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pivotTables/pivotTable2.xml" ContentType="application/vnd.openxmlformats-officedocument.spreadsheetml.pivotTable+xml"/>
  <Override PartName="/xl/drawings/drawing2.xml" ContentType="application/vnd.openxmlformats-officedocument.drawing+xml"/>
  <Override PartName="/xl/charts/chart3.xml" ContentType="application/vnd.openxmlformats-officedocument.drawingml.chart+xml"/>
  <Override PartName="/xl/pivotTables/pivotTable3.xml" ContentType="application/vnd.openxmlformats-officedocument.spreadsheetml.pivotTable+xml"/>
  <Override PartName="/xl/drawings/drawing3.xml" ContentType="application/vnd.openxmlformats-officedocument.drawing+xml"/>
  <Override PartName="/xl/charts/chart4.xml" ContentType="application/vnd.openxmlformats-officedocument.drawingml.chart+xml"/>
  <Override PartName="/xl/tables/table1.xml" ContentType="application/vnd.openxmlformats-officedocument.spreadsheetml.table+xml"/>
  <Override PartName="/xl/comments1.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830"/>
  <workbookPr codeName="ThisWorkbook"/>
  <mc:AlternateContent xmlns:mc="http://schemas.openxmlformats.org/markup-compatibility/2006">
    <mc:Choice Requires="x15">
      <x15ac:absPath xmlns:x15ac="http://schemas.microsoft.com/office/spreadsheetml/2010/11/ac" url="D:\Users\MS5530\Desktop\Document Unique\"/>
    </mc:Choice>
  </mc:AlternateContent>
  <bookViews>
    <workbookView xWindow="480" yWindow="2250" windowWidth="11460" windowHeight="3525" tabRatio="809" firstSheet="3" activeTab="5"/>
  </bookViews>
  <sheets>
    <sheet name="Analyse causes" sheetId="24" r:id="rId1"/>
    <sheet name="Analyse éléments" sheetId="25" r:id="rId2"/>
    <sheet name="Analyse sièges" sheetId="27" r:id="rId3"/>
    <sheet name="minute" sheetId="19" r:id="rId4"/>
    <sheet name="EVRP" sheetId="28" r:id="rId5"/>
    <sheet name="Feuil5" sheetId="39" r:id="rId6"/>
    <sheet name="Grille cotation" sheetId="32" r:id="rId7"/>
    <sheet name="Matrice Coef Pondération" sheetId="34" r:id="rId8"/>
    <sheet name="Matrice Efficacité Avancement" sheetId="38" r:id="rId9"/>
  </sheets>
  <definedNames>
    <definedName name="_xlnm._FilterDatabase" localSheetId="7" hidden="1">'Matrice Coef Pondération'!$A$2:$C$2</definedName>
    <definedName name="_xlnm._FilterDatabase" localSheetId="3" hidden="1">minute!$A$9:$CS$45</definedName>
    <definedName name="accidents">minute!$A$9:$W$552</definedName>
    <definedName name="_xlnm.Print_Area" localSheetId="3">minute!$A$1:$M$21</definedName>
  </definedNames>
  <calcPr calcId="171027"/>
  <pivotCaches>
    <pivotCache cacheId="0" r:id="rId10"/>
  </pivotCaches>
  <fileRecoveryPr autoRecover="0"/>
</workbook>
</file>

<file path=xl/calcChain.xml><?xml version="1.0" encoding="utf-8"?>
<calcChain xmlns="http://schemas.openxmlformats.org/spreadsheetml/2006/main">
  <c r="AG1965" i="28" l="1"/>
  <c r="AG1962" i="28"/>
  <c r="AG1952" i="28"/>
  <c r="AG1950" i="28"/>
  <c r="AG1943" i="28"/>
  <c r="AG1941" i="28"/>
  <c r="AG1937" i="28"/>
  <c r="AG1935" i="28"/>
  <c r="AG1931" i="28"/>
  <c r="AG1927" i="28"/>
  <c r="AG1922" i="28"/>
  <c r="AG1919" i="28"/>
  <c r="AG1914" i="28"/>
  <c r="AG1900" i="28"/>
  <c r="AG1896" i="28"/>
  <c r="AG1893" i="28"/>
  <c r="AG1890" i="28"/>
  <c r="AG1881" i="28"/>
  <c r="AG1878" i="28"/>
  <c r="AG1874" i="28"/>
  <c r="AG1870" i="28"/>
  <c r="AG1866" i="28"/>
  <c r="AG1856" i="28"/>
  <c r="AG1850" i="28"/>
  <c r="AG1847" i="28"/>
  <c r="AG1842" i="28"/>
  <c r="AG1833" i="28"/>
  <c r="AG1831" i="28"/>
  <c r="AG1828" i="28"/>
  <c r="AG1824" i="28"/>
  <c r="AG1819" i="28"/>
  <c r="AG1814" i="28"/>
  <c r="AG1810" i="28"/>
  <c r="AG1805" i="28"/>
  <c r="AG1803" i="28"/>
  <c r="AG1799" i="28"/>
  <c r="AG1796" i="28"/>
  <c r="AG1794" i="28"/>
  <c r="AG1790" i="28"/>
  <c r="AG1788" i="28"/>
  <c r="AG1786" i="28"/>
  <c r="AG1776" i="28"/>
  <c r="AG1767" i="28"/>
  <c r="AG1760" i="28"/>
  <c r="AG1752" i="28"/>
  <c r="AG1747" i="28"/>
  <c r="AG1729" i="28"/>
  <c r="AG1712" i="28"/>
  <c r="AG1709" i="28"/>
  <c r="AG1702" i="28"/>
  <c r="AG1699" i="28"/>
  <c r="AG1688" i="28"/>
  <c r="AG1684" i="28"/>
  <c r="AG1675" i="28"/>
  <c r="AG1671" i="28"/>
  <c r="AG1662" i="28"/>
  <c r="AG1655" i="28"/>
  <c r="AG1652" i="28"/>
  <c r="AG1649" i="28"/>
  <c r="AG1645" i="28"/>
  <c r="AG1642" i="28"/>
  <c r="AG1639" i="28"/>
  <c r="AG1637" i="28"/>
  <c r="AG1633" i="28"/>
  <c r="AG1630" i="28"/>
  <c r="AG1625" i="28"/>
  <c r="AG1622" i="28"/>
  <c r="AG1617" i="28"/>
  <c r="AG1614" i="28"/>
  <c r="AG1611" i="28"/>
  <c r="AG1606" i="28"/>
  <c r="AG1603" i="28"/>
  <c r="AG1600" i="28"/>
  <c r="AG1595" i="28"/>
  <c r="AG1591" i="28"/>
  <c r="AG1588" i="28"/>
  <c r="AG1583" i="28"/>
  <c r="AG1576" i="28"/>
  <c r="AG1569" i="28"/>
  <c r="AG1564" i="28"/>
  <c r="AG1558" i="28"/>
  <c r="AG1552" i="28"/>
  <c r="AG1548" i="28"/>
  <c r="AG1542" i="28"/>
  <c r="AG1536" i="28"/>
  <c r="AG1529" i="28"/>
  <c r="AG1523" i="28"/>
  <c r="AG1515" i="28"/>
  <c r="AG1509" i="28"/>
  <c r="AG1504" i="28"/>
  <c r="AG1499" i="28"/>
  <c r="AG1486" i="28"/>
  <c r="AG1483" i="28"/>
  <c r="AG1477" i="28"/>
  <c r="AG1472" i="28"/>
  <c r="AG1468" i="28"/>
  <c r="AG1465" i="28"/>
  <c r="AG1458" i="28"/>
  <c r="AG1453" i="28"/>
  <c r="AG1446" i="28"/>
  <c r="AG1438" i="28"/>
  <c r="AG1435" i="28"/>
  <c r="AG1430" i="28"/>
  <c r="AG1424" i="28"/>
  <c r="AG1422" i="28"/>
  <c r="AG1417" i="28"/>
  <c r="AG1415" i="28"/>
  <c r="AG1411" i="28"/>
  <c r="AG1406" i="28"/>
  <c r="AG1403" i="28"/>
  <c r="AG1397" i="28"/>
  <c r="AG1394" i="28"/>
  <c r="AG1392" i="28"/>
  <c r="AG1387" i="28"/>
  <c r="AG1378" i="28"/>
  <c r="AG1372" i="28"/>
  <c r="AG1365" i="28"/>
  <c r="AG1358" i="28"/>
  <c r="AG1356" i="28"/>
  <c r="AG1351" i="28"/>
  <c r="AG1349" i="28"/>
  <c r="AG1345" i="28"/>
  <c r="AG1336" i="28"/>
  <c r="AG1325" i="28"/>
  <c r="AG1314" i="28"/>
  <c r="AG1309" i="28"/>
  <c r="AG1305" i="28"/>
  <c r="AG1299" i="28"/>
  <c r="AG1295" i="28"/>
  <c r="AG1292" i="28"/>
  <c r="AG1287" i="28"/>
  <c r="AG1283" i="28"/>
  <c r="AG1277" i="28"/>
  <c r="AG1272" i="28"/>
  <c r="AG1269" i="28"/>
  <c r="AG1265" i="28"/>
  <c r="AG1261" i="28"/>
  <c r="AG1258" i="28"/>
  <c r="AG1255" i="28"/>
  <c r="AG1248" i="28"/>
  <c r="AG1237" i="28"/>
  <c r="AG1230" i="28"/>
  <c r="AG1225" i="28"/>
  <c r="AG1217" i="28"/>
  <c r="AG1210" i="28"/>
  <c r="AG1207" i="28"/>
  <c r="AG1205" i="28"/>
  <c r="AG1199" i="28"/>
  <c r="AG1197" i="28"/>
  <c r="AG1194" i="28"/>
  <c r="AG1187" i="28"/>
  <c r="AG1179" i="28"/>
  <c r="AG1154" i="28"/>
  <c r="AG1123" i="28"/>
  <c r="AG1117" i="28"/>
  <c r="AG1106" i="28"/>
  <c r="AG1102" i="28"/>
  <c r="AG1092" i="28"/>
  <c r="AG1083" i="28"/>
  <c r="AG1073" i="28"/>
  <c r="AG1061" i="28"/>
  <c r="AG1050" i="28"/>
  <c r="AG1038" i="28"/>
  <c r="AG1035" i="28"/>
  <c r="AG1032" i="28"/>
  <c r="AG1027" i="28"/>
  <c r="AG1024" i="28"/>
  <c r="AG1019" i="28"/>
  <c r="AG1012" i="28"/>
  <c r="AG1001" i="28"/>
  <c r="AG991" i="28"/>
  <c r="AG980" i="28"/>
  <c r="AG973" i="28"/>
  <c r="AG968" i="28"/>
  <c r="AG963" i="28"/>
  <c r="AG960" i="28"/>
  <c r="AG949" i="28"/>
  <c r="AG937" i="28"/>
  <c r="AG933" i="28"/>
  <c r="AG928" i="28"/>
  <c r="AG921" i="28"/>
  <c r="AG906" i="28"/>
  <c r="AG890" i="28"/>
  <c r="AG879" i="28"/>
  <c r="AG868" i="28"/>
  <c r="AG866" i="28"/>
  <c r="AG864" i="28"/>
  <c r="AG859" i="28"/>
  <c r="AG850" i="28"/>
  <c r="AG844" i="28"/>
  <c r="AG839" i="28"/>
  <c r="AG833" i="28"/>
  <c r="AG825" i="28"/>
  <c r="AG816" i="28"/>
  <c r="AG814" i="28"/>
  <c r="AG809" i="28"/>
  <c r="AG807" i="28"/>
  <c r="AG803" i="28"/>
  <c r="AG800" i="28"/>
  <c r="AG795" i="28"/>
  <c r="AG792" i="28"/>
  <c r="AG789" i="28"/>
  <c r="AG787" i="28"/>
  <c r="AG785" i="28"/>
  <c r="AG779" i="28"/>
  <c r="AG767" i="28"/>
  <c r="AG756" i="28"/>
  <c r="AG747" i="28"/>
  <c r="AG732" i="28"/>
  <c r="AG719" i="28"/>
  <c r="AG713" i="28"/>
  <c r="AG706" i="28"/>
  <c r="AG696" i="28"/>
  <c r="AG689" i="28"/>
  <c r="AG687" i="28"/>
  <c r="AG680" i="28"/>
  <c r="AG665" i="28"/>
  <c r="AG654" i="28"/>
  <c r="AG646" i="28"/>
  <c r="AG633" i="28"/>
  <c r="AG625" i="28"/>
  <c r="AG617" i="28"/>
  <c r="AG609" i="28"/>
  <c r="AG607" i="28"/>
  <c r="AG601" i="28"/>
  <c r="AG595" i="28"/>
  <c r="AG593" i="28"/>
  <c r="AG590" i="28"/>
  <c r="AG584" i="28"/>
  <c r="AG580" i="28"/>
  <c r="AG573" i="28"/>
  <c r="AG569" i="28"/>
  <c r="AG560" i="28"/>
  <c r="AG552" i="28"/>
  <c r="AG545" i="28"/>
  <c r="AG543" i="28"/>
  <c r="AG537" i="28"/>
  <c r="AG535" i="28"/>
  <c r="AG530" i="28"/>
  <c r="AG525" i="28"/>
  <c r="AG517" i="28"/>
  <c r="AG515" i="28"/>
  <c r="AG512" i="28"/>
  <c r="AG503" i="28"/>
  <c r="AG498" i="28"/>
  <c r="AG494" i="28"/>
  <c r="AG490" i="28"/>
  <c r="AG483" i="28"/>
  <c r="AG481" i="28"/>
  <c r="AG476" i="28"/>
  <c r="AG471" i="28"/>
  <c r="AG468" i="28"/>
  <c r="AG464" i="28"/>
  <c r="AG460" i="28"/>
  <c r="AG453" i="28"/>
  <c r="AG447" i="28"/>
  <c r="AG444" i="28"/>
  <c r="AG435" i="28"/>
  <c r="AG432" i="28"/>
  <c r="AG422" i="28"/>
  <c r="AG420" i="28"/>
  <c r="AG417" i="28"/>
  <c r="AG411" i="28"/>
  <c r="AG407" i="28"/>
  <c r="AG401" i="28"/>
  <c r="AG397" i="28"/>
  <c r="AG385" i="28"/>
  <c r="AG380" i="28"/>
  <c r="AG378" i="28"/>
  <c r="AG376" i="28"/>
  <c r="AG373" i="28"/>
  <c r="AG369" i="28"/>
  <c r="AG359" i="28"/>
  <c r="AG357" i="28"/>
  <c r="AG341" i="28"/>
  <c r="AG327" i="28"/>
  <c r="AG318" i="28"/>
  <c r="AG315" i="28"/>
  <c r="AG313" i="28"/>
  <c r="AG310" i="28"/>
  <c r="AG308" i="28"/>
  <c r="AG306" i="28"/>
  <c r="AG303" i="28"/>
  <c r="AG291" i="28"/>
  <c r="AG281" i="28"/>
  <c r="AG278" i="28"/>
  <c r="AG275" i="28"/>
  <c r="AG269" i="28"/>
  <c r="AG265" i="28"/>
  <c r="AG261" i="28"/>
  <c r="AG254" i="28"/>
  <c r="AG249" i="28"/>
  <c r="AG245" i="28"/>
  <c r="AG237" i="28"/>
  <c r="AG230" i="28"/>
  <c r="AG225" i="28"/>
  <c r="AG220" i="28"/>
  <c r="AG211" i="28"/>
  <c r="AG203" i="28"/>
  <c r="AG200" i="28"/>
  <c r="AG196" i="28"/>
  <c r="AG191" i="28"/>
  <c r="AG183" i="28"/>
  <c r="AG175" i="28"/>
  <c r="AG172" i="28"/>
  <c r="AG170" i="28"/>
  <c r="AG161" i="28"/>
  <c r="AG152" i="28"/>
  <c r="AG149" i="28"/>
  <c r="AG146" i="28"/>
  <c r="AG136" i="28"/>
  <c r="AG133" i="28"/>
  <c r="AG129" i="28"/>
  <c r="AG127" i="28"/>
  <c r="AG120" i="28"/>
  <c r="AG116" i="28"/>
  <c r="AG99" i="28"/>
  <c r="AG82" i="28"/>
  <c r="AG68" i="28"/>
  <c r="AG54" i="28"/>
  <c r="AG52" i="28"/>
  <c r="AG48" i="28"/>
  <c r="AG40" i="28"/>
  <c r="AG32" i="28"/>
  <c r="AG26" i="28"/>
  <c r="AA1965" i="28"/>
  <c r="AA1962" i="28"/>
  <c r="AA1952" i="28"/>
  <c r="AA1950" i="28"/>
  <c r="AA1943" i="28"/>
  <c r="AA1941" i="28"/>
  <c r="AA1937" i="28"/>
  <c r="AA1935" i="28"/>
  <c r="AA1931" i="28"/>
  <c r="AA1927" i="28"/>
  <c r="AA1922" i="28"/>
  <c r="AA1919" i="28"/>
  <c r="AA1914" i="28"/>
  <c r="AA1900" i="28"/>
  <c r="AA1896" i="28"/>
  <c r="AA1893" i="28"/>
  <c r="AA1890" i="28"/>
  <c r="AA1881" i="28"/>
  <c r="AA1878" i="28"/>
  <c r="AA1874" i="28"/>
  <c r="AA1870" i="28"/>
  <c r="AA1866" i="28"/>
  <c r="AA1856" i="28"/>
  <c r="AA1850" i="28"/>
  <c r="AA1847" i="28"/>
  <c r="AA1842" i="28"/>
  <c r="AA1833" i="28"/>
  <c r="AA1831" i="28"/>
  <c r="AA1828" i="28"/>
  <c r="AA1824" i="28"/>
  <c r="AA1819" i="28"/>
  <c r="AA1814" i="28"/>
  <c r="AA1810" i="28"/>
  <c r="AA1805" i="28"/>
  <c r="AA1803" i="28"/>
  <c r="AA1799" i="28"/>
  <c r="AA1796" i="28"/>
  <c r="AA1794" i="28"/>
  <c r="AA1790" i="28"/>
  <c r="AA1788" i="28"/>
  <c r="AA1786" i="28"/>
  <c r="AA1776" i="28"/>
  <c r="AA1767" i="28"/>
  <c r="AA1760" i="28"/>
  <c r="AA1752" i="28"/>
  <c r="AA1747" i="28"/>
  <c r="AA1729" i="28"/>
  <c r="AA1712" i="28"/>
  <c r="AA1709" i="28"/>
  <c r="AA1702" i="28"/>
  <c r="AA1699" i="28"/>
  <c r="AA1688" i="28"/>
  <c r="AA1684" i="28"/>
  <c r="AA1675" i="28"/>
  <c r="AA1671" i="28"/>
  <c r="AA1662" i="28"/>
  <c r="AA1655" i="28"/>
  <c r="AA1652" i="28"/>
  <c r="AA1649" i="28"/>
  <c r="AA1645" i="28"/>
  <c r="AA1642" i="28"/>
  <c r="AA1639" i="28"/>
  <c r="AA1637" i="28"/>
  <c r="AA1633" i="28"/>
  <c r="AA1630" i="28"/>
  <c r="AA1625" i="28"/>
  <c r="AA1622" i="28"/>
  <c r="AA1617" i="28"/>
  <c r="AA1614" i="28"/>
  <c r="AA1611" i="28"/>
  <c r="AA1606" i="28"/>
  <c r="AA1603" i="28"/>
  <c r="AA1600" i="28"/>
  <c r="AA1595" i="28"/>
  <c r="AA1591" i="28"/>
  <c r="AA1588" i="28"/>
  <c r="AA1583" i="28"/>
  <c r="AA1576" i="28"/>
  <c r="AA1569" i="28"/>
  <c r="AA1564" i="28"/>
  <c r="AA1558" i="28"/>
  <c r="AA1552" i="28"/>
  <c r="AA1548" i="28"/>
  <c r="AA1542" i="28"/>
  <c r="AA1536" i="28"/>
  <c r="AA1529" i="28"/>
  <c r="AA1523" i="28"/>
  <c r="AA1515" i="28"/>
  <c r="AA1509" i="28"/>
  <c r="AA1504" i="28"/>
  <c r="AA1499" i="28"/>
  <c r="AA1486" i="28"/>
  <c r="AA1483" i="28"/>
  <c r="AA1477" i="28"/>
  <c r="AA1472" i="28"/>
  <c r="AA1468" i="28"/>
  <c r="AA1465" i="28"/>
  <c r="AA1458" i="28"/>
  <c r="AA1453" i="28"/>
  <c r="AA1446" i="28"/>
  <c r="AA1438" i="28"/>
  <c r="AA1435" i="28"/>
  <c r="AA1430" i="28"/>
  <c r="AA1424" i="28"/>
  <c r="AA1422" i="28"/>
  <c r="AA1417" i="28"/>
  <c r="AA1415" i="28"/>
  <c r="AA1411" i="28"/>
  <c r="AA1406" i="28"/>
  <c r="AA1403" i="28"/>
  <c r="AA1397" i="28"/>
  <c r="AA1394" i="28"/>
  <c r="AA1392" i="28"/>
  <c r="AA1387" i="28"/>
  <c r="AA1378" i="28"/>
  <c r="AA1372" i="28"/>
  <c r="AA1365" i="28"/>
  <c r="AA1358" i="28"/>
  <c r="AA1356" i="28"/>
  <c r="AA1351" i="28"/>
  <c r="AA1349" i="28"/>
  <c r="AA1345" i="28"/>
  <c r="AA1336" i="28"/>
  <c r="AA1325" i="28"/>
  <c r="AA1314" i="28"/>
  <c r="AA1309" i="28"/>
  <c r="AA1305" i="28"/>
  <c r="AA1299" i="28"/>
  <c r="AA1295" i="28"/>
  <c r="AA1292" i="28"/>
  <c r="AA1287" i="28"/>
  <c r="AA1283" i="28"/>
  <c r="AA1277" i="28"/>
  <c r="AA1272" i="28"/>
  <c r="AA1269" i="28"/>
  <c r="AA1265" i="28"/>
  <c r="AA1261" i="28"/>
  <c r="AA1258" i="28"/>
  <c r="AA1255" i="28"/>
  <c r="AA1248" i="28"/>
  <c r="AA1237" i="28"/>
  <c r="AA1230" i="28"/>
  <c r="AA1225" i="28"/>
  <c r="AA1217" i="28"/>
  <c r="AA1210" i="28"/>
  <c r="AA1207" i="28"/>
  <c r="AA1205" i="28"/>
  <c r="AA1199" i="28"/>
  <c r="AA1197" i="28"/>
  <c r="AA1194" i="28"/>
  <c r="AA1187" i="28"/>
  <c r="AA1179" i="28"/>
  <c r="AA1154" i="28"/>
  <c r="AA1123" i="28"/>
  <c r="AA1117" i="28"/>
  <c r="AA1106" i="28"/>
  <c r="AA1102" i="28"/>
  <c r="AA1092" i="28"/>
  <c r="AA1083" i="28"/>
  <c r="AA1073" i="28"/>
  <c r="AA1061" i="28"/>
  <c r="AA1050" i="28"/>
  <c r="AA1038" i="28"/>
  <c r="AA1035" i="28"/>
  <c r="AA1032" i="28"/>
  <c r="AA1027" i="28"/>
  <c r="AA1024" i="28"/>
  <c r="AA1019" i="28"/>
  <c r="AA1012" i="28"/>
  <c r="AA1001" i="28"/>
  <c r="AA991" i="28"/>
  <c r="AA980" i="28"/>
  <c r="AA973" i="28"/>
  <c r="AA937" i="28"/>
  <c r="AA968" i="28"/>
  <c r="AA963" i="28"/>
  <c r="AA960" i="28"/>
  <c r="AA949" i="28"/>
  <c r="AA933" i="28"/>
  <c r="AA928" i="28"/>
  <c r="AA921" i="28"/>
  <c r="AA906" i="28"/>
  <c r="AA890" i="28"/>
  <c r="AA879" i="28"/>
  <c r="AA868" i="28"/>
  <c r="AA866" i="28"/>
  <c r="AA864" i="28"/>
  <c r="AA859" i="28"/>
  <c r="AA850" i="28"/>
  <c r="AA844" i="28"/>
  <c r="AA839" i="28"/>
  <c r="AA833" i="28"/>
  <c r="AA825" i="28"/>
  <c r="AA816" i="28"/>
  <c r="AA814" i="28"/>
  <c r="AA809" i="28"/>
  <c r="AA807" i="28"/>
  <c r="AA803" i="28"/>
  <c r="AA800" i="28"/>
  <c r="AA795" i="28"/>
  <c r="AA792" i="28"/>
  <c r="AA789" i="28"/>
  <c r="AA787" i="28"/>
  <c r="AA785" i="28"/>
  <c r="AA779" i="28"/>
  <c r="AA767" i="28"/>
  <c r="AA756" i="28"/>
  <c r="AA747" i="28"/>
  <c r="AA732" i="28"/>
  <c r="AA719" i="28"/>
  <c r="AA713" i="28"/>
  <c r="AA706" i="28"/>
  <c r="AA696" i="28"/>
  <c r="AA689" i="28"/>
  <c r="AA687" i="28"/>
  <c r="AA680" i="28"/>
  <c r="AA665" i="28"/>
  <c r="AA654" i="28"/>
  <c r="AA646" i="28"/>
  <c r="AA633" i="28"/>
  <c r="AA625" i="28"/>
  <c r="AA617" i="28"/>
  <c r="AA609" i="28"/>
  <c r="AA607" i="28"/>
  <c r="AA601" i="28"/>
  <c r="AA595" i="28"/>
  <c r="AA593" i="28"/>
  <c r="AA590" i="28"/>
  <c r="AA584" i="28"/>
  <c r="AA580" i="28"/>
  <c r="AA573" i="28"/>
  <c r="AA569" i="28"/>
  <c r="AA560" i="28"/>
  <c r="AA552" i="28"/>
  <c r="AA545" i="28"/>
  <c r="AA543" i="28"/>
  <c r="AA537" i="28"/>
  <c r="AA535" i="28"/>
  <c r="AA530" i="28"/>
  <c r="AA525" i="28"/>
  <c r="AA517" i="28"/>
  <c r="AA515" i="28"/>
  <c r="AA512" i="28"/>
  <c r="AA503" i="28"/>
  <c r="AA498" i="28"/>
  <c r="AA494" i="28"/>
  <c r="AA490" i="28"/>
  <c r="AA483" i="28"/>
  <c r="AA481" i="28"/>
  <c r="AA476" i="28"/>
  <c r="AA471" i="28"/>
  <c r="AA468" i="28"/>
  <c r="AA464" i="28"/>
  <c r="AA460" i="28"/>
  <c r="AA453" i="28"/>
  <c r="AA447" i="28"/>
  <c r="AA444" i="28"/>
  <c r="AA435" i="28"/>
  <c r="AA432" i="28"/>
  <c r="AA422" i="28"/>
  <c r="AA420" i="28"/>
  <c r="AA417" i="28"/>
  <c r="AA411" i="28"/>
  <c r="AA407" i="28"/>
  <c r="AA401" i="28"/>
  <c r="AA397" i="28"/>
  <c r="AA385" i="28"/>
  <c r="AA380" i="28"/>
  <c r="AA378" i="28"/>
  <c r="AA376" i="28"/>
  <c r="AA373" i="28"/>
  <c r="AA369" i="28"/>
  <c r="AA359" i="28"/>
  <c r="AA357" i="28"/>
  <c r="AA341" i="28"/>
  <c r="AA327" i="28"/>
  <c r="AA318" i="28"/>
  <c r="AA315" i="28"/>
  <c r="AA313" i="28"/>
  <c r="AA310" i="28"/>
  <c r="AA308" i="28"/>
  <c r="AA306" i="28"/>
  <c r="AA303" i="28"/>
  <c r="AA291" i="28"/>
  <c r="AA281" i="28"/>
  <c r="AA278" i="28"/>
  <c r="AA275" i="28"/>
  <c r="AA269" i="28"/>
  <c r="AA265" i="28"/>
  <c r="AA261" i="28"/>
  <c r="AA254" i="28"/>
  <c r="AA249" i="28"/>
  <c r="AA245" i="28"/>
  <c r="AA237" i="28"/>
  <c r="AA230" i="28"/>
  <c r="AA225" i="28"/>
  <c r="AA220" i="28"/>
  <c r="AA211" i="28"/>
  <c r="AA203" i="28"/>
  <c r="AA200" i="28"/>
  <c r="AA196" i="28"/>
  <c r="AA191" i="28"/>
  <c r="AA183" i="28"/>
  <c r="AA175" i="28"/>
  <c r="AA172" i="28"/>
  <c r="AA170" i="28"/>
  <c r="AA161" i="28"/>
  <c r="AA152" i="28"/>
  <c r="AA149" i="28"/>
  <c r="AA146" i="28"/>
  <c r="AA136" i="28"/>
  <c r="AA133" i="28"/>
  <c r="AA129" i="28"/>
  <c r="AA127" i="28"/>
  <c r="AA120" i="28"/>
  <c r="AA116" i="28"/>
  <c r="AA99" i="28"/>
  <c r="AA82" i="28"/>
  <c r="AA68" i="28"/>
  <c r="AA54" i="28"/>
  <c r="AA52" i="28"/>
  <c r="AA48" i="28"/>
  <c r="AA40" i="28"/>
  <c r="AA32" i="28"/>
  <c r="AA26" i="28"/>
  <c r="U1965" i="28"/>
  <c r="U1962" i="28"/>
  <c r="U1952" i="28"/>
  <c r="U1950" i="28"/>
  <c r="U1943" i="28"/>
  <c r="U1941" i="28"/>
  <c r="U1937" i="28"/>
  <c r="U1935" i="28"/>
  <c r="U1931" i="28"/>
  <c r="U1927" i="28"/>
  <c r="U1922" i="28"/>
  <c r="U1919" i="28"/>
  <c r="U1914" i="28"/>
  <c r="U1900" i="28"/>
  <c r="U1896" i="28"/>
  <c r="U1893" i="28"/>
  <c r="U1890" i="28"/>
  <c r="U1881" i="28"/>
  <c r="U1878" i="28"/>
  <c r="U1874" i="28"/>
  <c r="U1870" i="28"/>
  <c r="U1866" i="28"/>
  <c r="U1856" i="28"/>
  <c r="U1850" i="28"/>
  <c r="U1847" i="28"/>
  <c r="U1842" i="28"/>
  <c r="U1833" i="28"/>
  <c r="U1831" i="28"/>
  <c r="U1828" i="28"/>
  <c r="U1824" i="28"/>
  <c r="U1819" i="28"/>
  <c r="U1814" i="28"/>
  <c r="U1810" i="28"/>
  <c r="U1805" i="28"/>
  <c r="U1803" i="28"/>
  <c r="U1799" i="28"/>
  <c r="U1796" i="28"/>
  <c r="U1794" i="28"/>
  <c r="U1790" i="28"/>
  <c r="U1788" i="28"/>
  <c r="U1786" i="28"/>
  <c r="U1776" i="28"/>
  <c r="U1767" i="28"/>
  <c r="U1760" i="28"/>
  <c r="U1752" i="28"/>
  <c r="U1747" i="28"/>
  <c r="U1729" i="28"/>
  <c r="U1712" i="28"/>
  <c r="U1709" i="28"/>
  <c r="U1702" i="28"/>
  <c r="U1699" i="28"/>
  <c r="U1688" i="28"/>
  <c r="U1684" i="28"/>
  <c r="U1675" i="28"/>
  <c r="U1671" i="28"/>
  <c r="U1662" i="28"/>
  <c r="U1655" i="28"/>
  <c r="U1652" i="28"/>
  <c r="U1649" i="28"/>
  <c r="U1645" i="28"/>
  <c r="U1642" i="28"/>
  <c r="U1639" i="28"/>
  <c r="U1637" i="28"/>
  <c r="U1633" i="28"/>
  <c r="U1630" i="28"/>
  <c r="U1625" i="28"/>
  <c r="U1622" i="28"/>
  <c r="U1617" i="28"/>
  <c r="U1614" i="28"/>
  <c r="U1611" i="28"/>
  <c r="U1606" i="28"/>
  <c r="U1603" i="28"/>
  <c r="U1600" i="28"/>
  <c r="U1595" i="28"/>
  <c r="U1591" i="28"/>
  <c r="U1588" i="28"/>
  <c r="U1583" i="28"/>
  <c r="U1576" i="28"/>
  <c r="U1569" i="28"/>
  <c r="U1564" i="28"/>
  <c r="U1558" i="28"/>
  <c r="U1552" i="28"/>
  <c r="U1548" i="28"/>
  <c r="U1542" i="28"/>
  <c r="U1536" i="28"/>
  <c r="U1529" i="28"/>
  <c r="U1523" i="28"/>
  <c r="U1515" i="28"/>
  <c r="U1509" i="28"/>
  <c r="U1504" i="28"/>
  <c r="U1499" i="28"/>
  <c r="U1486" i="28"/>
  <c r="U1483" i="28"/>
  <c r="U1477" i="28"/>
  <c r="U1472" i="28"/>
  <c r="U1468" i="28"/>
  <c r="U1465" i="28"/>
  <c r="U1458" i="28"/>
  <c r="U1453" i="28"/>
  <c r="U1446" i="28"/>
  <c r="U1438" i="28"/>
  <c r="U1435" i="28"/>
  <c r="U1430" i="28"/>
  <c r="U1424" i="28"/>
  <c r="U1422" i="28"/>
  <c r="U1417" i="28"/>
  <c r="U1415" i="28"/>
  <c r="U1411" i="28"/>
  <c r="U1406" i="28"/>
  <c r="U1403" i="28"/>
  <c r="U1397" i="28"/>
  <c r="U1394" i="28"/>
  <c r="U1392" i="28"/>
  <c r="U1387" i="28"/>
  <c r="U1378" i="28"/>
  <c r="U1372" i="28"/>
  <c r="U1365" i="28"/>
  <c r="U1358" i="28"/>
  <c r="U1356" i="28"/>
  <c r="U1351" i="28"/>
  <c r="U1349" i="28"/>
  <c r="U1345" i="28"/>
  <c r="U1336" i="28"/>
  <c r="U1325" i="28"/>
  <c r="U1314" i="28"/>
  <c r="U1309" i="28"/>
  <c r="U1305" i="28"/>
  <c r="U1299" i="28"/>
  <c r="U1295" i="28"/>
  <c r="U1292" i="28"/>
  <c r="U1287" i="28"/>
  <c r="U1283" i="28"/>
  <c r="U1277" i="28"/>
  <c r="U1272" i="28"/>
  <c r="U1269" i="28"/>
  <c r="U1265" i="28"/>
  <c r="U1261" i="28"/>
  <c r="U1258" i="28"/>
  <c r="U1255" i="28"/>
  <c r="U1248" i="28"/>
  <c r="U1237" i="28"/>
  <c r="U1230" i="28"/>
  <c r="U1225" i="28"/>
  <c r="U1217" i="28"/>
  <c r="U1210" i="28"/>
  <c r="U1207" i="28"/>
  <c r="U1205" i="28"/>
  <c r="U1199" i="28"/>
  <c r="U1197" i="28"/>
  <c r="U1194" i="28"/>
  <c r="U1187" i="28"/>
  <c r="U1179" i="28"/>
  <c r="U1154" i="28"/>
  <c r="U1123" i="28"/>
  <c r="U1117" i="28"/>
  <c r="U1106" i="28"/>
  <c r="U1102" i="28"/>
  <c r="U1092" i="28"/>
  <c r="U1083" i="28"/>
  <c r="U1073" i="28"/>
  <c r="U1061" i="28"/>
  <c r="U1050" i="28"/>
  <c r="U1038" i="28"/>
  <c r="U1035" i="28"/>
  <c r="U1032" i="28"/>
  <c r="U1027" i="28"/>
  <c r="U1024" i="28"/>
  <c r="U1019" i="28"/>
  <c r="U1012" i="28"/>
  <c r="U1001" i="28"/>
  <c r="U991" i="28"/>
  <c r="U980" i="28"/>
  <c r="U973" i="28"/>
  <c r="U968" i="28"/>
  <c r="U963" i="28"/>
  <c r="U960" i="28"/>
  <c r="U949" i="28"/>
  <c r="U937" i="28"/>
  <c r="U933" i="28"/>
  <c r="U928" i="28"/>
  <c r="U921" i="28"/>
  <c r="U906" i="28"/>
  <c r="U890" i="28"/>
  <c r="U879" i="28"/>
  <c r="U868" i="28"/>
  <c r="U866" i="28"/>
  <c r="U864" i="28"/>
  <c r="U859" i="28"/>
  <c r="U850" i="28"/>
  <c r="U844" i="28"/>
  <c r="U839" i="28"/>
  <c r="U833" i="28"/>
  <c r="U825" i="28"/>
  <c r="U816" i="28"/>
  <c r="U814" i="28"/>
  <c r="U809" i="28"/>
  <c r="U807" i="28"/>
  <c r="U803" i="28"/>
  <c r="U800" i="28"/>
  <c r="U795" i="28"/>
  <c r="U792" i="28"/>
  <c r="U789" i="28"/>
  <c r="U787" i="28"/>
  <c r="U785" i="28"/>
  <c r="U779" i="28"/>
  <c r="U767" i="28"/>
  <c r="U756" i="28"/>
  <c r="U747" i="28"/>
  <c r="U732" i="28"/>
  <c r="U719" i="28"/>
  <c r="U713" i="28"/>
  <c r="U706" i="28"/>
  <c r="U696" i="28"/>
  <c r="U689" i="28"/>
  <c r="U687" i="28"/>
  <c r="U680" i="28"/>
  <c r="U665" i="28"/>
  <c r="U654" i="28"/>
  <c r="U646" i="28"/>
  <c r="U633" i="28"/>
  <c r="U625" i="28"/>
  <c r="U617" i="28"/>
  <c r="U609" i="28"/>
  <c r="U607" i="28"/>
  <c r="U601" i="28"/>
  <c r="U595" i="28"/>
  <c r="U593" i="28"/>
  <c r="U590" i="28"/>
  <c r="U584" i="28"/>
  <c r="U580" i="28"/>
  <c r="U573" i="28"/>
  <c r="U569" i="28"/>
  <c r="U560" i="28"/>
  <c r="U552" i="28"/>
  <c r="U545" i="28"/>
  <c r="U543" i="28"/>
  <c r="U537" i="28"/>
  <c r="U535" i="28"/>
  <c r="U530" i="28"/>
  <c r="U525" i="28"/>
  <c r="U517" i="28"/>
  <c r="U515" i="28"/>
  <c r="U512" i="28"/>
  <c r="U503" i="28"/>
  <c r="U498" i="28"/>
  <c r="U494" i="28"/>
  <c r="U490" i="28"/>
  <c r="U483" i="28"/>
  <c r="U481" i="28"/>
  <c r="U476" i="28"/>
  <c r="U471" i="28"/>
  <c r="U468" i="28"/>
  <c r="U464" i="28"/>
  <c r="U460" i="28"/>
  <c r="U453" i="28"/>
  <c r="U447" i="28"/>
  <c r="U444" i="28"/>
  <c r="U435" i="28"/>
  <c r="U432" i="28"/>
  <c r="U422" i="28"/>
  <c r="U420" i="28"/>
  <c r="U417" i="28"/>
  <c r="U411" i="28"/>
  <c r="U407" i="28"/>
  <c r="U401" i="28"/>
  <c r="U397" i="28"/>
  <c r="U385" i="28"/>
  <c r="U380" i="28"/>
  <c r="U378" i="28"/>
  <c r="U376" i="28"/>
  <c r="U373" i="28"/>
  <c r="U369" i="28"/>
  <c r="U359" i="28"/>
  <c r="U357" i="28"/>
  <c r="U341" i="28"/>
  <c r="U327" i="28"/>
  <c r="U318" i="28"/>
  <c r="U315" i="28"/>
  <c r="U313" i="28"/>
  <c r="U310" i="28"/>
  <c r="U308" i="28"/>
  <c r="U306" i="28"/>
  <c r="U303" i="28"/>
  <c r="U291" i="28"/>
  <c r="U281" i="28"/>
  <c r="U278" i="28"/>
  <c r="U275" i="28"/>
  <c r="U269" i="28"/>
  <c r="U265" i="28"/>
  <c r="U261" i="28"/>
  <c r="U254" i="28"/>
  <c r="U249" i="28"/>
  <c r="U245" i="28"/>
  <c r="U237" i="28"/>
  <c r="U230" i="28"/>
  <c r="U225" i="28"/>
  <c r="U220" i="28"/>
  <c r="U211" i="28"/>
  <c r="U203" i="28"/>
  <c r="U200" i="28"/>
  <c r="U196" i="28"/>
  <c r="U191" i="28"/>
  <c r="U183" i="28"/>
  <c r="U175" i="28"/>
  <c r="U172" i="28"/>
  <c r="U170" i="28"/>
  <c r="U161" i="28"/>
  <c r="U152" i="28"/>
  <c r="U149" i="28"/>
  <c r="U146" i="28"/>
  <c r="U136" i="28"/>
  <c r="U133" i="28"/>
  <c r="U129" i="28"/>
  <c r="U127" i="28"/>
  <c r="U120" i="28"/>
  <c r="U116" i="28"/>
  <c r="U99" i="28"/>
  <c r="U82" i="28"/>
  <c r="U68" i="28"/>
  <c r="U54" i="28"/>
  <c r="U52" i="28"/>
  <c r="U48" i="28"/>
  <c r="U40" i="28"/>
  <c r="U32" i="28"/>
  <c r="U26" i="28"/>
  <c r="O1965" i="28"/>
  <c r="O1962" i="28"/>
  <c r="O1952" i="28"/>
  <c r="O1950" i="28"/>
  <c r="O1943" i="28"/>
  <c r="O1941" i="28"/>
  <c r="O1937" i="28"/>
  <c r="O1935" i="28"/>
  <c r="O1931" i="28"/>
  <c r="O1927" i="28"/>
  <c r="O1922" i="28"/>
  <c r="O1919" i="28"/>
  <c r="O1914" i="28"/>
  <c r="O1900" i="28"/>
  <c r="O1896" i="28"/>
  <c r="O1893" i="28"/>
  <c r="O1890" i="28"/>
  <c r="O1881" i="28"/>
  <c r="O1878" i="28"/>
  <c r="O1874" i="28"/>
  <c r="O1870" i="28"/>
  <c r="O1866" i="28"/>
  <c r="O1856" i="28"/>
  <c r="O1850" i="28"/>
  <c r="O1847" i="28"/>
  <c r="O1842" i="28"/>
  <c r="O1833" i="28"/>
  <c r="O1831" i="28"/>
  <c r="O1828" i="28"/>
  <c r="O1824" i="28"/>
  <c r="O1819" i="28"/>
  <c r="O1814" i="28"/>
  <c r="O1810" i="28"/>
  <c r="O1805" i="28"/>
  <c r="O1803" i="28"/>
  <c r="O1799" i="28"/>
  <c r="O1796" i="28"/>
  <c r="O1794" i="28"/>
  <c r="O1790" i="28"/>
  <c r="O1788" i="28"/>
  <c r="O1786" i="28"/>
  <c r="O1776" i="28"/>
  <c r="O1767" i="28"/>
  <c r="O1760" i="28"/>
  <c r="O1747" i="28"/>
  <c r="O1752" i="28"/>
  <c r="O1729" i="28"/>
  <c r="O1712" i="28"/>
  <c r="O1709" i="28"/>
  <c r="O1702" i="28"/>
  <c r="O1699" i="28"/>
  <c r="O1688" i="28"/>
  <c r="O1684" i="28"/>
  <c r="O1675" i="28"/>
  <c r="O1671" i="28"/>
  <c r="O1662" i="28"/>
  <c r="O1655" i="28"/>
  <c r="O1652" i="28"/>
  <c r="O1649" i="28"/>
  <c r="O1645" i="28"/>
  <c r="O1642" i="28"/>
  <c r="O1639" i="28"/>
  <c r="O1637" i="28"/>
  <c r="O1633" i="28"/>
  <c r="O1630" i="28"/>
  <c r="O1625" i="28"/>
  <c r="O1622" i="28"/>
  <c r="O1617" i="28"/>
  <c r="O1614" i="28"/>
  <c r="O1611" i="28"/>
  <c r="O1606" i="28"/>
  <c r="O1603" i="28"/>
  <c r="O1600" i="28"/>
  <c r="O1595" i="28"/>
  <c r="O1591" i="28"/>
  <c r="O1588" i="28"/>
  <c r="O1583" i="28"/>
  <c r="O1576" i="28"/>
  <c r="O1569" i="28"/>
  <c r="O1564" i="28"/>
  <c r="O1558" i="28"/>
  <c r="O1552" i="28"/>
  <c r="O1548" i="28"/>
  <c r="O1542" i="28"/>
  <c r="O1536" i="28"/>
  <c r="O1529" i="28"/>
  <c r="O1523" i="28"/>
  <c r="O1515" i="28"/>
  <c r="O1509" i="28"/>
  <c r="O1504" i="28"/>
  <c r="O1499" i="28"/>
  <c r="O1486" i="28"/>
  <c r="O1483" i="28"/>
  <c r="O1477" i="28"/>
  <c r="O1472" i="28"/>
  <c r="O1468" i="28"/>
  <c r="O1465" i="28"/>
  <c r="O1458" i="28"/>
  <c r="O1453" i="28"/>
  <c r="O1446" i="28"/>
  <c r="O1438" i="28"/>
  <c r="O1435" i="28"/>
  <c r="O1430" i="28"/>
  <c r="O1424" i="28"/>
  <c r="O1422" i="28"/>
  <c r="O1417" i="28"/>
  <c r="O1415" i="28"/>
  <c r="O1411" i="28"/>
  <c r="O1406" i="28"/>
  <c r="O1403" i="28"/>
  <c r="O1397" i="28"/>
  <c r="O1394" i="28"/>
  <c r="O1392" i="28"/>
  <c r="O1387" i="28"/>
  <c r="O1378" i="28"/>
  <c r="O1372" i="28"/>
  <c r="O1365" i="28"/>
  <c r="O1358" i="28"/>
  <c r="O1356" i="28"/>
  <c r="O1351" i="28"/>
  <c r="O1349" i="28"/>
  <c r="O1345" i="28"/>
  <c r="O1336" i="28"/>
  <c r="O1325" i="28"/>
  <c r="O1314" i="28"/>
  <c r="O1309" i="28"/>
  <c r="O1305" i="28"/>
  <c r="O1299" i="28"/>
  <c r="O1295" i="28"/>
  <c r="O1292" i="28"/>
  <c r="O1287" i="28"/>
  <c r="O1283" i="28"/>
  <c r="O1277" i="28"/>
  <c r="O1272" i="28"/>
  <c r="O1269" i="28"/>
  <c r="O1265" i="28"/>
  <c r="O1261" i="28"/>
  <c r="O1258" i="28"/>
  <c r="O1255" i="28"/>
  <c r="O1248" i="28"/>
  <c r="O1237" i="28"/>
  <c r="O1230" i="28"/>
  <c r="O1225" i="28"/>
  <c r="O1217" i="28"/>
  <c r="O1210" i="28"/>
  <c r="O1207" i="28"/>
  <c r="O1205" i="28"/>
  <c r="O1199" i="28"/>
  <c r="O1197" i="28"/>
  <c r="O1194" i="28"/>
  <c r="O1187" i="28"/>
  <c r="O1179" i="28"/>
  <c r="O1154" i="28"/>
  <c r="O1123" i="28"/>
  <c r="O1117" i="28"/>
  <c r="O1106" i="28"/>
  <c r="O1102" i="28"/>
  <c r="O1092" i="28"/>
  <c r="O1083" i="28"/>
  <c r="O1073" i="28"/>
  <c r="O1061" i="28"/>
  <c r="O1050" i="28"/>
  <c r="O1038" i="28"/>
  <c r="O1035" i="28"/>
  <c r="O1032" i="28"/>
  <c r="O1027" i="28"/>
  <c r="O1024" i="28"/>
  <c r="O1019" i="28"/>
  <c r="O1012" i="28"/>
  <c r="O1001" i="28"/>
  <c r="O991" i="28"/>
  <c r="O980" i="28"/>
  <c r="O973" i="28"/>
  <c r="O968" i="28"/>
  <c r="O963" i="28"/>
  <c r="O960" i="28"/>
  <c r="O949" i="28"/>
  <c r="O937" i="28"/>
  <c r="O933" i="28"/>
  <c r="O928" i="28"/>
  <c r="O921" i="28"/>
  <c r="O906" i="28"/>
  <c r="O890" i="28"/>
  <c r="O879" i="28"/>
  <c r="O868" i="28"/>
  <c r="O866" i="28"/>
  <c r="O864" i="28"/>
  <c r="O859" i="28"/>
  <c r="O850" i="28"/>
  <c r="O844" i="28"/>
  <c r="O839" i="28"/>
  <c r="O833" i="28"/>
  <c r="O825" i="28"/>
  <c r="O816" i="28"/>
  <c r="O814" i="28"/>
  <c r="O809" i="28"/>
  <c r="O807" i="28"/>
  <c r="O803" i="28"/>
  <c r="O800" i="28"/>
  <c r="O795" i="28"/>
  <c r="O792" i="28"/>
  <c r="O789" i="28"/>
  <c r="O787" i="28"/>
  <c r="O785" i="28"/>
  <c r="O779" i="28"/>
  <c r="O767" i="28"/>
  <c r="O756" i="28"/>
  <c r="O747" i="28"/>
  <c r="O732" i="28"/>
  <c r="O719" i="28"/>
  <c r="O713" i="28"/>
  <c r="O706" i="28"/>
  <c r="O696" i="28"/>
  <c r="O689" i="28"/>
  <c r="O687" i="28"/>
  <c r="O680" i="28"/>
  <c r="O665" i="28"/>
  <c r="O654" i="28"/>
  <c r="O646" i="28"/>
  <c r="O633" i="28"/>
  <c r="O625" i="28"/>
  <c r="O617" i="28"/>
  <c r="O609" i="28"/>
  <c r="O607" i="28"/>
  <c r="O601" i="28"/>
  <c r="O595" i="28"/>
  <c r="O593" i="28"/>
  <c r="O590" i="28"/>
  <c r="O584" i="28"/>
  <c r="O580" i="28"/>
  <c r="O573" i="28"/>
  <c r="O569" i="28"/>
  <c r="O560" i="28"/>
  <c r="O552" i="28"/>
  <c r="O545" i="28"/>
  <c r="O543" i="28"/>
  <c r="O537" i="28"/>
  <c r="O535" i="28"/>
  <c r="O530" i="28"/>
  <c r="O525" i="28"/>
  <c r="O517" i="28"/>
  <c r="O515" i="28"/>
  <c r="O512" i="28"/>
  <c r="O503" i="28"/>
  <c r="O498" i="28"/>
  <c r="O494" i="28"/>
  <c r="O490" i="28"/>
  <c r="O483" i="28"/>
  <c r="O481" i="28"/>
  <c r="O476" i="28"/>
  <c r="O471" i="28"/>
  <c r="O468" i="28"/>
  <c r="O464" i="28"/>
  <c r="O460" i="28"/>
  <c r="O453" i="28"/>
  <c r="O447" i="28"/>
  <c r="O444" i="28"/>
  <c r="O435" i="28"/>
  <c r="O54" i="28"/>
  <c r="O52" i="28"/>
  <c r="O48" i="28"/>
  <c r="O32" i="28"/>
  <c r="O432" i="28"/>
  <c r="O422" i="28"/>
  <c r="O420" i="28"/>
  <c r="O417" i="28"/>
  <c r="O411" i="28"/>
  <c r="O407" i="28"/>
  <c r="O401" i="28"/>
  <c r="O397" i="28"/>
  <c r="O385" i="28"/>
  <c r="O380" i="28"/>
  <c r="O378" i="28"/>
  <c r="O376" i="28"/>
  <c r="O373" i="28"/>
  <c r="O369" i="28"/>
  <c r="O359" i="28"/>
  <c r="O357" i="28"/>
  <c r="O341" i="28"/>
  <c r="O327" i="28"/>
  <c r="O318" i="28"/>
  <c r="O315" i="28"/>
  <c r="O313" i="28"/>
  <c r="O310" i="28"/>
  <c r="O308" i="28"/>
  <c r="O306" i="28"/>
  <c r="O303" i="28"/>
  <c r="O291" i="28"/>
  <c r="O281" i="28"/>
  <c r="O278" i="28"/>
  <c r="O275" i="28"/>
  <c r="O269" i="28"/>
  <c r="O265" i="28"/>
  <c r="O261" i="28"/>
  <c r="O254" i="28"/>
  <c r="O249" i="28"/>
  <c r="O245" i="28"/>
  <c r="O237" i="28"/>
  <c r="O230" i="28"/>
  <c r="O225" i="28"/>
  <c r="O220" i="28"/>
  <c r="O211" i="28"/>
  <c r="O203" i="28"/>
  <c r="O200" i="28"/>
  <c r="O196" i="28"/>
  <c r="O191" i="28"/>
  <c r="O183" i="28"/>
  <c r="O175" i="28"/>
  <c r="O172" i="28"/>
  <c r="O170" i="28"/>
  <c r="O161" i="28"/>
  <c r="O152" i="28"/>
  <c r="O149" i="28"/>
  <c r="O146" i="28"/>
  <c r="O136" i="28"/>
  <c r="O133" i="28"/>
  <c r="O129" i="28"/>
  <c r="O127" i="28"/>
  <c r="O120" i="28"/>
  <c r="O116" i="28"/>
  <c r="O99" i="28"/>
  <c r="O82" i="28"/>
  <c r="O68" i="28"/>
  <c r="O40" i="28"/>
  <c r="O26" i="28"/>
  <c r="I1965" i="28"/>
  <c r="I1962" i="28"/>
  <c r="I1952" i="28"/>
  <c r="I1950" i="28"/>
  <c r="I1943" i="28"/>
  <c r="I1941" i="28"/>
  <c r="I1937" i="28"/>
  <c r="I1935" i="28"/>
  <c r="I1931" i="28"/>
  <c r="I1927" i="28"/>
  <c r="I1922" i="28"/>
  <c r="I1919" i="28"/>
  <c r="I1914" i="28"/>
  <c r="I1900" i="28"/>
  <c r="I1896" i="28"/>
  <c r="I1893" i="28"/>
  <c r="I1890" i="28"/>
  <c r="I1881" i="28"/>
  <c r="I1878" i="28"/>
  <c r="I1874" i="28"/>
  <c r="I1870" i="28"/>
  <c r="I1866" i="28"/>
  <c r="I1856" i="28"/>
  <c r="I1850" i="28"/>
  <c r="I1847" i="28"/>
  <c r="I1842" i="28"/>
  <c r="I1833" i="28"/>
  <c r="I1831" i="28"/>
  <c r="I1828" i="28"/>
  <c r="I1824" i="28"/>
  <c r="I1819" i="28"/>
  <c r="I1814" i="28"/>
  <c r="I1810" i="28"/>
  <c r="I1805" i="28"/>
  <c r="I1803" i="28"/>
  <c r="I1799" i="28"/>
  <c r="I1796" i="28"/>
  <c r="I1794" i="28"/>
  <c r="I1790" i="28"/>
  <c r="I1788" i="28"/>
  <c r="I1786" i="28"/>
  <c r="I1776" i="28"/>
  <c r="I1767" i="28"/>
  <c r="I1760" i="28"/>
  <c r="I1752" i="28"/>
  <c r="I1747" i="28"/>
  <c r="I1729" i="28"/>
  <c r="I1712" i="28"/>
  <c r="I1709" i="28"/>
  <c r="I1702" i="28"/>
  <c r="I1699" i="28"/>
  <c r="I1688" i="28"/>
  <c r="I1684" i="28"/>
  <c r="I1675" i="28"/>
  <c r="I1671" i="28"/>
  <c r="I1662" i="28"/>
  <c r="I1655" i="28"/>
  <c r="I1652" i="28"/>
  <c r="I1649" i="28"/>
  <c r="I1645" i="28"/>
  <c r="I1642" i="28"/>
  <c r="I1639" i="28"/>
  <c r="I1637" i="28"/>
  <c r="I1633" i="28"/>
  <c r="I1630" i="28"/>
  <c r="I1625" i="28"/>
  <c r="I1622" i="28"/>
  <c r="I1617" i="28"/>
  <c r="I1614" i="28"/>
  <c r="I1611" i="28"/>
  <c r="I1606" i="28"/>
  <c r="I1603" i="28"/>
  <c r="I1600" i="28"/>
  <c r="I1595" i="28"/>
  <c r="I1591" i="28"/>
  <c r="I1588" i="28"/>
  <c r="I1583" i="28"/>
  <c r="I1576" i="28"/>
  <c r="I1569" i="28"/>
  <c r="I1564" i="28"/>
  <c r="I1558" i="28"/>
  <c r="I1552" i="28"/>
  <c r="I1548" i="28"/>
  <c r="I1542" i="28"/>
  <c r="I1536" i="28"/>
  <c r="I1529" i="28"/>
  <c r="I1523" i="28"/>
  <c r="I1515" i="28"/>
  <c r="I1509" i="28"/>
  <c r="I1504" i="28"/>
  <c r="I1499" i="28"/>
  <c r="I1486" i="28"/>
  <c r="I1483" i="28"/>
  <c r="I1477" i="28"/>
  <c r="I1472" i="28"/>
  <c r="I1468" i="28"/>
  <c r="I1465" i="28"/>
  <c r="I1458" i="28"/>
  <c r="I1453" i="28"/>
  <c r="I1446" i="28"/>
  <c r="I1438" i="28"/>
  <c r="I1435" i="28"/>
  <c r="I1430" i="28"/>
  <c r="I1424" i="28"/>
  <c r="I1422" i="28"/>
  <c r="I1417" i="28"/>
  <c r="I1415" i="28"/>
  <c r="I1411" i="28"/>
  <c r="I1406" i="28"/>
  <c r="I1403" i="28"/>
  <c r="I1397" i="28"/>
  <c r="I1394" i="28"/>
  <c r="I1392" i="28"/>
  <c r="I1387" i="28"/>
  <c r="I1378" i="28"/>
  <c r="I1372" i="28"/>
  <c r="I1365" i="28"/>
  <c r="I1358" i="28"/>
  <c r="I1356" i="28"/>
  <c r="I1351" i="28"/>
  <c r="I1349" i="28"/>
  <c r="I1345" i="28"/>
  <c r="I1336" i="28"/>
  <c r="I1325" i="28"/>
  <c r="I1314" i="28"/>
  <c r="I1309" i="28"/>
  <c r="I1305" i="28"/>
  <c r="I1299" i="28"/>
  <c r="I1295" i="28"/>
  <c r="I1292" i="28"/>
  <c r="I1287" i="28"/>
  <c r="I1283" i="28"/>
  <c r="I1277" i="28"/>
  <c r="I1272" i="28"/>
  <c r="I1269" i="28"/>
  <c r="I1265" i="28"/>
  <c r="I1261" i="28"/>
  <c r="I1258" i="28"/>
  <c r="I1255" i="28"/>
  <c r="I1248" i="28"/>
  <c r="I1237" i="28"/>
  <c r="I1230" i="28"/>
  <c r="I1225" i="28"/>
  <c r="I1217" i="28"/>
  <c r="I1210" i="28"/>
  <c r="I1207" i="28"/>
  <c r="I1205" i="28"/>
  <c r="I1199" i="28"/>
  <c r="I1197" i="28"/>
  <c r="I1194" i="28"/>
  <c r="I1187" i="28"/>
  <c r="I1179" i="28"/>
  <c r="I1154" i="28"/>
  <c r="I1123" i="28"/>
  <c r="I1117" i="28"/>
  <c r="I1106" i="28"/>
  <c r="I1102" i="28"/>
  <c r="I1092" i="28"/>
  <c r="I1083" i="28"/>
  <c r="I1073" i="28"/>
  <c r="I1061" i="28"/>
  <c r="I1050" i="28"/>
  <c r="I1038" i="28"/>
  <c r="I1035" i="28"/>
  <c r="I1032" i="28"/>
  <c r="I1027" i="28"/>
  <c r="I1024" i="28"/>
  <c r="I1019" i="28"/>
  <c r="I1012" i="28"/>
  <c r="I1001" i="28"/>
  <c r="I991" i="28"/>
  <c r="I980" i="28"/>
  <c r="I973" i="28"/>
  <c r="I968" i="28"/>
  <c r="I963" i="28"/>
  <c r="I960" i="28"/>
  <c r="I949" i="28"/>
  <c r="I937" i="28"/>
  <c r="I933" i="28"/>
  <c r="I928" i="28"/>
  <c r="I921" i="28"/>
  <c r="I906" i="28"/>
  <c r="I890" i="28"/>
  <c r="I879" i="28"/>
  <c r="I868" i="28"/>
  <c r="I866" i="28"/>
  <c r="I864" i="28"/>
  <c r="I859" i="28"/>
  <c r="I850" i="28"/>
  <c r="I844" i="28"/>
  <c r="I839" i="28"/>
  <c r="I833" i="28"/>
  <c r="I825" i="28"/>
  <c r="I816" i="28"/>
  <c r="I814" i="28"/>
  <c r="I809" i="28"/>
  <c r="I807" i="28"/>
  <c r="I803" i="28"/>
  <c r="I800" i="28"/>
  <c r="I795" i="28"/>
  <c r="I792" i="28"/>
  <c r="I789" i="28"/>
  <c r="I787" i="28"/>
  <c r="I785" i="28"/>
  <c r="I779" i="28"/>
  <c r="I767" i="28"/>
  <c r="I756" i="28"/>
  <c r="I747" i="28"/>
  <c r="I732" i="28"/>
  <c r="I719" i="28"/>
  <c r="I713" i="28"/>
  <c r="I706" i="28"/>
  <c r="I696" i="28"/>
  <c r="I689" i="28"/>
  <c r="I687" i="28"/>
  <c r="I680" i="28"/>
  <c r="I665" i="28"/>
  <c r="I654" i="28"/>
  <c r="I646" i="28"/>
  <c r="I633" i="28"/>
  <c r="I625" i="28"/>
  <c r="I617" i="28"/>
  <c r="I609" i="28"/>
  <c r="I601" i="28"/>
  <c r="I607" i="28"/>
  <c r="I595" i="28"/>
  <c r="I593" i="28"/>
  <c r="I590" i="28"/>
  <c r="I584" i="28"/>
  <c r="I580" i="28"/>
  <c r="I573" i="28"/>
  <c r="I569" i="28"/>
  <c r="I560" i="28"/>
  <c r="I552" i="28"/>
  <c r="I545" i="28"/>
  <c r="I543" i="28"/>
  <c r="I537" i="28"/>
  <c r="I535" i="28"/>
  <c r="I530" i="28"/>
  <c r="I525" i="28"/>
  <c r="I517" i="28"/>
  <c r="I515" i="28"/>
  <c r="I512" i="28"/>
  <c r="I503" i="28"/>
  <c r="I498" i="28"/>
  <c r="I494" i="28"/>
  <c r="I490" i="28"/>
  <c r="I483" i="28"/>
  <c r="I481" i="28"/>
  <c r="I476" i="28"/>
  <c r="I471" i="28"/>
  <c r="I468" i="28"/>
  <c r="I464" i="28"/>
  <c r="I460" i="28"/>
  <c r="I453" i="28"/>
  <c r="I447" i="28"/>
  <c r="I444" i="28"/>
  <c r="I435" i="28"/>
  <c r="I432" i="28"/>
  <c r="I422" i="28"/>
  <c r="I420" i="28"/>
  <c r="I417" i="28"/>
  <c r="I411" i="28"/>
  <c r="I407" i="28"/>
  <c r="I401" i="28"/>
  <c r="I397" i="28"/>
  <c r="I385" i="28"/>
  <c r="I380" i="28"/>
  <c r="I378" i="28"/>
  <c r="I376" i="28"/>
  <c r="I373" i="28"/>
  <c r="I369" i="28"/>
  <c r="I359" i="28"/>
  <c r="I357" i="28"/>
  <c r="I341" i="28"/>
  <c r="I327" i="28"/>
  <c r="I318" i="28"/>
  <c r="I315" i="28"/>
  <c r="I313" i="28"/>
  <c r="I310" i="28"/>
  <c r="I308" i="28"/>
  <c r="I306" i="28"/>
  <c r="I303" i="28"/>
  <c r="I291" i="28"/>
  <c r="I281" i="28"/>
  <c r="I278" i="28"/>
  <c r="I275" i="28"/>
  <c r="I269" i="28"/>
  <c r="I265" i="28"/>
  <c r="I261" i="28"/>
  <c r="I254" i="28"/>
  <c r="I249" i="28"/>
  <c r="I245" i="28"/>
  <c r="I237" i="28"/>
  <c r="I230" i="28"/>
  <c r="I225" i="28"/>
  <c r="I220" i="28"/>
  <c r="I211" i="28"/>
  <c r="I203" i="28"/>
  <c r="I200" i="28"/>
  <c r="I196" i="28"/>
  <c r="I191" i="28"/>
  <c r="I183" i="28"/>
  <c r="I175" i="28"/>
  <c r="I172" i="28"/>
  <c r="I170" i="28"/>
  <c r="I161" i="28"/>
  <c r="I152" i="28"/>
  <c r="I149" i="28"/>
  <c r="I146" i="28"/>
  <c r="I136" i="28"/>
  <c r="I133" i="28"/>
  <c r="I129" i="28"/>
  <c r="I127" i="28"/>
  <c r="I120" i="28"/>
  <c r="I116" i="28"/>
  <c r="I99" i="28"/>
  <c r="I82" i="28"/>
  <c r="I32" i="28"/>
  <c r="I68" i="28"/>
  <c r="I54" i="28"/>
  <c r="I52" i="28"/>
  <c r="I48" i="28"/>
  <c r="L3" i="34"/>
  <c r="L4" i="34"/>
  <c r="L5" i="34"/>
  <c r="L6" i="34"/>
  <c r="L7" i="34"/>
  <c r="L8" i="34"/>
  <c r="L9" i="34"/>
  <c r="L10" i="34"/>
  <c r="L11" i="34"/>
  <c r="L12" i="34"/>
  <c r="L13" i="34"/>
  <c r="L14" i="34"/>
  <c r="L15" i="34"/>
  <c r="L16" i="34"/>
  <c r="L17" i="34"/>
  <c r="L18" i="34"/>
  <c r="L19" i="34"/>
  <c r="L20" i="34"/>
  <c r="L21" i="34"/>
  <c r="L22" i="34"/>
  <c r="L23" i="34"/>
  <c r="L24" i="34"/>
  <c r="L25" i="34"/>
  <c r="L26" i="34"/>
  <c r="L27" i="34"/>
  <c r="L28" i="34"/>
  <c r="L29" i="34"/>
  <c r="L30" i="34"/>
  <c r="L31" i="34"/>
  <c r="L32" i="34"/>
  <c r="L33" i="34"/>
  <c r="L34" i="34"/>
  <c r="L35" i="34"/>
  <c r="L36" i="34"/>
  <c r="L37" i="34"/>
  <c r="L38" i="34"/>
  <c r="L39" i="34"/>
  <c r="L40" i="34"/>
  <c r="L41" i="34"/>
  <c r="L42" i="34"/>
  <c r="L43" i="34"/>
  <c r="L44" i="34"/>
  <c r="L45" i="34"/>
  <c r="L46" i="34"/>
  <c r="L47" i="34"/>
  <c r="L48" i="34"/>
  <c r="L49" i="34"/>
  <c r="L50" i="34"/>
  <c r="L51" i="34"/>
  <c r="L52" i="34"/>
  <c r="L53" i="34"/>
  <c r="L54" i="34"/>
  <c r="L55" i="34"/>
  <c r="L56" i="34"/>
  <c r="L57" i="34"/>
  <c r="L58" i="34"/>
  <c r="L59" i="34"/>
  <c r="L60" i="34"/>
  <c r="L61" i="34"/>
  <c r="L62" i="34"/>
  <c r="L63" i="34"/>
  <c r="L64" i="34"/>
  <c r="L65" i="34"/>
  <c r="L66" i="34"/>
  <c r="L67" i="34"/>
  <c r="L68" i="34"/>
  <c r="L69" i="34"/>
  <c r="L70" i="34"/>
  <c r="L71" i="34"/>
  <c r="L72" i="34"/>
  <c r="L73" i="34"/>
  <c r="L74" i="34"/>
  <c r="L75" i="34"/>
  <c r="L76" i="34"/>
  <c r="L77" i="34"/>
  <c r="L78" i="34"/>
  <c r="L79" i="34"/>
  <c r="L80" i="34"/>
  <c r="L81" i="34"/>
  <c r="L82" i="34"/>
  <c r="L83" i="34"/>
  <c r="L84" i="34"/>
  <c r="L85" i="34"/>
  <c r="L86" i="34"/>
  <c r="L87" i="34"/>
  <c r="L88" i="34"/>
  <c r="L89" i="34"/>
  <c r="L90" i="34"/>
  <c r="L91" i="34"/>
  <c r="L92" i="34"/>
  <c r="L93" i="34"/>
  <c r="L94" i="34"/>
  <c r="L95" i="34"/>
  <c r="L96" i="34"/>
  <c r="L97" i="34"/>
  <c r="L98" i="34"/>
  <c r="L99" i="34"/>
  <c r="L100" i="34"/>
  <c r="L101" i="34"/>
  <c r="L102" i="34"/>
  <c r="L103" i="34"/>
  <c r="L104" i="34"/>
  <c r="L105" i="34"/>
  <c r="L106" i="34"/>
  <c r="L107" i="34"/>
  <c r="L108" i="34"/>
  <c r="L109" i="34"/>
  <c r="L110" i="34"/>
  <c r="L111" i="34"/>
  <c r="L112" i="34"/>
  <c r="L113" i="34"/>
  <c r="L114" i="34"/>
  <c r="L115" i="34"/>
  <c r="L116" i="34"/>
  <c r="L117" i="34"/>
  <c r="L118" i="34"/>
  <c r="L119" i="34"/>
  <c r="L120" i="34"/>
  <c r="L121" i="34"/>
  <c r="L122" i="34"/>
  <c r="L123" i="34"/>
  <c r="L124" i="34"/>
  <c r="L125" i="34"/>
  <c r="L126" i="34"/>
  <c r="L127" i="34"/>
  <c r="L128" i="34"/>
  <c r="L129" i="34"/>
  <c r="L130" i="34"/>
  <c r="L131" i="34"/>
  <c r="L132" i="34"/>
  <c r="L133" i="34"/>
  <c r="L134" i="34"/>
  <c r="L135" i="34"/>
  <c r="L136" i="34"/>
  <c r="L137" i="34"/>
  <c r="L138" i="34"/>
  <c r="L139" i="34"/>
  <c r="L140" i="34"/>
  <c r="L141" i="34"/>
  <c r="L142" i="34"/>
  <c r="L143" i="34"/>
  <c r="L144" i="34"/>
  <c r="L145" i="34"/>
  <c r="L146" i="34"/>
  <c r="L147" i="34"/>
  <c r="L148" i="34"/>
  <c r="L149" i="34"/>
  <c r="L150" i="34"/>
  <c r="L151" i="34"/>
  <c r="L152" i="34"/>
  <c r="L153" i="34"/>
  <c r="L154" i="34"/>
  <c r="L155" i="34"/>
  <c r="L156" i="34"/>
  <c r="L157" i="34"/>
  <c r="L158" i="34"/>
  <c r="L159" i="34"/>
  <c r="L160" i="34"/>
  <c r="L161" i="34"/>
  <c r="L162" i="34"/>
  <c r="L163" i="34"/>
  <c r="L164" i="34"/>
  <c r="L165" i="34"/>
  <c r="L166" i="34"/>
  <c r="L167" i="34"/>
  <c r="L168" i="34"/>
  <c r="L169" i="34"/>
  <c r="L170" i="34"/>
  <c r="L171" i="34"/>
  <c r="L172" i="34"/>
  <c r="L173" i="34"/>
  <c r="L174" i="34"/>
  <c r="L175" i="34"/>
  <c r="L176" i="34"/>
  <c r="L177" i="34"/>
  <c r="L178" i="34"/>
  <c r="L179" i="34"/>
  <c r="L180" i="34"/>
  <c r="L181" i="34"/>
  <c r="L182" i="34"/>
  <c r="L183" i="34"/>
  <c r="L184" i="34"/>
  <c r="L185" i="34"/>
  <c r="L186" i="34"/>
  <c r="L187" i="34"/>
  <c r="L188" i="34"/>
  <c r="L189" i="34"/>
  <c r="L190" i="34"/>
  <c r="L191" i="34"/>
  <c r="L192" i="34"/>
  <c r="L193" i="34"/>
  <c r="L194" i="34"/>
  <c r="L195" i="34"/>
  <c r="L196" i="34"/>
  <c r="L197" i="34"/>
  <c r="L198" i="34"/>
  <c r="L199" i="34"/>
  <c r="L200" i="34"/>
  <c r="L201" i="34"/>
  <c r="L202" i="34"/>
  <c r="L203" i="34"/>
  <c r="L204" i="34"/>
  <c r="L205" i="34"/>
  <c r="L206" i="34"/>
  <c r="L207" i="34"/>
  <c r="L208" i="34"/>
  <c r="L209" i="34"/>
  <c r="L210" i="34"/>
  <c r="L211" i="34"/>
  <c r="L212" i="34"/>
  <c r="L213" i="34"/>
  <c r="L214" i="34"/>
  <c r="L215" i="34"/>
  <c r="L216" i="34"/>
  <c r="L217" i="34"/>
  <c r="L218" i="34"/>
  <c r="L219" i="34"/>
  <c r="L220" i="34"/>
  <c r="L221" i="34"/>
  <c r="L222" i="34"/>
  <c r="L223" i="34"/>
  <c r="L224" i="34"/>
  <c r="L225" i="34"/>
  <c r="L226" i="34"/>
  <c r="L227" i="34"/>
  <c r="L228" i="34"/>
  <c r="L229" i="34"/>
  <c r="L230" i="34"/>
  <c r="L231" i="34"/>
  <c r="L232" i="34"/>
  <c r="L233" i="34"/>
  <c r="L234" i="34"/>
  <c r="L235" i="34"/>
  <c r="L236" i="34"/>
  <c r="L237" i="34"/>
  <c r="L238" i="34"/>
  <c r="L239" i="34"/>
  <c r="L240" i="34"/>
  <c r="L241" i="34"/>
  <c r="L242" i="34"/>
  <c r="L243" i="34"/>
  <c r="L244" i="34"/>
  <c r="L245" i="34"/>
  <c r="L246" i="34"/>
  <c r="L247" i="34"/>
  <c r="L248" i="34"/>
  <c r="L249" i="34"/>
  <c r="L250" i="34"/>
  <c r="L251" i="34"/>
  <c r="L252" i="34"/>
  <c r="L253" i="34"/>
  <c r="L254" i="34"/>
  <c r="L255" i="34"/>
  <c r="L256" i="34"/>
  <c r="L257" i="34"/>
  <c r="L258" i="34"/>
  <c r="L259" i="34"/>
  <c r="L260" i="34"/>
  <c r="L261" i="34"/>
  <c r="L262" i="34"/>
  <c r="L263" i="34"/>
  <c r="L264" i="34"/>
  <c r="L265" i="34"/>
  <c r="L266" i="34"/>
  <c r="L267" i="34"/>
  <c r="L268" i="34"/>
  <c r="L269" i="34"/>
  <c r="L270" i="34"/>
  <c r="L271" i="34"/>
  <c r="L272" i="34"/>
  <c r="L273" i="34"/>
  <c r="L274" i="34"/>
  <c r="L275" i="34"/>
  <c r="L276" i="34"/>
  <c r="L277" i="34"/>
  <c r="L278" i="34"/>
  <c r="L279" i="34"/>
  <c r="L280" i="34"/>
  <c r="L281" i="34"/>
  <c r="L282" i="34"/>
  <c r="L283" i="34"/>
  <c r="L284" i="34"/>
  <c r="L285" i="34"/>
  <c r="L286" i="34"/>
  <c r="L287" i="34"/>
  <c r="L288" i="34"/>
  <c r="L289" i="34"/>
  <c r="L290" i="34"/>
  <c r="L291" i="34"/>
  <c r="L292" i="34"/>
  <c r="L293" i="34"/>
  <c r="L294" i="34"/>
  <c r="L295" i="34"/>
  <c r="L296" i="34"/>
  <c r="L297" i="34"/>
  <c r="L298" i="34"/>
  <c r="L299" i="34"/>
  <c r="L300" i="34"/>
  <c r="L301" i="34"/>
  <c r="L302" i="34"/>
  <c r="L303" i="34"/>
  <c r="L304" i="34"/>
  <c r="L305" i="34"/>
  <c r="L306" i="34"/>
  <c r="L307" i="34"/>
  <c r="L308" i="34"/>
  <c r="L309" i="34"/>
  <c r="L310" i="34"/>
  <c r="L311" i="34"/>
  <c r="L312" i="34"/>
  <c r="L313" i="34"/>
  <c r="L314" i="34"/>
  <c r="L315" i="34"/>
  <c r="L316" i="34"/>
  <c r="L317" i="34"/>
  <c r="L318" i="34"/>
  <c r="L319" i="34"/>
  <c r="L320" i="34"/>
  <c r="L321" i="34"/>
  <c r="L322" i="34"/>
  <c r="L323" i="34"/>
  <c r="L324" i="34"/>
  <c r="L325" i="34"/>
  <c r="L326" i="34"/>
  <c r="L327" i="34"/>
  <c r="L328" i="34"/>
  <c r="L329" i="34"/>
  <c r="L330" i="34"/>
  <c r="L331" i="34"/>
  <c r="L332" i="34"/>
  <c r="L333" i="34"/>
  <c r="L334" i="34"/>
  <c r="L335" i="34"/>
  <c r="L336" i="34"/>
  <c r="L337" i="34"/>
  <c r="L338" i="34"/>
  <c r="L339" i="34"/>
  <c r="L340" i="34"/>
  <c r="L341" i="34"/>
  <c r="L342" i="34"/>
  <c r="L343" i="34"/>
  <c r="L344" i="34"/>
  <c r="L345" i="34"/>
  <c r="L346" i="34"/>
  <c r="L347" i="34"/>
  <c r="L348" i="34"/>
  <c r="L349" i="34"/>
  <c r="L350" i="34"/>
  <c r="L351" i="34"/>
  <c r="L352" i="34"/>
  <c r="L353" i="34"/>
  <c r="L354" i="34"/>
  <c r="L355" i="34"/>
  <c r="L356" i="34"/>
  <c r="L357" i="34"/>
  <c r="L358" i="34"/>
  <c r="L359" i="34"/>
  <c r="L360" i="34"/>
  <c r="L361" i="34"/>
  <c r="L362" i="34"/>
  <c r="L363" i="34"/>
  <c r="L364" i="34"/>
  <c r="L365" i="34"/>
  <c r="L366" i="34"/>
  <c r="L367" i="34"/>
  <c r="L368" i="34"/>
  <c r="L369" i="34"/>
  <c r="L370" i="34"/>
  <c r="L371" i="34"/>
  <c r="L372" i="34"/>
  <c r="L373" i="34"/>
  <c r="L374" i="34"/>
  <c r="L375" i="34"/>
  <c r="L376" i="34"/>
  <c r="L377" i="34"/>
  <c r="L378" i="34"/>
  <c r="L379" i="34"/>
  <c r="L380" i="34"/>
  <c r="L381" i="34"/>
  <c r="L382" i="34"/>
  <c r="L383" i="34"/>
  <c r="L384" i="34"/>
  <c r="L385" i="34"/>
  <c r="L386" i="34"/>
  <c r="L387" i="34"/>
  <c r="L388" i="34"/>
  <c r="L389" i="34"/>
  <c r="L390" i="34"/>
  <c r="L391" i="34"/>
  <c r="L392" i="34"/>
  <c r="L393" i="34"/>
  <c r="L394" i="34"/>
  <c r="L395" i="34"/>
  <c r="L396" i="34"/>
  <c r="L397" i="34"/>
  <c r="L398" i="34"/>
  <c r="L399" i="34"/>
  <c r="L400" i="34"/>
  <c r="L401" i="34"/>
  <c r="L402" i="34"/>
  <c r="L403" i="34"/>
  <c r="L404" i="34"/>
  <c r="L405" i="34"/>
  <c r="L406" i="34"/>
  <c r="L407" i="34"/>
  <c r="L408" i="34"/>
  <c r="L409" i="34"/>
  <c r="L410" i="34"/>
  <c r="L411" i="34"/>
  <c r="L412" i="34"/>
  <c r="L413" i="34"/>
  <c r="L414" i="34"/>
  <c r="L415" i="34"/>
  <c r="L416" i="34"/>
  <c r="L417" i="34"/>
  <c r="L418" i="34"/>
  <c r="L419" i="34"/>
  <c r="L420" i="34"/>
  <c r="L421" i="34"/>
  <c r="L422" i="34"/>
  <c r="L423" i="34"/>
  <c r="L424" i="34"/>
  <c r="L425" i="34"/>
  <c r="L426" i="34"/>
  <c r="L427" i="34"/>
  <c r="L428" i="34"/>
  <c r="L429" i="34"/>
  <c r="L430" i="34"/>
  <c r="L431" i="34"/>
  <c r="L432" i="34"/>
  <c r="L433" i="34"/>
  <c r="L434" i="34"/>
  <c r="L435" i="34"/>
  <c r="L436" i="34"/>
  <c r="L437" i="34"/>
  <c r="L438" i="34"/>
  <c r="L439" i="34"/>
  <c r="L440" i="34"/>
  <c r="L441" i="34"/>
  <c r="L442" i="34"/>
  <c r="L443" i="34"/>
  <c r="L444" i="34"/>
  <c r="L445" i="34"/>
  <c r="L446" i="34"/>
  <c r="L447" i="34"/>
  <c r="L448" i="34"/>
  <c r="L449" i="34"/>
  <c r="L450" i="34"/>
  <c r="L451" i="34"/>
  <c r="L452" i="34"/>
  <c r="L453" i="34"/>
  <c r="L454" i="34"/>
  <c r="L455" i="34"/>
  <c r="L456" i="34"/>
  <c r="L457" i="34"/>
  <c r="L458" i="34"/>
  <c r="L459" i="34"/>
  <c r="L460" i="34"/>
  <c r="L461" i="34"/>
  <c r="L462" i="34"/>
  <c r="L463" i="34"/>
  <c r="L464" i="34"/>
  <c r="L465" i="34"/>
  <c r="L466" i="34"/>
  <c r="L467" i="34"/>
  <c r="L468" i="34"/>
  <c r="L469" i="34"/>
  <c r="L470" i="34"/>
  <c r="L471" i="34"/>
  <c r="L472" i="34"/>
  <c r="L473" i="34"/>
  <c r="L474" i="34"/>
  <c r="L475" i="34"/>
  <c r="L476" i="34"/>
  <c r="L477" i="34"/>
  <c r="L478" i="34"/>
  <c r="L479" i="34"/>
  <c r="L480" i="34"/>
  <c r="L481" i="34"/>
  <c r="L482" i="34"/>
  <c r="L483" i="34"/>
  <c r="L484" i="34"/>
  <c r="L485" i="34"/>
  <c r="L486" i="34"/>
  <c r="L487" i="34"/>
  <c r="L488" i="34"/>
  <c r="L489" i="34"/>
  <c r="L490" i="34"/>
  <c r="L491" i="34"/>
  <c r="L492" i="34"/>
  <c r="L493" i="34"/>
  <c r="L494" i="34"/>
  <c r="L495" i="34"/>
  <c r="L496" i="34"/>
  <c r="L497" i="34"/>
  <c r="L498" i="34"/>
  <c r="L499" i="34"/>
  <c r="L500" i="34"/>
  <c r="L501" i="34"/>
  <c r="L502" i="34"/>
  <c r="L503" i="34"/>
  <c r="L504" i="34"/>
  <c r="L505" i="34"/>
  <c r="L506" i="34"/>
  <c r="L507" i="34"/>
  <c r="L508" i="34"/>
  <c r="L509" i="34"/>
  <c r="L510" i="34"/>
  <c r="L511" i="34"/>
  <c r="L512" i="34"/>
  <c r="L513" i="34"/>
  <c r="L514" i="34"/>
  <c r="L515" i="34"/>
  <c r="L516" i="34"/>
  <c r="L517" i="34"/>
  <c r="L518" i="34"/>
  <c r="L519" i="34"/>
  <c r="L520" i="34"/>
  <c r="L521" i="34"/>
  <c r="L522" i="34"/>
  <c r="L523" i="34"/>
  <c r="L524" i="34"/>
  <c r="L525" i="34"/>
  <c r="L526" i="34"/>
  <c r="L527" i="34"/>
  <c r="L528" i="34"/>
  <c r="L529" i="34"/>
  <c r="L530" i="34"/>
  <c r="L531" i="34"/>
  <c r="L532" i="34"/>
  <c r="L533" i="34"/>
  <c r="L534" i="34"/>
  <c r="L535" i="34"/>
  <c r="L536" i="34"/>
  <c r="L537" i="34"/>
  <c r="L538" i="34"/>
  <c r="L539" i="34"/>
  <c r="L540" i="34"/>
  <c r="L541" i="34"/>
  <c r="L542" i="34"/>
  <c r="L543" i="34"/>
  <c r="L544" i="34"/>
  <c r="L545" i="34"/>
  <c r="L546" i="34"/>
  <c r="L547" i="34"/>
  <c r="L548" i="34"/>
  <c r="L549" i="34"/>
  <c r="L550" i="34"/>
  <c r="L551" i="34"/>
  <c r="L552" i="34"/>
  <c r="L553" i="34"/>
  <c r="L554" i="34"/>
  <c r="L555" i="34"/>
  <c r="L556" i="34"/>
  <c r="L557" i="34"/>
  <c r="L558" i="34"/>
  <c r="L559" i="34"/>
  <c r="L560" i="34"/>
  <c r="L561" i="34"/>
  <c r="L562" i="34"/>
  <c r="L563" i="34"/>
  <c r="L564" i="34"/>
  <c r="L565" i="34"/>
  <c r="L566" i="34"/>
  <c r="L567" i="34"/>
  <c r="L568" i="34"/>
  <c r="L569" i="34"/>
  <c r="L570" i="34"/>
  <c r="L571" i="34"/>
  <c r="L572" i="34"/>
  <c r="L573" i="34"/>
  <c r="L574" i="34"/>
  <c r="L575" i="34"/>
  <c r="L576" i="34"/>
  <c r="L577" i="34"/>
  <c r="L578" i="34"/>
  <c r="L579" i="34"/>
  <c r="L580" i="34"/>
  <c r="L581" i="34"/>
  <c r="L582" i="34"/>
  <c r="L583" i="34"/>
  <c r="L584" i="34"/>
  <c r="L585" i="34"/>
  <c r="L586" i="34"/>
  <c r="L587" i="34"/>
  <c r="L588" i="34"/>
  <c r="L589" i="34"/>
  <c r="L590" i="34"/>
  <c r="L591" i="34"/>
  <c r="L592" i="34"/>
  <c r="L593" i="34"/>
  <c r="L594" i="34"/>
  <c r="L595" i="34"/>
  <c r="L596" i="34"/>
  <c r="L597" i="34"/>
  <c r="L598" i="34"/>
  <c r="L599" i="34"/>
  <c r="L600" i="34"/>
  <c r="L601" i="34"/>
  <c r="L602" i="34"/>
  <c r="L603" i="34"/>
  <c r="L604" i="34"/>
  <c r="L605" i="34"/>
  <c r="L606" i="34"/>
  <c r="L607" i="34"/>
  <c r="L608" i="34"/>
  <c r="L609" i="34"/>
  <c r="L610" i="34"/>
  <c r="L611" i="34"/>
  <c r="L612" i="34"/>
  <c r="L613" i="34"/>
  <c r="L614" i="34"/>
  <c r="L615" i="34"/>
  <c r="L616" i="34"/>
  <c r="L617" i="34"/>
  <c r="L618" i="34"/>
  <c r="L619" i="34"/>
  <c r="L620" i="34"/>
  <c r="L621" i="34"/>
  <c r="L622" i="34"/>
  <c r="L623" i="34"/>
  <c r="L624" i="34"/>
  <c r="L625" i="34"/>
  <c r="L626" i="34"/>
  <c r="L627" i="34"/>
  <c r="L628" i="34"/>
  <c r="L629" i="34"/>
  <c r="L630" i="34"/>
  <c r="L631" i="34"/>
  <c r="L632" i="34"/>
  <c r="L633" i="34"/>
  <c r="L634" i="34"/>
  <c r="L635" i="34"/>
  <c r="L636" i="34"/>
  <c r="L637" i="34"/>
  <c r="L638" i="34"/>
  <c r="L639" i="34"/>
  <c r="L640" i="34"/>
  <c r="L641" i="34"/>
  <c r="L642" i="34"/>
  <c r="L643" i="34"/>
  <c r="L644" i="34"/>
  <c r="L645" i="34"/>
  <c r="L646" i="34"/>
  <c r="L647" i="34"/>
  <c r="L648" i="34"/>
  <c r="L649" i="34"/>
  <c r="L650" i="34"/>
  <c r="L651" i="34"/>
  <c r="L652" i="34"/>
  <c r="L653" i="34"/>
  <c r="L654" i="34"/>
  <c r="L655" i="34"/>
  <c r="L656" i="34"/>
  <c r="L657" i="34"/>
  <c r="L658" i="34"/>
  <c r="L659" i="34"/>
  <c r="L660" i="34"/>
  <c r="L661" i="34"/>
  <c r="L662" i="34"/>
  <c r="L663" i="34"/>
  <c r="L664" i="34"/>
  <c r="L665" i="34"/>
  <c r="L666" i="34"/>
  <c r="L667" i="34"/>
  <c r="L668" i="34"/>
  <c r="L669" i="34"/>
  <c r="L670" i="34"/>
  <c r="L671" i="34"/>
  <c r="L672" i="34"/>
  <c r="L673" i="34"/>
  <c r="L674" i="34"/>
  <c r="L675" i="34"/>
  <c r="L676" i="34"/>
  <c r="L677" i="34"/>
  <c r="L678" i="34"/>
  <c r="L679" i="34"/>
  <c r="L680" i="34"/>
  <c r="L681" i="34"/>
  <c r="L682" i="34"/>
  <c r="L683" i="34"/>
  <c r="L684" i="34"/>
  <c r="L685" i="34"/>
  <c r="L686" i="34"/>
  <c r="L687" i="34"/>
  <c r="L688" i="34"/>
  <c r="L689" i="34"/>
  <c r="L690" i="34"/>
  <c r="L691" i="34"/>
  <c r="L692" i="34"/>
  <c r="L693" i="34"/>
  <c r="L694" i="34"/>
  <c r="L695" i="34"/>
  <c r="L696" i="34"/>
  <c r="L697" i="34"/>
  <c r="L698" i="34"/>
  <c r="L699" i="34"/>
  <c r="L700" i="34"/>
  <c r="L701" i="34"/>
  <c r="L702" i="34"/>
  <c r="L703" i="34"/>
  <c r="L704" i="34"/>
  <c r="L705" i="34"/>
  <c r="L706" i="34"/>
  <c r="L707" i="34"/>
  <c r="L708" i="34"/>
  <c r="L709" i="34"/>
  <c r="L710" i="34"/>
  <c r="L711" i="34"/>
  <c r="L712" i="34"/>
  <c r="L713" i="34"/>
  <c r="L714" i="34"/>
  <c r="L715" i="34"/>
  <c r="L716" i="34"/>
  <c r="L717" i="34"/>
  <c r="L718" i="34"/>
  <c r="L719" i="34"/>
  <c r="L720" i="34"/>
  <c r="L721" i="34"/>
  <c r="L722" i="34"/>
  <c r="L723" i="34"/>
  <c r="L724" i="34"/>
  <c r="L725" i="34"/>
  <c r="L726" i="34"/>
  <c r="L727" i="34"/>
  <c r="L728" i="34"/>
  <c r="L729" i="34"/>
  <c r="L730" i="34"/>
  <c r="L731" i="34"/>
  <c r="L732" i="34"/>
  <c r="L733" i="34"/>
  <c r="L734" i="34"/>
  <c r="L735" i="34"/>
  <c r="L736" i="34"/>
  <c r="L737" i="34"/>
  <c r="L738" i="34"/>
  <c r="L739" i="34"/>
  <c r="L740" i="34"/>
  <c r="L741" i="34"/>
  <c r="L742" i="34"/>
  <c r="L743" i="34"/>
  <c r="L744" i="34"/>
  <c r="L745" i="34"/>
  <c r="L746" i="34"/>
  <c r="L747" i="34"/>
  <c r="L748" i="34"/>
  <c r="L749" i="34"/>
  <c r="L750" i="34"/>
  <c r="L751" i="34"/>
  <c r="L752" i="34"/>
  <c r="L753" i="34"/>
  <c r="L754" i="34"/>
  <c r="L755" i="34"/>
  <c r="L756" i="34"/>
  <c r="L757" i="34"/>
  <c r="L758" i="34"/>
  <c r="L759" i="34"/>
  <c r="L760" i="34"/>
  <c r="L761" i="34"/>
  <c r="L762" i="34"/>
  <c r="L763" i="34"/>
  <c r="L764" i="34"/>
  <c r="L765" i="34"/>
  <c r="L766" i="34"/>
  <c r="L767" i="34"/>
  <c r="L768" i="34"/>
  <c r="L769" i="34"/>
  <c r="L770" i="34"/>
  <c r="L771" i="34"/>
  <c r="L772" i="34"/>
  <c r="L773" i="34"/>
  <c r="L774" i="34"/>
  <c r="L775" i="34"/>
  <c r="L776" i="34"/>
  <c r="L777" i="34"/>
  <c r="L778" i="34"/>
  <c r="L779" i="34"/>
  <c r="L780" i="34"/>
  <c r="L781" i="34"/>
  <c r="L782" i="34"/>
  <c r="L783" i="34"/>
  <c r="L784" i="34"/>
  <c r="L785" i="34"/>
  <c r="L786" i="34"/>
  <c r="L787" i="34"/>
  <c r="L788" i="34"/>
  <c r="L789" i="34"/>
  <c r="L790" i="34"/>
  <c r="L791" i="34"/>
  <c r="L792" i="34"/>
  <c r="L793" i="34"/>
  <c r="L794" i="34"/>
  <c r="L795" i="34"/>
  <c r="L796" i="34"/>
  <c r="L797" i="34"/>
  <c r="L798" i="34"/>
  <c r="L799" i="34"/>
  <c r="L800" i="34"/>
  <c r="L801" i="34"/>
  <c r="L802" i="34"/>
  <c r="L803" i="34"/>
  <c r="L804" i="34"/>
  <c r="L805" i="34"/>
  <c r="L806" i="34"/>
  <c r="L807" i="34"/>
  <c r="L808" i="34"/>
  <c r="L809" i="34"/>
  <c r="L810" i="34"/>
  <c r="L811" i="34"/>
  <c r="L812" i="34"/>
  <c r="L813" i="34"/>
  <c r="L814" i="34"/>
  <c r="L815" i="34"/>
  <c r="L816" i="34"/>
  <c r="L817" i="34"/>
  <c r="L818" i="34"/>
  <c r="L819" i="34"/>
  <c r="L820" i="34"/>
  <c r="L821" i="34"/>
  <c r="L822" i="34"/>
  <c r="L823" i="34"/>
  <c r="L824" i="34"/>
  <c r="L825" i="34"/>
  <c r="L826" i="34"/>
  <c r="L827" i="34"/>
  <c r="L828" i="34"/>
  <c r="L829" i="34"/>
  <c r="L830" i="34"/>
  <c r="L831" i="34"/>
  <c r="L832" i="34"/>
  <c r="L833" i="34"/>
  <c r="L834" i="34"/>
  <c r="L835" i="34"/>
  <c r="L836" i="34"/>
  <c r="L837" i="34"/>
  <c r="L838" i="34"/>
  <c r="L839" i="34"/>
  <c r="L840" i="34"/>
  <c r="L841" i="34"/>
  <c r="L842" i="34"/>
  <c r="L843" i="34"/>
  <c r="L844" i="34"/>
  <c r="L845" i="34"/>
  <c r="L846" i="34"/>
  <c r="L847" i="34"/>
  <c r="L848" i="34"/>
  <c r="L849" i="34"/>
  <c r="L850" i="34"/>
  <c r="L851" i="34"/>
  <c r="L852" i="34"/>
  <c r="L853" i="34"/>
  <c r="L854" i="34"/>
  <c r="L855" i="34"/>
  <c r="L856" i="34"/>
  <c r="L857" i="34"/>
  <c r="L858" i="34"/>
  <c r="L859" i="34"/>
  <c r="L860" i="34"/>
  <c r="L861" i="34"/>
  <c r="L862" i="34"/>
  <c r="L863" i="34"/>
  <c r="L864" i="34"/>
  <c r="L865" i="34"/>
  <c r="L866" i="34"/>
  <c r="L867" i="34"/>
  <c r="L868" i="34"/>
  <c r="L869" i="34"/>
  <c r="L870" i="34"/>
  <c r="L871" i="34"/>
  <c r="L872" i="34"/>
  <c r="L873" i="34"/>
  <c r="L874" i="34"/>
  <c r="L875" i="34"/>
  <c r="L876" i="34"/>
  <c r="L877" i="34"/>
  <c r="L878" i="34"/>
  <c r="L879" i="34"/>
  <c r="L880" i="34"/>
  <c r="L881" i="34"/>
  <c r="L882" i="34"/>
  <c r="L883" i="34"/>
  <c r="L884" i="34"/>
  <c r="L885" i="34"/>
  <c r="L886" i="34"/>
  <c r="L887" i="34"/>
  <c r="L888" i="34"/>
  <c r="L889" i="34"/>
  <c r="L890" i="34"/>
  <c r="L891" i="34"/>
  <c r="L892" i="34"/>
  <c r="L893" i="34"/>
  <c r="L894" i="34"/>
  <c r="L895" i="34"/>
  <c r="L896" i="34"/>
  <c r="L897" i="34"/>
  <c r="L898" i="34"/>
  <c r="L899" i="34"/>
  <c r="L900" i="34"/>
  <c r="L901" i="34"/>
  <c r="L902" i="34"/>
  <c r="L903" i="34"/>
  <c r="L904" i="34"/>
  <c r="L905" i="34"/>
  <c r="L906" i="34"/>
  <c r="L907" i="34"/>
  <c r="L908" i="34"/>
  <c r="L909" i="34"/>
  <c r="L910" i="34"/>
  <c r="L911" i="34"/>
  <c r="L912" i="34"/>
  <c r="L913" i="34"/>
  <c r="L914" i="34"/>
  <c r="L915" i="34"/>
  <c r="L916" i="34"/>
  <c r="L917" i="34"/>
  <c r="L918" i="34"/>
  <c r="L919" i="34"/>
  <c r="L920" i="34"/>
  <c r="L921" i="34"/>
  <c r="L922" i="34"/>
  <c r="L923" i="34"/>
  <c r="L924" i="34"/>
  <c r="L925" i="34"/>
  <c r="L926" i="34"/>
  <c r="L927" i="34"/>
  <c r="L928" i="34"/>
  <c r="L929" i="34"/>
  <c r="L930" i="34"/>
  <c r="L931" i="34"/>
  <c r="L932" i="34"/>
  <c r="L933" i="34"/>
  <c r="L934" i="34"/>
  <c r="L935" i="34"/>
  <c r="L936" i="34"/>
  <c r="L937" i="34"/>
  <c r="L938" i="34"/>
  <c r="L939" i="34"/>
  <c r="L940" i="34"/>
  <c r="L941" i="34"/>
  <c r="L942" i="34"/>
  <c r="L943" i="34"/>
  <c r="L944" i="34"/>
  <c r="L945" i="34"/>
  <c r="L946" i="34"/>
  <c r="L947" i="34"/>
  <c r="L948" i="34"/>
  <c r="L949" i="34"/>
  <c r="L950" i="34"/>
  <c r="L951" i="34"/>
  <c r="L952" i="34"/>
  <c r="L953" i="34"/>
  <c r="L954" i="34"/>
  <c r="L955" i="34"/>
  <c r="L956" i="34"/>
  <c r="L957" i="34"/>
  <c r="L958" i="34"/>
  <c r="L959" i="34"/>
  <c r="L960" i="34"/>
  <c r="L961" i="34"/>
  <c r="L962" i="34"/>
  <c r="L963" i="34"/>
  <c r="L964" i="34"/>
  <c r="L965" i="34"/>
  <c r="L966" i="34"/>
  <c r="L967" i="34"/>
  <c r="L968" i="34"/>
  <c r="L969" i="34"/>
  <c r="L970" i="34"/>
  <c r="L971" i="34"/>
  <c r="L972" i="34"/>
  <c r="L973" i="34"/>
  <c r="L974" i="34"/>
  <c r="L975" i="34"/>
  <c r="L976" i="34"/>
  <c r="L977" i="34"/>
  <c r="L978" i="34"/>
  <c r="L979" i="34"/>
  <c r="L980" i="34"/>
  <c r="L981" i="34"/>
  <c r="L982" i="34"/>
  <c r="L983" i="34"/>
  <c r="L984" i="34"/>
  <c r="L985" i="34"/>
  <c r="L986" i="34"/>
  <c r="L987" i="34"/>
  <c r="L988" i="34"/>
  <c r="L989" i="34"/>
  <c r="L990" i="34"/>
  <c r="L991" i="34"/>
  <c r="L992" i="34"/>
  <c r="L993" i="34"/>
  <c r="L994" i="34"/>
  <c r="L995" i="34"/>
  <c r="L996" i="34"/>
  <c r="L997" i="34"/>
  <c r="L998" i="34"/>
  <c r="L999" i="34"/>
  <c r="L1000" i="34"/>
  <c r="L1001" i="34"/>
  <c r="L1002" i="34"/>
  <c r="L1003" i="34"/>
  <c r="L1004" i="34"/>
  <c r="L1005" i="34"/>
  <c r="L1006" i="34"/>
  <c r="L1007" i="34"/>
  <c r="L1008" i="34"/>
  <c r="L1009" i="34"/>
  <c r="L1010" i="34"/>
  <c r="L1011" i="34"/>
  <c r="L1012" i="34"/>
  <c r="L1013" i="34"/>
  <c r="L1014" i="34"/>
  <c r="L1015" i="34"/>
  <c r="L1016" i="34"/>
  <c r="L1017" i="34"/>
  <c r="L1018" i="34"/>
  <c r="L1019" i="34"/>
  <c r="L1020" i="34"/>
  <c r="L1021" i="34"/>
  <c r="L1022" i="34"/>
  <c r="L1023" i="34"/>
  <c r="L1024" i="34"/>
  <c r="L1025" i="34"/>
  <c r="L1026" i="34"/>
  <c r="L1027" i="34"/>
  <c r="L1028" i="34"/>
  <c r="L1029" i="34"/>
  <c r="L1030" i="34"/>
  <c r="L1031" i="34"/>
  <c r="L1032" i="34"/>
  <c r="L1033" i="34"/>
  <c r="L1034" i="34"/>
  <c r="L1035" i="34"/>
  <c r="L1036" i="34"/>
  <c r="L1037" i="34"/>
  <c r="L1038" i="34"/>
  <c r="L1039" i="34"/>
  <c r="L1040" i="34"/>
  <c r="L1041" i="34"/>
  <c r="L1042" i="34"/>
  <c r="L1043" i="34"/>
  <c r="L1044" i="34"/>
  <c r="L1045" i="34"/>
  <c r="L1046" i="34"/>
  <c r="L1047" i="34"/>
  <c r="L1048" i="34"/>
  <c r="L1049" i="34"/>
  <c r="L1050" i="34"/>
  <c r="L1051" i="34"/>
  <c r="L1052" i="34"/>
  <c r="L1053" i="34"/>
  <c r="L1054" i="34"/>
  <c r="L1055" i="34"/>
  <c r="L1056" i="34"/>
  <c r="L1057" i="34"/>
  <c r="L1058" i="34"/>
  <c r="L1059" i="34"/>
  <c r="L1060" i="34"/>
  <c r="L1061" i="34"/>
  <c r="L1062" i="34"/>
  <c r="L1063" i="34"/>
  <c r="L1064" i="34"/>
  <c r="L1065" i="34"/>
  <c r="L1066" i="34"/>
  <c r="L1067" i="34"/>
  <c r="L1068" i="34"/>
  <c r="L1069" i="34"/>
  <c r="L1070" i="34"/>
  <c r="L1071" i="34"/>
  <c r="L1072" i="34"/>
  <c r="L1073" i="34"/>
  <c r="L1074" i="34"/>
  <c r="L1075" i="34"/>
  <c r="L1076" i="34"/>
  <c r="L1077" i="34"/>
  <c r="L1078" i="34"/>
  <c r="L1079" i="34"/>
  <c r="L1080" i="34"/>
  <c r="L1081" i="34"/>
  <c r="L1082" i="34"/>
  <c r="L1083" i="34"/>
  <c r="L1084" i="34"/>
  <c r="L1085" i="34"/>
  <c r="L1086" i="34"/>
  <c r="L1087" i="34"/>
  <c r="L1088" i="34"/>
  <c r="L1089" i="34"/>
  <c r="L1090" i="34"/>
  <c r="L1091" i="34"/>
  <c r="L1092" i="34"/>
  <c r="L1093" i="34"/>
  <c r="L1094" i="34"/>
  <c r="L1095" i="34"/>
  <c r="L1096" i="34"/>
  <c r="L1097" i="34"/>
  <c r="L1098" i="34"/>
  <c r="L1099" i="34"/>
  <c r="L1100" i="34"/>
  <c r="L1101" i="34"/>
  <c r="L1102" i="34"/>
  <c r="L1103" i="34"/>
  <c r="L1104" i="34"/>
  <c r="L1105" i="34"/>
  <c r="L1106" i="34"/>
  <c r="L1107" i="34"/>
  <c r="L1108" i="34"/>
  <c r="L1109" i="34"/>
  <c r="L1110" i="34"/>
  <c r="L1111" i="34"/>
  <c r="L1112" i="34"/>
  <c r="L1113" i="34"/>
  <c r="L1114" i="34"/>
  <c r="L1115" i="34"/>
  <c r="L1116" i="34"/>
  <c r="L1117" i="34"/>
  <c r="L1118" i="34"/>
  <c r="L1119" i="34"/>
  <c r="L1120" i="34"/>
  <c r="L1121" i="34"/>
  <c r="L1122" i="34"/>
  <c r="L1123" i="34"/>
  <c r="L1124" i="34"/>
  <c r="L1125" i="34"/>
  <c r="L1126" i="34"/>
  <c r="L1127" i="34"/>
  <c r="L1128" i="34"/>
  <c r="L1129" i="34"/>
  <c r="L1130" i="34"/>
  <c r="L1131" i="34"/>
  <c r="L1132" i="34"/>
  <c r="L1133" i="34"/>
  <c r="L1134" i="34"/>
  <c r="L1135" i="34"/>
  <c r="L1136" i="34"/>
  <c r="L1137" i="34"/>
  <c r="L1138" i="34"/>
  <c r="L1139" i="34"/>
  <c r="L1140" i="34"/>
  <c r="L1141" i="34"/>
  <c r="L1142" i="34"/>
  <c r="L1143" i="34"/>
  <c r="L1144" i="34"/>
  <c r="L1145" i="34"/>
  <c r="L1146" i="34"/>
  <c r="L1147" i="34"/>
  <c r="L1148" i="34"/>
  <c r="L1149" i="34"/>
  <c r="L1150" i="34"/>
  <c r="L1151" i="34"/>
  <c r="L1152" i="34"/>
  <c r="L1153" i="34"/>
  <c r="L1154" i="34"/>
  <c r="L1155" i="34"/>
  <c r="L1156" i="34"/>
  <c r="L1157" i="34"/>
  <c r="L1158" i="34"/>
  <c r="L1159" i="34"/>
  <c r="L1160" i="34"/>
  <c r="L1161" i="34"/>
  <c r="L1162" i="34"/>
  <c r="L1163" i="34"/>
  <c r="L1164" i="34"/>
  <c r="L1165" i="34"/>
  <c r="L1166" i="34"/>
  <c r="L1167" i="34"/>
  <c r="L1168" i="34"/>
  <c r="L1169" i="34"/>
  <c r="L1170" i="34"/>
  <c r="L1171" i="34"/>
  <c r="L1172" i="34"/>
  <c r="L1173" i="34"/>
  <c r="L1174" i="34"/>
  <c r="L1175" i="34"/>
  <c r="L1176" i="34"/>
  <c r="L1177" i="34"/>
  <c r="L1178" i="34"/>
  <c r="L1179" i="34"/>
  <c r="L1180" i="34"/>
  <c r="L1181" i="34"/>
  <c r="L1182" i="34"/>
  <c r="L1183" i="34"/>
  <c r="L1184" i="34"/>
  <c r="L1185" i="34"/>
  <c r="L1186" i="34"/>
  <c r="L1187" i="34"/>
  <c r="L1188" i="34"/>
  <c r="L1189" i="34"/>
  <c r="L1190" i="34"/>
  <c r="L1191" i="34"/>
  <c r="L1192" i="34"/>
  <c r="L1193" i="34"/>
  <c r="L1194" i="34"/>
  <c r="L1195" i="34"/>
  <c r="L1196" i="34"/>
  <c r="L1197" i="34"/>
  <c r="L1198" i="34"/>
  <c r="L1199" i="34"/>
  <c r="L1200" i="34"/>
  <c r="L1201" i="34"/>
  <c r="L1202" i="34"/>
  <c r="L1203" i="34"/>
  <c r="L1204" i="34"/>
  <c r="L1205" i="34"/>
  <c r="L1206" i="34"/>
  <c r="L1207" i="34"/>
  <c r="L1208" i="34"/>
  <c r="L1209" i="34"/>
  <c r="L1210" i="34"/>
  <c r="L1211" i="34"/>
  <c r="L1212" i="34"/>
  <c r="L1213" i="34"/>
  <c r="L1214" i="34"/>
  <c r="L1215" i="34"/>
  <c r="L1216" i="34"/>
  <c r="L1217" i="34"/>
  <c r="L1218" i="34"/>
  <c r="L1219" i="34"/>
  <c r="L1220" i="34"/>
  <c r="L1221" i="34"/>
  <c r="L1222" i="34"/>
  <c r="L1223" i="34"/>
  <c r="L1224" i="34"/>
  <c r="L1225" i="34"/>
  <c r="L1226" i="34"/>
  <c r="L1227" i="34"/>
  <c r="L1228" i="34"/>
  <c r="L1229" i="34"/>
  <c r="L1230" i="34"/>
  <c r="L1231" i="34"/>
  <c r="L1232" i="34"/>
  <c r="L1233" i="34"/>
  <c r="L1234" i="34"/>
  <c r="L1235" i="34"/>
  <c r="L1236" i="34"/>
  <c r="L1237" i="34"/>
  <c r="L1238" i="34"/>
  <c r="L1239" i="34"/>
  <c r="L1240" i="34"/>
  <c r="L1241" i="34"/>
  <c r="L1242" i="34"/>
  <c r="L1243" i="34"/>
  <c r="L1244" i="34"/>
  <c r="L1245" i="34"/>
  <c r="L1246" i="34"/>
  <c r="L1247" i="34"/>
  <c r="L1248" i="34"/>
  <c r="L1249" i="34"/>
  <c r="L1250" i="34"/>
  <c r="L1251" i="34"/>
  <c r="L1252" i="34"/>
  <c r="L1253" i="34"/>
  <c r="L1254" i="34"/>
  <c r="L1255" i="34"/>
  <c r="L1256" i="34"/>
  <c r="L1257" i="34"/>
  <c r="L1258" i="34"/>
  <c r="L1259" i="34"/>
  <c r="L1260" i="34"/>
  <c r="L1261" i="34"/>
  <c r="L1262" i="34"/>
  <c r="L1263" i="34"/>
  <c r="L1264" i="34"/>
  <c r="L1265" i="34"/>
  <c r="L1266" i="34"/>
  <c r="L1267" i="34"/>
  <c r="L1268" i="34"/>
  <c r="L1269" i="34"/>
  <c r="L1270" i="34"/>
  <c r="L1271" i="34"/>
  <c r="L1272" i="34"/>
  <c r="L1273" i="34"/>
  <c r="L1274" i="34"/>
  <c r="L1275" i="34"/>
  <c r="L1276" i="34"/>
  <c r="L1277" i="34"/>
  <c r="L1278" i="34"/>
  <c r="L1279" i="34"/>
  <c r="L1280" i="34"/>
  <c r="L1281" i="34"/>
  <c r="L1282" i="34"/>
  <c r="L1283" i="34"/>
  <c r="L1284" i="34"/>
  <c r="L1285" i="34"/>
  <c r="L1286" i="34"/>
  <c r="L1287" i="34"/>
  <c r="L1288" i="34"/>
  <c r="L1289" i="34"/>
  <c r="L1290" i="34"/>
  <c r="L1291" i="34"/>
  <c r="L1292" i="34"/>
  <c r="L1293" i="34"/>
  <c r="L1294" i="34"/>
  <c r="L1295" i="34"/>
  <c r="L1296" i="34"/>
  <c r="L1297" i="34"/>
  <c r="L1298" i="34"/>
  <c r="L1299" i="34"/>
  <c r="L1300" i="34"/>
  <c r="L1301" i="34"/>
  <c r="L1302" i="34"/>
  <c r="L1303" i="34"/>
  <c r="L1304" i="34"/>
  <c r="L1305" i="34"/>
  <c r="L1306" i="34"/>
  <c r="L1307" i="34"/>
  <c r="L1308" i="34"/>
  <c r="L1309" i="34"/>
  <c r="L1310" i="34"/>
  <c r="L1311" i="34"/>
  <c r="L1312" i="34"/>
  <c r="L1313" i="34"/>
  <c r="L1314" i="34"/>
  <c r="L1315" i="34"/>
  <c r="L1316" i="34"/>
  <c r="L1317" i="34"/>
  <c r="L1318" i="34"/>
  <c r="L1319" i="34"/>
  <c r="L1320" i="34"/>
  <c r="L1321" i="34"/>
  <c r="L1322" i="34"/>
  <c r="L1323" i="34"/>
  <c r="L1324" i="34"/>
  <c r="L1325" i="34"/>
  <c r="L1326" i="34"/>
  <c r="L1327" i="34"/>
  <c r="L1328" i="34"/>
  <c r="L1329" i="34"/>
  <c r="L1330" i="34"/>
  <c r="L1331" i="34"/>
  <c r="L1332" i="34"/>
  <c r="L1333" i="34"/>
  <c r="L1334" i="34"/>
  <c r="L1335" i="34"/>
  <c r="L1336" i="34"/>
  <c r="L1337" i="34"/>
  <c r="L1338" i="34"/>
  <c r="L1339" i="34"/>
  <c r="L1340" i="34"/>
  <c r="L1341" i="34"/>
  <c r="L1342" i="34"/>
  <c r="L1343" i="34"/>
  <c r="L1344" i="34"/>
  <c r="L1345" i="34"/>
  <c r="L1346" i="34"/>
  <c r="L1347" i="34"/>
  <c r="L1348" i="34"/>
  <c r="L1349" i="34"/>
  <c r="L1350" i="34"/>
  <c r="L1351" i="34"/>
  <c r="L1352" i="34"/>
  <c r="L1353" i="34"/>
  <c r="L1354" i="34"/>
  <c r="L1355" i="34"/>
  <c r="L1356" i="34"/>
  <c r="L1357" i="34"/>
  <c r="L1358" i="34"/>
  <c r="L1359" i="34"/>
  <c r="L1360" i="34"/>
  <c r="L1361" i="34"/>
  <c r="L1362" i="34"/>
  <c r="L1363" i="34"/>
  <c r="L1364" i="34"/>
  <c r="L1365" i="34"/>
  <c r="L1366" i="34"/>
  <c r="L1367" i="34"/>
  <c r="L1368" i="34"/>
  <c r="L1369" i="34"/>
  <c r="L1370" i="34"/>
  <c r="L1371" i="34"/>
  <c r="L1372" i="34"/>
  <c r="L1373" i="34"/>
  <c r="L1374" i="34"/>
  <c r="L1375" i="34"/>
  <c r="L1376" i="34"/>
  <c r="L1377" i="34"/>
  <c r="L1378" i="34"/>
  <c r="L1379" i="34"/>
  <c r="L1380" i="34"/>
  <c r="L1381" i="34"/>
  <c r="L1382" i="34"/>
  <c r="L1383" i="34"/>
  <c r="L1384" i="34"/>
  <c r="L1385" i="34"/>
  <c r="L1386" i="34"/>
  <c r="L1387" i="34"/>
  <c r="L1388" i="34"/>
  <c r="L1389" i="34"/>
  <c r="L1390" i="34"/>
  <c r="L1391" i="34"/>
  <c r="L1392" i="34"/>
  <c r="L1393" i="34"/>
  <c r="L1394" i="34"/>
  <c r="L1395" i="34"/>
  <c r="L1396" i="34"/>
  <c r="L1397" i="34"/>
  <c r="L1398" i="34"/>
  <c r="L1399" i="34"/>
  <c r="L1400" i="34"/>
  <c r="L1401" i="34"/>
  <c r="L1402" i="34"/>
  <c r="L1403" i="34"/>
  <c r="L1404" i="34"/>
  <c r="L1405" i="34"/>
  <c r="L1406" i="34"/>
  <c r="L1407" i="34"/>
  <c r="L1408" i="34"/>
  <c r="L1409" i="34"/>
  <c r="L1410" i="34"/>
  <c r="L1411" i="34"/>
  <c r="L1412" i="34"/>
  <c r="L1413" i="34"/>
  <c r="L1414" i="34"/>
  <c r="L1415" i="34"/>
  <c r="L1416" i="34"/>
  <c r="L1417" i="34"/>
  <c r="L1418" i="34"/>
  <c r="L1419" i="34"/>
  <c r="L1420" i="34"/>
  <c r="L1421" i="34"/>
  <c r="L1422" i="34"/>
  <c r="L1423" i="34"/>
  <c r="L1424" i="34"/>
  <c r="L1425" i="34"/>
  <c r="L1426" i="34"/>
  <c r="L1427" i="34"/>
  <c r="L1428" i="34"/>
  <c r="L1429" i="34"/>
  <c r="L1430" i="34"/>
  <c r="L1431" i="34"/>
  <c r="L1432" i="34"/>
  <c r="L1433" i="34"/>
  <c r="L1434" i="34"/>
  <c r="L1435" i="34"/>
  <c r="L1436" i="34"/>
  <c r="L1437" i="34"/>
  <c r="L1438" i="34"/>
  <c r="L1439" i="34"/>
  <c r="L1440" i="34"/>
  <c r="L1441" i="34"/>
  <c r="L1442" i="34"/>
  <c r="L1443" i="34"/>
  <c r="L1444" i="34"/>
  <c r="L1445" i="34"/>
  <c r="L1446" i="34"/>
  <c r="L1447" i="34"/>
  <c r="L1448" i="34"/>
  <c r="L1449" i="34"/>
  <c r="L1450" i="34"/>
  <c r="L1451" i="34"/>
  <c r="L1452" i="34"/>
  <c r="L1453" i="34"/>
  <c r="L1454" i="34"/>
  <c r="L1455" i="34"/>
  <c r="L1456" i="34"/>
  <c r="L1457" i="34"/>
  <c r="L1458" i="34"/>
  <c r="L1459" i="34"/>
  <c r="L1460" i="34"/>
  <c r="L1461" i="34"/>
  <c r="L1462" i="34"/>
  <c r="L1463" i="34"/>
  <c r="L1464" i="34"/>
  <c r="L1465" i="34"/>
  <c r="L1466" i="34"/>
  <c r="L1467" i="34"/>
  <c r="L1468" i="34"/>
  <c r="L1469" i="34"/>
  <c r="L1470" i="34"/>
  <c r="L1471" i="34"/>
  <c r="L1472" i="34"/>
  <c r="L1473" i="34"/>
  <c r="L1474" i="34"/>
  <c r="L1475" i="34"/>
  <c r="L1476" i="34"/>
  <c r="L1477" i="34"/>
  <c r="L1478" i="34"/>
  <c r="L1479" i="34"/>
  <c r="L1480" i="34"/>
  <c r="L1481" i="34"/>
  <c r="L1482" i="34"/>
  <c r="L1483" i="34"/>
  <c r="L1484" i="34"/>
  <c r="L1485" i="34"/>
  <c r="L1486" i="34"/>
  <c r="L1487" i="34"/>
  <c r="L1488" i="34"/>
  <c r="L1489" i="34"/>
  <c r="L1490" i="34"/>
  <c r="L1491" i="34"/>
  <c r="L1492" i="34"/>
  <c r="L1493" i="34"/>
  <c r="L1494" i="34"/>
  <c r="L1495" i="34"/>
  <c r="L1496" i="34"/>
  <c r="L1497" i="34"/>
  <c r="L1498" i="34"/>
  <c r="L1499" i="34"/>
  <c r="L1500" i="34"/>
  <c r="L1501" i="34"/>
  <c r="L1502" i="34"/>
  <c r="L1503" i="34"/>
  <c r="L1504" i="34"/>
  <c r="L1505" i="34"/>
  <c r="L1506" i="34"/>
  <c r="L1507" i="34"/>
  <c r="L1508" i="34"/>
  <c r="L1509" i="34"/>
  <c r="L1510" i="34"/>
  <c r="L1511" i="34"/>
  <c r="L1512" i="34"/>
  <c r="L1513" i="34"/>
  <c r="L1514" i="34"/>
  <c r="L1515" i="34"/>
  <c r="L1516" i="34"/>
  <c r="L1517" i="34"/>
  <c r="L1518" i="34"/>
  <c r="L1519" i="34"/>
  <c r="L1520" i="34"/>
  <c r="L1521" i="34"/>
  <c r="L1522" i="34"/>
  <c r="L1523" i="34"/>
  <c r="L1524" i="34"/>
  <c r="L1525" i="34"/>
  <c r="L1526" i="34"/>
  <c r="L1527" i="34"/>
  <c r="L1528" i="34"/>
  <c r="L1529" i="34"/>
  <c r="L1530" i="34"/>
  <c r="L1531" i="34"/>
  <c r="L1532" i="34"/>
  <c r="L1533" i="34"/>
  <c r="L1534" i="34"/>
  <c r="L1535" i="34"/>
  <c r="L1536" i="34"/>
  <c r="L1537" i="34"/>
  <c r="L1538" i="34"/>
  <c r="L1539" i="34"/>
  <c r="L1540" i="34"/>
  <c r="L1541" i="34"/>
  <c r="L1542" i="34"/>
  <c r="L1543" i="34"/>
  <c r="L1544" i="34"/>
  <c r="L1545" i="34"/>
  <c r="L1546" i="34"/>
  <c r="L1547" i="34"/>
  <c r="L1548" i="34"/>
  <c r="L1549" i="34"/>
  <c r="L1550" i="34"/>
  <c r="L1551" i="34"/>
  <c r="L1552" i="34"/>
  <c r="L1553" i="34"/>
  <c r="L1554" i="34"/>
  <c r="L1555" i="34"/>
  <c r="L1556" i="34"/>
  <c r="L1557" i="34"/>
  <c r="L1558" i="34"/>
  <c r="L1559" i="34"/>
  <c r="L1560" i="34"/>
  <c r="L1561" i="34"/>
  <c r="L1562" i="34"/>
  <c r="L1563" i="34"/>
  <c r="L1564" i="34"/>
  <c r="L1565" i="34"/>
  <c r="L1566" i="34"/>
  <c r="L1567" i="34"/>
  <c r="L1568" i="34"/>
  <c r="L1569" i="34"/>
  <c r="L1570" i="34"/>
  <c r="L1571" i="34"/>
  <c r="L1572" i="34"/>
  <c r="L1573" i="34"/>
  <c r="L1574" i="34"/>
  <c r="L1575" i="34"/>
  <c r="L1576" i="34"/>
  <c r="L1577" i="34"/>
  <c r="L1578" i="34"/>
  <c r="L1579" i="34"/>
  <c r="L1580" i="34"/>
  <c r="L1581" i="34"/>
  <c r="L1582" i="34"/>
  <c r="L1583" i="34"/>
  <c r="L1584" i="34"/>
  <c r="L1585" i="34"/>
  <c r="L1586" i="34"/>
  <c r="L1587" i="34"/>
  <c r="L1588" i="34"/>
  <c r="L1589" i="34"/>
  <c r="L1590" i="34"/>
  <c r="L1591" i="34"/>
  <c r="L1592" i="34"/>
  <c r="L1593" i="34"/>
  <c r="L1594" i="34"/>
  <c r="L1595" i="34"/>
  <c r="L1596" i="34"/>
  <c r="L1597" i="34"/>
  <c r="L1598" i="34"/>
  <c r="L1599" i="34"/>
  <c r="L1600" i="34"/>
  <c r="L1601" i="34"/>
  <c r="L1602" i="34"/>
  <c r="L1603" i="34"/>
  <c r="L1604" i="34"/>
  <c r="L1605" i="34"/>
  <c r="L1606" i="34"/>
  <c r="L1607" i="34"/>
  <c r="L1608" i="34"/>
  <c r="L1609" i="34"/>
  <c r="L1610" i="34"/>
  <c r="L1611" i="34"/>
  <c r="L1612" i="34"/>
  <c r="L1613" i="34"/>
  <c r="L1614" i="34"/>
  <c r="L1615" i="34"/>
  <c r="L1616" i="34"/>
  <c r="L1617" i="34"/>
  <c r="L1618" i="34"/>
  <c r="L1619" i="34"/>
  <c r="L1620" i="34"/>
  <c r="L1621" i="34"/>
  <c r="L1622" i="34"/>
  <c r="L1623" i="34"/>
  <c r="L1624" i="34"/>
  <c r="L1625" i="34"/>
  <c r="L1626" i="34"/>
  <c r="L1627" i="34"/>
  <c r="L1628" i="34"/>
  <c r="L1629" i="34"/>
  <c r="L1630" i="34"/>
  <c r="L1631" i="34"/>
  <c r="L1632" i="34"/>
  <c r="L1633" i="34"/>
  <c r="L1634" i="34"/>
  <c r="L1635" i="34"/>
  <c r="L1636" i="34"/>
  <c r="L1637" i="34"/>
  <c r="L1638" i="34"/>
  <c r="L1639" i="34"/>
  <c r="L1640" i="34"/>
  <c r="L1641" i="34"/>
  <c r="L1642" i="34"/>
  <c r="L1643" i="34"/>
  <c r="L1644" i="34"/>
  <c r="L1645" i="34"/>
  <c r="L1646" i="34"/>
  <c r="L1647" i="34"/>
  <c r="L1648" i="34"/>
  <c r="L1649" i="34"/>
  <c r="L1650" i="34"/>
  <c r="L1651" i="34"/>
  <c r="L1652" i="34"/>
  <c r="L1653" i="34"/>
  <c r="L1654" i="34"/>
  <c r="L1655" i="34"/>
  <c r="L1656" i="34"/>
  <c r="L1657" i="34"/>
  <c r="L1658" i="34"/>
  <c r="L1659" i="34"/>
  <c r="L1660" i="34"/>
  <c r="L1661" i="34"/>
  <c r="L1662" i="34"/>
  <c r="L1663" i="34"/>
  <c r="L1664" i="34"/>
  <c r="L1665" i="34"/>
  <c r="L1666" i="34"/>
  <c r="L1667" i="34"/>
  <c r="L1668" i="34"/>
  <c r="L1669" i="34"/>
  <c r="L1670" i="34"/>
  <c r="L1671" i="34"/>
  <c r="L1672" i="34"/>
  <c r="L1673" i="34"/>
  <c r="L1674" i="34"/>
  <c r="L1675" i="34"/>
  <c r="L1676" i="34"/>
  <c r="L1677" i="34"/>
  <c r="L1678" i="34"/>
  <c r="L1679" i="34"/>
  <c r="L1680" i="34"/>
  <c r="L1681" i="34"/>
  <c r="L1682" i="34"/>
  <c r="L1683" i="34"/>
  <c r="L1684" i="34"/>
  <c r="L1685" i="34"/>
  <c r="L1686" i="34"/>
  <c r="L1687" i="34"/>
  <c r="L1688" i="34"/>
  <c r="L1689" i="34"/>
  <c r="L1690" i="34"/>
  <c r="L1691" i="34"/>
  <c r="L1692" i="34"/>
  <c r="L1693" i="34"/>
  <c r="L1694" i="34"/>
  <c r="L1695" i="34"/>
  <c r="L1696" i="34"/>
  <c r="L1697" i="34"/>
  <c r="L1698" i="34"/>
  <c r="L1699" i="34"/>
  <c r="L1700" i="34"/>
  <c r="L1701" i="34"/>
  <c r="L1702" i="34"/>
  <c r="L1703" i="34"/>
  <c r="L1704" i="34"/>
  <c r="L1705" i="34"/>
  <c r="L1706" i="34"/>
  <c r="L1707" i="34"/>
  <c r="L1708" i="34"/>
  <c r="L1709" i="34"/>
  <c r="L1710" i="34"/>
  <c r="L1711" i="34"/>
  <c r="L1712" i="34"/>
  <c r="L1713" i="34"/>
  <c r="L1714" i="34"/>
  <c r="L1715" i="34"/>
  <c r="L1716" i="34"/>
  <c r="L1717" i="34"/>
  <c r="L1718" i="34"/>
  <c r="L1719" i="34"/>
  <c r="L1720" i="34"/>
  <c r="L1721" i="34"/>
  <c r="L1722" i="34"/>
  <c r="L1723" i="34"/>
  <c r="L1724" i="34"/>
  <c r="L1725" i="34"/>
  <c r="L1726" i="34"/>
  <c r="L1727" i="34"/>
  <c r="L1728" i="34"/>
  <c r="L1729" i="34"/>
  <c r="L1730" i="34"/>
  <c r="L1731" i="34"/>
  <c r="L1732" i="34"/>
  <c r="L1733" i="34"/>
  <c r="L1734" i="34"/>
  <c r="L1735" i="34"/>
  <c r="L1736" i="34"/>
  <c r="L1737" i="34"/>
  <c r="L1738" i="34"/>
  <c r="L1739" i="34"/>
  <c r="L1740" i="34"/>
  <c r="L1741" i="34"/>
  <c r="L1742" i="34"/>
  <c r="L1743" i="34"/>
  <c r="L1744" i="34"/>
  <c r="L1745" i="34"/>
  <c r="L1746" i="34"/>
  <c r="L1747" i="34"/>
  <c r="L1748" i="34"/>
  <c r="L1749" i="34"/>
  <c r="L1750" i="34"/>
  <c r="L1751" i="34"/>
  <c r="L1752" i="34"/>
  <c r="L1753" i="34"/>
  <c r="L1754" i="34"/>
  <c r="L1755" i="34"/>
  <c r="L1756" i="34"/>
  <c r="L1757" i="34"/>
  <c r="L1758" i="34"/>
  <c r="L1759" i="34"/>
  <c r="L1760" i="34"/>
  <c r="L1761" i="34"/>
  <c r="L1762" i="34"/>
  <c r="L1763" i="34"/>
  <c r="L1764" i="34"/>
  <c r="L1765" i="34"/>
  <c r="L1766" i="34"/>
  <c r="L1767" i="34"/>
  <c r="L1768" i="34"/>
  <c r="L1769" i="34"/>
  <c r="L1770" i="34"/>
  <c r="L1771" i="34"/>
  <c r="L1772" i="34"/>
  <c r="L1773" i="34"/>
  <c r="L1774" i="34"/>
  <c r="L1775" i="34"/>
  <c r="L1776" i="34"/>
  <c r="L1777" i="34"/>
  <c r="L1778" i="34"/>
  <c r="L1779" i="34"/>
  <c r="L1780" i="34"/>
  <c r="L1781" i="34"/>
  <c r="L1782" i="34"/>
  <c r="L1783" i="34"/>
  <c r="L1784" i="34"/>
  <c r="L1785" i="34"/>
  <c r="L1786" i="34"/>
  <c r="L1787" i="34"/>
  <c r="L1788" i="34"/>
  <c r="L1789" i="34"/>
  <c r="L1790" i="34"/>
  <c r="L1791" i="34"/>
  <c r="L1792" i="34"/>
  <c r="L1793" i="34"/>
  <c r="L1794" i="34"/>
  <c r="L1795" i="34"/>
  <c r="L1796" i="34"/>
  <c r="L1797" i="34"/>
  <c r="L1798" i="34"/>
  <c r="L1799" i="34"/>
  <c r="L1800" i="34"/>
  <c r="L1801" i="34"/>
  <c r="L1802" i="34"/>
  <c r="L1803" i="34"/>
  <c r="L1804" i="34"/>
  <c r="L1805" i="34"/>
  <c r="L1806" i="34"/>
  <c r="L1807" i="34"/>
  <c r="L1808" i="34"/>
  <c r="L1809" i="34"/>
  <c r="L1810" i="34"/>
  <c r="L1811" i="34"/>
  <c r="L1812" i="34"/>
  <c r="L1813" i="34"/>
  <c r="L1814" i="34"/>
  <c r="L1815" i="34"/>
  <c r="L1816" i="34"/>
  <c r="L1817" i="34"/>
  <c r="L1818" i="34"/>
  <c r="L1819" i="34"/>
  <c r="L1820" i="34"/>
  <c r="L1821" i="34"/>
  <c r="L1822" i="34"/>
  <c r="L1823" i="34"/>
  <c r="L1824" i="34"/>
  <c r="L1825" i="34"/>
  <c r="L1826" i="34"/>
  <c r="L1827" i="34"/>
  <c r="L1828" i="34"/>
  <c r="L1829" i="34"/>
  <c r="L1830" i="34"/>
  <c r="L1831" i="34"/>
  <c r="L1832" i="34"/>
  <c r="L1833" i="34"/>
  <c r="L1834" i="34"/>
  <c r="L1835" i="34"/>
  <c r="L1836" i="34"/>
  <c r="L1837" i="34"/>
  <c r="L1838" i="34"/>
  <c r="L1839" i="34"/>
  <c r="L1840" i="34"/>
  <c r="L1841" i="34"/>
  <c r="L1842" i="34"/>
  <c r="L1843" i="34"/>
  <c r="L1844" i="34"/>
  <c r="L1845" i="34"/>
  <c r="L1846" i="34"/>
  <c r="L1847" i="34"/>
  <c r="L1848" i="34"/>
  <c r="L1849" i="34"/>
  <c r="L1850" i="34"/>
  <c r="L1851" i="34"/>
  <c r="L1852" i="34"/>
  <c r="L1853" i="34"/>
  <c r="L1854" i="34"/>
  <c r="L1855" i="34"/>
  <c r="L1856" i="34"/>
  <c r="L1857" i="34"/>
  <c r="L1858" i="34"/>
  <c r="L1859" i="34"/>
  <c r="L1860" i="34"/>
  <c r="L1861" i="34"/>
  <c r="L1862" i="34"/>
  <c r="L1863" i="34"/>
  <c r="L1864" i="34"/>
  <c r="L1865" i="34"/>
  <c r="L1866" i="34"/>
  <c r="L1867" i="34"/>
  <c r="L1868" i="34"/>
  <c r="L1869" i="34"/>
  <c r="L1870" i="34"/>
  <c r="L1871" i="34"/>
  <c r="L1872" i="34"/>
  <c r="L1873" i="34"/>
  <c r="L1874" i="34"/>
  <c r="L1875" i="34"/>
  <c r="L1876" i="34"/>
  <c r="L1877" i="34"/>
  <c r="L1878" i="34"/>
  <c r="L1879" i="34"/>
  <c r="L1880" i="34"/>
  <c r="L1881" i="34"/>
  <c r="L1882" i="34"/>
  <c r="L1883" i="34"/>
  <c r="L1884" i="34"/>
  <c r="L1885" i="34"/>
  <c r="L1886" i="34"/>
  <c r="L1887" i="34"/>
  <c r="L1888" i="34"/>
  <c r="L1889" i="34"/>
  <c r="L1890" i="34"/>
  <c r="L1891" i="34"/>
  <c r="L1892" i="34"/>
  <c r="L1893" i="34"/>
  <c r="L1894" i="34"/>
  <c r="L1895" i="34"/>
  <c r="L1896" i="34"/>
  <c r="L1897" i="34"/>
  <c r="L1898" i="34"/>
  <c r="L1899" i="34"/>
  <c r="L1900" i="34"/>
  <c r="L1901" i="34"/>
  <c r="L1902" i="34"/>
  <c r="L1903" i="34"/>
  <c r="L1904" i="34"/>
  <c r="L1905" i="34"/>
  <c r="L1906" i="34"/>
  <c r="L1907" i="34"/>
  <c r="L1908" i="34"/>
  <c r="L1909" i="34"/>
  <c r="L1910" i="34"/>
  <c r="L1911" i="34"/>
  <c r="L1912" i="34"/>
  <c r="L1913" i="34"/>
  <c r="L1914" i="34"/>
  <c r="L1915" i="34"/>
  <c r="L1916" i="34"/>
  <c r="L1917" i="34"/>
  <c r="L1918" i="34"/>
  <c r="L1919" i="34"/>
  <c r="L1920" i="34"/>
  <c r="L1921" i="34"/>
  <c r="L1922" i="34"/>
  <c r="L1923" i="34"/>
  <c r="L1924" i="34"/>
  <c r="L1925" i="34"/>
  <c r="L1926" i="34"/>
  <c r="L1927" i="34"/>
  <c r="L1928" i="34"/>
  <c r="L1929" i="34"/>
  <c r="L1930" i="34"/>
  <c r="L1931" i="34"/>
  <c r="L1932" i="34"/>
  <c r="L1933" i="34"/>
  <c r="L1934" i="34"/>
  <c r="L1935" i="34"/>
  <c r="L1936" i="34"/>
  <c r="L1937" i="34"/>
  <c r="L1938" i="34"/>
  <c r="L1939" i="34"/>
  <c r="L1940" i="34"/>
  <c r="L1941" i="34"/>
  <c r="L1942" i="34"/>
  <c r="L1943" i="34"/>
  <c r="L1944" i="34"/>
  <c r="L1945" i="34"/>
  <c r="L1946" i="34"/>
  <c r="L1947" i="34"/>
  <c r="L1948" i="34"/>
  <c r="L1949" i="34"/>
  <c r="L1950" i="34"/>
  <c r="L1951" i="34"/>
  <c r="L1952" i="34"/>
  <c r="L1953" i="34"/>
  <c r="L1954" i="34"/>
  <c r="L1955" i="34"/>
  <c r="L1956" i="34"/>
  <c r="L1957" i="34"/>
  <c r="L1958" i="34"/>
  <c r="L1959" i="34"/>
  <c r="L1960" i="34"/>
  <c r="L1961" i="34"/>
  <c r="L1962" i="34"/>
  <c r="L1963" i="34"/>
  <c r="L1964" i="34"/>
  <c r="L1965" i="34"/>
  <c r="L1966" i="34"/>
  <c r="L1967" i="34"/>
  <c r="L1968" i="34"/>
  <c r="L1969" i="34"/>
  <c r="L1970" i="34"/>
  <c r="L1971" i="34"/>
  <c r="L1972" i="34"/>
  <c r="L1973" i="34"/>
  <c r="L1974" i="34"/>
  <c r="L1975" i="34"/>
  <c r="L1976" i="34"/>
  <c r="L1977" i="34"/>
  <c r="L1978" i="34"/>
  <c r="L1979" i="34"/>
  <c r="L1980" i="34"/>
  <c r="L1981" i="34"/>
  <c r="L1982" i="34"/>
  <c r="L1983" i="34"/>
  <c r="L1984" i="34"/>
  <c r="L1985" i="34"/>
  <c r="L1986" i="34"/>
  <c r="L1987" i="34"/>
  <c r="L1988" i="34"/>
  <c r="L1989" i="34"/>
  <c r="L1990" i="34"/>
  <c r="L1991" i="34"/>
  <c r="L1992" i="34"/>
  <c r="L1993" i="34"/>
  <c r="L1994" i="34"/>
  <c r="L1995" i="34"/>
  <c r="L1996" i="34"/>
  <c r="L1997" i="34"/>
  <c r="L1998" i="34"/>
  <c r="L1999" i="34"/>
  <c r="L2000" i="34"/>
  <c r="L2001" i="34"/>
  <c r="L2002" i="34"/>
  <c r="L2003" i="34"/>
  <c r="L2004" i="34"/>
  <c r="L2005" i="34"/>
  <c r="L2006" i="34"/>
  <c r="L2007" i="34"/>
  <c r="L2008" i="34"/>
  <c r="L2009" i="34"/>
  <c r="L2010" i="34"/>
  <c r="L2011" i="34"/>
  <c r="L2012" i="34"/>
  <c r="L2013" i="34"/>
  <c r="L2014" i="34"/>
  <c r="L2015" i="34"/>
  <c r="L2016" i="34"/>
  <c r="L2017" i="34"/>
  <c r="L2018" i="34"/>
  <c r="L2019" i="34"/>
  <c r="L2020" i="34"/>
  <c r="L2021" i="34"/>
  <c r="L2022" i="34"/>
  <c r="L2023" i="34"/>
  <c r="L2024" i="34"/>
  <c r="L2025" i="34"/>
  <c r="L2026" i="34"/>
  <c r="L2027" i="34"/>
  <c r="L2028" i="34"/>
  <c r="L2029" i="34"/>
  <c r="L2030" i="34"/>
  <c r="L2031" i="34"/>
  <c r="L2032" i="34"/>
  <c r="L2033" i="34"/>
  <c r="L2034" i="34"/>
  <c r="L2035" i="34"/>
  <c r="L2036" i="34"/>
  <c r="L2037" i="34"/>
  <c r="L2038" i="34"/>
  <c r="L2039" i="34"/>
  <c r="L2040" i="34"/>
  <c r="L2041" i="34"/>
  <c r="L2042" i="34"/>
  <c r="L2043" i="34"/>
  <c r="L2044" i="34"/>
  <c r="L2045" i="34"/>
  <c r="L2046" i="34"/>
  <c r="L2047" i="34"/>
  <c r="L2048" i="34"/>
  <c r="L2049" i="34"/>
  <c r="L2050" i="34"/>
  <c r="L2051" i="34"/>
  <c r="L2052" i="34"/>
  <c r="L2053" i="34"/>
  <c r="L2054" i="34"/>
  <c r="L2055" i="34"/>
  <c r="L2056" i="34"/>
  <c r="L2057" i="34"/>
  <c r="L2058" i="34"/>
  <c r="L2059" i="34"/>
  <c r="L2060" i="34"/>
  <c r="L2061" i="34"/>
  <c r="L2062" i="34"/>
  <c r="L2063" i="34"/>
  <c r="L2064" i="34"/>
  <c r="L2065" i="34"/>
  <c r="L2066" i="34"/>
  <c r="L2067" i="34"/>
  <c r="L2068" i="34"/>
  <c r="L2069" i="34"/>
  <c r="L2070" i="34"/>
  <c r="L2071" i="34"/>
  <c r="L2072" i="34"/>
  <c r="L2073" i="34"/>
  <c r="L2074" i="34"/>
  <c r="L2075" i="34"/>
  <c r="L2076" i="34"/>
  <c r="L2077" i="34"/>
  <c r="L2078" i="34"/>
  <c r="L2079" i="34"/>
  <c r="L2080" i="34"/>
  <c r="L2081" i="34"/>
  <c r="L2082" i="34"/>
  <c r="L2083" i="34"/>
  <c r="L2084" i="34"/>
  <c r="L2085" i="34"/>
  <c r="L2086" i="34"/>
  <c r="L2087" i="34"/>
  <c r="L2088" i="34"/>
  <c r="L2089" i="34"/>
  <c r="L2090" i="34"/>
  <c r="L2091" i="34"/>
  <c r="L2092" i="34"/>
  <c r="L2093" i="34"/>
  <c r="L2094" i="34"/>
  <c r="L2095" i="34"/>
  <c r="L2096" i="34"/>
  <c r="L2097" i="34"/>
  <c r="L2098" i="34"/>
  <c r="L2099" i="34"/>
  <c r="L2100" i="34"/>
  <c r="L2101" i="34"/>
  <c r="L2102" i="34"/>
  <c r="L2103" i="34"/>
  <c r="L2104" i="34"/>
  <c r="L2105" i="34"/>
  <c r="L2106" i="34"/>
  <c r="L2107" i="34"/>
  <c r="L2108" i="34"/>
  <c r="L2109" i="34"/>
  <c r="L2110" i="34"/>
  <c r="L2111" i="34"/>
  <c r="L2112" i="34"/>
  <c r="L2113" i="34"/>
  <c r="L2114" i="34"/>
  <c r="L2115" i="34"/>
  <c r="L2116" i="34"/>
  <c r="L2117" i="34"/>
  <c r="L2118" i="34"/>
  <c r="L2119" i="34"/>
  <c r="L2120" i="34"/>
  <c r="L2121" i="34"/>
  <c r="L2122" i="34"/>
  <c r="L2123" i="34"/>
  <c r="L2124" i="34"/>
  <c r="L2125" i="34"/>
  <c r="L2126" i="34"/>
  <c r="L2127" i="34"/>
  <c r="L2128" i="34"/>
  <c r="L2129" i="34"/>
  <c r="L2130" i="34"/>
  <c r="L2131" i="34"/>
  <c r="L2132" i="34"/>
  <c r="L2133" i="34"/>
  <c r="L2134" i="34"/>
  <c r="L2135" i="34"/>
  <c r="L2136" i="34"/>
  <c r="L2137" i="34"/>
  <c r="L2138" i="34"/>
  <c r="L2139" i="34"/>
  <c r="L2140" i="34"/>
  <c r="L2141" i="34"/>
  <c r="L2142" i="34"/>
  <c r="L2143" i="34"/>
  <c r="L2144" i="34"/>
  <c r="L2145" i="34"/>
  <c r="L2146" i="34"/>
  <c r="L2147" i="34"/>
  <c r="L2148" i="34"/>
  <c r="L2149" i="34"/>
  <c r="L2150" i="34"/>
  <c r="L2151" i="34"/>
  <c r="L2152" i="34"/>
  <c r="L2153" i="34"/>
  <c r="L2154" i="34"/>
  <c r="L2155" i="34"/>
  <c r="L2156" i="34"/>
  <c r="L2157" i="34"/>
  <c r="L2158" i="34"/>
  <c r="L2159" i="34"/>
  <c r="L2160" i="34"/>
  <c r="L2161" i="34"/>
  <c r="L2162" i="34"/>
  <c r="L2163" i="34"/>
  <c r="L2164" i="34"/>
  <c r="L2165" i="34"/>
  <c r="L2166" i="34"/>
  <c r="L2167" i="34"/>
  <c r="L2168" i="34"/>
  <c r="L2169" i="34"/>
  <c r="L2170" i="34"/>
  <c r="L2171" i="34"/>
  <c r="L2172" i="34"/>
  <c r="L2173" i="34"/>
  <c r="L2174" i="34"/>
  <c r="L2175" i="34"/>
  <c r="L2176" i="34"/>
  <c r="L2177" i="34"/>
  <c r="L2178" i="34"/>
  <c r="L2179" i="34"/>
  <c r="L2180" i="34"/>
  <c r="L2181" i="34"/>
  <c r="L2182" i="34"/>
  <c r="L2183" i="34"/>
  <c r="L2184" i="34"/>
  <c r="L2185" i="34"/>
  <c r="L2186" i="34"/>
  <c r="L2187" i="34"/>
  <c r="L2188" i="34"/>
  <c r="L2189" i="34"/>
  <c r="L2190" i="34"/>
  <c r="L2191" i="34"/>
  <c r="L2192" i="34"/>
  <c r="L2193" i="34"/>
  <c r="L2194" i="34"/>
  <c r="L2195" i="34"/>
  <c r="L2196" i="34"/>
  <c r="L2197" i="34"/>
  <c r="L2198" i="34"/>
  <c r="L2199" i="34"/>
  <c r="L2200" i="34"/>
  <c r="L2201" i="34"/>
  <c r="L2202" i="34"/>
  <c r="L2203" i="34"/>
  <c r="L2204" i="34"/>
  <c r="L2205" i="34"/>
  <c r="L2206" i="34"/>
  <c r="L2207" i="34"/>
  <c r="L2208" i="34"/>
  <c r="L2209" i="34"/>
  <c r="L2210" i="34"/>
  <c r="L2211" i="34"/>
  <c r="L2212" i="34"/>
  <c r="L2213" i="34"/>
  <c r="L2214" i="34"/>
  <c r="L2215" i="34"/>
  <c r="L2216" i="34"/>
  <c r="L2217" i="34"/>
  <c r="L2218" i="34"/>
  <c r="L2219" i="34"/>
  <c r="L2220" i="34"/>
  <c r="L2221" i="34"/>
  <c r="L2222" i="34"/>
  <c r="L2223" i="34"/>
  <c r="L2224" i="34"/>
  <c r="L2225" i="34"/>
  <c r="L2226" i="34"/>
  <c r="L2227" i="34"/>
  <c r="L2228" i="34"/>
  <c r="L2229" i="34"/>
  <c r="L2230" i="34"/>
  <c r="L2231" i="34"/>
  <c r="L2232" i="34"/>
  <c r="L2233" i="34"/>
  <c r="L2234" i="34"/>
  <c r="L2235" i="34"/>
  <c r="L2236" i="34"/>
  <c r="L2237" i="34"/>
  <c r="L2238" i="34"/>
  <c r="L2239" i="34"/>
  <c r="L2240" i="34"/>
  <c r="L2241" i="34"/>
  <c r="L2242" i="34"/>
  <c r="L2243" i="34"/>
  <c r="L2244" i="34"/>
  <c r="L2245" i="34"/>
  <c r="L2246" i="34"/>
  <c r="L2247" i="34"/>
  <c r="L2248" i="34"/>
  <c r="L2249" i="34"/>
  <c r="L2250" i="34"/>
  <c r="L2251" i="34"/>
  <c r="L2252" i="34"/>
  <c r="L2253" i="34"/>
  <c r="L2254" i="34"/>
  <c r="L2255" i="34"/>
  <c r="L2256" i="34"/>
  <c r="L2257" i="34"/>
  <c r="L2258" i="34"/>
  <c r="L2259" i="34"/>
  <c r="L2260" i="34"/>
  <c r="L2261" i="34"/>
  <c r="L2262" i="34"/>
  <c r="L2263" i="34"/>
  <c r="L2264" i="34"/>
  <c r="L2265" i="34"/>
  <c r="L2266" i="34"/>
  <c r="L2267" i="34"/>
  <c r="L2268" i="34"/>
  <c r="L2269" i="34"/>
  <c r="L2270" i="34"/>
  <c r="L2271" i="34"/>
  <c r="L2272" i="34"/>
  <c r="L2273" i="34"/>
  <c r="L2274" i="34"/>
  <c r="L2275" i="34"/>
  <c r="L2276" i="34"/>
  <c r="L2277" i="34"/>
  <c r="L2278" i="34"/>
  <c r="L2279" i="34"/>
  <c r="L2280" i="34"/>
  <c r="L2281" i="34"/>
  <c r="L2282" i="34"/>
  <c r="L2283" i="34"/>
  <c r="L2284" i="34"/>
  <c r="L2285" i="34"/>
  <c r="L2286" i="34"/>
  <c r="L2287" i="34"/>
  <c r="L2288" i="34"/>
  <c r="L2289" i="34"/>
  <c r="L2290" i="34"/>
  <c r="L2291" i="34"/>
  <c r="L2292" i="34"/>
  <c r="L2293" i="34"/>
  <c r="L2294" i="34"/>
  <c r="L2295" i="34"/>
  <c r="L2296" i="34"/>
  <c r="L2297" i="34"/>
  <c r="L2298" i="34"/>
  <c r="L2299" i="34"/>
  <c r="L2300" i="34"/>
  <c r="L2301" i="34"/>
  <c r="L2302" i="34"/>
  <c r="L2303" i="34"/>
  <c r="L2304" i="34"/>
  <c r="L2305" i="34"/>
  <c r="L2306" i="34"/>
  <c r="L2307" i="34"/>
  <c r="L2308" i="34"/>
  <c r="L2309" i="34"/>
  <c r="L2310" i="34"/>
  <c r="L2311" i="34"/>
  <c r="L2312" i="34"/>
  <c r="L2313" i="34"/>
  <c r="L2314" i="34"/>
  <c r="L2315" i="34"/>
  <c r="L2316" i="34"/>
  <c r="L2317" i="34"/>
  <c r="L2318" i="34"/>
  <c r="L2319" i="34"/>
  <c r="L2320" i="34"/>
  <c r="L2321" i="34"/>
  <c r="L2322" i="34"/>
  <c r="L2323" i="34"/>
  <c r="L2324" i="34"/>
  <c r="L2325" i="34"/>
  <c r="L2326" i="34"/>
  <c r="L2327" i="34"/>
  <c r="L2328" i="34"/>
  <c r="L2329" i="34"/>
  <c r="L2330" i="34"/>
  <c r="L2331" i="34"/>
  <c r="L2332" i="34"/>
  <c r="L2333" i="34"/>
  <c r="L2334" i="34"/>
  <c r="L2335" i="34"/>
  <c r="L2336" i="34"/>
  <c r="L2337" i="34"/>
  <c r="L2338" i="34"/>
  <c r="L2339" i="34"/>
  <c r="L2340" i="34"/>
  <c r="L2341" i="34"/>
  <c r="L2342" i="34"/>
  <c r="L2343" i="34"/>
  <c r="L2344" i="34"/>
  <c r="L2345" i="34"/>
  <c r="L2346" i="34"/>
  <c r="L2347" i="34"/>
  <c r="L2348" i="34"/>
  <c r="L2349" i="34"/>
  <c r="L2350" i="34"/>
  <c r="L2351" i="34"/>
  <c r="L2352" i="34"/>
  <c r="L2353" i="34"/>
  <c r="L2354" i="34"/>
  <c r="L2355" i="34"/>
  <c r="L2356" i="34"/>
  <c r="L2357" i="34"/>
  <c r="L2358" i="34"/>
  <c r="L2359" i="34"/>
  <c r="L2360" i="34"/>
  <c r="L2361" i="34"/>
  <c r="L2362" i="34"/>
  <c r="L2363" i="34"/>
  <c r="L2364" i="34"/>
  <c r="L2365" i="34"/>
  <c r="L2366" i="34"/>
  <c r="L2367" i="34"/>
  <c r="L2368" i="34"/>
  <c r="L2369" i="34"/>
  <c r="L2370" i="34"/>
  <c r="L2371" i="34"/>
  <c r="L2372" i="34"/>
  <c r="L2373" i="34"/>
  <c r="L2374" i="34"/>
  <c r="L2375" i="34"/>
  <c r="L2376" i="34"/>
  <c r="L2377" i="34"/>
  <c r="L2378" i="34"/>
  <c r="L2379" i="34"/>
  <c r="L2380" i="34"/>
  <c r="L2381" i="34"/>
  <c r="L2382" i="34"/>
  <c r="L2383" i="34"/>
  <c r="L2384" i="34"/>
  <c r="L2385" i="34"/>
  <c r="L2386" i="34"/>
  <c r="L2387" i="34"/>
  <c r="L2388" i="34"/>
  <c r="L2389" i="34"/>
  <c r="L2390" i="34"/>
  <c r="L2391" i="34"/>
  <c r="L2392" i="34"/>
  <c r="L2393" i="34"/>
  <c r="L2394" i="34"/>
  <c r="L2395" i="34"/>
  <c r="L2396" i="34"/>
  <c r="L2397" i="34"/>
  <c r="L2398" i="34"/>
  <c r="L2399" i="34"/>
  <c r="L2400" i="34"/>
  <c r="L2401" i="34"/>
  <c r="L2402" i="34"/>
  <c r="L2403" i="34"/>
  <c r="L2404" i="34"/>
  <c r="L2405" i="34"/>
  <c r="L2406" i="34"/>
  <c r="L2407" i="34"/>
  <c r="L2408" i="34"/>
  <c r="L2409" i="34"/>
  <c r="L2410" i="34"/>
  <c r="L2411" i="34"/>
  <c r="L2412" i="34"/>
  <c r="L2413" i="34"/>
  <c r="L2414" i="34"/>
  <c r="L2415" i="34"/>
  <c r="L2416" i="34"/>
  <c r="L2417" i="34"/>
  <c r="L2418" i="34"/>
  <c r="L2419" i="34"/>
  <c r="L2420" i="34"/>
  <c r="L2421" i="34"/>
  <c r="L2422" i="34"/>
  <c r="L2423" i="34"/>
  <c r="L2424" i="34"/>
  <c r="L2425" i="34"/>
  <c r="L2426" i="34"/>
  <c r="L2427" i="34"/>
  <c r="L2428" i="34"/>
  <c r="L2429" i="34"/>
  <c r="L2430" i="34"/>
  <c r="L2431" i="34"/>
  <c r="L2432" i="34"/>
  <c r="L2433" i="34"/>
  <c r="L2434" i="34"/>
  <c r="L2435" i="34"/>
  <c r="L2436" i="34"/>
  <c r="L2437" i="34"/>
  <c r="L2438" i="34"/>
  <c r="L2439" i="34"/>
  <c r="L2440" i="34"/>
  <c r="L2441" i="34"/>
  <c r="L2442" i="34"/>
  <c r="L2443" i="34"/>
  <c r="L2444" i="34"/>
  <c r="L2445" i="34"/>
  <c r="L2446" i="34"/>
  <c r="L2447" i="34"/>
  <c r="L2448" i="34"/>
  <c r="L2449" i="34"/>
  <c r="L2450" i="34"/>
  <c r="L2451" i="34"/>
  <c r="L2452" i="34"/>
  <c r="L2453" i="34"/>
  <c r="L2454" i="34"/>
  <c r="L2455" i="34"/>
  <c r="L2456" i="34"/>
  <c r="L2457" i="34"/>
  <c r="L2458" i="34"/>
  <c r="L2459" i="34"/>
  <c r="L2460" i="34"/>
  <c r="L2461" i="34"/>
  <c r="L2462" i="34"/>
  <c r="L2463" i="34"/>
  <c r="L2464" i="34"/>
  <c r="L2465" i="34"/>
  <c r="L2466" i="34"/>
  <c r="L2467" i="34"/>
  <c r="L2468" i="34"/>
  <c r="L2469" i="34"/>
  <c r="L2470" i="34"/>
  <c r="L2471" i="34"/>
  <c r="L2472" i="34"/>
  <c r="L2473" i="34"/>
  <c r="L2474" i="34"/>
  <c r="L2475" i="34"/>
  <c r="L2476" i="34"/>
  <c r="L2477" i="34"/>
  <c r="L2478" i="34"/>
  <c r="L2479" i="34"/>
  <c r="L2480" i="34"/>
  <c r="L2481" i="34"/>
  <c r="L2482" i="34"/>
  <c r="L2483" i="34"/>
  <c r="L2484" i="34"/>
  <c r="L2485" i="34"/>
  <c r="L2486" i="34"/>
  <c r="L2487" i="34"/>
  <c r="L2488" i="34"/>
  <c r="L2489" i="34"/>
  <c r="L2490" i="34"/>
  <c r="L2491" i="34"/>
  <c r="L2492" i="34"/>
  <c r="L2493" i="34"/>
  <c r="L2494" i="34"/>
  <c r="L2495" i="34"/>
  <c r="L2496" i="34"/>
  <c r="L2497" i="34"/>
  <c r="L2498" i="34"/>
  <c r="L2499" i="34"/>
  <c r="L2500" i="34"/>
  <c r="L2501" i="34"/>
  <c r="L2502" i="34"/>
  <c r="L2503" i="34"/>
  <c r="L2504" i="34"/>
  <c r="L2505" i="34"/>
  <c r="L2506" i="34"/>
  <c r="L2507" i="34"/>
  <c r="L2508" i="34"/>
  <c r="L2509" i="34"/>
  <c r="L2510" i="34"/>
  <c r="L2511" i="34"/>
  <c r="L2512" i="34"/>
  <c r="L2513" i="34"/>
  <c r="L2514" i="34"/>
  <c r="L2515" i="34"/>
  <c r="L2516" i="34"/>
  <c r="L2517" i="34"/>
  <c r="L2518" i="34"/>
  <c r="L2519" i="34"/>
  <c r="L2520" i="34"/>
  <c r="L2521" i="34"/>
  <c r="L2522" i="34"/>
  <c r="L2523" i="34"/>
  <c r="L2524" i="34"/>
  <c r="L2525" i="34"/>
  <c r="L2526" i="34"/>
  <c r="L2527" i="34"/>
  <c r="L2528" i="34"/>
  <c r="L2529" i="34"/>
  <c r="L2530" i="34"/>
  <c r="L2531" i="34"/>
  <c r="L2532" i="34"/>
  <c r="L2533" i="34"/>
  <c r="L2534" i="34"/>
  <c r="L2535" i="34"/>
  <c r="L2536" i="34"/>
  <c r="L2537" i="34"/>
  <c r="L2538" i="34"/>
  <c r="L2539" i="34"/>
  <c r="L2540" i="34"/>
  <c r="L2541" i="34"/>
  <c r="L2542" i="34"/>
  <c r="L2543" i="34"/>
  <c r="L2544" i="34"/>
  <c r="L2545" i="34"/>
  <c r="L2546" i="34"/>
  <c r="L2547" i="34"/>
  <c r="L2548" i="34"/>
  <c r="L2549" i="34"/>
  <c r="L2550" i="34"/>
  <c r="L2551" i="34"/>
  <c r="L2552" i="34"/>
  <c r="L2553" i="34"/>
  <c r="L2554" i="34"/>
  <c r="L2555" i="34"/>
  <c r="L2556" i="34"/>
  <c r="L2557" i="34"/>
  <c r="L2558" i="34"/>
  <c r="L2559" i="34"/>
  <c r="L2560" i="34"/>
  <c r="L2561" i="34"/>
  <c r="L2562" i="34"/>
  <c r="L2563" i="34"/>
  <c r="L2564" i="34"/>
  <c r="L2565" i="34"/>
  <c r="L2566" i="34"/>
  <c r="L2567" i="34"/>
  <c r="L2568" i="34"/>
  <c r="L2569" i="34"/>
  <c r="L2570" i="34"/>
  <c r="L2571" i="34"/>
  <c r="L2572" i="34"/>
  <c r="L2573" i="34"/>
  <c r="L2574" i="34"/>
  <c r="L2575" i="34"/>
  <c r="L2576" i="34"/>
  <c r="L2577" i="34"/>
  <c r="L2578" i="34"/>
  <c r="L2579" i="34"/>
  <c r="L2580" i="34"/>
  <c r="L2581" i="34"/>
  <c r="L2582" i="34"/>
  <c r="L2583" i="34"/>
  <c r="L2584" i="34"/>
  <c r="L2585" i="34"/>
  <c r="L2586" i="34"/>
  <c r="L2587" i="34"/>
  <c r="L2588" i="34"/>
  <c r="L2589" i="34"/>
  <c r="L2590" i="34"/>
  <c r="L2591" i="34"/>
  <c r="L2592" i="34"/>
  <c r="L2593" i="34"/>
  <c r="L2594" i="34"/>
  <c r="L2595" i="34"/>
  <c r="L2596" i="34"/>
  <c r="L2597" i="34"/>
  <c r="L2598" i="34"/>
  <c r="L2599" i="34"/>
  <c r="L2600" i="34"/>
  <c r="L2601" i="34"/>
  <c r="L2602" i="34"/>
  <c r="L2603" i="34"/>
  <c r="L2604" i="34"/>
  <c r="L2605" i="34"/>
  <c r="L2606" i="34"/>
  <c r="L2607" i="34"/>
  <c r="L2608" i="34"/>
  <c r="L2609" i="34"/>
  <c r="L2610" i="34"/>
  <c r="L2611" i="34"/>
  <c r="L2612" i="34"/>
  <c r="L2613" i="34"/>
  <c r="L2614" i="34"/>
  <c r="L2615" i="34"/>
  <c r="L2616" i="34"/>
  <c r="L2617" i="34"/>
  <c r="L2618" i="34"/>
  <c r="L2619" i="34"/>
  <c r="L2620" i="34"/>
  <c r="L2621" i="34"/>
  <c r="L2622" i="34"/>
  <c r="L2623" i="34"/>
  <c r="L2624" i="34"/>
  <c r="L2625" i="34"/>
  <c r="L2626" i="34"/>
  <c r="L2627" i="34"/>
  <c r="L2628" i="34"/>
  <c r="L2629" i="34"/>
  <c r="L2630" i="34"/>
  <c r="L2631" i="34"/>
  <c r="L2632" i="34"/>
  <c r="L2633" i="34"/>
  <c r="L2634" i="34"/>
  <c r="L2635" i="34"/>
  <c r="L2636" i="34"/>
  <c r="L2637" i="34"/>
  <c r="L2638" i="34"/>
  <c r="L2639" i="34"/>
  <c r="L2640" i="34"/>
  <c r="L2641" i="34"/>
  <c r="L2642" i="34"/>
  <c r="L2643" i="34"/>
  <c r="L2644" i="34"/>
  <c r="L2645" i="34"/>
  <c r="L2646" i="34"/>
  <c r="L2647" i="34"/>
  <c r="L2648" i="34"/>
  <c r="L2649" i="34"/>
  <c r="L2650" i="34"/>
  <c r="L2651" i="34"/>
  <c r="L2652" i="34"/>
  <c r="L2653" i="34"/>
  <c r="L2654" i="34"/>
  <c r="L2655" i="34"/>
  <c r="L2656" i="34"/>
  <c r="L2657" i="34"/>
  <c r="L2658" i="34"/>
  <c r="L2659" i="34"/>
  <c r="L2660" i="34"/>
  <c r="L2661" i="34"/>
  <c r="L2662" i="34"/>
  <c r="L2663" i="34"/>
  <c r="L2664" i="34"/>
  <c r="L2665" i="34"/>
  <c r="L2666" i="34"/>
  <c r="L2667" i="34"/>
  <c r="L2668" i="34"/>
  <c r="L2669" i="34"/>
  <c r="L2670" i="34"/>
  <c r="L2671" i="34"/>
  <c r="L2672" i="34"/>
  <c r="L2673" i="34"/>
  <c r="L2674" i="34"/>
  <c r="L2675" i="34"/>
  <c r="L2676" i="34"/>
  <c r="L2677" i="34"/>
  <c r="L2678" i="34"/>
  <c r="L2679" i="34"/>
  <c r="L2680" i="34"/>
  <c r="L2681" i="34"/>
  <c r="L2682" i="34"/>
  <c r="L2683" i="34"/>
  <c r="L2684" i="34"/>
  <c r="L2685" i="34"/>
  <c r="L2686" i="34"/>
  <c r="L2687" i="34"/>
  <c r="L2688" i="34"/>
  <c r="L2689" i="34"/>
  <c r="L2690" i="34"/>
  <c r="L2691" i="34"/>
  <c r="L2692" i="34"/>
  <c r="L2693" i="34"/>
  <c r="L2694" i="34"/>
  <c r="L2695" i="34"/>
  <c r="L2696" i="34"/>
  <c r="L2697" i="34"/>
  <c r="L2698" i="34"/>
  <c r="L2699" i="34"/>
  <c r="L2700" i="34"/>
  <c r="L2701" i="34"/>
  <c r="L2702" i="34"/>
  <c r="L2703" i="34"/>
  <c r="L2704" i="34"/>
  <c r="L2705" i="34"/>
  <c r="L2706" i="34"/>
  <c r="L2707" i="34"/>
  <c r="L2708" i="34"/>
  <c r="L2709" i="34"/>
  <c r="L2710" i="34"/>
  <c r="L2711" i="34"/>
  <c r="L2712" i="34"/>
  <c r="L2713" i="34"/>
  <c r="L2714" i="34"/>
  <c r="L2715" i="34"/>
  <c r="L2716" i="34"/>
  <c r="L2717" i="34"/>
  <c r="L2718" i="34"/>
  <c r="L2719" i="34"/>
  <c r="L2720" i="34"/>
  <c r="L2721" i="34"/>
  <c r="L2722" i="34"/>
  <c r="L2723" i="34"/>
  <c r="L2724" i="34"/>
  <c r="L2725" i="34"/>
  <c r="L2726" i="34"/>
  <c r="L2727" i="34"/>
  <c r="L2728" i="34"/>
  <c r="L2729" i="34"/>
  <c r="L2730" i="34"/>
  <c r="L2731" i="34"/>
  <c r="L2732" i="34"/>
  <c r="L2733" i="34"/>
  <c r="L2734" i="34"/>
  <c r="L2735" i="34"/>
  <c r="L2736" i="34"/>
  <c r="L2737" i="34"/>
  <c r="L2738" i="34"/>
  <c r="L2739" i="34"/>
  <c r="L2740" i="34"/>
  <c r="L2741" i="34"/>
  <c r="L2742" i="34"/>
  <c r="L2743" i="34"/>
  <c r="L2744" i="34"/>
  <c r="L2745" i="34"/>
  <c r="L2746" i="34"/>
  <c r="L2747" i="34"/>
  <c r="L2748" i="34"/>
  <c r="L2749" i="34"/>
  <c r="L2750" i="34"/>
  <c r="L2751" i="34"/>
  <c r="L2752" i="34"/>
  <c r="L2753" i="34"/>
  <c r="L2754" i="34"/>
  <c r="L2755" i="34"/>
  <c r="L2756" i="34"/>
  <c r="L2757" i="34"/>
  <c r="L2758" i="34"/>
  <c r="L2759" i="34"/>
  <c r="L2760" i="34"/>
  <c r="L2761" i="34"/>
  <c r="L2762" i="34"/>
  <c r="L2763" i="34"/>
  <c r="L2764" i="34"/>
  <c r="L2765" i="34"/>
  <c r="L2766" i="34"/>
  <c r="L2767" i="34"/>
  <c r="L2768" i="34"/>
  <c r="L2769" i="34"/>
  <c r="L2770" i="34"/>
  <c r="L2771" i="34"/>
  <c r="L2772" i="34"/>
  <c r="L2773" i="34"/>
  <c r="L2774" i="34"/>
  <c r="L2775" i="34"/>
  <c r="L2776" i="34"/>
  <c r="L2777" i="34"/>
  <c r="L2778" i="34"/>
  <c r="L2779" i="34"/>
  <c r="L2780" i="34"/>
  <c r="L2781" i="34"/>
  <c r="L2782" i="34"/>
  <c r="L2783" i="34"/>
  <c r="L2784" i="34"/>
  <c r="L2785" i="34"/>
  <c r="L2786" i="34"/>
  <c r="L2787" i="34"/>
  <c r="L2788" i="34"/>
  <c r="L2789" i="34"/>
  <c r="L2790" i="34"/>
  <c r="L2791" i="34"/>
  <c r="L2792" i="34"/>
  <c r="L2793" i="34"/>
  <c r="L2794" i="34"/>
  <c r="L2795" i="34"/>
  <c r="L2796" i="34"/>
  <c r="L2797" i="34"/>
  <c r="L2798" i="34"/>
  <c r="L2799" i="34"/>
  <c r="L2800" i="34"/>
  <c r="L2801" i="34"/>
  <c r="L2802" i="34"/>
  <c r="L2803" i="34"/>
  <c r="L2804" i="34"/>
  <c r="L2805" i="34"/>
  <c r="L2806" i="34"/>
  <c r="L2807" i="34"/>
  <c r="L2808" i="34"/>
  <c r="L2809" i="34"/>
  <c r="L2810" i="34"/>
  <c r="L2811" i="34"/>
  <c r="L2812" i="34"/>
  <c r="L2813" i="34"/>
  <c r="L2814" i="34"/>
  <c r="L2815" i="34"/>
  <c r="L2816" i="34"/>
  <c r="L2817" i="34"/>
  <c r="L2818" i="34"/>
  <c r="L2819" i="34"/>
  <c r="L2820" i="34"/>
  <c r="L2821" i="34"/>
  <c r="L2822" i="34"/>
  <c r="L2823" i="34"/>
  <c r="L2824" i="34"/>
  <c r="L2825" i="34"/>
  <c r="L2826" i="34"/>
  <c r="L2827" i="34"/>
  <c r="L2828" i="34"/>
  <c r="L2829" i="34"/>
  <c r="L2830" i="34"/>
  <c r="L2831" i="34"/>
  <c r="L2832" i="34"/>
  <c r="L2833" i="34"/>
  <c r="L2834" i="34"/>
  <c r="L2835" i="34"/>
  <c r="L2836" i="34"/>
  <c r="L2837" i="34"/>
  <c r="L2838" i="34"/>
  <c r="L2839" i="34"/>
  <c r="L2840" i="34"/>
  <c r="L2841" i="34"/>
  <c r="L2842" i="34"/>
  <c r="L2843" i="34"/>
  <c r="L2844" i="34"/>
  <c r="L2845" i="34"/>
  <c r="L2846" i="34"/>
  <c r="L2847" i="34"/>
  <c r="L2848" i="34"/>
  <c r="L2849" i="34"/>
  <c r="L2850" i="34"/>
  <c r="L2851" i="34"/>
  <c r="L2852" i="34"/>
  <c r="L2853" i="34"/>
  <c r="L2854" i="34"/>
  <c r="L2855" i="34"/>
  <c r="L2856" i="34"/>
  <c r="L2857" i="34"/>
  <c r="L2858" i="34"/>
  <c r="L2859" i="34"/>
  <c r="L2860" i="34"/>
  <c r="L2861" i="34"/>
  <c r="L2862" i="34"/>
  <c r="L2863" i="34"/>
  <c r="L2864" i="34"/>
  <c r="L2865" i="34"/>
  <c r="L2866" i="34"/>
  <c r="L2867" i="34"/>
  <c r="L2868" i="34"/>
  <c r="L2869" i="34"/>
  <c r="L2870" i="34"/>
  <c r="L2871" i="34"/>
  <c r="L2872" i="34"/>
  <c r="L2873" i="34"/>
  <c r="L2874" i="34"/>
  <c r="L2875" i="34"/>
  <c r="L2876" i="34"/>
  <c r="L2877" i="34"/>
  <c r="L2878" i="34"/>
  <c r="L2879" i="34"/>
  <c r="L2880" i="34"/>
  <c r="L2881" i="34"/>
  <c r="L2882" i="34"/>
  <c r="L2883" i="34"/>
  <c r="L2884" i="34"/>
  <c r="L2885" i="34"/>
  <c r="L2886" i="34"/>
  <c r="L2887" i="34"/>
  <c r="L2888" i="34"/>
  <c r="L2889" i="34"/>
  <c r="L2890" i="34"/>
  <c r="L2891" i="34"/>
  <c r="L2892" i="34"/>
  <c r="L2893" i="34"/>
  <c r="L2894" i="34"/>
  <c r="L2895" i="34"/>
  <c r="L2896" i="34"/>
  <c r="L2897" i="34"/>
  <c r="L2898" i="34"/>
  <c r="L2899" i="34"/>
  <c r="L2900" i="34"/>
  <c r="L2901" i="34"/>
  <c r="L2902" i="34"/>
  <c r="L2903" i="34"/>
  <c r="L2904" i="34"/>
  <c r="L2905" i="34"/>
  <c r="L2906" i="34"/>
  <c r="L2907" i="34"/>
  <c r="L2908" i="34"/>
  <c r="L2909" i="34"/>
  <c r="L2910" i="34"/>
  <c r="L2911" i="34"/>
  <c r="L2912" i="34"/>
  <c r="L2913" i="34"/>
  <c r="L2914" i="34"/>
  <c r="L2915" i="34"/>
  <c r="L2916" i="34"/>
  <c r="L2917" i="34"/>
  <c r="L2918" i="34"/>
  <c r="L2919" i="34"/>
  <c r="L2920" i="34"/>
  <c r="L2921" i="34"/>
  <c r="L2922" i="34"/>
  <c r="L2923" i="34"/>
  <c r="L2924" i="34"/>
  <c r="L2925" i="34"/>
  <c r="L2926" i="34"/>
  <c r="L2927" i="34"/>
  <c r="L2928" i="34"/>
  <c r="L2929" i="34"/>
  <c r="L2930" i="34"/>
  <c r="L2931" i="34"/>
  <c r="L2932" i="34"/>
  <c r="L2933" i="34"/>
  <c r="L2934" i="34"/>
  <c r="L2935" i="34"/>
  <c r="L2936" i="34"/>
  <c r="L2937" i="34"/>
  <c r="L2938" i="34"/>
  <c r="L2939" i="34"/>
  <c r="L2940" i="34"/>
  <c r="L2941" i="34"/>
  <c r="L2942" i="34"/>
  <c r="L2943" i="34"/>
  <c r="L2944" i="34"/>
  <c r="L2945" i="34"/>
  <c r="L2946" i="34"/>
  <c r="L2947" i="34"/>
  <c r="L2948" i="34"/>
  <c r="L2949" i="34"/>
  <c r="L2950" i="34"/>
  <c r="L2951" i="34"/>
  <c r="L2952" i="34"/>
  <c r="L2953" i="34"/>
  <c r="L2954" i="34"/>
  <c r="L2955" i="34"/>
  <c r="L2956" i="34"/>
  <c r="L2957" i="34"/>
  <c r="L2958" i="34"/>
  <c r="L2959" i="34"/>
  <c r="L2960" i="34"/>
  <c r="L2961" i="34"/>
  <c r="L2962" i="34"/>
  <c r="L2963" i="34"/>
  <c r="L2964" i="34"/>
  <c r="L2965" i="34"/>
  <c r="L2966" i="34"/>
  <c r="L2967" i="34"/>
  <c r="L2968" i="34"/>
  <c r="L2969" i="34"/>
  <c r="L2970" i="34"/>
  <c r="L2971" i="34"/>
  <c r="L2972" i="34"/>
  <c r="L2973" i="34"/>
  <c r="L2974" i="34"/>
  <c r="L2975" i="34"/>
  <c r="L2976" i="34"/>
  <c r="L2977" i="34"/>
  <c r="L2978" i="34"/>
  <c r="L2979" i="34"/>
  <c r="L2980" i="34"/>
  <c r="L2981" i="34"/>
  <c r="L2982" i="34"/>
  <c r="L2983" i="34"/>
  <c r="L2984" i="34"/>
  <c r="L2985" i="34"/>
  <c r="L2986" i="34"/>
  <c r="L2987" i="34"/>
  <c r="L2988" i="34"/>
  <c r="L2989" i="34"/>
  <c r="L2990" i="34"/>
  <c r="L2991" i="34"/>
  <c r="L2992" i="34"/>
  <c r="L2993" i="34"/>
  <c r="L2994" i="34"/>
  <c r="L2995" i="34"/>
  <c r="L2996" i="34"/>
  <c r="L2997" i="34"/>
  <c r="L2998" i="34"/>
  <c r="L2999" i="34"/>
  <c r="L3000" i="34"/>
  <c r="L3001" i="34"/>
  <c r="L3002" i="34"/>
  <c r="L3003" i="34"/>
  <c r="L3004" i="34"/>
  <c r="L3005" i="34"/>
  <c r="L3006" i="34"/>
  <c r="L3007" i="34"/>
  <c r="L3008" i="34"/>
  <c r="L3009" i="34"/>
  <c r="L3010" i="34"/>
  <c r="L3011" i="34"/>
  <c r="L3012" i="34"/>
  <c r="L3013" i="34"/>
  <c r="L3014" i="34"/>
  <c r="L3015" i="34"/>
  <c r="L3016" i="34"/>
  <c r="L3017" i="34"/>
  <c r="L3018" i="34"/>
  <c r="L3019" i="34"/>
  <c r="L3020" i="34"/>
  <c r="L3021" i="34"/>
  <c r="L3022" i="34"/>
  <c r="L3023" i="34"/>
  <c r="L3024" i="34"/>
  <c r="L3025" i="34"/>
  <c r="L3026" i="34"/>
  <c r="L3027" i="34"/>
  <c r="L3028" i="34"/>
  <c r="L3029" i="34"/>
  <c r="L3030" i="34"/>
  <c r="L3031" i="34"/>
  <c r="L3032" i="34"/>
  <c r="L3033" i="34"/>
  <c r="L3034" i="34"/>
  <c r="L3035" i="34"/>
  <c r="L3036" i="34"/>
  <c r="L3037" i="34"/>
  <c r="L3038" i="34"/>
  <c r="L3039" i="34"/>
  <c r="L3040" i="34"/>
  <c r="L3041" i="34"/>
  <c r="L3042" i="34"/>
  <c r="L3043" i="34"/>
  <c r="L3044" i="34"/>
  <c r="L3045" i="34"/>
  <c r="L3046" i="34"/>
  <c r="L3047" i="34"/>
  <c r="L3048" i="34"/>
  <c r="L3049" i="34"/>
  <c r="L3050" i="34"/>
  <c r="L3051" i="34"/>
  <c r="L3052" i="34"/>
  <c r="L3053" i="34"/>
  <c r="L3054" i="34"/>
  <c r="L3055" i="34"/>
  <c r="L3056" i="34"/>
  <c r="L3057" i="34"/>
  <c r="L3058" i="34"/>
  <c r="L3059" i="34"/>
  <c r="L3060" i="34"/>
  <c r="L3061" i="34"/>
  <c r="L3062" i="34"/>
  <c r="L3063" i="34"/>
  <c r="L3064" i="34"/>
  <c r="L3065" i="34"/>
  <c r="L3066" i="34"/>
  <c r="L3067" i="34"/>
  <c r="L3068" i="34"/>
  <c r="L3069" i="34"/>
  <c r="L3070" i="34"/>
  <c r="L3071" i="34"/>
  <c r="L3072" i="34"/>
  <c r="L3073" i="34"/>
  <c r="L3074" i="34"/>
  <c r="L3075" i="34"/>
  <c r="L3076" i="34"/>
  <c r="L3077" i="34"/>
  <c r="L3078" i="34"/>
  <c r="L3079" i="34"/>
  <c r="L3080" i="34"/>
  <c r="L3081" i="34"/>
  <c r="L3082" i="34"/>
  <c r="L3083" i="34"/>
  <c r="L3084" i="34"/>
  <c r="L3085" i="34"/>
  <c r="L3086" i="34"/>
  <c r="L3087" i="34"/>
  <c r="L3088" i="34"/>
  <c r="L3089" i="34"/>
  <c r="L3090" i="34"/>
  <c r="L3091" i="34"/>
  <c r="L3092" i="34"/>
  <c r="L3093" i="34"/>
  <c r="L3094" i="34"/>
  <c r="L3095" i="34"/>
  <c r="L3096" i="34"/>
  <c r="L3097" i="34"/>
  <c r="L3098" i="34"/>
  <c r="L3099" i="34"/>
  <c r="L3100" i="34"/>
  <c r="L3101" i="34"/>
  <c r="L3102" i="34"/>
  <c r="L3103" i="34"/>
  <c r="L3104" i="34"/>
  <c r="L3105" i="34"/>
  <c r="L3106" i="34"/>
  <c r="L3107" i="34"/>
  <c r="L3108" i="34"/>
  <c r="L3109" i="34"/>
  <c r="L3110" i="34"/>
  <c r="L3111" i="34"/>
  <c r="L3112" i="34"/>
  <c r="L3113" i="34"/>
  <c r="L3114" i="34"/>
  <c r="L3115" i="34"/>
  <c r="L3116" i="34"/>
  <c r="L3117" i="34"/>
  <c r="L3118" i="34"/>
  <c r="L3119" i="34"/>
  <c r="L3120" i="34"/>
  <c r="L3121" i="34"/>
  <c r="L3122" i="34"/>
  <c r="L3123" i="34"/>
  <c r="L3124" i="34"/>
  <c r="L3125" i="34"/>
  <c r="L3126" i="34"/>
  <c r="L3127" i="34"/>
  <c r="L3128" i="34"/>
  <c r="L3129" i="34"/>
  <c r="L3130" i="34"/>
  <c r="L3131" i="34"/>
  <c r="L3132" i="34"/>
  <c r="L3133" i="34"/>
  <c r="L3134" i="34"/>
  <c r="L3135" i="34"/>
  <c r="L3136" i="34"/>
  <c r="L3137" i="34"/>
  <c r="L3138" i="34"/>
  <c r="L3139" i="34"/>
  <c r="L3140" i="34"/>
  <c r="L3141" i="34"/>
  <c r="L3142" i="34"/>
  <c r="L3143" i="34"/>
  <c r="L3144" i="34"/>
  <c r="L3145" i="34"/>
  <c r="L3146" i="34"/>
  <c r="L3147" i="34"/>
  <c r="L3148" i="34"/>
  <c r="L3149" i="34"/>
  <c r="L3150" i="34"/>
  <c r="L3151" i="34"/>
  <c r="L3152" i="34"/>
  <c r="L3153" i="34"/>
  <c r="L3154" i="34"/>
  <c r="L3155" i="34"/>
  <c r="L3156" i="34"/>
  <c r="L3157" i="34"/>
  <c r="L3158" i="34"/>
  <c r="L3159" i="34"/>
  <c r="L3160" i="34"/>
  <c r="L3161" i="34"/>
  <c r="L3162" i="34"/>
  <c r="L3163" i="34"/>
  <c r="L3164" i="34"/>
  <c r="L3165" i="34"/>
  <c r="L3166" i="34"/>
  <c r="L3167" i="34"/>
  <c r="L3168" i="34"/>
  <c r="L3169" i="34"/>
  <c r="L3170" i="34"/>
  <c r="L3171" i="34"/>
  <c r="L3172" i="34"/>
  <c r="L3173" i="34"/>
  <c r="L3174" i="34"/>
  <c r="L3175" i="34"/>
  <c r="L3176" i="34"/>
  <c r="L3177" i="34"/>
  <c r="L3178" i="34"/>
  <c r="L3179" i="34"/>
  <c r="L3180" i="34"/>
  <c r="L3181" i="34"/>
  <c r="L3182" i="34"/>
  <c r="L3183" i="34"/>
  <c r="L3184" i="34"/>
  <c r="L3185" i="34"/>
  <c r="L3186" i="34"/>
  <c r="L3187" i="34"/>
  <c r="L3188" i="34"/>
  <c r="L3189" i="34"/>
  <c r="L3190" i="34"/>
  <c r="L3191" i="34"/>
  <c r="L3192" i="34"/>
  <c r="L3193" i="34"/>
  <c r="L3194" i="34"/>
  <c r="L3195" i="34"/>
  <c r="L3196" i="34"/>
  <c r="L3197" i="34"/>
  <c r="L3198" i="34"/>
  <c r="L3199" i="34"/>
  <c r="L3200" i="34"/>
  <c r="L3201" i="34"/>
  <c r="L3202" i="34"/>
  <c r="L3203" i="34"/>
  <c r="L3204" i="34"/>
  <c r="L3205" i="34"/>
  <c r="L3206" i="34"/>
  <c r="L3207" i="34"/>
  <c r="L3208" i="34"/>
  <c r="L3209" i="34"/>
  <c r="L3210" i="34"/>
  <c r="L3211" i="34"/>
  <c r="L3212" i="34"/>
  <c r="L3213" i="34"/>
  <c r="L3214" i="34"/>
  <c r="L3215" i="34"/>
  <c r="L3216" i="34"/>
  <c r="L3217" i="34"/>
  <c r="L3218" i="34"/>
  <c r="L3219" i="34"/>
  <c r="L3220" i="34"/>
  <c r="L3221" i="34"/>
  <c r="L3222" i="34"/>
  <c r="L3223" i="34"/>
  <c r="L3224" i="34"/>
  <c r="L3225" i="34"/>
  <c r="L3226" i="34"/>
  <c r="L3227" i="34"/>
  <c r="L3228" i="34"/>
  <c r="L3229" i="34"/>
  <c r="L3230" i="34"/>
  <c r="L3231" i="34"/>
  <c r="L3232" i="34"/>
  <c r="L3233" i="34"/>
  <c r="L3234" i="34"/>
  <c r="L3235" i="34"/>
  <c r="L3236" i="34"/>
  <c r="L3237" i="34"/>
  <c r="L3238" i="34"/>
  <c r="L3239" i="34"/>
  <c r="L3240" i="34"/>
  <c r="L3241" i="34"/>
  <c r="L3242" i="34"/>
  <c r="L3243" i="34"/>
  <c r="L3244" i="34"/>
  <c r="L3245" i="34"/>
  <c r="L3246" i="34"/>
  <c r="L3247" i="34"/>
  <c r="L3248" i="34"/>
  <c r="L3249" i="34"/>
  <c r="L3250" i="34"/>
  <c r="L3251" i="34"/>
  <c r="L3252" i="34"/>
  <c r="L3253" i="34"/>
  <c r="L3254" i="34"/>
  <c r="L3255" i="34"/>
  <c r="L3256" i="34"/>
  <c r="L3257" i="34"/>
  <c r="L3258" i="34"/>
  <c r="L3259" i="34"/>
  <c r="L3260" i="34"/>
  <c r="L3261" i="34"/>
  <c r="L3262" i="34"/>
  <c r="L3263" i="34"/>
  <c r="L3264" i="34"/>
  <c r="L3265" i="34"/>
  <c r="L3266" i="34"/>
  <c r="L3267" i="34"/>
  <c r="L3268" i="34"/>
  <c r="L3269" i="34"/>
  <c r="L3270" i="34"/>
  <c r="L3271" i="34"/>
  <c r="L3272" i="34"/>
  <c r="L3273" i="34"/>
  <c r="L3274" i="34"/>
  <c r="L3275" i="34"/>
  <c r="L3276" i="34"/>
  <c r="L3277" i="34"/>
  <c r="L3278" i="34"/>
  <c r="L3279" i="34"/>
  <c r="L3280" i="34"/>
  <c r="L3281" i="34"/>
  <c r="L3282" i="34"/>
  <c r="L3283" i="34"/>
  <c r="L3284" i="34"/>
  <c r="L3285" i="34"/>
  <c r="L3286" i="34"/>
  <c r="L3287" i="34"/>
  <c r="L3288" i="34"/>
  <c r="L3289" i="34"/>
  <c r="L3290" i="34"/>
  <c r="L3291" i="34"/>
  <c r="L3292" i="34"/>
  <c r="L3293" i="34"/>
  <c r="L3294" i="34"/>
  <c r="L3295" i="34"/>
  <c r="L3296" i="34"/>
  <c r="L3297" i="34"/>
  <c r="L3298" i="34"/>
  <c r="L3299" i="34"/>
  <c r="L3300" i="34"/>
  <c r="L3301" i="34"/>
  <c r="L3302" i="34"/>
  <c r="L3303" i="34"/>
  <c r="L3304" i="34"/>
  <c r="L3305" i="34"/>
  <c r="L3306" i="34"/>
  <c r="L3307" i="34"/>
  <c r="L3308" i="34"/>
  <c r="L3309" i="34"/>
  <c r="L3310" i="34"/>
  <c r="L3311" i="34"/>
  <c r="L3312" i="34"/>
  <c r="L3313" i="34"/>
  <c r="L3314" i="34"/>
  <c r="L3315" i="34"/>
  <c r="L3316" i="34"/>
  <c r="L3317" i="34"/>
  <c r="L3318" i="34"/>
  <c r="L3319" i="34"/>
  <c r="L3320" i="34"/>
  <c r="L3321" i="34"/>
  <c r="L3322" i="34"/>
  <c r="L3323" i="34"/>
  <c r="L3324" i="34"/>
  <c r="L3325" i="34"/>
  <c r="L3326" i="34"/>
  <c r="L3327" i="34"/>
  <c r="L3328" i="34"/>
  <c r="L3329" i="34"/>
  <c r="L3330" i="34"/>
  <c r="L3331" i="34"/>
  <c r="L3332" i="34"/>
  <c r="L3333" i="34"/>
  <c r="L3334" i="34"/>
  <c r="L3335" i="34"/>
  <c r="L3336" i="34"/>
  <c r="L3337" i="34"/>
  <c r="L3338" i="34"/>
  <c r="L3339" i="34"/>
  <c r="L3340" i="34"/>
  <c r="L3341" i="34"/>
  <c r="L3342" i="34"/>
  <c r="L3343" i="34"/>
  <c r="L3344" i="34"/>
  <c r="L3345" i="34"/>
  <c r="L3346" i="34"/>
  <c r="L3347" i="34"/>
  <c r="L3348" i="34"/>
  <c r="L3349" i="34"/>
  <c r="L3350" i="34"/>
  <c r="L3351" i="34"/>
  <c r="L3352" i="34"/>
  <c r="L3353" i="34"/>
  <c r="L3354" i="34"/>
  <c r="L3355" i="34"/>
  <c r="L3356" i="34"/>
  <c r="L3357" i="34"/>
  <c r="L3358" i="34"/>
  <c r="L3359" i="34"/>
  <c r="L3360" i="34"/>
  <c r="L3361" i="34"/>
  <c r="L3362" i="34"/>
  <c r="L3363" i="34"/>
  <c r="L3364" i="34"/>
  <c r="L3365" i="34"/>
  <c r="L3366" i="34"/>
  <c r="L3367" i="34"/>
  <c r="L3368" i="34"/>
  <c r="L3369" i="34"/>
  <c r="L3370" i="34"/>
  <c r="L3371" i="34"/>
  <c r="L3372" i="34"/>
  <c r="L3373" i="34"/>
  <c r="L3374" i="34"/>
  <c r="L3375" i="34"/>
  <c r="L3376" i="34"/>
  <c r="L3377" i="34"/>
  <c r="L3378" i="34"/>
  <c r="L3379" i="34"/>
  <c r="L3380" i="34"/>
  <c r="L3381" i="34"/>
  <c r="L3382" i="34"/>
  <c r="L3383" i="34"/>
  <c r="L3384" i="34"/>
  <c r="L3385" i="34"/>
  <c r="L3386" i="34"/>
  <c r="L3387" i="34"/>
  <c r="L3388" i="34"/>
  <c r="L3389" i="34"/>
  <c r="L3390" i="34"/>
  <c r="L3391" i="34"/>
  <c r="L3392" i="34"/>
  <c r="L3393" i="34"/>
  <c r="L3394" i="34"/>
  <c r="L3395" i="34"/>
  <c r="L3396" i="34"/>
  <c r="L3397" i="34"/>
  <c r="L3398" i="34"/>
  <c r="L3399" i="34"/>
  <c r="L3400" i="34"/>
  <c r="L3401" i="34"/>
  <c r="L3402" i="34"/>
  <c r="L3403" i="34"/>
  <c r="L3404" i="34"/>
  <c r="L3405" i="34"/>
  <c r="L3406" i="34"/>
  <c r="L3407" i="34"/>
  <c r="L3408" i="34"/>
  <c r="L3409" i="34"/>
  <c r="L3410" i="34"/>
  <c r="L3411" i="34"/>
  <c r="L3412" i="34"/>
  <c r="L3413" i="34"/>
  <c r="L3414" i="34"/>
  <c r="L3415" i="34"/>
  <c r="L3416" i="34"/>
  <c r="L3417" i="34"/>
  <c r="L3418" i="34"/>
  <c r="L3419" i="34"/>
  <c r="L3420" i="34"/>
  <c r="L3421" i="34"/>
  <c r="L3422" i="34"/>
  <c r="L3423" i="34"/>
  <c r="L3424" i="34"/>
  <c r="L3425" i="34"/>
  <c r="L3426" i="34"/>
  <c r="L3427" i="34"/>
  <c r="L3428" i="34"/>
  <c r="L3429" i="34"/>
  <c r="L3430" i="34"/>
  <c r="L3431" i="34"/>
  <c r="L3432" i="34"/>
  <c r="L3433" i="34"/>
  <c r="L3434" i="34"/>
  <c r="L3435" i="34"/>
  <c r="L3436" i="34"/>
  <c r="L3437" i="34"/>
  <c r="L3438" i="34"/>
  <c r="L3439" i="34"/>
  <c r="L3440" i="34"/>
  <c r="L3441" i="34"/>
  <c r="L3442" i="34"/>
  <c r="L3443" i="34"/>
  <c r="L3444" i="34"/>
  <c r="L3445" i="34"/>
  <c r="L3446" i="34"/>
  <c r="L3447" i="34"/>
  <c r="L3448" i="34"/>
  <c r="L3449" i="34"/>
  <c r="L3450" i="34"/>
  <c r="L3451" i="34"/>
  <c r="L3452" i="34"/>
  <c r="L3453" i="34"/>
  <c r="L3454" i="34"/>
  <c r="L3455" i="34"/>
  <c r="L3456" i="34"/>
  <c r="L3457" i="34"/>
  <c r="L3458" i="34"/>
  <c r="L3459" i="34"/>
  <c r="L3460" i="34"/>
  <c r="L3461" i="34"/>
  <c r="L3462" i="34"/>
  <c r="L3463" i="34"/>
  <c r="L3464" i="34"/>
  <c r="L3465" i="34"/>
  <c r="L3466" i="34"/>
  <c r="L3467" i="34"/>
  <c r="L3468" i="34"/>
  <c r="L3469" i="34"/>
  <c r="L3470" i="34"/>
  <c r="L3471" i="34"/>
  <c r="L3472" i="34"/>
  <c r="L3473" i="34"/>
  <c r="L3474" i="34"/>
  <c r="L3475" i="34"/>
  <c r="L3476" i="34"/>
  <c r="L3477" i="34"/>
  <c r="L3478" i="34"/>
  <c r="L3479" i="34"/>
  <c r="L3480" i="34"/>
  <c r="L3481" i="34"/>
  <c r="L3482" i="34"/>
  <c r="L3483" i="34"/>
  <c r="L3484" i="34"/>
  <c r="L3485" i="34"/>
  <c r="L3486" i="34"/>
  <c r="L3487" i="34"/>
  <c r="L3488" i="34"/>
  <c r="L3489" i="34"/>
  <c r="L3490" i="34"/>
  <c r="L3491" i="34"/>
  <c r="L3492" i="34"/>
  <c r="L3493" i="34"/>
  <c r="L3494" i="34"/>
  <c r="L3495" i="34"/>
  <c r="L3496" i="34"/>
  <c r="L3497" i="34"/>
  <c r="L3498" i="34"/>
  <c r="L3499" i="34"/>
  <c r="L3500" i="34"/>
  <c r="L3501" i="34"/>
  <c r="L3502" i="34"/>
  <c r="L3503" i="34"/>
  <c r="L3504" i="34"/>
  <c r="L3505" i="34"/>
  <c r="L3506" i="34"/>
  <c r="L3507" i="34"/>
  <c r="L3508" i="34"/>
  <c r="L3509" i="34"/>
  <c r="L3510" i="34"/>
  <c r="L3511" i="34"/>
  <c r="L3512" i="34"/>
  <c r="L3513" i="34"/>
  <c r="L3514" i="34"/>
  <c r="L3515" i="34"/>
  <c r="L3516" i="34"/>
  <c r="L3517" i="34"/>
  <c r="L3518" i="34"/>
  <c r="L3519" i="34"/>
  <c r="L3520" i="34"/>
  <c r="L3521" i="34"/>
  <c r="L3522" i="34"/>
  <c r="L3523" i="34"/>
  <c r="L3524" i="34"/>
  <c r="L3525" i="34"/>
  <c r="L3526" i="34"/>
  <c r="L3527" i="34"/>
  <c r="L3528" i="34"/>
  <c r="L3529" i="34"/>
  <c r="L3530" i="34"/>
  <c r="L3531" i="34"/>
  <c r="L3532" i="34"/>
  <c r="L3533" i="34"/>
  <c r="L3534" i="34"/>
  <c r="L3535" i="34"/>
  <c r="L3536" i="34"/>
  <c r="L3537" i="34"/>
  <c r="L3538" i="34"/>
  <c r="L3539" i="34"/>
  <c r="L3540" i="34"/>
  <c r="L3541" i="34"/>
  <c r="L3542" i="34"/>
  <c r="L3543" i="34"/>
  <c r="L3544" i="34"/>
  <c r="L3545" i="34"/>
  <c r="L3546" i="34"/>
  <c r="L3547" i="34"/>
  <c r="L3548" i="34"/>
  <c r="L3549" i="34"/>
  <c r="L3550" i="34"/>
  <c r="L3551" i="34"/>
  <c r="L3552" i="34"/>
  <c r="L3553" i="34"/>
  <c r="L3554" i="34"/>
  <c r="L3555" i="34"/>
  <c r="L3556" i="34"/>
  <c r="L3557" i="34"/>
  <c r="L3558" i="34"/>
  <c r="L3559" i="34"/>
  <c r="L3560" i="34"/>
  <c r="L3561" i="34"/>
  <c r="L3562" i="34"/>
  <c r="L3563" i="34"/>
  <c r="L3564" i="34"/>
  <c r="L3565" i="34"/>
  <c r="L3566" i="34"/>
  <c r="L3567" i="34"/>
  <c r="L3568" i="34"/>
  <c r="L3569" i="34"/>
  <c r="L3570" i="34"/>
  <c r="L3571" i="34"/>
  <c r="L3572" i="34"/>
  <c r="L3573" i="34"/>
  <c r="L3574" i="34"/>
  <c r="L3575" i="34"/>
  <c r="L3576" i="34"/>
  <c r="L3577" i="34"/>
  <c r="L3578" i="34"/>
  <c r="L3579" i="34"/>
  <c r="L3580" i="34"/>
  <c r="L3581" i="34"/>
  <c r="L3582" i="34"/>
  <c r="L3583" i="34"/>
  <c r="L3584" i="34"/>
  <c r="L3585" i="34"/>
  <c r="L3586" i="34"/>
  <c r="L3587" i="34"/>
  <c r="L3588" i="34"/>
  <c r="L3589" i="34"/>
  <c r="L3590" i="34"/>
  <c r="L3591" i="34"/>
  <c r="L3592" i="34"/>
  <c r="L3593" i="34"/>
  <c r="L3594" i="34"/>
  <c r="L3595" i="34"/>
  <c r="L3596" i="34"/>
  <c r="L3597" i="34"/>
  <c r="L3598" i="34"/>
  <c r="L3599" i="34"/>
  <c r="L3600" i="34"/>
  <c r="L3601" i="34"/>
  <c r="L3602" i="34"/>
  <c r="L3603" i="34"/>
  <c r="L3604" i="34"/>
  <c r="L3605" i="34"/>
  <c r="L3606" i="34"/>
  <c r="L3607" i="34"/>
  <c r="L3608" i="34"/>
  <c r="L3609" i="34"/>
  <c r="L3610" i="34"/>
  <c r="L3611" i="34"/>
  <c r="L3612" i="34"/>
  <c r="L3613" i="34"/>
  <c r="L3614" i="34"/>
  <c r="L3615" i="34"/>
  <c r="L3616" i="34"/>
  <c r="L3617" i="34"/>
  <c r="L3618" i="34"/>
  <c r="L3619" i="34"/>
  <c r="L3620" i="34"/>
  <c r="L3621" i="34"/>
  <c r="L3622" i="34"/>
  <c r="L3623" i="34"/>
  <c r="L3624" i="34"/>
  <c r="L3625" i="34"/>
  <c r="L3626" i="34"/>
  <c r="L3627" i="34"/>
  <c r="L3628" i="34"/>
  <c r="L3629" i="34"/>
  <c r="L3630" i="34"/>
  <c r="L3631" i="34"/>
  <c r="L3632" i="34"/>
  <c r="L3633" i="34"/>
  <c r="L3634" i="34"/>
  <c r="L3635" i="34"/>
  <c r="L3636" i="34"/>
  <c r="L3637" i="34"/>
  <c r="L3638" i="34"/>
  <c r="L3639" i="34"/>
  <c r="L3640" i="34"/>
  <c r="L3641" i="34"/>
  <c r="L3642" i="34"/>
  <c r="L3643" i="34"/>
  <c r="L3644" i="34"/>
  <c r="L3645" i="34"/>
  <c r="L3646" i="34"/>
  <c r="L3647" i="34"/>
  <c r="L3648" i="34"/>
  <c r="L3649" i="34"/>
  <c r="L3650" i="34"/>
  <c r="L3651" i="34"/>
  <c r="L3652" i="34"/>
  <c r="L3653" i="34"/>
  <c r="L3654" i="34"/>
  <c r="L3655" i="34"/>
  <c r="L3656" i="34"/>
  <c r="L3657" i="34"/>
  <c r="L3658" i="34"/>
  <c r="L3659" i="34"/>
  <c r="L3660" i="34"/>
  <c r="L3661" i="34"/>
  <c r="L3662" i="34"/>
  <c r="L3663" i="34"/>
  <c r="L3664" i="34"/>
  <c r="L3665" i="34"/>
  <c r="L3666" i="34"/>
  <c r="L3667" i="34"/>
  <c r="L3668" i="34"/>
  <c r="L3669" i="34"/>
  <c r="L3670" i="34"/>
  <c r="L3671" i="34"/>
  <c r="L3672" i="34"/>
  <c r="L3673" i="34"/>
  <c r="L3674" i="34"/>
  <c r="L3675" i="34"/>
  <c r="L3676" i="34"/>
  <c r="L3677" i="34"/>
  <c r="L3678" i="34"/>
  <c r="L3679" i="34"/>
  <c r="L3680" i="34"/>
  <c r="L3681" i="34"/>
  <c r="L3682" i="34"/>
  <c r="L3683" i="34"/>
  <c r="L3684" i="34"/>
  <c r="L3685" i="34"/>
  <c r="L3686" i="34"/>
  <c r="L3687" i="34"/>
  <c r="L3688" i="34"/>
  <c r="L3689" i="34"/>
  <c r="L3690" i="34"/>
  <c r="L3691" i="34"/>
  <c r="L3692" i="34"/>
  <c r="L3693" i="34"/>
  <c r="L3694" i="34"/>
  <c r="L3695" i="34"/>
  <c r="L3696" i="34"/>
  <c r="L3697" i="34"/>
  <c r="L3698" i="34"/>
  <c r="L3699" i="34"/>
  <c r="L3700" i="34"/>
  <c r="L3701" i="34"/>
  <c r="L3702" i="34"/>
  <c r="L3703" i="34"/>
  <c r="L3704" i="34"/>
  <c r="L3705" i="34"/>
  <c r="L3706" i="34"/>
  <c r="L3707" i="34"/>
  <c r="L3708" i="34"/>
  <c r="L3709" i="34"/>
  <c r="L3710" i="34"/>
  <c r="L3711" i="34"/>
  <c r="L3712" i="34"/>
  <c r="L3713" i="34"/>
  <c r="L3714" i="34"/>
  <c r="L3715" i="34"/>
  <c r="L3716" i="34"/>
  <c r="L3717" i="34"/>
  <c r="L3718" i="34"/>
  <c r="L3719" i="34"/>
  <c r="L3720" i="34"/>
  <c r="L3721" i="34"/>
  <c r="L3722" i="34"/>
  <c r="L3723" i="34"/>
  <c r="L3724" i="34"/>
  <c r="L3725" i="34"/>
  <c r="L3726" i="34"/>
  <c r="L3727" i="34"/>
  <c r="L3728" i="34"/>
  <c r="L3729" i="34"/>
  <c r="L3730" i="34"/>
  <c r="L3731" i="34"/>
  <c r="L3732" i="34"/>
  <c r="L3733" i="34"/>
  <c r="L3734" i="34"/>
  <c r="L3735" i="34"/>
  <c r="L3736" i="34"/>
  <c r="L3737" i="34"/>
  <c r="L3738" i="34"/>
  <c r="L3739" i="34"/>
  <c r="L3740" i="34"/>
  <c r="L3741" i="34"/>
  <c r="L3742" i="34"/>
  <c r="L3743" i="34"/>
  <c r="L3744" i="34"/>
  <c r="L3745" i="34"/>
  <c r="L3746" i="34"/>
  <c r="L3747" i="34"/>
  <c r="L3748" i="34"/>
  <c r="L3749" i="34"/>
  <c r="L3750" i="34"/>
  <c r="L3751" i="34"/>
  <c r="L3752" i="34"/>
  <c r="L3753" i="34"/>
  <c r="L3754" i="34"/>
  <c r="L3755" i="34"/>
  <c r="L3756" i="34"/>
  <c r="L3757" i="34"/>
  <c r="L3758" i="34"/>
  <c r="L3759" i="34"/>
  <c r="L3760" i="34"/>
  <c r="L3761" i="34"/>
  <c r="L3762" i="34"/>
  <c r="L3763" i="34"/>
  <c r="L3764" i="34"/>
  <c r="L3765" i="34"/>
  <c r="L3766" i="34"/>
  <c r="L3767" i="34"/>
  <c r="L3768" i="34"/>
  <c r="L3769" i="34"/>
  <c r="L3770" i="34"/>
  <c r="L3771" i="34"/>
  <c r="L3772" i="34"/>
  <c r="L3773" i="34"/>
  <c r="L3774" i="34"/>
  <c r="L3775" i="34"/>
  <c r="L3776" i="34"/>
  <c r="L3777" i="34"/>
  <c r="L3778" i="34"/>
  <c r="L3779" i="34"/>
  <c r="L3780" i="34"/>
  <c r="L3781" i="34"/>
  <c r="L3782" i="34"/>
  <c r="L3783" i="34"/>
  <c r="L3784" i="34"/>
  <c r="L3785" i="34"/>
  <c r="L3786" i="34"/>
  <c r="L3787" i="34"/>
  <c r="L3788" i="34"/>
  <c r="L3789" i="34"/>
  <c r="L3790" i="34"/>
  <c r="L3791" i="34"/>
  <c r="L3792" i="34"/>
  <c r="L3793" i="34"/>
  <c r="L3794" i="34"/>
  <c r="L3795" i="34"/>
  <c r="L3796" i="34"/>
  <c r="L3797" i="34"/>
  <c r="L3798" i="34"/>
  <c r="L3799" i="34"/>
  <c r="L3800" i="34"/>
  <c r="L3801" i="34"/>
  <c r="L3802" i="34"/>
  <c r="L3803" i="34"/>
  <c r="L3804" i="34"/>
  <c r="L3805" i="34"/>
  <c r="L3806" i="34"/>
  <c r="L3807" i="34"/>
  <c r="L3808" i="34"/>
  <c r="L3809" i="34"/>
  <c r="L3810" i="34"/>
  <c r="L3811" i="34"/>
  <c r="L3812" i="34"/>
  <c r="L3813" i="34"/>
  <c r="L3814" i="34"/>
  <c r="L3815" i="34"/>
  <c r="L3816" i="34"/>
  <c r="L3817" i="34"/>
  <c r="L3818" i="34"/>
  <c r="L3819" i="34"/>
  <c r="L3820" i="34"/>
  <c r="L3821" i="34"/>
  <c r="L3822" i="34"/>
  <c r="L3823" i="34"/>
  <c r="L3824" i="34"/>
  <c r="L3825" i="34"/>
  <c r="L3826" i="34"/>
  <c r="L3827" i="34"/>
  <c r="L3828" i="34"/>
  <c r="L3829" i="34"/>
  <c r="L3830" i="34"/>
  <c r="L3831" i="34"/>
  <c r="L3832" i="34"/>
  <c r="L3833" i="34"/>
  <c r="L3834" i="34"/>
  <c r="L3835" i="34"/>
  <c r="L3836" i="34"/>
  <c r="L3837" i="34"/>
  <c r="L3838" i="34"/>
  <c r="L3839" i="34"/>
  <c r="L3840" i="34"/>
  <c r="L3841" i="34"/>
  <c r="L3842" i="34"/>
  <c r="L3843" i="34"/>
  <c r="L3844" i="34"/>
  <c r="L3845" i="34"/>
  <c r="L3846" i="34"/>
  <c r="L3847" i="34"/>
  <c r="L3848" i="34"/>
  <c r="L3849" i="34"/>
  <c r="L3850" i="34"/>
  <c r="L3851" i="34"/>
  <c r="L3852" i="34"/>
  <c r="L3853" i="34"/>
  <c r="L3854" i="34"/>
  <c r="L3855" i="34"/>
  <c r="L3856" i="34"/>
  <c r="L3857" i="34"/>
  <c r="L3858" i="34"/>
  <c r="L3859" i="34"/>
  <c r="L3860" i="34"/>
  <c r="L3861" i="34"/>
  <c r="L3862" i="34"/>
  <c r="L3863" i="34"/>
  <c r="L3864" i="34"/>
  <c r="L3865" i="34"/>
  <c r="L3866" i="34"/>
  <c r="L3867" i="34"/>
  <c r="L3868" i="34"/>
  <c r="L3869" i="34"/>
  <c r="L3870" i="34"/>
  <c r="L3871" i="34"/>
  <c r="L3872" i="34"/>
  <c r="L3873" i="34"/>
  <c r="L3874" i="34"/>
  <c r="L3875" i="34"/>
  <c r="L3876" i="34"/>
  <c r="L3877" i="34"/>
  <c r="L3878" i="34"/>
  <c r="L3879" i="34"/>
  <c r="L3880" i="34"/>
  <c r="L3881" i="34"/>
  <c r="L3882" i="34"/>
  <c r="L3883" i="34"/>
  <c r="L3884" i="34"/>
  <c r="L3885" i="34"/>
  <c r="L3886" i="34"/>
  <c r="L3887" i="34"/>
  <c r="L3888" i="34"/>
  <c r="L3889" i="34"/>
  <c r="L3890" i="34"/>
  <c r="L3891" i="34"/>
  <c r="L3892" i="34"/>
  <c r="L3893" i="34"/>
  <c r="L3894" i="34"/>
  <c r="L3895" i="34"/>
  <c r="L3896" i="34"/>
  <c r="L3897" i="34"/>
  <c r="L3898" i="34"/>
  <c r="L3899" i="34"/>
  <c r="L3900" i="34"/>
  <c r="L3901" i="34"/>
  <c r="L3902" i="34"/>
  <c r="L3903" i="34"/>
  <c r="L3904" i="34"/>
  <c r="L3905" i="34"/>
  <c r="L3906" i="34"/>
  <c r="L3907" i="34"/>
  <c r="L3908" i="34"/>
  <c r="L3909" i="34"/>
  <c r="L3910" i="34"/>
  <c r="L3911" i="34"/>
  <c r="L3912" i="34"/>
  <c r="L3913" i="34"/>
  <c r="L3914" i="34"/>
  <c r="L3915" i="34"/>
  <c r="L3916" i="34"/>
  <c r="L3917" i="34"/>
  <c r="L3918" i="34"/>
  <c r="L3919" i="34"/>
  <c r="L3920" i="34"/>
  <c r="L3921" i="34"/>
  <c r="L3922" i="34"/>
  <c r="L3923" i="34"/>
  <c r="L3924" i="34"/>
  <c r="L3925" i="34"/>
  <c r="L3926" i="34"/>
  <c r="L3927" i="34"/>
  <c r="L3928" i="34"/>
  <c r="L3929" i="34"/>
  <c r="L3930" i="34"/>
  <c r="L3931" i="34"/>
  <c r="L3932" i="34"/>
  <c r="L3933" i="34"/>
  <c r="L3934" i="34"/>
  <c r="L3935" i="34"/>
  <c r="L3936" i="34"/>
  <c r="L3937" i="34"/>
  <c r="L3938" i="34"/>
  <c r="L3939" i="34"/>
  <c r="L3940" i="34"/>
  <c r="L3941" i="34"/>
  <c r="L3942" i="34"/>
  <c r="L3943" i="34"/>
  <c r="L3944" i="34"/>
  <c r="L3945" i="34"/>
  <c r="L3946" i="34"/>
  <c r="L3947" i="34"/>
  <c r="L3948" i="34"/>
  <c r="L3949" i="34"/>
  <c r="L3950" i="34"/>
  <c r="L3951" i="34"/>
  <c r="L3952" i="34"/>
  <c r="L3953" i="34"/>
  <c r="L3954" i="34"/>
  <c r="L3955" i="34"/>
  <c r="L3956" i="34"/>
  <c r="L3957" i="34"/>
  <c r="L3958" i="34"/>
  <c r="L3959" i="34"/>
  <c r="L3960" i="34"/>
  <c r="L3961" i="34"/>
  <c r="L3962" i="34"/>
  <c r="L3963" i="34"/>
  <c r="L3964" i="34"/>
  <c r="L3965" i="34"/>
  <c r="L3966" i="34"/>
  <c r="L3967" i="34"/>
  <c r="L3968" i="34"/>
  <c r="L3969" i="34"/>
  <c r="L3970" i="34"/>
  <c r="L3971" i="34"/>
  <c r="L3972" i="34"/>
  <c r="L3973" i="34"/>
  <c r="L3974" i="34"/>
  <c r="L3975" i="34"/>
  <c r="L3976" i="34"/>
  <c r="L3977" i="34"/>
  <c r="L3978" i="34"/>
  <c r="L3979" i="34"/>
  <c r="L3980" i="34"/>
  <c r="L3981" i="34"/>
  <c r="L3982" i="34"/>
  <c r="L3983" i="34"/>
  <c r="L3984" i="34"/>
  <c r="L3985" i="34"/>
  <c r="L3986" i="34"/>
  <c r="L3987" i="34"/>
  <c r="L3988" i="34"/>
  <c r="L3989" i="34"/>
  <c r="L3990" i="34"/>
  <c r="L3991" i="34"/>
  <c r="L3992" i="34"/>
  <c r="L3993" i="34"/>
  <c r="L3994" i="34"/>
  <c r="L3995" i="34"/>
  <c r="L3996" i="34"/>
  <c r="L3997" i="34"/>
  <c r="L3998" i="34"/>
  <c r="L3999" i="34"/>
  <c r="L4000" i="34"/>
  <c r="L4001" i="34"/>
  <c r="L4002" i="34"/>
  <c r="L4003" i="34"/>
  <c r="L4004" i="34"/>
  <c r="L4005" i="34"/>
  <c r="L4006" i="34"/>
  <c r="L4007" i="34"/>
  <c r="L4008" i="34"/>
  <c r="L4009" i="34"/>
  <c r="L4010" i="34"/>
  <c r="L4011" i="34"/>
  <c r="L4012" i="34"/>
  <c r="L4013" i="34"/>
  <c r="L4014" i="34"/>
  <c r="L4015" i="34"/>
  <c r="L4016" i="34"/>
  <c r="L4017" i="34"/>
  <c r="L4018" i="34"/>
  <c r="L4019" i="34"/>
  <c r="L4020" i="34"/>
  <c r="L4021" i="34"/>
  <c r="L4022" i="34"/>
  <c r="L4023" i="34"/>
  <c r="L4024" i="34"/>
  <c r="L4025" i="34"/>
  <c r="L4026" i="34"/>
  <c r="L4027" i="34"/>
  <c r="L4028" i="34"/>
  <c r="L4029" i="34"/>
  <c r="L4030" i="34"/>
  <c r="L4031" i="34"/>
  <c r="L4032" i="34"/>
  <c r="L4033" i="34"/>
  <c r="L4034" i="34"/>
  <c r="L4035" i="34"/>
  <c r="L4036" i="34"/>
  <c r="L4037" i="34"/>
  <c r="L4038" i="34"/>
  <c r="L4039" i="34"/>
  <c r="L4040" i="34"/>
  <c r="L4041" i="34"/>
  <c r="L4042" i="34"/>
  <c r="L4043" i="34"/>
  <c r="L4044" i="34"/>
  <c r="L4045" i="34"/>
  <c r="L4046" i="34"/>
  <c r="L4047" i="34"/>
  <c r="L4048" i="34"/>
  <c r="L4049" i="34"/>
  <c r="L4050" i="34"/>
  <c r="L4051" i="34"/>
  <c r="L4052" i="34"/>
  <c r="L4053" i="34"/>
  <c r="L4054" i="34"/>
  <c r="L4055" i="34"/>
  <c r="L4056" i="34"/>
  <c r="L4057" i="34"/>
  <c r="L4058" i="34"/>
  <c r="L4059" i="34"/>
  <c r="L4060" i="34"/>
  <c r="L4061" i="34"/>
  <c r="L4062" i="34"/>
  <c r="L4063" i="34"/>
  <c r="L4064" i="34"/>
  <c r="L4065" i="34"/>
  <c r="L4066" i="34"/>
  <c r="L4067" i="34"/>
  <c r="L4068" i="34"/>
  <c r="L4069" i="34"/>
  <c r="L4070" i="34"/>
  <c r="L4071" i="34"/>
  <c r="L4072" i="34"/>
  <c r="L4073" i="34"/>
  <c r="L4074" i="34"/>
  <c r="L4075" i="34"/>
  <c r="L4076" i="34"/>
  <c r="L4077" i="34"/>
  <c r="L4078" i="34"/>
  <c r="L4079" i="34"/>
  <c r="L4080" i="34"/>
  <c r="L4081" i="34"/>
  <c r="L4082" i="34"/>
  <c r="L4083" i="34"/>
  <c r="L4084" i="34"/>
  <c r="L4085" i="34"/>
  <c r="L4086" i="34"/>
  <c r="L4087" i="34"/>
  <c r="L4088" i="34"/>
  <c r="L4089" i="34"/>
  <c r="L4090" i="34"/>
  <c r="L4091" i="34"/>
  <c r="L4092" i="34"/>
  <c r="L4093" i="34"/>
  <c r="L4094" i="34"/>
  <c r="L4095" i="34"/>
  <c r="L4096" i="34"/>
  <c r="L4097" i="34"/>
  <c r="L2" i="34"/>
  <c r="I26" i="28"/>
  <c r="I40" i="28"/>
  <c r="J1941" i="28" l="1"/>
  <c r="P1941" i="28"/>
  <c r="V1941" i="28"/>
  <c r="AB1941" i="28"/>
  <c r="AH1941" i="28"/>
  <c r="F2" i="34"/>
  <c r="G2" i="34"/>
  <c r="H2" i="34"/>
  <c r="I2" i="34"/>
  <c r="J2" i="34"/>
  <c r="K2" i="34"/>
  <c r="F3" i="34"/>
  <c r="G3" i="34"/>
  <c r="H3" i="34"/>
  <c r="I3" i="34"/>
  <c r="J3" i="34"/>
  <c r="K3" i="34"/>
  <c r="F4" i="34"/>
  <c r="G4" i="34"/>
  <c r="H4" i="34"/>
  <c r="I4" i="34"/>
  <c r="J4" i="34"/>
  <c r="K4" i="34"/>
  <c r="F5" i="34"/>
  <c r="G5" i="34"/>
  <c r="H5" i="34"/>
  <c r="I5" i="34"/>
  <c r="J5" i="34"/>
  <c r="K5" i="34"/>
  <c r="F6" i="34"/>
  <c r="G6" i="34"/>
  <c r="H6" i="34"/>
  <c r="I6" i="34"/>
  <c r="J6" i="34"/>
  <c r="K6" i="34"/>
  <c r="F7" i="34"/>
  <c r="G7" i="34"/>
  <c r="H7" i="34"/>
  <c r="I7" i="34"/>
  <c r="J7" i="34"/>
  <c r="K7" i="34"/>
  <c r="F8" i="34"/>
  <c r="G8" i="34"/>
  <c r="H8" i="34"/>
  <c r="I8" i="34"/>
  <c r="J8" i="34"/>
  <c r="K8" i="34"/>
  <c r="F9" i="34"/>
  <c r="G9" i="34"/>
  <c r="H9" i="34"/>
  <c r="I9" i="34"/>
  <c r="J9" i="34"/>
  <c r="K9" i="34"/>
  <c r="F10" i="34"/>
  <c r="G10" i="34"/>
  <c r="H10" i="34"/>
  <c r="I10" i="34"/>
  <c r="J10" i="34"/>
  <c r="K10" i="34"/>
  <c r="F11" i="34"/>
  <c r="G11" i="34"/>
  <c r="H11" i="34"/>
  <c r="I11" i="34"/>
  <c r="J11" i="34"/>
  <c r="K11" i="34"/>
  <c r="F12" i="34"/>
  <c r="G12" i="34"/>
  <c r="H12" i="34"/>
  <c r="I12" i="34"/>
  <c r="J12" i="34"/>
  <c r="K12" i="34"/>
  <c r="F13" i="34"/>
  <c r="G13" i="34"/>
  <c r="H13" i="34"/>
  <c r="I13" i="34"/>
  <c r="J13" i="34"/>
  <c r="K13" i="34"/>
  <c r="F14" i="34"/>
  <c r="G14" i="34"/>
  <c r="H14" i="34"/>
  <c r="I14" i="34"/>
  <c r="J14" i="34"/>
  <c r="K14" i="34"/>
  <c r="F15" i="34"/>
  <c r="G15" i="34"/>
  <c r="H15" i="34"/>
  <c r="I15" i="34"/>
  <c r="J15" i="34"/>
  <c r="K15" i="34"/>
  <c r="F16" i="34"/>
  <c r="G16" i="34"/>
  <c r="H16" i="34"/>
  <c r="I16" i="34"/>
  <c r="J16" i="34"/>
  <c r="K16" i="34"/>
  <c r="F17" i="34"/>
  <c r="G17" i="34"/>
  <c r="H17" i="34"/>
  <c r="I17" i="34"/>
  <c r="J17" i="34"/>
  <c r="K17" i="34"/>
  <c r="F18" i="34"/>
  <c r="G18" i="34"/>
  <c r="H18" i="34"/>
  <c r="I18" i="34"/>
  <c r="J18" i="34"/>
  <c r="K18" i="34"/>
  <c r="F19" i="34"/>
  <c r="G19" i="34"/>
  <c r="H19" i="34"/>
  <c r="I19" i="34"/>
  <c r="J19" i="34"/>
  <c r="K19" i="34"/>
  <c r="F20" i="34"/>
  <c r="G20" i="34"/>
  <c r="H20" i="34"/>
  <c r="I20" i="34"/>
  <c r="J20" i="34"/>
  <c r="K20" i="34"/>
  <c r="F21" i="34"/>
  <c r="G21" i="34"/>
  <c r="H21" i="34"/>
  <c r="I21" i="34"/>
  <c r="J21" i="34"/>
  <c r="K21" i="34"/>
  <c r="F22" i="34"/>
  <c r="G22" i="34"/>
  <c r="H22" i="34"/>
  <c r="I22" i="34"/>
  <c r="J22" i="34"/>
  <c r="K22" i="34"/>
  <c r="F23" i="34"/>
  <c r="G23" i="34"/>
  <c r="H23" i="34"/>
  <c r="I23" i="34"/>
  <c r="J23" i="34"/>
  <c r="K23" i="34"/>
  <c r="F24" i="34"/>
  <c r="G24" i="34"/>
  <c r="H24" i="34"/>
  <c r="I24" i="34"/>
  <c r="J24" i="34"/>
  <c r="K24" i="34"/>
  <c r="F25" i="34"/>
  <c r="G25" i="34"/>
  <c r="H25" i="34"/>
  <c r="I25" i="34"/>
  <c r="J25" i="34"/>
  <c r="K25" i="34"/>
  <c r="F26" i="34"/>
  <c r="G26" i="34"/>
  <c r="H26" i="34"/>
  <c r="I26" i="34"/>
  <c r="J26" i="34"/>
  <c r="K26" i="34"/>
  <c r="F27" i="34"/>
  <c r="G27" i="34"/>
  <c r="H27" i="34"/>
  <c r="I27" i="34"/>
  <c r="J27" i="34"/>
  <c r="K27" i="34"/>
  <c r="F28" i="34"/>
  <c r="G28" i="34"/>
  <c r="H28" i="34"/>
  <c r="I28" i="34"/>
  <c r="J28" i="34"/>
  <c r="K28" i="34"/>
  <c r="F29" i="34"/>
  <c r="G29" i="34"/>
  <c r="H29" i="34"/>
  <c r="I29" i="34"/>
  <c r="J29" i="34"/>
  <c r="K29" i="34"/>
  <c r="F30" i="34"/>
  <c r="G30" i="34"/>
  <c r="H30" i="34"/>
  <c r="I30" i="34"/>
  <c r="J30" i="34"/>
  <c r="K30" i="34"/>
  <c r="F31" i="34"/>
  <c r="G31" i="34"/>
  <c r="H31" i="34"/>
  <c r="I31" i="34"/>
  <c r="J31" i="34"/>
  <c r="K31" i="34"/>
  <c r="F32" i="34"/>
  <c r="G32" i="34"/>
  <c r="H32" i="34"/>
  <c r="I32" i="34"/>
  <c r="J32" i="34"/>
  <c r="K32" i="34"/>
  <c r="F33" i="34"/>
  <c r="G33" i="34"/>
  <c r="H33" i="34"/>
  <c r="I33" i="34"/>
  <c r="J33" i="34"/>
  <c r="K33" i="34"/>
  <c r="F34" i="34"/>
  <c r="G34" i="34"/>
  <c r="H34" i="34"/>
  <c r="I34" i="34"/>
  <c r="J34" i="34"/>
  <c r="K34" i="34"/>
  <c r="F35" i="34"/>
  <c r="G35" i="34"/>
  <c r="H35" i="34"/>
  <c r="I35" i="34"/>
  <c r="J35" i="34"/>
  <c r="K35" i="34"/>
  <c r="F36" i="34"/>
  <c r="G36" i="34"/>
  <c r="H36" i="34"/>
  <c r="I36" i="34"/>
  <c r="J36" i="34"/>
  <c r="K36" i="34"/>
  <c r="F37" i="34"/>
  <c r="G37" i="34"/>
  <c r="H37" i="34"/>
  <c r="I37" i="34"/>
  <c r="J37" i="34"/>
  <c r="K37" i="34"/>
  <c r="F38" i="34"/>
  <c r="G38" i="34"/>
  <c r="H38" i="34"/>
  <c r="I38" i="34"/>
  <c r="J38" i="34"/>
  <c r="K38" i="34"/>
  <c r="F39" i="34"/>
  <c r="G39" i="34"/>
  <c r="H39" i="34"/>
  <c r="I39" i="34"/>
  <c r="J39" i="34"/>
  <c r="K39" i="34"/>
  <c r="F40" i="34"/>
  <c r="G40" i="34"/>
  <c r="H40" i="34"/>
  <c r="I40" i="34"/>
  <c r="J40" i="34"/>
  <c r="K40" i="34"/>
  <c r="F41" i="34"/>
  <c r="G41" i="34"/>
  <c r="H41" i="34"/>
  <c r="I41" i="34"/>
  <c r="J41" i="34"/>
  <c r="K41" i="34"/>
  <c r="F42" i="34"/>
  <c r="G42" i="34"/>
  <c r="H42" i="34"/>
  <c r="I42" i="34"/>
  <c r="J42" i="34"/>
  <c r="K42" i="34"/>
  <c r="F43" i="34"/>
  <c r="G43" i="34"/>
  <c r="H43" i="34"/>
  <c r="I43" i="34"/>
  <c r="J43" i="34"/>
  <c r="K43" i="34"/>
  <c r="F44" i="34"/>
  <c r="G44" i="34"/>
  <c r="H44" i="34"/>
  <c r="I44" i="34"/>
  <c r="J44" i="34"/>
  <c r="K44" i="34"/>
  <c r="F45" i="34"/>
  <c r="G45" i="34"/>
  <c r="H45" i="34"/>
  <c r="I45" i="34"/>
  <c r="J45" i="34"/>
  <c r="K45" i="34"/>
  <c r="F46" i="34"/>
  <c r="G46" i="34"/>
  <c r="H46" i="34"/>
  <c r="I46" i="34"/>
  <c r="J46" i="34"/>
  <c r="K46" i="34"/>
  <c r="F47" i="34"/>
  <c r="G47" i="34"/>
  <c r="H47" i="34"/>
  <c r="I47" i="34"/>
  <c r="J47" i="34"/>
  <c r="K47" i="34"/>
  <c r="F48" i="34"/>
  <c r="G48" i="34"/>
  <c r="H48" i="34"/>
  <c r="I48" i="34"/>
  <c r="J48" i="34"/>
  <c r="K48" i="34"/>
  <c r="F49" i="34"/>
  <c r="G49" i="34"/>
  <c r="H49" i="34"/>
  <c r="I49" i="34"/>
  <c r="J49" i="34"/>
  <c r="K49" i="34"/>
  <c r="F50" i="34"/>
  <c r="G50" i="34"/>
  <c r="H50" i="34"/>
  <c r="I50" i="34"/>
  <c r="J50" i="34"/>
  <c r="K50" i="34"/>
  <c r="F51" i="34"/>
  <c r="G51" i="34"/>
  <c r="H51" i="34"/>
  <c r="I51" i="34"/>
  <c r="J51" i="34"/>
  <c r="K51" i="34"/>
  <c r="F52" i="34"/>
  <c r="G52" i="34"/>
  <c r="H52" i="34"/>
  <c r="I52" i="34"/>
  <c r="J52" i="34"/>
  <c r="K52" i="34"/>
  <c r="F53" i="34"/>
  <c r="G53" i="34"/>
  <c r="H53" i="34"/>
  <c r="I53" i="34"/>
  <c r="J53" i="34"/>
  <c r="K53" i="34"/>
  <c r="F54" i="34"/>
  <c r="G54" i="34"/>
  <c r="H54" i="34"/>
  <c r="I54" i="34"/>
  <c r="J54" i="34"/>
  <c r="K54" i="34"/>
  <c r="F55" i="34"/>
  <c r="G55" i="34"/>
  <c r="H55" i="34"/>
  <c r="I55" i="34"/>
  <c r="J55" i="34"/>
  <c r="K55" i="34"/>
  <c r="F56" i="34"/>
  <c r="G56" i="34"/>
  <c r="H56" i="34"/>
  <c r="I56" i="34"/>
  <c r="J56" i="34"/>
  <c r="K56" i="34"/>
  <c r="F57" i="34"/>
  <c r="G57" i="34"/>
  <c r="H57" i="34"/>
  <c r="I57" i="34"/>
  <c r="J57" i="34"/>
  <c r="K57" i="34"/>
  <c r="F58" i="34"/>
  <c r="G58" i="34"/>
  <c r="H58" i="34"/>
  <c r="I58" i="34"/>
  <c r="J58" i="34"/>
  <c r="K58" i="34"/>
  <c r="F59" i="34"/>
  <c r="G59" i="34"/>
  <c r="H59" i="34"/>
  <c r="I59" i="34"/>
  <c r="J59" i="34"/>
  <c r="K59" i="34"/>
  <c r="F60" i="34"/>
  <c r="G60" i="34"/>
  <c r="H60" i="34"/>
  <c r="I60" i="34"/>
  <c r="J60" i="34"/>
  <c r="K60" i="34"/>
  <c r="F61" i="34"/>
  <c r="G61" i="34"/>
  <c r="H61" i="34"/>
  <c r="I61" i="34"/>
  <c r="J61" i="34"/>
  <c r="K61" i="34"/>
  <c r="F62" i="34"/>
  <c r="G62" i="34"/>
  <c r="H62" i="34"/>
  <c r="I62" i="34"/>
  <c r="J62" i="34"/>
  <c r="K62" i="34"/>
  <c r="F63" i="34"/>
  <c r="G63" i="34"/>
  <c r="H63" i="34"/>
  <c r="I63" i="34"/>
  <c r="J63" i="34"/>
  <c r="K63" i="34"/>
  <c r="F64" i="34"/>
  <c r="G64" i="34"/>
  <c r="H64" i="34"/>
  <c r="I64" i="34"/>
  <c r="J64" i="34"/>
  <c r="K64" i="34"/>
  <c r="F65" i="34"/>
  <c r="G65" i="34"/>
  <c r="H65" i="34"/>
  <c r="I65" i="34"/>
  <c r="J65" i="34"/>
  <c r="K65" i="34"/>
  <c r="F66" i="34"/>
  <c r="G66" i="34"/>
  <c r="H66" i="34"/>
  <c r="I66" i="34"/>
  <c r="J66" i="34"/>
  <c r="K66" i="34"/>
  <c r="F67" i="34"/>
  <c r="G67" i="34"/>
  <c r="H67" i="34"/>
  <c r="I67" i="34"/>
  <c r="J67" i="34"/>
  <c r="K67" i="34"/>
  <c r="F68" i="34"/>
  <c r="G68" i="34"/>
  <c r="H68" i="34"/>
  <c r="I68" i="34"/>
  <c r="J68" i="34"/>
  <c r="K68" i="34"/>
  <c r="F69" i="34"/>
  <c r="G69" i="34"/>
  <c r="H69" i="34"/>
  <c r="I69" i="34"/>
  <c r="J69" i="34"/>
  <c r="K69" i="34"/>
  <c r="F70" i="34"/>
  <c r="G70" i="34"/>
  <c r="H70" i="34"/>
  <c r="I70" i="34"/>
  <c r="J70" i="34"/>
  <c r="K70" i="34"/>
  <c r="F71" i="34"/>
  <c r="G71" i="34"/>
  <c r="H71" i="34"/>
  <c r="I71" i="34"/>
  <c r="J71" i="34"/>
  <c r="K71" i="34"/>
  <c r="F72" i="34"/>
  <c r="G72" i="34"/>
  <c r="H72" i="34"/>
  <c r="I72" i="34"/>
  <c r="J72" i="34"/>
  <c r="K72" i="34"/>
  <c r="F73" i="34"/>
  <c r="G73" i="34"/>
  <c r="H73" i="34"/>
  <c r="I73" i="34"/>
  <c r="J73" i="34"/>
  <c r="K73" i="34"/>
  <c r="F74" i="34"/>
  <c r="G74" i="34"/>
  <c r="H74" i="34"/>
  <c r="I74" i="34"/>
  <c r="J74" i="34"/>
  <c r="K74" i="34"/>
  <c r="F75" i="34"/>
  <c r="G75" i="34"/>
  <c r="H75" i="34"/>
  <c r="I75" i="34"/>
  <c r="J75" i="34"/>
  <c r="K75" i="34"/>
  <c r="F76" i="34"/>
  <c r="G76" i="34"/>
  <c r="H76" i="34"/>
  <c r="I76" i="34"/>
  <c r="J76" i="34"/>
  <c r="K76" i="34"/>
  <c r="F77" i="34"/>
  <c r="G77" i="34"/>
  <c r="H77" i="34"/>
  <c r="I77" i="34"/>
  <c r="J77" i="34"/>
  <c r="K77" i="34"/>
  <c r="F78" i="34"/>
  <c r="G78" i="34"/>
  <c r="H78" i="34"/>
  <c r="I78" i="34"/>
  <c r="J78" i="34"/>
  <c r="K78" i="34"/>
  <c r="F79" i="34"/>
  <c r="G79" i="34"/>
  <c r="H79" i="34"/>
  <c r="I79" i="34"/>
  <c r="J79" i="34"/>
  <c r="K79" i="34"/>
  <c r="F80" i="34"/>
  <c r="G80" i="34"/>
  <c r="H80" i="34"/>
  <c r="I80" i="34"/>
  <c r="J80" i="34"/>
  <c r="K80" i="34"/>
  <c r="F81" i="34"/>
  <c r="G81" i="34"/>
  <c r="H81" i="34"/>
  <c r="I81" i="34"/>
  <c r="J81" i="34"/>
  <c r="K81" i="34"/>
  <c r="F82" i="34"/>
  <c r="G82" i="34"/>
  <c r="H82" i="34"/>
  <c r="I82" i="34"/>
  <c r="J82" i="34"/>
  <c r="K82" i="34"/>
  <c r="F83" i="34"/>
  <c r="G83" i="34"/>
  <c r="H83" i="34"/>
  <c r="I83" i="34"/>
  <c r="J83" i="34"/>
  <c r="K83" i="34"/>
  <c r="F84" i="34"/>
  <c r="G84" i="34"/>
  <c r="H84" i="34"/>
  <c r="I84" i="34"/>
  <c r="J84" i="34"/>
  <c r="K84" i="34"/>
  <c r="F85" i="34"/>
  <c r="G85" i="34"/>
  <c r="H85" i="34"/>
  <c r="I85" i="34"/>
  <c r="J85" i="34"/>
  <c r="K85" i="34"/>
  <c r="F86" i="34"/>
  <c r="G86" i="34"/>
  <c r="H86" i="34"/>
  <c r="I86" i="34"/>
  <c r="J86" i="34"/>
  <c r="K86" i="34"/>
  <c r="F87" i="34"/>
  <c r="G87" i="34"/>
  <c r="H87" i="34"/>
  <c r="I87" i="34"/>
  <c r="J87" i="34"/>
  <c r="K87" i="34"/>
  <c r="F88" i="34"/>
  <c r="G88" i="34"/>
  <c r="H88" i="34"/>
  <c r="I88" i="34"/>
  <c r="J88" i="34"/>
  <c r="K88" i="34"/>
  <c r="F89" i="34"/>
  <c r="G89" i="34"/>
  <c r="H89" i="34"/>
  <c r="I89" i="34"/>
  <c r="J89" i="34"/>
  <c r="K89" i="34"/>
  <c r="F90" i="34"/>
  <c r="G90" i="34"/>
  <c r="H90" i="34"/>
  <c r="I90" i="34"/>
  <c r="J90" i="34"/>
  <c r="K90" i="34"/>
  <c r="F91" i="34"/>
  <c r="G91" i="34"/>
  <c r="H91" i="34"/>
  <c r="I91" i="34"/>
  <c r="J91" i="34"/>
  <c r="K91" i="34"/>
  <c r="F92" i="34"/>
  <c r="G92" i="34"/>
  <c r="H92" i="34"/>
  <c r="I92" i="34"/>
  <c r="J92" i="34"/>
  <c r="K92" i="34"/>
  <c r="F93" i="34"/>
  <c r="G93" i="34"/>
  <c r="H93" i="34"/>
  <c r="I93" i="34"/>
  <c r="J93" i="34"/>
  <c r="K93" i="34"/>
  <c r="F94" i="34"/>
  <c r="G94" i="34"/>
  <c r="H94" i="34"/>
  <c r="I94" i="34"/>
  <c r="J94" i="34"/>
  <c r="K94" i="34"/>
  <c r="F95" i="34"/>
  <c r="G95" i="34"/>
  <c r="H95" i="34"/>
  <c r="I95" i="34"/>
  <c r="J95" i="34"/>
  <c r="K95" i="34"/>
  <c r="F96" i="34"/>
  <c r="G96" i="34"/>
  <c r="H96" i="34"/>
  <c r="I96" i="34"/>
  <c r="J96" i="34"/>
  <c r="K96" i="34"/>
  <c r="F97" i="34"/>
  <c r="G97" i="34"/>
  <c r="H97" i="34"/>
  <c r="I97" i="34"/>
  <c r="J97" i="34"/>
  <c r="K97" i="34"/>
  <c r="F98" i="34"/>
  <c r="G98" i="34"/>
  <c r="H98" i="34"/>
  <c r="I98" i="34"/>
  <c r="J98" i="34"/>
  <c r="K98" i="34"/>
  <c r="F99" i="34"/>
  <c r="G99" i="34"/>
  <c r="H99" i="34"/>
  <c r="I99" i="34"/>
  <c r="J99" i="34"/>
  <c r="K99" i="34"/>
  <c r="F100" i="34"/>
  <c r="G100" i="34"/>
  <c r="H100" i="34"/>
  <c r="I100" i="34"/>
  <c r="J100" i="34"/>
  <c r="K100" i="34"/>
  <c r="F101" i="34"/>
  <c r="G101" i="34"/>
  <c r="H101" i="34"/>
  <c r="I101" i="34"/>
  <c r="J101" i="34"/>
  <c r="K101" i="34"/>
  <c r="F102" i="34"/>
  <c r="G102" i="34"/>
  <c r="H102" i="34"/>
  <c r="I102" i="34"/>
  <c r="J102" i="34"/>
  <c r="K102" i="34"/>
  <c r="F103" i="34"/>
  <c r="G103" i="34"/>
  <c r="H103" i="34"/>
  <c r="I103" i="34"/>
  <c r="J103" i="34"/>
  <c r="K103" i="34"/>
  <c r="F104" i="34"/>
  <c r="G104" i="34"/>
  <c r="H104" i="34"/>
  <c r="I104" i="34"/>
  <c r="J104" i="34"/>
  <c r="K104" i="34"/>
  <c r="F105" i="34"/>
  <c r="G105" i="34"/>
  <c r="H105" i="34"/>
  <c r="I105" i="34"/>
  <c r="J105" i="34"/>
  <c r="K105" i="34"/>
  <c r="F106" i="34"/>
  <c r="G106" i="34"/>
  <c r="H106" i="34"/>
  <c r="I106" i="34"/>
  <c r="J106" i="34"/>
  <c r="K106" i="34"/>
  <c r="F107" i="34"/>
  <c r="G107" i="34"/>
  <c r="H107" i="34"/>
  <c r="I107" i="34"/>
  <c r="J107" i="34"/>
  <c r="K107" i="34"/>
  <c r="F108" i="34"/>
  <c r="G108" i="34"/>
  <c r="H108" i="34"/>
  <c r="I108" i="34"/>
  <c r="J108" i="34"/>
  <c r="K108" i="34"/>
  <c r="F109" i="34"/>
  <c r="G109" i="34"/>
  <c r="H109" i="34"/>
  <c r="I109" i="34"/>
  <c r="J109" i="34"/>
  <c r="K109" i="34"/>
  <c r="F110" i="34"/>
  <c r="G110" i="34"/>
  <c r="H110" i="34"/>
  <c r="I110" i="34"/>
  <c r="J110" i="34"/>
  <c r="K110" i="34"/>
  <c r="F111" i="34"/>
  <c r="G111" i="34"/>
  <c r="H111" i="34"/>
  <c r="I111" i="34"/>
  <c r="J111" i="34"/>
  <c r="K111" i="34"/>
  <c r="F112" i="34"/>
  <c r="G112" i="34"/>
  <c r="H112" i="34"/>
  <c r="I112" i="34"/>
  <c r="J112" i="34"/>
  <c r="K112" i="34"/>
  <c r="F113" i="34"/>
  <c r="G113" i="34"/>
  <c r="H113" i="34"/>
  <c r="I113" i="34"/>
  <c r="J113" i="34"/>
  <c r="K113" i="34"/>
  <c r="F114" i="34"/>
  <c r="G114" i="34"/>
  <c r="H114" i="34"/>
  <c r="I114" i="34"/>
  <c r="J114" i="34"/>
  <c r="K114" i="34"/>
  <c r="F115" i="34"/>
  <c r="G115" i="34"/>
  <c r="H115" i="34"/>
  <c r="I115" i="34"/>
  <c r="J115" i="34"/>
  <c r="K115" i="34"/>
  <c r="F116" i="34"/>
  <c r="G116" i="34"/>
  <c r="H116" i="34"/>
  <c r="I116" i="34"/>
  <c r="J116" i="34"/>
  <c r="K116" i="34"/>
  <c r="F117" i="34"/>
  <c r="G117" i="34"/>
  <c r="H117" i="34"/>
  <c r="I117" i="34"/>
  <c r="J117" i="34"/>
  <c r="K117" i="34"/>
  <c r="F118" i="34"/>
  <c r="G118" i="34"/>
  <c r="H118" i="34"/>
  <c r="I118" i="34"/>
  <c r="J118" i="34"/>
  <c r="K118" i="34"/>
  <c r="F119" i="34"/>
  <c r="G119" i="34"/>
  <c r="H119" i="34"/>
  <c r="I119" i="34"/>
  <c r="J119" i="34"/>
  <c r="K119" i="34"/>
  <c r="F120" i="34"/>
  <c r="G120" i="34"/>
  <c r="H120" i="34"/>
  <c r="I120" i="34"/>
  <c r="J120" i="34"/>
  <c r="K120" i="34"/>
  <c r="F121" i="34"/>
  <c r="G121" i="34"/>
  <c r="H121" i="34"/>
  <c r="I121" i="34"/>
  <c r="J121" i="34"/>
  <c r="K121" i="34"/>
  <c r="F122" i="34"/>
  <c r="G122" i="34"/>
  <c r="H122" i="34"/>
  <c r="I122" i="34"/>
  <c r="J122" i="34"/>
  <c r="K122" i="34"/>
  <c r="F123" i="34"/>
  <c r="G123" i="34"/>
  <c r="H123" i="34"/>
  <c r="I123" i="34"/>
  <c r="J123" i="34"/>
  <c r="K123" i="34"/>
  <c r="F124" i="34"/>
  <c r="G124" i="34"/>
  <c r="H124" i="34"/>
  <c r="I124" i="34"/>
  <c r="J124" i="34"/>
  <c r="K124" i="34"/>
  <c r="F125" i="34"/>
  <c r="G125" i="34"/>
  <c r="H125" i="34"/>
  <c r="I125" i="34"/>
  <c r="J125" i="34"/>
  <c r="K125" i="34"/>
  <c r="F126" i="34"/>
  <c r="G126" i="34"/>
  <c r="H126" i="34"/>
  <c r="I126" i="34"/>
  <c r="J126" i="34"/>
  <c r="K126" i="34"/>
  <c r="F127" i="34"/>
  <c r="G127" i="34"/>
  <c r="H127" i="34"/>
  <c r="I127" i="34"/>
  <c r="J127" i="34"/>
  <c r="K127" i="34"/>
  <c r="F128" i="34"/>
  <c r="G128" i="34"/>
  <c r="H128" i="34"/>
  <c r="I128" i="34"/>
  <c r="J128" i="34"/>
  <c r="K128" i="34"/>
  <c r="F129" i="34"/>
  <c r="G129" i="34"/>
  <c r="H129" i="34"/>
  <c r="I129" i="34"/>
  <c r="J129" i="34"/>
  <c r="K129" i="34"/>
  <c r="F130" i="34"/>
  <c r="G130" i="34"/>
  <c r="H130" i="34"/>
  <c r="I130" i="34"/>
  <c r="J130" i="34"/>
  <c r="K130" i="34"/>
  <c r="F131" i="34"/>
  <c r="G131" i="34"/>
  <c r="H131" i="34"/>
  <c r="I131" i="34"/>
  <c r="J131" i="34"/>
  <c r="K131" i="34"/>
  <c r="F132" i="34"/>
  <c r="G132" i="34"/>
  <c r="H132" i="34"/>
  <c r="I132" i="34"/>
  <c r="J132" i="34"/>
  <c r="K132" i="34"/>
  <c r="F133" i="34"/>
  <c r="G133" i="34"/>
  <c r="H133" i="34"/>
  <c r="I133" i="34"/>
  <c r="J133" i="34"/>
  <c r="K133" i="34"/>
  <c r="F134" i="34"/>
  <c r="G134" i="34"/>
  <c r="H134" i="34"/>
  <c r="I134" i="34"/>
  <c r="J134" i="34"/>
  <c r="K134" i="34"/>
  <c r="F135" i="34"/>
  <c r="G135" i="34"/>
  <c r="H135" i="34"/>
  <c r="I135" i="34"/>
  <c r="J135" i="34"/>
  <c r="K135" i="34"/>
  <c r="F136" i="34"/>
  <c r="G136" i="34"/>
  <c r="H136" i="34"/>
  <c r="I136" i="34"/>
  <c r="J136" i="34"/>
  <c r="K136" i="34"/>
  <c r="F137" i="34"/>
  <c r="G137" i="34"/>
  <c r="H137" i="34"/>
  <c r="I137" i="34"/>
  <c r="J137" i="34"/>
  <c r="K137" i="34"/>
  <c r="F138" i="34"/>
  <c r="G138" i="34"/>
  <c r="H138" i="34"/>
  <c r="I138" i="34"/>
  <c r="J138" i="34"/>
  <c r="K138" i="34"/>
  <c r="F139" i="34"/>
  <c r="G139" i="34"/>
  <c r="H139" i="34"/>
  <c r="I139" i="34"/>
  <c r="J139" i="34"/>
  <c r="K139" i="34"/>
  <c r="F140" i="34"/>
  <c r="G140" i="34"/>
  <c r="H140" i="34"/>
  <c r="I140" i="34"/>
  <c r="J140" i="34"/>
  <c r="K140" i="34"/>
  <c r="F141" i="34"/>
  <c r="G141" i="34"/>
  <c r="H141" i="34"/>
  <c r="I141" i="34"/>
  <c r="J141" i="34"/>
  <c r="K141" i="34"/>
  <c r="F142" i="34"/>
  <c r="G142" i="34"/>
  <c r="H142" i="34"/>
  <c r="I142" i="34"/>
  <c r="J142" i="34"/>
  <c r="K142" i="34"/>
  <c r="F143" i="34"/>
  <c r="G143" i="34"/>
  <c r="H143" i="34"/>
  <c r="I143" i="34"/>
  <c r="J143" i="34"/>
  <c r="K143" i="34"/>
  <c r="F144" i="34"/>
  <c r="G144" i="34"/>
  <c r="H144" i="34"/>
  <c r="I144" i="34"/>
  <c r="J144" i="34"/>
  <c r="K144" i="34"/>
  <c r="F145" i="34"/>
  <c r="G145" i="34"/>
  <c r="H145" i="34"/>
  <c r="I145" i="34"/>
  <c r="J145" i="34"/>
  <c r="K145" i="34"/>
  <c r="F146" i="34"/>
  <c r="G146" i="34"/>
  <c r="H146" i="34"/>
  <c r="I146" i="34"/>
  <c r="J146" i="34"/>
  <c r="K146" i="34"/>
  <c r="F147" i="34"/>
  <c r="G147" i="34"/>
  <c r="H147" i="34"/>
  <c r="I147" i="34"/>
  <c r="J147" i="34"/>
  <c r="K147" i="34"/>
  <c r="F148" i="34"/>
  <c r="G148" i="34"/>
  <c r="H148" i="34"/>
  <c r="I148" i="34"/>
  <c r="J148" i="34"/>
  <c r="K148" i="34"/>
  <c r="F149" i="34"/>
  <c r="G149" i="34"/>
  <c r="H149" i="34"/>
  <c r="I149" i="34"/>
  <c r="J149" i="34"/>
  <c r="K149" i="34"/>
  <c r="F150" i="34"/>
  <c r="G150" i="34"/>
  <c r="H150" i="34"/>
  <c r="I150" i="34"/>
  <c r="J150" i="34"/>
  <c r="K150" i="34"/>
  <c r="F151" i="34"/>
  <c r="G151" i="34"/>
  <c r="H151" i="34"/>
  <c r="I151" i="34"/>
  <c r="J151" i="34"/>
  <c r="K151" i="34"/>
  <c r="F152" i="34"/>
  <c r="G152" i="34"/>
  <c r="H152" i="34"/>
  <c r="I152" i="34"/>
  <c r="J152" i="34"/>
  <c r="K152" i="34"/>
  <c r="F153" i="34"/>
  <c r="G153" i="34"/>
  <c r="H153" i="34"/>
  <c r="I153" i="34"/>
  <c r="J153" i="34"/>
  <c r="K153" i="34"/>
  <c r="F154" i="34"/>
  <c r="G154" i="34"/>
  <c r="H154" i="34"/>
  <c r="I154" i="34"/>
  <c r="J154" i="34"/>
  <c r="K154" i="34"/>
  <c r="F155" i="34"/>
  <c r="G155" i="34"/>
  <c r="H155" i="34"/>
  <c r="I155" i="34"/>
  <c r="J155" i="34"/>
  <c r="K155" i="34"/>
  <c r="F156" i="34"/>
  <c r="G156" i="34"/>
  <c r="H156" i="34"/>
  <c r="I156" i="34"/>
  <c r="J156" i="34"/>
  <c r="K156" i="34"/>
  <c r="F157" i="34"/>
  <c r="G157" i="34"/>
  <c r="H157" i="34"/>
  <c r="I157" i="34"/>
  <c r="J157" i="34"/>
  <c r="K157" i="34"/>
  <c r="F158" i="34"/>
  <c r="G158" i="34"/>
  <c r="H158" i="34"/>
  <c r="I158" i="34"/>
  <c r="J158" i="34"/>
  <c r="K158" i="34"/>
  <c r="F159" i="34"/>
  <c r="G159" i="34"/>
  <c r="H159" i="34"/>
  <c r="I159" i="34"/>
  <c r="J159" i="34"/>
  <c r="K159" i="34"/>
  <c r="F160" i="34"/>
  <c r="G160" i="34"/>
  <c r="H160" i="34"/>
  <c r="I160" i="34"/>
  <c r="J160" i="34"/>
  <c r="K160" i="34"/>
  <c r="F161" i="34"/>
  <c r="G161" i="34"/>
  <c r="H161" i="34"/>
  <c r="I161" i="34"/>
  <c r="J161" i="34"/>
  <c r="K161" i="34"/>
  <c r="F162" i="34"/>
  <c r="G162" i="34"/>
  <c r="H162" i="34"/>
  <c r="I162" i="34"/>
  <c r="J162" i="34"/>
  <c r="K162" i="34"/>
  <c r="F163" i="34"/>
  <c r="G163" i="34"/>
  <c r="H163" i="34"/>
  <c r="I163" i="34"/>
  <c r="J163" i="34"/>
  <c r="K163" i="34"/>
  <c r="F164" i="34"/>
  <c r="G164" i="34"/>
  <c r="H164" i="34"/>
  <c r="I164" i="34"/>
  <c r="J164" i="34"/>
  <c r="K164" i="34"/>
  <c r="F165" i="34"/>
  <c r="G165" i="34"/>
  <c r="H165" i="34"/>
  <c r="I165" i="34"/>
  <c r="J165" i="34"/>
  <c r="K165" i="34"/>
  <c r="F166" i="34"/>
  <c r="G166" i="34"/>
  <c r="H166" i="34"/>
  <c r="I166" i="34"/>
  <c r="J166" i="34"/>
  <c r="K166" i="34"/>
  <c r="F167" i="34"/>
  <c r="G167" i="34"/>
  <c r="H167" i="34"/>
  <c r="I167" i="34"/>
  <c r="J167" i="34"/>
  <c r="K167" i="34"/>
  <c r="F168" i="34"/>
  <c r="G168" i="34"/>
  <c r="H168" i="34"/>
  <c r="I168" i="34"/>
  <c r="J168" i="34"/>
  <c r="K168" i="34"/>
  <c r="F169" i="34"/>
  <c r="G169" i="34"/>
  <c r="H169" i="34"/>
  <c r="I169" i="34"/>
  <c r="J169" i="34"/>
  <c r="K169" i="34"/>
  <c r="F170" i="34"/>
  <c r="G170" i="34"/>
  <c r="H170" i="34"/>
  <c r="I170" i="34"/>
  <c r="J170" i="34"/>
  <c r="K170" i="34"/>
  <c r="F171" i="34"/>
  <c r="G171" i="34"/>
  <c r="H171" i="34"/>
  <c r="I171" i="34"/>
  <c r="J171" i="34"/>
  <c r="K171" i="34"/>
  <c r="F172" i="34"/>
  <c r="G172" i="34"/>
  <c r="H172" i="34"/>
  <c r="I172" i="34"/>
  <c r="J172" i="34"/>
  <c r="K172" i="34"/>
  <c r="F173" i="34"/>
  <c r="G173" i="34"/>
  <c r="H173" i="34"/>
  <c r="I173" i="34"/>
  <c r="J173" i="34"/>
  <c r="K173" i="34"/>
  <c r="F174" i="34"/>
  <c r="G174" i="34"/>
  <c r="H174" i="34"/>
  <c r="I174" i="34"/>
  <c r="J174" i="34"/>
  <c r="K174" i="34"/>
  <c r="F175" i="34"/>
  <c r="G175" i="34"/>
  <c r="H175" i="34"/>
  <c r="I175" i="34"/>
  <c r="J175" i="34"/>
  <c r="K175" i="34"/>
  <c r="F176" i="34"/>
  <c r="G176" i="34"/>
  <c r="H176" i="34"/>
  <c r="I176" i="34"/>
  <c r="J176" i="34"/>
  <c r="K176" i="34"/>
  <c r="F177" i="34"/>
  <c r="G177" i="34"/>
  <c r="H177" i="34"/>
  <c r="I177" i="34"/>
  <c r="J177" i="34"/>
  <c r="K177" i="34"/>
  <c r="F178" i="34"/>
  <c r="G178" i="34"/>
  <c r="H178" i="34"/>
  <c r="I178" i="34"/>
  <c r="J178" i="34"/>
  <c r="K178" i="34"/>
  <c r="F179" i="34"/>
  <c r="G179" i="34"/>
  <c r="H179" i="34"/>
  <c r="I179" i="34"/>
  <c r="J179" i="34"/>
  <c r="K179" i="34"/>
  <c r="F180" i="34"/>
  <c r="G180" i="34"/>
  <c r="H180" i="34"/>
  <c r="I180" i="34"/>
  <c r="J180" i="34"/>
  <c r="K180" i="34"/>
  <c r="F181" i="34"/>
  <c r="G181" i="34"/>
  <c r="H181" i="34"/>
  <c r="I181" i="34"/>
  <c r="J181" i="34"/>
  <c r="K181" i="34"/>
  <c r="F182" i="34"/>
  <c r="G182" i="34"/>
  <c r="H182" i="34"/>
  <c r="I182" i="34"/>
  <c r="J182" i="34"/>
  <c r="K182" i="34"/>
  <c r="F183" i="34"/>
  <c r="G183" i="34"/>
  <c r="H183" i="34"/>
  <c r="I183" i="34"/>
  <c r="J183" i="34"/>
  <c r="K183" i="34"/>
  <c r="F184" i="34"/>
  <c r="G184" i="34"/>
  <c r="H184" i="34"/>
  <c r="I184" i="34"/>
  <c r="J184" i="34"/>
  <c r="K184" i="34"/>
  <c r="F185" i="34"/>
  <c r="G185" i="34"/>
  <c r="H185" i="34"/>
  <c r="I185" i="34"/>
  <c r="J185" i="34"/>
  <c r="K185" i="34"/>
  <c r="F186" i="34"/>
  <c r="G186" i="34"/>
  <c r="H186" i="34"/>
  <c r="I186" i="34"/>
  <c r="J186" i="34"/>
  <c r="K186" i="34"/>
  <c r="F187" i="34"/>
  <c r="G187" i="34"/>
  <c r="H187" i="34"/>
  <c r="I187" i="34"/>
  <c r="J187" i="34"/>
  <c r="K187" i="34"/>
  <c r="F188" i="34"/>
  <c r="G188" i="34"/>
  <c r="H188" i="34"/>
  <c r="I188" i="34"/>
  <c r="J188" i="34"/>
  <c r="K188" i="34"/>
  <c r="F189" i="34"/>
  <c r="G189" i="34"/>
  <c r="H189" i="34"/>
  <c r="I189" i="34"/>
  <c r="J189" i="34"/>
  <c r="K189" i="34"/>
  <c r="F190" i="34"/>
  <c r="G190" i="34"/>
  <c r="H190" i="34"/>
  <c r="I190" i="34"/>
  <c r="J190" i="34"/>
  <c r="K190" i="34"/>
  <c r="F191" i="34"/>
  <c r="G191" i="34"/>
  <c r="H191" i="34"/>
  <c r="I191" i="34"/>
  <c r="J191" i="34"/>
  <c r="K191" i="34"/>
  <c r="F192" i="34"/>
  <c r="G192" i="34"/>
  <c r="H192" i="34"/>
  <c r="I192" i="34"/>
  <c r="J192" i="34"/>
  <c r="K192" i="34"/>
  <c r="F193" i="34"/>
  <c r="G193" i="34"/>
  <c r="H193" i="34"/>
  <c r="I193" i="34"/>
  <c r="J193" i="34"/>
  <c r="K193" i="34"/>
  <c r="F194" i="34"/>
  <c r="G194" i="34"/>
  <c r="H194" i="34"/>
  <c r="I194" i="34"/>
  <c r="J194" i="34"/>
  <c r="K194" i="34"/>
  <c r="F195" i="34"/>
  <c r="G195" i="34"/>
  <c r="H195" i="34"/>
  <c r="I195" i="34"/>
  <c r="J195" i="34"/>
  <c r="K195" i="34"/>
  <c r="F196" i="34"/>
  <c r="G196" i="34"/>
  <c r="H196" i="34"/>
  <c r="I196" i="34"/>
  <c r="J196" i="34"/>
  <c r="K196" i="34"/>
  <c r="F197" i="34"/>
  <c r="G197" i="34"/>
  <c r="H197" i="34"/>
  <c r="I197" i="34"/>
  <c r="J197" i="34"/>
  <c r="K197" i="34"/>
  <c r="F198" i="34"/>
  <c r="G198" i="34"/>
  <c r="H198" i="34"/>
  <c r="I198" i="34"/>
  <c r="J198" i="34"/>
  <c r="K198" i="34"/>
  <c r="F199" i="34"/>
  <c r="G199" i="34"/>
  <c r="H199" i="34"/>
  <c r="I199" i="34"/>
  <c r="J199" i="34"/>
  <c r="K199" i="34"/>
  <c r="F200" i="34"/>
  <c r="G200" i="34"/>
  <c r="H200" i="34"/>
  <c r="I200" i="34"/>
  <c r="J200" i="34"/>
  <c r="K200" i="34"/>
  <c r="F201" i="34"/>
  <c r="G201" i="34"/>
  <c r="H201" i="34"/>
  <c r="I201" i="34"/>
  <c r="J201" i="34"/>
  <c r="K201" i="34"/>
  <c r="F202" i="34"/>
  <c r="G202" i="34"/>
  <c r="H202" i="34"/>
  <c r="I202" i="34"/>
  <c r="J202" i="34"/>
  <c r="K202" i="34"/>
  <c r="F203" i="34"/>
  <c r="G203" i="34"/>
  <c r="H203" i="34"/>
  <c r="I203" i="34"/>
  <c r="J203" i="34"/>
  <c r="K203" i="34"/>
  <c r="F204" i="34"/>
  <c r="G204" i="34"/>
  <c r="H204" i="34"/>
  <c r="I204" i="34"/>
  <c r="J204" i="34"/>
  <c r="K204" i="34"/>
  <c r="F205" i="34"/>
  <c r="G205" i="34"/>
  <c r="H205" i="34"/>
  <c r="I205" i="34"/>
  <c r="J205" i="34"/>
  <c r="K205" i="34"/>
  <c r="F206" i="34"/>
  <c r="G206" i="34"/>
  <c r="H206" i="34"/>
  <c r="I206" i="34"/>
  <c r="J206" i="34"/>
  <c r="K206" i="34"/>
  <c r="F207" i="34"/>
  <c r="G207" i="34"/>
  <c r="H207" i="34"/>
  <c r="I207" i="34"/>
  <c r="J207" i="34"/>
  <c r="K207" i="34"/>
  <c r="F208" i="34"/>
  <c r="G208" i="34"/>
  <c r="H208" i="34"/>
  <c r="I208" i="34"/>
  <c r="J208" i="34"/>
  <c r="K208" i="34"/>
  <c r="F209" i="34"/>
  <c r="G209" i="34"/>
  <c r="H209" i="34"/>
  <c r="I209" i="34"/>
  <c r="J209" i="34"/>
  <c r="K209" i="34"/>
  <c r="F210" i="34"/>
  <c r="G210" i="34"/>
  <c r="H210" i="34"/>
  <c r="I210" i="34"/>
  <c r="J210" i="34"/>
  <c r="K210" i="34"/>
  <c r="F211" i="34"/>
  <c r="G211" i="34"/>
  <c r="H211" i="34"/>
  <c r="I211" i="34"/>
  <c r="J211" i="34"/>
  <c r="K211" i="34"/>
  <c r="F212" i="34"/>
  <c r="G212" i="34"/>
  <c r="H212" i="34"/>
  <c r="I212" i="34"/>
  <c r="J212" i="34"/>
  <c r="K212" i="34"/>
  <c r="F213" i="34"/>
  <c r="G213" i="34"/>
  <c r="H213" i="34"/>
  <c r="I213" i="34"/>
  <c r="J213" i="34"/>
  <c r="K213" i="34"/>
  <c r="F214" i="34"/>
  <c r="G214" i="34"/>
  <c r="H214" i="34"/>
  <c r="I214" i="34"/>
  <c r="J214" i="34"/>
  <c r="K214" i="34"/>
  <c r="F215" i="34"/>
  <c r="G215" i="34"/>
  <c r="H215" i="34"/>
  <c r="I215" i="34"/>
  <c r="J215" i="34"/>
  <c r="K215" i="34"/>
  <c r="F216" i="34"/>
  <c r="G216" i="34"/>
  <c r="H216" i="34"/>
  <c r="I216" i="34"/>
  <c r="J216" i="34"/>
  <c r="K216" i="34"/>
  <c r="F217" i="34"/>
  <c r="G217" i="34"/>
  <c r="H217" i="34"/>
  <c r="I217" i="34"/>
  <c r="J217" i="34"/>
  <c r="K217" i="34"/>
  <c r="F218" i="34"/>
  <c r="G218" i="34"/>
  <c r="H218" i="34"/>
  <c r="I218" i="34"/>
  <c r="J218" i="34"/>
  <c r="K218" i="34"/>
  <c r="F219" i="34"/>
  <c r="G219" i="34"/>
  <c r="H219" i="34"/>
  <c r="I219" i="34"/>
  <c r="J219" i="34"/>
  <c r="K219" i="34"/>
  <c r="F220" i="34"/>
  <c r="G220" i="34"/>
  <c r="H220" i="34"/>
  <c r="I220" i="34"/>
  <c r="J220" i="34"/>
  <c r="K220" i="34"/>
  <c r="F221" i="34"/>
  <c r="G221" i="34"/>
  <c r="H221" i="34"/>
  <c r="I221" i="34"/>
  <c r="J221" i="34"/>
  <c r="K221" i="34"/>
  <c r="F222" i="34"/>
  <c r="G222" i="34"/>
  <c r="H222" i="34"/>
  <c r="I222" i="34"/>
  <c r="J222" i="34"/>
  <c r="K222" i="34"/>
  <c r="F223" i="34"/>
  <c r="G223" i="34"/>
  <c r="H223" i="34"/>
  <c r="I223" i="34"/>
  <c r="J223" i="34"/>
  <c r="K223" i="34"/>
  <c r="F224" i="34"/>
  <c r="G224" i="34"/>
  <c r="H224" i="34"/>
  <c r="I224" i="34"/>
  <c r="J224" i="34"/>
  <c r="K224" i="34"/>
  <c r="F225" i="34"/>
  <c r="G225" i="34"/>
  <c r="H225" i="34"/>
  <c r="I225" i="34"/>
  <c r="J225" i="34"/>
  <c r="K225" i="34"/>
  <c r="F226" i="34"/>
  <c r="G226" i="34"/>
  <c r="H226" i="34"/>
  <c r="I226" i="34"/>
  <c r="J226" i="34"/>
  <c r="K226" i="34"/>
  <c r="F227" i="34"/>
  <c r="G227" i="34"/>
  <c r="H227" i="34"/>
  <c r="I227" i="34"/>
  <c r="J227" i="34"/>
  <c r="K227" i="34"/>
  <c r="F228" i="34"/>
  <c r="G228" i="34"/>
  <c r="H228" i="34"/>
  <c r="I228" i="34"/>
  <c r="J228" i="34"/>
  <c r="K228" i="34"/>
  <c r="F229" i="34"/>
  <c r="G229" i="34"/>
  <c r="H229" i="34"/>
  <c r="I229" i="34"/>
  <c r="J229" i="34"/>
  <c r="K229" i="34"/>
  <c r="F230" i="34"/>
  <c r="G230" i="34"/>
  <c r="H230" i="34"/>
  <c r="I230" i="34"/>
  <c r="J230" i="34"/>
  <c r="K230" i="34"/>
  <c r="F231" i="34"/>
  <c r="G231" i="34"/>
  <c r="H231" i="34"/>
  <c r="I231" i="34"/>
  <c r="J231" i="34"/>
  <c r="K231" i="34"/>
  <c r="F232" i="34"/>
  <c r="G232" i="34"/>
  <c r="H232" i="34"/>
  <c r="I232" i="34"/>
  <c r="J232" i="34"/>
  <c r="K232" i="34"/>
  <c r="F233" i="34"/>
  <c r="G233" i="34"/>
  <c r="H233" i="34"/>
  <c r="I233" i="34"/>
  <c r="J233" i="34"/>
  <c r="K233" i="34"/>
  <c r="F234" i="34"/>
  <c r="G234" i="34"/>
  <c r="H234" i="34"/>
  <c r="I234" i="34"/>
  <c r="J234" i="34"/>
  <c r="K234" i="34"/>
  <c r="F235" i="34"/>
  <c r="G235" i="34"/>
  <c r="H235" i="34"/>
  <c r="I235" i="34"/>
  <c r="J235" i="34"/>
  <c r="K235" i="34"/>
  <c r="F236" i="34"/>
  <c r="G236" i="34"/>
  <c r="H236" i="34"/>
  <c r="I236" i="34"/>
  <c r="J236" i="34"/>
  <c r="K236" i="34"/>
  <c r="F237" i="34"/>
  <c r="G237" i="34"/>
  <c r="H237" i="34"/>
  <c r="I237" i="34"/>
  <c r="J237" i="34"/>
  <c r="K237" i="34"/>
  <c r="F238" i="34"/>
  <c r="G238" i="34"/>
  <c r="H238" i="34"/>
  <c r="I238" i="34"/>
  <c r="J238" i="34"/>
  <c r="K238" i="34"/>
  <c r="F239" i="34"/>
  <c r="G239" i="34"/>
  <c r="H239" i="34"/>
  <c r="I239" i="34"/>
  <c r="J239" i="34"/>
  <c r="K239" i="34"/>
  <c r="F240" i="34"/>
  <c r="G240" i="34"/>
  <c r="H240" i="34"/>
  <c r="I240" i="34"/>
  <c r="J240" i="34"/>
  <c r="K240" i="34"/>
  <c r="F241" i="34"/>
  <c r="G241" i="34"/>
  <c r="H241" i="34"/>
  <c r="I241" i="34"/>
  <c r="J241" i="34"/>
  <c r="K241" i="34"/>
  <c r="F242" i="34"/>
  <c r="G242" i="34"/>
  <c r="H242" i="34"/>
  <c r="I242" i="34"/>
  <c r="J242" i="34"/>
  <c r="K242" i="34"/>
  <c r="F243" i="34"/>
  <c r="G243" i="34"/>
  <c r="H243" i="34"/>
  <c r="I243" i="34"/>
  <c r="J243" i="34"/>
  <c r="K243" i="34"/>
  <c r="F244" i="34"/>
  <c r="G244" i="34"/>
  <c r="H244" i="34"/>
  <c r="I244" i="34"/>
  <c r="J244" i="34"/>
  <c r="K244" i="34"/>
  <c r="F245" i="34"/>
  <c r="G245" i="34"/>
  <c r="H245" i="34"/>
  <c r="I245" i="34"/>
  <c r="J245" i="34"/>
  <c r="K245" i="34"/>
  <c r="F246" i="34"/>
  <c r="G246" i="34"/>
  <c r="H246" i="34"/>
  <c r="I246" i="34"/>
  <c r="J246" i="34"/>
  <c r="K246" i="34"/>
  <c r="F247" i="34"/>
  <c r="G247" i="34"/>
  <c r="H247" i="34"/>
  <c r="I247" i="34"/>
  <c r="J247" i="34"/>
  <c r="K247" i="34"/>
  <c r="F248" i="34"/>
  <c r="G248" i="34"/>
  <c r="H248" i="34"/>
  <c r="I248" i="34"/>
  <c r="J248" i="34"/>
  <c r="K248" i="34"/>
  <c r="F249" i="34"/>
  <c r="G249" i="34"/>
  <c r="H249" i="34"/>
  <c r="I249" i="34"/>
  <c r="J249" i="34"/>
  <c r="K249" i="34"/>
  <c r="F250" i="34"/>
  <c r="G250" i="34"/>
  <c r="H250" i="34"/>
  <c r="I250" i="34"/>
  <c r="J250" i="34"/>
  <c r="K250" i="34"/>
  <c r="F251" i="34"/>
  <c r="G251" i="34"/>
  <c r="H251" i="34"/>
  <c r="I251" i="34"/>
  <c r="J251" i="34"/>
  <c r="K251" i="34"/>
  <c r="F252" i="34"/>
  <c r="G252" i="34"/>
  <c r="H252" i="34"/>
  <c r="I252" i="34"/>
  <c r="J252" i="34"/>
  <c r="K252" i="34"/>
  <c r="F253" i="34"/>
  <c r="G253" i="34"/>
  <c r="H253" i="34"/>
  <c r="I253" i="34"/>
  <c r="J253" i="34"/>
  <c r="K253" i="34"/>
  <c r="F254" i="34"/>
  <c r="G254" i="34"/>
  <c r="H254" i="34"/>
  <c r="I254" i="34"/>
  <c r="J254" i="34"/>
  <c r="K254" i="34"/>
  <c r="F255" i="34"/>
  <c r="G255" i="34"/>
  <c r="H255" i="34"/>
  <c r="I255" i="34"/>
  <c r="J255" i="34"/>
  <c r="K255" i="34"/>
  <c r="F256" i="34"/>
  <c r="G256" i="34"/>
  <c r="H256" i="34"/>
  <c r="I256" i="34"/>
  <c r="J256" i="34"/>
  <c r="K256" i="34"/>
  <c r="F257" i="34"/>
  <c r="G257" i="34"/>
  <c r="H257" i="34"/>
  <c r="I257" i="34"/>
  <c r="J257" i="34"/>
  <c r="K257" i="34"/>
  <c r="F258" i="34"/>
  <c r="G258" i="34"/>
  <c r="H258" i="34"/>
  <c r="I258" i="34"/>
  <c r="J258" i="34"/>
  <c r="K258" i="34"/>
  <c r="F259" i="34"/>
  <c r="G259" i="34"/>
  <c r="H259" i="34"/>
  <c r="I259" i="34"/>
  <c r="J259" i="34"/>
  <c r="K259" i="34"/>
  <c r="F260" i="34"/>
  <c r="G260" i="34"/>
  <c r="H260" i="34"/>
  <c r="I260" i="34"/>
  <c r="J260" i="34"/>
  <c r="K260" i="34"/>
  <c r="F261" i="34"/>
  <c r="G261" i="34"/>
  <c r="H261" i="34"/>
  <c r="I261" i="34"/>
  <c r="J261" i="34"/>
  <c r="K261" i="34"/>
  <c r="F262" i="34"/>
  <c r="G262" i="34"/>
  <c r="H262" i="34"/>
  <c r="I262" i="34"/>
  <c r="J262" i="34"/>
  <c r="K262" i="34"/>
  <c r="F263" i="34"/>
  <c r="G263" i="34"/>
  <c r="H263" i="34"/>
  <c r="I263" i="34"/>
  <c r="J263" i="34"/>
  <c r="K263" i="34"/>
  <c r="F264" i="34"/>
  <c r="G264" i="34"/>
  <c r="H264" i="34"/>
  <c r="I264" i="34"/>
  <c r="J264" i="34"/>
  <c r="K264" i="34"/>
  <c r="F265" i="34"/>
  <c r="G265" i="34"/>
  <c r="H265" i="34"/>
  <c r="I265" i="34"/>
  <c r="J265" i="34"/>
  <c r="K265" i="34"/>
  <c r="F266" i="34"/>
  <c r="G266" i="34"/>
  <c r="H266" i="34"/>
  <c r="I266" i="34"/>
  <c r="J266" i="34"/>
  <c r="K266" i="34"/>
  <c r="F267" i="34"/>
  <c r="G267" i="34"/>
  <c r="H267" i="34"/>
  <c r="I267" i="34"/>
  <c r="J267" i="34"/>
  <c r="K267" i="34"/>
  <c r="F268" i="34"/>
  <c r="G268" i="34"/>
  <c r="H268" i="34"/>
  <c r="I268" i="34"/>
  <c r="J268" i="34"/>
  <c r="K268" i="34"/>
  <c r="F269" i="34"/>
  <c r="G269" i="34"/>
  <c r="H269" i="34"/>
  <c r="I269" i="34"/>
  <c r="J269" i="34"/>
  <c r="K269" i="34"/>
  <c r="F270" i="34"/>
  <c r="G270" i="34"/>
  <c r="H270" i="34"/>
  <c r="I270" i="34"/>
  <c r="J270" i="34"/>
  <c r="K270" i="34"/>
  <c r="F271" i="34"/>
  <c r="G271" i="34"/>
  <c r="H271" i="34"/>
  <c r="I271" i="34"/>
  <c r="J271" i="34"/>
  <c r="K271" i="34"/>
  <c r="F272" i="34"/>
  <c r="G272" i="34"/>
  <c r="H272" i="34"/>
  <c r="I272" i="34"/>
  <c r="J272" i="34"/>
  <c r="K272" i="34"/>
  <c r="F273" i="34"/>
  <c r="G273" i="34"/>
  <c r="H273" i="34"/>
  <c r="I273" i="34"/>
  <c r="J273" i="34"/>
  <c r="K273" i="34"/>
  <c r="F274" i="34"/>
  <c r="G274" i="34"/>
  <c r="H274" i="34"/>
  <c r="I274" i="34"/>
  <c r="J274" i="34"/>
  <c r="K274" i="34"/>
  <c r="F275" i="34"/>
  <c r="G275" i="34"/>
  <c r="H275" i="34"/>
  <c r="I275" i="34"/>
  <c r="J275" i="34"/>
  <c r="K275" i="34"/>
  <c r="F276" i="34"/>
  <c r="G276" i="34"/>
  <c r="H276" i="34"/>
  <c r="I276" i="34"/>
  <c r="J276" i="34"/>
  <c r="K276" i="34"/>
  <c r="F277" i="34"/>
  <c r="G277" i="34"/>
  <c r="H277" i="34"/>
  <c r="I277" i="34"/>
  <c r="J277" i="34"/>
  <c r="K277" i="34"/>
  <c r="F278" i="34"/>
  <c r="G278" i="34"/>
  <c r="H278" i="34"/>
  <c r="I278" i="34"/>
  <c r="J278" i="34"/>
  <c r="K278" i="34"/>
  <c r="F279" i="34"/>
  <c r="G279" i="34"/>
  <c r="H279" i="34"/>
  <c r="I279" i="34"/>
  <c r="J279" i="34"/>
  <c r="K279" i="34"/>
  <c r="F280" i="34"/>
  <c r="G280" i="34"/>
  <c r="H280" i="34"/>
  <c r="I280" i="34"/>
  <c r="J280" i="34"/>
  <c r="K280" i="34"/>
  <c r="F281" i="34"/>
  <c r="G281" i="34"/>
  <c r="H281" i="34"/>
  <c r="I281" i="34"/>
  <c r="J281" i="34"/>
  <c r="K281" i="34"/>
  <c r="F282" i="34"/>
  <c r="G282" i="34"/>
  <c r="H282" i="34"/>
  <c r="I282" i="34"/>
  <c r="J282" i="34"/>
  <c r="K282" i="34"/>
  <c r="F283" i="34"/>
  <c r="G283" i="34"/>
  <c r="H283" i="34"/>
  <c r="I283" i="34"/>
  <c r="J283" i="34"/>
  <c r="K283" i="34"/>
  <c r="F284" i="34"/>
  <c r="G284" i="34"/>
  <c r="H284" i="34"/>
  <c r="I284" i="34"/>
  <c r="J284" i="34"/>
  <c r="K284" i="34"/>
  <c r="F285" i="34"/>
  <c r="G285" i="34"/>
  <c r="H285" i="34"/>
  <c r="I285" i="34"/>
  <c r="J285" i="34"/>
  <c r="K285" i="34"/>
  <c r="F286" i="34"/>
  <c r="G286" i="34"/>
  <c r="H286" i="34"/>
  <c r="I286" i="34"/>
  <c r="J286" i="34"/>
  <c r="K286" i="34"/>
  <c r="F287" i="34"/>
  <c r="G287" i="34"/>
  <c r="H287" i="34"/>
  <c r="I287" i="34"/>
  <c r="J287" i="34"/>
  <c r="K287" i="34"/>
  <c r="F288" i="34"/>
  <c r="G288" i="34"/>
  <c r="H288" i="34"/>
  <c r="I288" i="34"/>
  <c r="J288" i="34"/>
  <c r="K288" i="34"/>
  <c r="F289" i="34"/>
  <c r="G289" i="34"/>
  <c r="H289" i="34"/>
  <c r="I289" i="34"/>
  <c r="J289" i="34"/>
  <c r="K289" i="34"/>
  <c r="F290" i="34"/>
  <c r="G290" i="34"/>
  <c r="H290" i="34"/>
  <c r="I290" i="34"/>
  <c r="J290" i="34"/>
  <c r="K290" i="34"/>
  <c r="F291" i="34"/>
  <c r="G291" i="34"/>
  <c r="H291" i="34"/>
  <c r="I291" i="34"/>
  <c r="J291" i="34"/>
  <c r="K291" i="34"/>
  <c r="F292" i="34"/>
  <c r="G292" i="34"/>
  <c r="H292" i="34"/>
  <c r="I292" i="34"/>
  <c r="J292" i="34"/>
  <c r="K292" i="34"/>
  <c r="F293" i="34"/>
  <c r="G293" i="34"/>
  <c r="H293" i="34"/>
  <c r="I293" i="34"/>
  <c r="J293" i="34"/>
  <c r="K293" i="34"/>
  <c r="F294" i="34"/>
  <c r="G294" i="34"/>
  <c r="H294" i="34"/>
  <c r="I294" i="34"/>
  <c r="J294" i="34"/>
  <c r="K294" i="34"/>
  <c r="F295" i="34"/>
  <c r="G295" i="34"/>
  <c r="H295" i="34"/>
  <c r="I295" i="34"/>
  <c r="J295" i="34"/>
  <c r="K295" i="34"/>
  <c r="F296" i="34"/>
  <c r="G296" i="34"/>
  <c r="H296" i="34"/>
  <c r="I296" i="34"/>
  <c r="J296" i="34"/>
  <c r="K296" i="34"/>
  <c r="F297" i="34"/>
  <c r="G297" i="34"/>
  <c r="H297" i="34"/>
  <c r="I297" i="34"/>
  <c r="J297" i="34"/>
  <c r="K297" i="34"/>
  <c r="F298" i="34"/>
  <c r="G298" i="34"/>
  <c r="H298" i="34"/>
  <c r="I298" i="34"/>
  <c r="J298" i="34"/>
  <c r="K298" i="34"/>
  <c r="F299" i="34"/>
  <c r="G299" i="34"/>
  <c r="H299" i="34"/>
  <c r="I299" i="34"/>
  <c r="J299" i="34"/>
  <c r="K299" i="34"/>
  <c r="F300" i="34"/>
  <c r="G300" i="34"/>
  <c r="H300" i="34"/>
  <c r="I300" i="34"/>
  <c r="J300" i="34"/>
  <c r="K300" i="34"/>
  <c r="F301" i="34"/>
  <c r="G301" i="34"/>
  <c r="H301" i="34"/>
  <c r="I301" i="34"/>
  <c r="J301" i="34"/>
  <c r="K301" i="34"/>
  <c r="F302" i="34"/>
  <c r="G302" i="34"/>
  <c r="H302" i="34"/>
  <c r="I302" i="34"/>
  <c r="J302" i="34"/>
  <c r="K302" i="34"/>
  <c r="F303" i="34"/>
  <c r="G303" i="34"/>
  <c r="H303" i="34"/>
  <c r="I303" i="34"/>
  <c r="J303" i="34"/>
  <c r="K303" i="34"/>
  <c r="F304" i="34"/>
  <c r="G304" i="34"/>
  <c r="H304" i="34"/>
  <c r="I304" i="34"/>
  <c r="J304" i="34"/>
  <c r="K304" i="34"/>
  <c r="F305" i="34"/>
  <c r="G305" i="34"/>
  <c r="H305" i="34"/>
  <c r="I305" i="34"/>
  <c r="J305" i="34"/>
  <c r="K305" i="34"/>
  <c r="F306" i="34"/>
  <c r="G306" i="34"/>
  <c r="H306" i="34"/>
  <c r="I306" i="34"/>
  <c r="J306" i="34"/>
  <c r="K306" i="34"/>
  <c r="F307" i="34"/>
  <c r="G307" i="34"/>
  <c r="H307" i="34"/>
  <c r="I307" i="34"/>
  <c r="J307" i="34"/>
  <c r="K307" i="34"/>
  <c r="F308" i="34"/>
  <c r="G308" i="34"/>
  <c r="H308" i="34"/>
  <c r="I308" i="34"/>
  <c r="J308" i="34"/>
  <c r="K308" i="34"/>
  <c r="F309" i="34"/>
  <c r="G309" i="34"/>
  <c r="H309" i="34"/>
  <c r="I309" i="34"/>
  <c r="J309" i="34"/>
  <c r="K309" i="34"/>
  <c r="F310" i="34"/>
  <c r="G310" i="34"/>
  <c r="H310" i="34"/>
  <c r="I310" i="34"/>
  <c r="J310" i="34"/>
  <c r="K310" i="34"/>
  <c r="F311" i="34"/>
  <c r="G311" i="34"/>
  <c r="H311" i="34"/>
  <c r="I311" i="34"/>
  <c r="J311" i="34"/>
  <c r="K311" i="34"/>
  <c r="F312" i="34"/>
  <c r="G312" i="34"/>
  <c r="H312" i="34"/>
  <c r="I312" i="34"/>
  <c r="J312" i="34"/>
  <c r="K312" i="34"/>
  <c r="F313" i="34"/>
  <c r="G313" i="34"/>
  <c r="H313" i="34"/>
  <c r="I313" i="34"/>
  <c r="J313" i="34"/>
  <c r="K313" i="34"/>
  <c r="F314" i="34"/>
  <c r="G314" i="34"/>
  <c r="H314" i="34"/>
  <c r="I314" i="34"/>
  <c r="J314" i="34"/>
  <c r="K314" i="34"/>
  <c r="F315" i="34"/>
  <c r="G315" i="34"/>
  <c r="H315" i="34"/>
  <c r="I315" i="34"/>
  <c r="J315" i="34"/>
  <c r="K315" i="34"/>
  <c r="F316" i="34"/>
  <c r="G316" i="34"/>
  <c r="H316" i="34"/>
  <c r="I316" i="34"/>
  <c r="J316" i="34"/>
  <c r="K316" i="34"/>
  <c r="F317" i="34"/>
  <c r="G317" i="34"/>
  <c r="H317" i="34"/>
  <c r="I317" i="34"/>
  <c r="J317" i="34"/>
  <c r="K317" i="34"/>
  <c r="F318" i="34"/>
  <c r="G318" i="34"/>
  <c r="H318" i="34"/>
  <c r="I318" i="34"/>
  <c r="J318" i="34"/>
  <c r="K318" i="34"/>
  <c r="F319" i="34"/>
  <c r="G319" i="34"/>
  <c r="H319" i="34"/>
  <c r="I319" i="34"/>
  <c r="J319" i="34"/>
  <c r="K319" i="34"/>
  <c r="F320" i="34"/>
  <c r="G320" i="34"/>
  <c r="H320" i="34"/>
  <c r="I320" i="34"/>
  <c r="J320" i="34"/>
  <c r="K320" i="34"/>
  <c r="F321" i="34"/>
  <c r="G321" i="34"/>
  <c r="H321" i="34"/>
  <c r="I321" i="34"/>
  <c r="J321" i="34"/>
  <c r="K321" i="34"/>
  <c r="F322" i="34"/>
  <c r="G322" i="34"/>
  <c r="H322" i="34"/>
  <c r="I322" i="34"/>
  <c r="J322" i="34"/>
  <c r="K322" i="34"/>
  <c r="F323" i="34"/>
  <c r="G323" i="34"/>
  <c r="H323" i="34"/>
  <c r="I323" i="34"/>
  <c r="J323" i="34"/>
  <c r="K323" i="34"/>
  <c r="F324" i="34"/>
  <c r="G324" i="34"/>
  <c r="H324" i="34"/>
  <c r="I324" i="34"/>
  <c r="J324" i="34"/>
  <c r="K324" i="34"/>
  <c r="F325" i="34"/>
  <c r="G325" i="34"/>
  <c r="H325" i="34"/>
  <c r="I325" i="34"/>
  <c r="J325" i="34"/>
  <c r="K325" i="34"/>
  <c r="F326" i="34"/>
  <c r="G326" i="34"/>
  <c r="H326" i="34"/>
  <c r="I326" i="34"/>
  <c r="J326" i="34"/>
  <c r="K326" i="34"/>
  <c r="F327" i="34"/>
  <c r="G327" i="34"/>
  <c r="H327" i="34"/>
  <c r="I327" i="34"/>
  <c r="J327" i="34"/>
  <c r="K327" i="34"/>
  <c r="F328" i="34"/>
  <c r="G328" i="34"/>
  <c r="H328" i="34"/>
  <c r="I328" i="34"/>
  <c r="J328" i="34"/>
  <c r="K328" i="34"/>
  <c r="F329" i="34"/>
  <c r="G329" i="34"/>
  <c r="H329" i="34"/>
  <c r="I329" i="34"/>
  <c r="J329" i="34"/>
  <c r="K329" i="34"/>
  <c r="F330" i="34"/>
  <c r="G330" i="34"/>
  <c r="H330" i="34"/>
  <c r="I330" i="34"/>
  <c r="J330" i="34"/>
  <c r="K330" i="34"/>
  <c r="F331" i="34"/>
  <c r="G331" i="34"/>
  <c r="H331" i="34"/>
  <c r="I331" i="34"/>
  <c r="J331" i="34"/>
  <c r="K331" i="34"/>
  <c r="F332" i="34"/>
  <c r="G332" i="34"/>
  <c r="H332" i="34"/>
  <c r="I332" i="34"/>
  <c r="J332" i="34"/>
  <c r="K332" i="34"/>
  <c r="F333" i="34"/>
  <c r="G333" i="34"/>
  <c r="H333" i="34"/>
  <c r="I333" i="34"/>
  <c r="J333" i="34"/>
  <c r="K333" i="34"/>
  <c r="F334" i="34"/>
  <c r="G334" i="34"/>
  <c r="H334" i="34"/>
  <c r="I334" i="34"/>
  <c r="J334" i="34"/>
  <c r="K334" i="34"/>
  <c r="F335" i="34"/>
  <c r="G335" i="34"/>
  <c r="H335" i="34"/>
  <c r="I335" i="34"/>
  <c r="J335" i="34"/>
  <c r="K335" i="34"/>
  <c r="F336" i="34"/>
  <c r="G336" i="34"/>
  <c r="H336" i="34"/>
  <c r="I336" i="34"/>
  <c r="J336" i="34"/>
  <c r="K336" i="34"/>
  <c r="F337" i="34"/>
  <c r="G337" i="34"/>
  <c r="H337" i="34"/>
  <c r="I337" i="34"/>
  <c r="J337" i="34"/>
  <c r="K337" i="34"/>
  <c r="F338" i="34"/>
  <c r="G338" i="34"/>
  <c r="H338" i="34"/>
  <c r="I338" i="34"/>
  <c r="J338" i="34"/>
  <c r="K338" i="34"/>
  <c r="F339" i="34"/>
  <c r="G339" i="34"/>
  <c r="H339" i="34"/>
  <c r="I339" i="34"/>
  <c r="J339" i="34"/>
  <c r="K339" i="34"/>
  <c r="F340" i="34"/>
  <c r="G340" i="34"/>
  <c r="H340" i="34"/>
  <c r="I340" i="34"/>
  <c r="J340" i="34"/>
  <c r="K340" i="34"/>
  <c r="F341" i="34"/>
  <c r="G341" i="34"/>
  <c r="H341" i="34"/>
  <c r="I341" i="34"/>
  <c r="J341" i="34"/>
  <c r="K341" i="34"/>
  <c r="F342" i="34"/>
  <c r="G342" i="34"/>
  <c r="H342" i="34"/>
  <c r="I342" i="34"/>
  <c r="J342" i="34"/>
  <c r="K342" i="34"/>
  <c r="F343" i="34"/>
  <c r="G343" i="34"/>
  <c r="H343" i="34"/>
  <c r="I343" i="34"/>
  <c r="J343" i="34"/>
  <c r="K343" i="34"/>
  <c r="F344" i="34"/>
  <c r="G344" i="34"/>
  <c r="H344" i="34"/>
  <c r="I344" i="34"/>
  <c r="J344" i="34"/>
  <c r="K344" i="34"/>
  <c r="F345" i="34"/>
  <c r="G345" i="34"/>
  <c r="H345" i="34"/>
  <c r="I345" i="34"/>
  <c r="J345" i="34"/>
  <c r="K345" i="34"/>
  <c r="F346" i="34"/>
  <c r="G346" i="34"/>
  <c r="H346" i="34"/>
  <c r="I346" i="34"/>
  <c r="J346" i="34"/>
  <c r="K346" i="34"/>
  <c r="F347" i="34"/>
  <c r="G347" i="34"/>
  <c r="H347" i="34"/>
  <c r="I347" i="34"/>
  <c r="J347" i="34"/>
  <c r="K347" i="34"/>
  <c r="F348" i="34"/>
  <c r="G348" i="34"/>
  <c r="H348" i="34"/>
  <c r="I348" i="34"/>
  <c r="J348" i="34"/>
  <c r="K348" i="34"/>
  <c r="F349" i="34"/>
  <c r="G349" i="34"/>
  <c r="H349" i="34"/>
  <c r="I349" i="34"/>
  <c r="J349" i="34"/>
  <c r="K349" i="34"/>
  <c r="F350" i="34"/>
  <c r="G350" i="34"/>
  <c r="H350" i="34"/>
  <c r="I350" i="34"/>
  <c r="J350" i="34"/>
  <c r="K350" i="34"/>
  <c r="F351" i="34"/>
  <c r="G351" i="34"/>
  <c r="H351" i="34"/>
  <c r="I351" i="34"/>
  <c r="J351" i="34"/>
  <c r="K351" i="34"/>
  <c r="F352" i="34"/>
  <c r="G352" i="34"/>
  <c r="H352" i="34"/>
  <c r="I352" i="34"/>
  <c r="J352" i="34"/>
  <c r="K352" i="34"/>
  <c r="F353" i="34"/>
  <c r="G353" i="34"/>
  <c r="H353" i="34"/>
  <c r="I353" i="34"/>
  <c r="J353" i="34"/>
  <c r="K353" i="34"/>
  <c r="F354" i="34"/>
  <c r="G354" i="34"/>
  <c r="H354" i="34"/>
  <c r="I354" i="34"/>
  <c r="J354" i="34"/>
  <c r="K354" i="34"/>
  <c r="F355" i="34"/>
  <c r="G355" i="34"/>
  <c r="H355" i="34"/>
  <c r="I355" i="34"/>
  <c r="J355" i="34"/>
  <c r="K355" i="34"/>
  <c r="F356" i="34"/>
  <c r="G356" i="34"/>
  <c r="H356" i="34"/>
  <c r="I356" i="34"/>
  <c r="J356" i="34"/>
  <c r="K356" i="34"/>
  <c r="F357" i="34"/>
  <c r="G357" i="34"/>
  <c r="H357" i="34"/>
  <c r="I357" i="34"/>
  <c r="J357" i="34"/>
  <c r="K357" i="34"/>
  <c r="F358" i="34"/>
  <c r="G358" i="34"/>
  <c r="H358" i="34"/>
  <c r="I358" i="34"/>
  <c r="J358" i="34"/>
  <c r="K358" i="34"/>
  <c r="F359" i="34"/>
  <c r="G359" i="34"/>
  <c r="H359" i="34"/>
  <c r="I359" i="34"/>
  <c r="J359" i="34"/>
  <c r="K359" i="34"/>
  <c r="F360" i="34"/>
  <c r="G360" i="34"/>
  <c r="H360" i="34"/>
  <c r="I360" i="34"/>
  <c r="J360" i="34"/>
  <c r="K360" i="34"/>
  <c r="F361" i="34"/>
  <c r="G361" i="34"/>
  <c r="H361" i="34"/>
  <c r="I361" i="34"/>
  <c r="J361" i="34"/>
  <c r="K361" i="34"/>
  <c r="F362" i="34"/>
  <c r="G362" i="34"/>
  <c r="H362" i="34"/>
  <c r="I362" i="34"/>
  <c r="J362" i="34"/>
  <c r="K362" i="34"/>
  <c r="F363" i="34"/>
  <c r="G363" i="34"/>
  <c r="H363" i="34"/>
  <c r="I363" i="34"/>
  <c r="J363" i="34"/>
  <c r="K363" i="34"/>
  <c r="F364" i="34"/>
  <c r="G364" i="34"/>
  <c r="H364" i="34"/>
  <c r="I364" i="34"/>
  <c r="J364" i="34"/>
  <c r="K364" i="34"/>
  <c r="F365" i="34"/>
  <c r="G365" i="34"/>
  <c r="H365" i="34"/>
  <c r="I365" i="34"/>
  <c r="J365" i="34"/>
  <c r="K365" i="34"/>
  <c r="F366" i="34"/>
  <c r="G366" i="34"/>
  <c r="H366" i="34"/>
  <c r="I366" i="34"/>
  <c r="J366" i="34"/>
  <c r="K366" i="34"/>
  <c r="F367" i="34"/>
  <c r="G367" i="34"/>
  <c r="H367" i="34"/>
  <c r="I367" i="34"/>
  <c r="J367" i="34"/>
  <c r="K367" i="34"/>
  <c r="F368" i="34"/>
  <c r="G368" i="34"/>
  <c r="H368" i="34"/>
  <c r="I368" i="34"/>
  <c r="J368" i="34"/>
  <c r="K368" i="34"/>
  <c r="F369" i="34"/>
  <c r="G369" i="34"/>
  <c r="H369" i="34"/>
  <c r="I369" i="34"/>
  <c r="J369" i="34"/>
  <c r="K369" i="34"/>
  <c r="F370" i="34"/>
  <c r="G370" i="34"/>
  <c r="H370" i="34"/>
  <c r="I370" i="34"/>
  <c r="J370" i="34"/>
  <c r="K370" i="34"/>
  <c r="F371" i="34"/>
  <c r="G371" i="34"/>
  <c r="H371" i="34"/>
  <c r="I371" i="34"/>
  <c r="J371" i="34"/>
  <c r="K371" i="34"/>
  <c r="F372" i="34"/>
  <c r="G372" i="34"/>
  <c r="H372" i="34"/>
  <c r="I372" i="34"/>
  <c r="J372" i="34"/>
  <c r="K372" i="34"/>
  <c r="F373" i="34"/>
  <c r="G373" i="34"/>
  <c r="H373" i="34"/>
  <c r="I373" i="34"/>
  <c r="J373" i="34"/>
  <c r="K373" i="34"/>
  <c r="F374" i="34"/>
  <c r="G374" i="34"/>
  <c r="H374" i="34"/>
  <c r="I374" i="34"/>
  <c r="J374" i="34"/>
  <c r="K374" i="34"/>
  <c r="F375" i="34"/>
  <c r="G375" i="34"/>
  <c r="H375" i="34"/>
  <c r="I375" i="34"/>
  <c r="J375" i="34"/>
  <c r="K375" i="34"/>
  <c r="F376" i="34"/>
  <c r="G376" i="34"/>
  <c r="H376" i="34"/>
  <c r="I376" i="34"/>
  <c r="J376" i="34"/>
  <c r="K376" i="34"/>
  <c r="F377" i="34"/>
  <c r="G377" i="34"/>
  <c r="H377" i="34"/>
  <c r="I377" i="34"/>
  <c r="J377" i="34"/>
  <c r="K377" i="34"/>
  <c r="F378" i="34"/>
  <c r="G378" i="34"/>
  <c r="H378" i="34"/>
  <c r="I378" i="34"/>
  <c r="J378" i="34"/>
  <c r="K378" i="34"/>
  <c r="F379" i="34"/>
  <c r="G379" i="34"/>
  <c r="H379" i="34"/>
  <c r="I379" i="34"/>
  <c r="J379" i="34"/>
  <c r="K379" i="34"/>
  <c r="F380" i="34"/>
  <c r="G380" i="34"/>
  <c r="H380" i="34"/>
  <c r="I380" i="34"/>
  <c r="J380" i="34"/>
  <c r="K380" i="34"/>
  <c r="F381" i="34"/>
  <c r="G381" i="34"/>
  <c r="H381" i="34"/>
  <c r="I381" i="34"/>
  <c r="J381" i="34"/>
  <c r="K381" i="34"/>
  <c r="F382" i="34"/>
  <c r="G382" i="34"/>
  <c r="H382" i="34"/>
  <c r="I382" i="34"/>
  <c r="J382" i="34"/>
  <c r="K382" i="34"/>
  <c r="F383" i="34"/>
  <c r="G383" i="34"/>
  <c r="H383" i="34"/>
  <c r="I383" i="34"/>
  <c r="J383" i="34"/>
  <c r="K383" i="34"/>
  <c r="F384" i="34"/>
  <c r="G384" i="34"/>
  <c r="H384" i="34"/>
  <c r="I384" i="34"/>
  <c r="J384" i="34"/>
  <c r="K384" i="34"/>
  <c r="F385" i="34"/>
  <c r="G385" i="34"/>
  <c r="H385" i="34"/>
  <c r="I385" i="34"/>
  <c r="J385" i="34"/>
  <c r="K385" i="34"/>
  <c r="F386" i="34"/>
  <c r="G386" i="34"/>
  <c r="H386" i="34"/>
  <c r="I386" i="34"/>
  <c r="J386" i="34"/>
  <c r="K386" i="34"/>
  <c r="F387" i="34"/>
  <c r="G387" i="34"/>
  <c r="H387" i="34"/>
  <c r="I387" i="34"/>
  <c r="J387" i="34"/>
  <c r="K387" i="34"/>
  <c r="F388" i="34"/>
  <c r="G388" i="34"/>
  <c r="H388" i="34"/>
  <c r="I388" i="34"/>
  <c r="J388" i="34"/>
  <c r="K388" i="34"/>
  <c r="F389" i="34"/>
  <c r="G389" i="34"/>
  <c r="H389" i="34"/>
  <c r="I389" i="34"/>
  <c r="J389" i="34"/>
  <c r="K389" i="34"/>
  <c r="F390" i="34"/>
  <c r="G390" i="34"/>
  <c r="H390" i="34"/>
  <c r="I390" i="34"/>
  <c r="J390" i="34"/>
  <c r="K390" i="34"/>
  <c r="F391" i="34"/>
  <c r="G391" i="34"/>
  <c r="H391" i="34"/>
  <c r="I391" i="34"/>
  <c r="J391" i="34"/>
  <c r="K391" i="34"/>
  <c r="F392" i="34"/>
  <c r="G392" i="34"/>
  <c r="H392" i="34"/>
  <c r="I392" i="34"/>
  <c r="J392" i="34"/>
  <c r="K392" i="34"/>
  <c r="F393" i="34"/>
  <c r="G393" i="34"/>
  <c r="H393" i="34"/>
  <c r="I393" i="34"/>
  <c r="J393" i="34"/>
  <c r="K393" i="34"/>
  <c r="F394" i="34"/>
  <c r="G394" i="34"/>
  <c r="H394" i="34"/>
  <c r="I394" i="34"/>
  <c r="J394" i="34"/>
  <c r="K394" i="34"/>
  <c r="F395" i="34"/>
  <c r="G395" i="34"/>
  <c r="H395" i="34"/>
  <c r="I395" i="34"/>
  <c r="J395" i="34"/>
  <c r="K395" i="34"/>
  <c r="F396" i="34"/>
  <c r="G396" i="34"/>
  <c r="H396" i="34"/>
  <c r="I396" i="34"/>
  <c r="J396" i="34"/>
  <c r="K396" i="34"/>
  <c r="F397" i="34"/>
  <c r="G397" i="34"/>
  <c r="H397" i="34"/>
  <c r="I397" i="34"/>
  <c r="J397" i="34"/>
  <c r="K397" i="34"/>
  <c r="F398" i="34"/>
  <c r="G398" i="34"/>
  <c r="H398" i="34"/>
  <c r="I398" i="34"/>
  <c r="J398" i="34"/>
  <c r="K398" i="34"/>
  <c r="F399" i="34"/>
  <c r="G399" i="34"/>
  <c r="H399" i="34"/>
  <c r="I399" i="34"/>
  <c r="J399" i="34"/>
  <c r="K399" i="34"/>
  <c r="F400" i="34"/>
  <c r="G400" i="34"/>
  <c r="H400" i="34"/>
  <c r="I400" i="34"/>
  <c r="J400" i="34"/>
  <c r="K400" i="34"/>
  <c r="F401" i="34"/>
  <c r="G401" i="34"/>
  <c r="H401" i="34"/>
  <c r="I401" i="34"/>
  <c r="J401" i="34"/>
  <c r="K401" i="34"/>
  <c r="F402" i="34"/>
  <c r="G402" i="34"/>
  <c r="H402" i="34"/>
  <c r="I402" i="34"/>
  <c r="J402" i="34"/>
  <c r="K402" i="34"/>
  <c r="F403" i="34"/>
  <c r="G403" i="34"/>
  <c r="H403" i="34"/>
  <c r="I403" i="34"/>
  <c r="J403" i="34"/>
  <c r="K403" i="34"/>
  <c r="F404" i="34"/>
  <c r="G404" i="34"/>
  <c r="H404" i="34"/>
  <c r="I404" i="34"/>
  <c r="J404" i="34"/>
  <c r="K404" i="34"/>
  <c r="F405" i="34"/>
  <c r="G405" i="34"/>
  <c r="H405" i="34"/>
  <c r="I405" i="34"/>
  <c r="J405" i="34"/>
  <c r="K405" i="34"/>
  <c r="F406" i="34"/>
  <c r="G406" i="34"/>
  <c r="H406" i="34"/>
  <c r="I406" i="34"/>
  <c r="J406" i="34"/>
  <c r="K406" i="34"/>
  <c r="F407" i="34"/>
  <c r="G407" i="34"/>
  <c r="H407" i="34"/>
  <c r="I407" i="34"/>
  <c r="J407" i="34"/>
  <c r="K407" i="34"/>
  <c r="F408" i="34"/>
  <c r="G408" i="34"/>
  <c r="H408" i="34"/>
  <c r="I408" i="34"/>
  <c r="J408" i="34"/>
  <c r="K408" i="34"/>
  <c r="F409" i="34"/>
  <c r="G409" i="34"/>
  <c r="H409" i="34"/>
  <c r="I409" i="34"/>
  <c r="J409" i="34"/>
  <c r="K409" i="34"/>
  <c r="F410" i="34"/>
  <c r="G410" i="34"/>
  <c r="H410" i="34"/>
  <c r="I410" i="34"/>
  <c r="J410" i="34"/>
  <c r="K410" i="34"/>
  <c r="F411" i="34"/>
  <c r="G411" i="34"/>
  <c r="H411" i="34"/>
  <c r="I411" i="34"/>
  <c r="J411" i="34"/>
  <c r="K411" i="34"/>
  <c r="F412" i="34"/>
  <c r="G412" i="34"/>
  <c r="H412" i="34"/>
  <c r="I412" i="34"/>
  <c r="J412" i="34"/>
  <c r="K412" i="34"/>
  <c r="F413" i="34"/>
  <c r="G413" i="34"/>
  <c r="H413" i="34"/>
  <c r="I413" i="34"/>
  <c r="J413" i="34"/>
  <c r="K413" i="34"/>
  <c r="F414" i="34"/>
  <c r="G414" i="34"/>
  <c r="H414" i="34"/>
  <c r="I414" i="34"/>
  <c r="J414" i="34"/>
  <c r="K414" i="34"/>
  <c r="F415" i="34"/>
  <c r="G415" i="34"/>
  <c r="H415" i="34"/>
  <c r="I415" i="34"/>
  <c r="J415" i="34"/>
  <c r="K415" i="34"/>
  <c r="F416" i="34"/>
  <c r="G416" i="34"/>
  <c r="H416" i="34"/>
  <c r="I416" i="34"/>
  <c r="J416" i="34"/>
  <c r="K416" i="34"/>
  <c r="F417" i="34"/>
  <c r="G417" i="34"/>
  <c r="H417" i="34"/>
  <c r="I417" i="34"/>
  <c r="J417" i="34"/>
  <c r="K417" i="34"/>
  <c r="F418" i="34"/>
  <c r="G418" i="34"/>
  <c r="H418" i="34"/>
  <c r="I418" i="34"/>
  <c r="J418" i="34"/>
  <c r="K418" i="34"/>
  <c r="F419" i="34"/>
  <c r="G419" i="34"/>
  <c r="H419" i="34"/>
  <c r="I419" i="34"/>
  <c r="J419" i="34"/>
  <c r="K419" i="34"/>
  <c r="F420" i="34"/>
  <c r="G420" i="34"/>
  <c r="H420" i="34"/>
  <c r="I420" i="34"/>
  <c r="J420" i="34"/>
  <c r="K420" i="34"/>
  <c r="F421" i="34"/>
  <c r="G421" i="34"/>
  <c r="H421" i="34"/>
  <c r="I421" i="34"/>
  <c r="J421" i="34"/>
  <c r="K421" i="34"/>
  <c r="F422" i="34"/>
  <c r="G422" i="34"/>
  <c r="H422" i="34"/>
  <c r="I422" i="34"/>
  <c r="J422" i="34"/>
  <c r="K422" i="34"/>
  <c r="F423" i="34"/>
  <c r="G423" i="34"/>
  <c r="H423" i="34"/>
  <c r="I423" i="34"/>
  <c r="J423" i="34"/>
  <c r="K423" i="34"/>
  <c r="F424" i="34"/>
  <c r="G424" i="34"/>
  <c r="H424" i="34"/>
  <c r="I424" i="34"/>
  <c r="J424" i="34"/>
  <c r="K424" i="34"/>
  <c r="F425" i="34"/>
  <c r="G425" i="34"/>
  <c r="H425" i="34"/>
  <c r="I425" i="34"/>
  <c r="J425" i="34"/>
  <c r="K425" i="34"/>
  <c r="F426" i="34"/>
  <c r="G426" i="34"/>
  <c r="H426" i="34"/>
  <c r="I426" i="34"/>
  <c r="J426" i="34"/>
  <c r="K426" i="34"/>
  <c r="F427" i="34"/>
  <c r="G427" i="34"/>
  <c r="H427" i="34"/>
  <c r="I427" i="34"/>
  <c r="J427" i="34"/>
  <c r="K427" i="34"/>
  <c r="F428" i="34"/>
  <c r="G428" i="34"/>
  <c r="H428" i="34"/>
  <c r="I428" i="34"/>
  <c r="J428" i="34"/>
  <c r="K428" i="34"/>
  <c r="F429" i="34"/>
  <c r="G429" i="34"/>
  <c r="H429" i="34"/>
  <c r="I429" i="34"/>
  <c r="J429" i="34"/>
  <c r="K429" i="34"/>
  <c r="F430" i="34"/>
  <c r="G430" i="34"/>
  <c r="H430" i="34"/>
  <c r="I430" i="34"/>
  <c r="J430" i="34"/>
  <c r="K430" i="34"/>
  <c r="F431" i="34"/>
  <c r="G431" i="34"/>
  <c r="H431" i="34"/>
  <c r="I431" i="34"/>
  <c r="J431" i="34"/>
  <c r="K431" i="34"/>
  <c r="F432" i="34"/>
  <c r="G432" i="34"/>
  <c r="H432" i="34"/>
  <c r="I432" i="34"/>
  <c r="J432" i="34"/>
  <c r="K432" i="34"/>
  <c r="F433" i="34"/>
  <c r="G433" i="34"/>
  <c r="H433" i="34"/>
  <c r="I433" i="34"/>
  <c r="J433" i="34"/>
  <c r="K433" i="34"/>
  <c r="F434" i="34"/>
  <c r="G434" i="34"/>
  <c r="H434" i="34"/>
  <c r="I434" i="34"/>
  <c r="J434" i="34"/>
  <c r="K434" i="34"/>
  <c r="F435" i="34"/>
  <c r="G435" i="34"/>
  <c r="H435" i="34"/>
  <c r="I435" i="34"/>
  <c r="J435" i="34"/>
  <c r="K435" i="34"/>
  <c r="F436" i="34"/>
  <c r="G436" i="34"/>
  <c r="H436" i="34"/>
  <c r="I436" i="34"/>
  <c r="J436" i="34"/>
  <c r="K436" i="34"/>
  <c r="F437" i="34"/>
  <c r="G437" i="34"/>
  <c r="H437" i="34"/>
  <c r="I437" i="34"/>
  <c r="J437" i="34"/>
  <c r="K437" i="34"/>
  <c r="F438" i="34"/>
  <c r="G438" i="34"/>
  <c r="H438" i="34"/>
  <c r="I438" i="34"/>
  <c r="J438" i="34"/>
  <c r="K438" i="34"/>
  <c r="F439" i="34"/>
  <c r="G439" i="34"/>
  <c r="H439" i="34"/>
  <c r="I439" i="34"/>
  <c r="J439" i="34"/>
  <c r="K439" i="34"/>
  <c r="F440" i="34"/>
  <c r="G440" i="34"/>
  <c r="H440" i="34"/>
  <c r="I440" i="34"/>
  <c r="J440" i="34"/>
  <c r="K440" i="34"/>
  <c r="F441" i="34"/>
  <c r="G441" i="34"/>
  <c r="H441" i="34"/>
  <c r="I441" i="34"/>
  <c r="J441" i="34"/>
  <c r="K441" i="34"/>
  <c r="F442" i="34"/>
  <c r="G442" i="34"/>
  <c r="H442" i="34"/>
  <c r="I442" i="34"/>
  <c r="J442" i="34"/>
  <c r="K442" i="34"/>
  <c r="F443" i="34"/>
  <c r="G443" i="34"/>
  <c r="H443" i="34"/>
  <c r="I443" i="34"/>
  <c r="J443" i="34"/>
  <c r="K443" i="34"/>
  <c r="F444" i="34"/>
  <c r="G444" i="34"/>
  <c r="H444" i="34"/>
  <c r="I444" i="34"/>
  <c r="J444" i="34"/>
  <c r="K444" i="34"/>
  <c r="F445" i="34"/>
  <c r="G445" i="34"/>
  <c r="H445" i="34"/>
  <c r="I445" i="34"/>
  <c r="J445" i="34"/>
  <c r="K445" i="34"/>
  <c r="F446" i="34"/>
  <c r="G446" i="34"/>
  <c r="H446" i="34"/>
  <c r="I446" i="34"/>
  <c r="J446" i="34"/>
  <c r="K446" i="34"/>
  <c r="F447" i="34"/>
  <c r="G447" i="34"/>
  <c r="H447" i="34"/>
  <c r="I447" i="34"/>
  <c r="J447" i="34"/>
  <c r="K447" i="34"/>
  <c r="F448" i="34"/>
  <c r="G448" i="34"/>
  <c r="H448" i="34"/>
  <c r="I448" i="34"/>
  <c r="J448" i="34"/>
  <c r="K448" i="34"/>
  <c r="F449" i="34"/>
  <c r="G449" i="34"/>
  <c r="H449" i="34"/>
  <c r="I449" i="34"/>
  <c r="J449" i="34"/>
  <c r="K449" i="34"/>
  <c r="F450" i="34"/>
  <c r="G450" i="34"/>
  <c r="H450" i="34"/>
  <c r="I450" i="34"/>
  <c r="J450" i="34"/>
  <c r="K450" i="34"/>
  <c r="F451" i="34"/>
  <c r="G451" i="34"/>
  <c r="H451" i="34"/>
  <c r="I451" i="34"/>
  <c r="J451" i="34"/>
  <c r="K451" i="34"/>
  <c r="F452" i="34"/>
  <c r="G452" i="34"/>
  <c r="H452" i="34"/>
  <c r="I452" i="34"/>
  <c r="J452" i="34"/>
  <c r="K452" i="34"/>
  <c r="F453" i="34"/>
  <c r="G453" i="34"/>
  <c r="H453" i="34"/>
  <c r="I453" i="34"/>
  <c r="J453" i="34"/>
  <c r="K453" i="34"/>
  <c r="F454" i="34"/>
  <c r="G454" i="34"/>
  <c r="H454" i="34"/>
  <c r="I454" i="34"/>
  <c r="J454" i="34"/>
  <c r="K454" i="34"/>
  <c r="F455" i="34"/>
  <c r="G455" i="34"/>
  <c r="H455" i="34"/>
  <c r="I455" i="34"/>
  <c r="J455" i="34"/>
  <c r="K455" i="34"/>
  <c r="F456" i="34"/>
  <c r="G456" i="34"/>
  <c r="H456" i="34"/>
  <c r="I456" i="34"/>
  <c r="J456" i="34"/>
  <c r="K456" i="34"/>
  <c r="F457" i="34"/>
  <c r="G457" i="34"/>
  <c r="H457" i="34"/>
  <c r="I457" i="34"/>
  <c r="J457" i="34"/>
  <c r="K457" i="34"/>
  <c r="F458" i="34"/>
  <c r="G458" i="34"/>
  <c r="H458" i="34"/>
  <c r="I458" i="34"/>
  <c r="J458" i="34"/>
  <c r="K458" i="34"/>
  <c r="F459" i="34"/>
  <c r="G459" i="34"/>
  <c r="H459" i="34"/>
  <c r="I459" i="34"/>
  <c r="J459" i="34"/>
  <c r="K459" i="34"/>
  <c r="F460" i="34"/>
  <c r="G460" i="34"/>
  <c r="H460" i="34"/>
  <c r="I460" i="34"/>
  <c r="J460" i="34"/>
  <c r="K460" i="34"/>
  <c r="F461" i="34"/>
  <c r="G461" i="34"/>
  <c r="H461" i="34"/>
  <c r="I461" i="34"/>
  <c r="J461" i="34"/>
  <c r="K461" i="34"/>
  <c r="F462" i="34"/>
  <c r="G462" i="34"/>
  <c r="H462" i="34"/>
  <c r="I462" i="34"/>
  <c r="J462" i="34"/>
  <c r="K462" i="34"/>
  <c r="F463" i="34"/>
  <c r="G463" i="34"/>
  <c r="H463" i="34"/>
  <c r="I463" i="34"/>
  <c r="J463" i="34"/>
  <c r="K463" i="34"/>
  <c r="F464" i="34"/>
  <c r="G464" i="34"/>
  <c r="H464" i="34"/>
  <c r="I464" i="34"/>
  <c r="J464" i="34"/>
  <c r="K464" i="34"/>
  <c r="F465" i="34"/>
  <c r="G465" i="34"/>
  <c r="H465" i="34"/>
  <c r="I465" i="34"/>
  <c r="J465" i="34"/>
  <c r="K465" i="34"/>
  <c r="F466" i="34"/>
  <c r="G466" i="34"/>
  <c r="H466" i="34"/>
  <c r="I466" i="34"/>
  <c r="J466" i="34"/>
  <c r="K466" i="34"/>
  <c r="F467" i="34"/>
  <c r="G467" i="34"/>
  <c r="H467" i="34"/>
  <c r="I467" i="34"/>
  <c r="J467" i="34"/>
  <c r="K467" i="34"/>
  <c r="F468" i="34"/>
  <c r="G468" i="34"/>
  <c r="H468" i="34"/>
  <c r="I468" i="34"/>
  <c r="J468" i="34"/>
  <c r="K468" i="34"/>
  <c r="F469" i="34"/>
  <c r="G469" i="34"/>
  <c r="H469" i="34"/>
  <c r="I469" i="34"/>
  <c r="J469" i="34"/>
  <c r="K469" i="34"/>
  <c r="F470" i="34"/>
  <c r="G470" i="34"/>
  <c r="H470" i="34"/>
  <c r="I470" i="34"/>
  <c r="J470" i="34"/>
  <c r="K470" i="34"/>
  <c r="F471" i="34"/>
  <c r="G471" i="34"/>
  <c r="H471" i="34"/>
  <c r="I471" i="34"/>
  <c r="J471" i="34"/>
  <c r="K471" i="34"/>
  <c r="F472" i="34"/>
  <c r="G472" i="34"/>
  <c r="H472" i="34"/>
  <c r="I472" i="34"/>
  <c r="J472" i="34"/>
  <c r="K472" i="34"/>
  <c r="F473" i="34"/>
  <c r="G473" i="34"/>
  <c r="H473" i="34"/>
  <c r="I473" i="34"/>
  <c r="J473" i="34"/>
  <c r="K473" i="34"/>
  <c r="F474" i="34"/>
  <c r="G474" i="34"/>
  <c r="H474" i="34"/>
  <c r="I474" i="34"/>
  <c r="J474" i="34"/>
  <c r="K474" i="34"/>
  <c r="F475" i="34"/>
  <c r="G475" i="34"/>
  <c r="H475" i="34"/>
  <c r="I475" i="34"/>
  <c r="J475" i="34"/>
  <c r="K475" i="34"/>
  <c r="F476" i="34"/>
  <c r="G476" i="34"/>
  <c r="H476" i="34"/>
  <c r="I476" i="34"/>
  <c r="J476" i="34"/>
  <c r="K476" i="34"/>
  <c r="F477" i="34"/>
  <c r="G477" i="34"/>
  <c r="H477" i="34"/>
  <c r="I477" i="34"/>
  <c r="J477" i="34"/>
  <c r="K477" i="34"/>
  <c r="F478" i="34"/>
  <c r="G478" i="34"/>
  <c r="H478" i="34"/>
  <c r="I478" i="34"/>
  <c r="J478" i="34"/>
  <c r="K478" i="34"/>
  <c r="F479" i="34"/>
  <c r="G479" i="34"/>
  <c r="H479" i="34"/>
  <c r="I479" i="34"/>
  <c r="J479" i="34"/>
  <c r="K479" i="34"/>
  <c r="F480" i="34"/>
  <c r="G480" i="34"/>
  <c r="H480" i="34"/>
  <c r="I480" i="34"/>
  <c r="J480" i="34"/>
  <c r="K480" i="34"/>
  <c r="F481" i="34"/>
  <c r="G481" i="34"/>
  <c r="H481" i="34"/>
  <c r="I481" i="34"/>
  <c r="J481" i="34"/>
  <c r="K481" i="34"/>
  <c r="F482" i="34"/>
  <c r="G482" i="34"/>
  <c r="H482" i="34"/>
  <c r="I482" i="34"/>
  <c r="J482" i="34"/>
  <c r="K482" i="34"/>
  <c r="F483" i="34"/>
  <c r="G483" i="34"/>
  <c r="H483" i="34"/>
  <c r="I483" i="34"/>
  <c r="J483" i="34"/>
  <c r="K483" i="34"/>
  <c r="F484" i="34"/>
  <c r="G484" i="34"/>
  <c r="H484" i="34"/>
  <c r="I484" i="34"/>
  <c r="J484" i="34"/>
  <c r="K484" i="34"/>
  <c r="F485" i="34"/>
  <c r="G485" i="34"/>
  <c r="H485" i="34"/>
  <c r="I485" i="34"/>
  <c r="J485" i="34"/>
  <c r="K485" i="34"/>
  <c r="F486" i="34"/>
  <c r="G486" i="34"/>
  <c r="H486" i="34"/>
  <c r="I486" i="34"/>
  <c r="J486" i="34"/>
  <c r="K486" i="34"/>
  <c r="F487" i="34"/>
  <c r="G487" i="34"/>
  <c r="H487" i="34"/>
  <c r="I487" i="34"/>
  <c r="J487" i="34"/>
  <c r="K487" i="34"/>
  <c r="F488" i="34"/>
  <c r="G488" i="34"/>
  <c r="H488" i="34"/>
  <c r="I488" i="34"/>
  <c r="J488" i="34"/>
  <c r="K488" i="34"/>
  <c r="F489" i="34"/>
  <c r="G489" i="34"/>
  <c r="H489" i="34"/>
  <c r="I489" i="34"/>
  <c r="J489" i="34"/>
  <c r="K489" i="34"/>
  <c r="F490" i="34"/>
  <c r="G490" i="34"/>
  <c r="H490" i="34"/>
  <c r="I490" i="34"/>
  <c r="J490" i="34"/>
  <c r="K490" i="34"/>
  <c r="F491" i="34"/>
  <c r="G491" i="34"/>
  <c r="H491" i="34"/>
  <c r="I491" i="34"/>
  <c r="J491" i="34"/>
  <c r="K491" i="34"/>
  <c r="F492" i="34"/>
  <c r="G492" i="34"/>
  <c r="H492" i="34"/>
  <c r="I492" i="34"/>
  <c r="J492" i="34"/>
  <c r="K492" i="34"/>
  <c r="F493" i="34"/>
  <c r="G493" i="34"/>
  <c r="H493" i="34"/>
  <c r="I493" i="34"/>
  <c r="J493" i="34"/>
  <c r="K493" i="34"/>
  <c r="F494" i="34"/>
  <c r="G494" i="34"/>
  <c r="H494" i="34"/>
  <c r="I494" i="34"/>
  <c r="J494" i="34"/>
  <c r="K494" i="34"/>
  <c r="F495" i="34"/>
  <c r="G495" i="34"/>
  <c r="H495" i="34"/>
  <c r="I495" i="34"/>
  <c r="J495" i="34"/>
  <c r="K495" i="34"/>
  <c r="F496" i="34"/>
  <c r="G496" i="34"/>
  <c r="H496" i="34"/>
  <c r="I496" i="34"/>
  <c r="J496" i="34"/>
  <c r="K496" i="34"/>
  <c r="F497" i="34"/>
  <c r="G497" i="34"/>
  <c r="H497" i="34"/>
  <c r="I497" i="34"/>
  <c r="J497" i="34"/>
  <c r="K497" i="34"/>
  <c r="F498" i="34"/>
  <c r="G498" i="34"/>
  <c r="H498" i="34"/>
  <c r="I498" i="34"/>
  <c r="J498" i="34"/>
  <c r="K498" i="34"/>
  <c r="F499" i="34"/>
  <c r="G499" i="34"/>
  <c r="H499" i="34"/>
  <c r="I499" i="34"/>
  <c r="J499" i="34"/>
  <c r="K499" i="34"/>
  <c r="F500" i="34"/>
  <c r="G500" i="34"/>
  <c r="H500" i="34"/>
  <c r="I500" i="34"/>
  <c r="J500" i="34"/>
  <c r="K500" i="34"/>
  <c r="F501" i="34"/>
  <c r="G501" i="34"/>
  <c r="H501" i="34"/>
  <c r="I501" i="34"/>
  <c r="J501" i="34"/>
  <c r="K501" i="34"/>
  <c r="F502" i="34"/>
  <c r="G502" i="34"/>
  <c r="H502" i="34"/>
  <c r="I502" i="34"/>
  <c r="J502" i="34"/>
  <c r="K502" i="34"/>
  <c r="F503" i="34"/>
  <c r="G503" i="34"/>
  <c r="H503" i="34"/>
  <c r="I503" i="34"/>
  <c r="J503" i="34"/>
  <c r="K503" i="34"/>
  <c r="F504" i="34"/>
  <c r="G504" i="34"/>
  <c r="H504" i="34"/>
  <c r="I504" i="34"/>
  <c r="J504" i="34"/>
  <c r="K504" i="34"/>
  <c r="F505" i="34"/>
  <c r="G505" i="34"/>
  <c r="H505" i="34"/>
  <c r="I505" i="34"/>
  <c r="J505" i="34"/>
  <c r="K505" i="34"/>
  <c r="F506" i="34"/>
  <c r="G506" i="34"/>
  <c r="H506" i="34"/>
  <c r="I506" i="34"/>
  <c r="J506" i="34"/>
  <c r="K506" i="34"/>
  <c r="F507" i="34"/>
  <c r="G507" i="34"/>
  <c r="H507" i="34"/>
  <c r="I507" i="34"/>
  <c r="J507" i="34"/>
  <c r="K507" i="34"/>
  <c r="F508" i="34"/>
  <c r="G508" i="34"/>
  <c r="H508" i="34"/>
  <c r="I508" i="34"/>
  <c r="J508" i="34"/>
  <c r="K508" i="34"/>
  <c r="F509" i="34"/>
  <c r="G509" i="34"/>
  <c r="H509" i="34"/>
  <c r="I509" i="34"/>
  <c r="J509" i="34"/>
  <c r="K509" i="34"/>
  <c r="F510" i="34"/>
  <c r="G510" i="34"/>
  <c r="H510" i="34"/>
  <c r="I510" i="34"/>
  <c r="J510" i="34"/>
  <c r="K510" i="34"/>
  <c r="F511" i="34"/>
  <c r="G511" i="34"/>
  <c r="H511" i="34"/>
  <c r="I511" i="34"/>
  <c r="J511" i="34"/>
  <c r="K511" i="34"/>
  <c r="F512" i="34"/>
  <c r="G512" i="34"/>
  <c r="H512" i="34"/>
  <c r="I512" i="34"/>
  <c r="J512" i="34"/>
  <c r="K512" i="34"/>
  <c r="F513" i="34"/>
  <c r="G513" i="34"/>
  <c r="H513" i="34"/>
  <c r="I513" i="34"/>
  <c r="J513" i="34"/>
  <c r="K513" i="34"/>
  <c r="F514" i="34"/>
  <c r="G514" i="34"/>
  <c r="H514" i="34"/>
  <c r="I514" i="34"/>
  <c r="J514" i="34"/>
  <c r="K514" i="34"/>
  <c r="F515" i="34"/>
  <c r="G515" i="34"/>
  <c r="H515" i="34"/>
  <c r="I515" i="34"/>
  <c r="J515" i="34"/>
  <c r="K515" i="34"/>
  <c r="F516" i="34"/>
  <c r="G516" i="34"/>
  <c r="H516" i="34"/>
  <c r="I516" i="34"/>
  <c r="J516" i="34"/>
  <c r="K516" i="34"/>
  <c r="F517" i="34"/>
  <c r="G517" i="34"/>
  <c r="H517" i="34"/>
  <c r="I517" i="34"/>
  <c r="J517" i="34"/>
  <c r="K517" i="34"/>
  <c r="F518" i="34"/>
  <c r="G518" i="34"/>
  <c r="H518" i="34"/>
  <c r="I518" i="34"/>
  <c r="J518" i="34"/>
  <c r="K518" i="34"/>
  <c r="F519" i="34"/>
  <c r="G519" i="34"/>
  <c r="H519" i="34"/>
  <c r="I519" i="34"/>
  <c r="J519" i="34"/>
  <c r="K519" i="34"/>
  <c r="F520" i="34"/>
  <c r="G520" i="34"/>
  <c r="H520" i="34"/>
  <c r="I520" i="34"/>
  <c r="J520" i="34"/>
  <c r="K520" i="34"/>
  <c r="F521" i="34"/>
  <c r="G521" i="34"/>
  <c r="H521" i="34"/>
  <c r="I521" i="34"/>
  <c r="J521" i="34"/>
  <c r="K521" i="34"/>
  <c r="F522" i="34"/>
  <c r="G522" i="34"/>
  <c r="H522" i="34"/>
  <c r="I522" i="34"/>
  <c r="J522" i="34"/>
  <c r="K522" i="34"/>
  <c r="F523" i="34"/>
  <c r="G523" i="34"/>
  <c r="H523" i="34"/>
  <c r="I523" i="34"/>
  <c r="J523" i="34"/>
  <c r="K523" i="34"/>
  <c r="F524" i="34"/>
  <c r="G524" i="34"/>
  <c r="H524" i="34"/>
  <c r="I524" i="34"/>
  <c r="J524" i="34"/>
  <c r="K524" i="34"/>
  <c r="F525" i="34"/>
  <c r="G525" i="34"/>
  <c r="H525" i="34"/>
  <c r="I525" i="34"/>
  <c r="J525" i="34"/>
  <c r="K525" i="34"/>
  <c r="F526" i="34"/>
  <c r="G526" i="34"/>
  <c r="H526" i="34"/>
  <c r="I526" i="34"/>
  <c r="J526" i="34"/>
  <c r="K526" i="34"/>
  <c r="F527" i="34"/>
  <c r="G527" i="34"/>
  <c r="H527" i="34"/>
  <c r="I527" i="34"/>
  <c r="J527" i="34"/>
  <c r="K527" i="34"/>
  <c r="F528" i="34"/>
  <c r="G528" i="34"/>
  <c r="H528" i="34"/>
  <c r="I528" i="34"/>
  <c r="J528" i="34"/>
  <c r="K528" i="34"/>
  <c r="F529" i="34"/>
  <c r="G529" i="34"/>
  <c r="H529" i="34"/>
  <c r="I529" i="34"/>
  <c r="J529" i="34"/>
  <c r="K529" i="34"/>
  <c r="F530" i="34"/>
  <c r="G530" i="34"/>
  <c r="H530" i="34"/>
  <c r="I530" i="34"/>
  <c r="J530" i="34"/>
  <c r="K530" i="34"/>
  <c r="F531" i="34"/>
  <c r="G531" i="34"/>
  <c r="H531" i="34"/>
  <c r="I531" i="34"/>
  <c r="J531" i="34"/>
  <c r="K531" i="34"/>
  <c r="F532" i="34"/>
  <c r="G532" i="34"/>
  <c r="H532" i="34"/>
  <c r="I532" i="34"/>
  <c r="J532" i="34"/>
  <c r="K532" i="34"/>
  <c r="F533" i="34"/>
  <c r="G533" i="34"/>
  <c r="H533" i="34"/>
  <c r="I533" i="34"/>
  <c r="J533" i="34"/>
  <c r="K533" i="34"/>
  <c r="F534" i="34"/>
  <c r="G534" i="34"/>
  <c r="H534" i="34"/>
  <c r="I534" i="34"/>
  <c r="J534" i="34"/>
  <c r="K534" i="34"/>
  <c r="F535" i="34"/>
  <c r="G535" i="34"/>
  <c r="H535" i="34"/>
  <c r="I535" i="34"/>
  <c r="J535" i="34"/>
  <c r="K535" i="34"/>
  <c r="F536" i="34"/>
  <c r="G536" i="34"/>
  <c r="H536" i="34"/>
  <c r="I536" i="34"/>
  <c r="J536" i="34"/>
  <c r="K536" i="34"/>
  <c r="F537" i="34"/>
  <c r="G537" i="34"/>
  <c r="H537" i="34"/>
  <c r="I537" i="34"/>
  <c r="J537" i="34"/>
  <c r="K537" i="34"/>
  <c r="F538" i="34"/>
  <c r="G538" i="34"/>
  <c r="H538" i="34"/>
  <c r="I538" i="34"/>
  <c r="J538" i="34"/>
  <c r="K538" i="34"/>
  <c r="F539" i="34"/>
  <c r="G539" i="34"/>
  <c r="H539" i="34"/>
  <c r="I539" i="34"/>
  <c r="J539" i="34"/>
  <c r="K539" i="34"/>
  <c r="F540" i="34"/>
  <c r="G540" i="34"/>
  <c r="H540" i="34"/>
  <c r="I540" i="34"/>
  <c r="J540" i="34"/>
  <c r="K540" i="34"/>
  <c r="F541" i="34"/>
  <c r="G541" i="34"/>
  <c r="H541" i="34"/>
  <c r="I541" i="34"/>
  <c r="J541" i="34"/>
  <c r="K541" i="34"/>
  <c r="F542" i="34"/>
  <c r="G542" i="34"/>
  <c r="H542" i="34"/>
  <c r="I542" i="34"/>
  <c r="J542" i="34"/>
  <c r="K542" i="34"/>
  <c r="F543" i="34"/>
  <c r="G543" i="34"/>
  <c r="H543" i="34"/>
  <c r="I543" i="34"/>
  <c r="J543" i="34"/>
  <c r="K543" i="34"/>
  <c r="F544" i="34"/>
  <c r="G544" i="34"/>
  <c r="H544" i="34"/>
  <c r="I544" i="34"/>
  <c r="J544" i="34"/>
  <c r="K544" i="34"/>
  <c r="F545" i="34"/>
  <c r="G545" i="34"/>
  <c r="H545" i="34"/>
  <c r="I545" i="34"/>
  <c r="J545" i="34"/>
  <c r="K545" i="34"/>
  <c r="F546" i="34"/>
  <c r="G546" i="34"/>
  <c r="H546" i="34"/>
  <c r="I546" i="34"/>
  <c r="J546" i="34"/>
  <c r="K546" i="34"/>
  <c r="F547" i="34"/>
  <c r="G547" i="34"/>
  <c r="H547" i="34"/>
  <c r="I547" i="34"/>
  <c r="J547" i="34"/>
  <c r="K547" i="34"/>
  <c r="F548" i="34"/>
  <c r="G548" i="34"/>
  <c r="H548" i="34"/>
  <c r="I548" i="34"/>
  <c r="J548" i="34"/>
  <c r="K548" i="34"/>
  <c r="F549" i="34"/>
  <c r="G549" i="34"/>
  <c r="H549" i="34"/>
  <c r="I549" i="34"/>
  <c r="J549" i="34"/>
  <c r="K549" i="34"/>
  <c r="F550" i="34"/>
  <c r="G550" i="34"/>
  <c r="H550" i="34"/>
  <c r="I550" i="34"/>
  <c r="J550" i="34"/>
  <c r="K550" i="34"/>
  <c r="F551" i="34"/>
  <c r="G551" i="34"/>
  <c r="H551" i="34"/>
  <c r="I551" i="34"/>
  <c r="J551" i="34"/>
  <c r="K551" i="34"/>
  <c r="F552" i="34"/>
  <c r="G552" i="34"/>
  <c r="H552" i="34"/>
  <c r="I552" i="34"/>
  <c r="J552" i="34"/>
  <c r="K552" i="34"/>
  <c r="F553" i="34"/>
  <c r="G553" i="34"/>
  <c r="H553" i="34"/>
  <c r="I553" i="34"/>
  <c r="J553" i="34"/>
  <c r="K553" i="34"/>
  <c r="F554" i="34"/>
  <c r="G554" i="34"/>
  <c r="H554" i="34"/>
  <c r="I554" i="34"/>
  <c r="J554" i="34"/>
  <c r="K554" i="34"/>
  <c r="F555" i="34"/>
  <c r="G555" i="34"/>
  <c r="H555" i="34"/>
  <c r="I555" i="34"/>
  <c r="J555" i="34"/>
  <c r="K555" i="34"/>
  <c r="F556" i="34"/>
  <c r="G556" i="34"/>
  <c r="H556" i="34"/>
  <c r="I556" i="34"/>
  <c r="J556" i="34"/>
  <c r="K556" i="34"/>
  <c r="F557" i="34"/>
  <c r="G557" i="34"/>
  <c r="H557" i="34"/>
  <c r="I557" i="34"/>
  <c r="J557" i="34"/>
  <c r="K557" i="34"/>
  <c r="F558" i="34"/>
  <c r="G558" i="34"/>
  <c r="H558" i="34"/>
  <c r="I558" i="34"/>
  <c r="J558" i="34"/>
  <c r="K558" i="34"/>
  <c r="F559" i="34"/>
  <c r="G559" i="34"/>
  <c r="H559" i="34"/>
  <c r="I559" i="34"/>
  <c r="J559" i="34"/>
  <c r="K559" i="34"/>
  <c r="F560" i="34"/>
  <c r="G560" i="34"/>
  <c r="H560" i="34"/>
  <c r="I560" i="34"/>
  <c r="J560" i="34"/>
  <c r="K560" i="34"/>
  <c r="F561" i="34"/>
  <c r="G561" i="34"/>
  <c r="H561" i="34"/>
  <c r="I561" i="34"/>
  <c r="J561" i="34"/>
  <c r="K561" i="34"/>
  <c r="F562" i="34"/>
  <c r="G562" i="34"/>
  <c r="H562" i="34"/>
  <c r="I562" i="34"/>
  <c r="J562" i="34"/>
  <c r="K562" i="34"/>
  <c r="F563" i="34"/>
  <c r="G563" i="34"/>
  <c r="H563" i="34"/>
  <c r="I563" i="34"/>
  <c r="J563" i="34"/>
  <c r="K563" i="34"/>
  <c r="F564" i="34"/>
  <c r="G564" i="34"/>
  <c r="H564" i="34"/>
  <c r="I564" i="34"/>
  <c r="J564" i="34"/>
  <c r="K564" i="34"/>
  <c r="F565" i="34"/>
  <c r="G565" i="34"/>
  <c r="H565" i="34"/>
  <c r="I565" i="34"/>
  <c r="J565" i="34"/>
  <c r="K565" i="34"/>
  <c r="F566" i="34"/>
  <c r="G566" i="34"/>
  <c r="H566" i="34"/>
  <c r="I566" i="34"/>
  <c r="J566" i="34"/>
  <c r="K566" i="34"/>
  <c r="F567" i="34"/>
  <c r="G567" i="34"/>
  <c r="H567" i="34"/>
  <c r="I567" i="34"/>
  <c r="J567" i="34"/>
  <c r="K567" i="34"/>
  <c r="F568" i="34"/>
  <c r="G568" i="34"/>
  <c r="H568" i="34"/>
  <c r="I568" i="34"/>
  <c r="J568" i="34"/>
  <c r="K568" i="34"/>
  <c r="F569" i="34"/>
  <c r="G569" i="34"/>
  <c r="H569" i="34"/>
  <c r="I569" i="34"/>
  <c r="J569" i="34"/>
  <c r="K569" i="34"/>
  <c r="F570" i="34"/>
  <c r="G570" i="34"/>
  <c r="H570" i="34"/>
  <c r="I570" i="34"/>
  <c r="J570" i="34"/>
  <c r="K570" i="34"/>
  <c r="F571" i="34"/>
  <c r="G571" i="34"/>
  <c r="H571" i="34"/>
  <c r="I571" i="34"/>
  <c r="J571" i="34"/>
  <c r="K571" i="34"/>
  <c r="F572" i="34"/>
  <c r="G572" i="34"/>
  <c r="H572" i="34"/>
  <c r="I572" i="34"/>
  <c r="J572" i="34"/>
  <c r="K572" i="34"/>
  <c r="F573" i="34"/>
  <c r="G573" i="34"/>
  <c r="H573" i="34"/>
  <c r="I573" i="34"/>
  <c r="J573" i="34"/>
  <c r="K573" i="34"/>
  <c r="F574" i="34"/>
  <c r="G574" i="34"/>
  <c r="H574" i="34"/>
  <c r="I574" i="34"/>
  <c r="J574" i="34"/>
  <c r="K574" i="34"/>
  <c r="F575" i="34"/>
  <c r="G575" i="34"/>
  <c r="H575" i="34"/>
  <c r="I575" i="34"/>
  <c r="J575" i="34"/>
  <c r="K575" i="34"/>
  <c r="F576" i="34"/>
  <c r="G576" i="34"/>
  <c r="H576" i="34"/>
  <c r="I576" i="34"/>
  <c r="J576" i="34"/>
  <c r="K576" i="34"/>
  <c r="F577" i="34"/>
  <c r="G577" i="34"/>
  <c r="H577" i="34"/>
  <c r="I577" i="34"/>
  <c r="J577" i="34"/>
  <c r="K577" i="34"/>
  <c r="F578" i="34"/>
  <c r="G578" i="34"/>
  <c r="H578" i="34"/>
  <c r="I578" i="34"/>
  <c r="J578" i="34"/>
  <c r="K578" i="34"/>
  <c r="F579" i="34"/>
  <c r="G579" i="34"/>
  <c r="H579" i="34"/>
  <c r="I579" i="34"/>
  <c r="J579" i="34"/>
  <c r="K579" i="34"/>
  <c r="F580" i="34"/>
  <c r="G580" i="34"/>
  <c r="H580" i="34"/>
  <c r="I580" i="34"/>
  <c r="J580" i="34"/>
  <c r="K580" i="34"/>
  <c r="F581" i="34"/>
  <c r="G581" i="34"/>
  <c r="H581" i="34"/>
  <c r="I581" i="34"/>
  <c r="J581" i="34"/>
  <c r="K581" i="34"/>
  <c r="F582" i="34"/>
  <c r="G582" i="34"/>
  <c r="H582" i="34"/>
  <c r="I582" i="34"/>
  <c r="J582" i="34"/>
  <c r="K582" i="34"/>
  <c r="F583" i="34"/>
  <c r="G583" i="34"/>
  <c r="H583" i="34"/>
  <c r="I583" i="34"/>
  <c r="J583" i="34"/>
  <c r="K583" i="34"/>
  <c r="F584" i="34"/>
  <c r="G584" i="34"/>
  <c r="H584" i="34"/>
  <c r="I584" i="34"/>
  <c r="J584" i="34"/>
  <c r="K584" i="34"/>
  <c r="F585" i="34"/>
  <c r="G585" i="34"/>
  <c r="H585" i="34"/>
  <c r="I585" i="34"/>
  <c r="J585" i="34"/>
  <c r="K585" i="34"/>
  <c r="F586" i="34"/>
  <c r="G586" i="34"/>
  <c r="H586" i="34"/>
  <c r="I586" i="34"/>
  <c r="J586" i="34"/>
  <c r="K586" i="34"/>
  <c r="F587" i="34"/>
  <c r="G587" i="34"/>
  <c r="H587" i="34"/>
  <c r="I587" i="34"/>
  <c r="J587" i="34"/>
  <c r="K587" i="34"/>
  <c r="F588" i="34"/>
  <c r="G588" i="34"/>
  <c r="H588" i="34"/>
  <c r="I588" i="34"/>
  <c r="J588" i="34"/>
  <c r="K588" i="34"/>
  <c r="F589" i="34"/>
  <c r="G589" i="34"/>
  <c r="H589" i="34"/>
  <c r="I589" i="34"/>
  <c r="J589" i="34"/>
  <c r="K589" i="34"/>
  <c r="F590" i="34"/>
  <c r="G590" i="34"/>
  <c r="H590" i="34"/>
  <c r="I590" i="34"/>
  <c r="J590" i="34"/>
  <c r="K590" i="34"/>
  <c r="F591" i="34"/>
  <c r="G591" i="34"/>
  <c r="H591" i="34"/>
  <c r="I591" i="34"/>
  <c r="J591" i="34"/>
  <c r="K591" i="34"/>
  <c r="F592" i="34"/>
  <c r="G592" i="34"/>
  <c r="H592" i="34"/>
  <c r="I592" i="34"/>
  <c r="J592" i="34"/>
  <c r="K592" i="34"/>
  <c r="F593" i="34"/>
  <c r="G593" i="34"/>
  <c r="H593" i="34"/>
  <c r="I593" i="34"/>
  <c r="J593" i="34"/>
  <c r="K593" i="34"/>
  <c r="F594" i="34"/>
  <c r="G594" i="34"/>
  <c r="H594" i="34"/>
  <c r="I594" i="34"/>
  <c r="J594" i="34"/>
  <c r="K594" i="34"/>
  <c r="F595" i="34"/>
  <c r="G595" i="34"/>
  <c r="H595" i="34"/>
  <c r="I595" i="34"/>
  <c r="J595" i="34"/>
  <c r="K595" i="34"/>
  <c r="F596" i="34"/>
  <c r="G596" i="34"/>
  <c r="H596" i="34"/>
  <c r="I596" i="34"/>
  <c r="J596" i="34"/>
  <c r="K596" i="34"/>
  <c r="F597" i="34"/>
  <c r="G597" i="34"/>
  <c r="H597" i="34"/>
  <c r="I597" i="34"/>
  <c r="J597" i="34"/>
  <c r="K597" i="34"/>
  <c r="F598" i="34"/>
  <c r="G598" i="34"/>
  <c r="H598" i="34"/>
  <c r="I598" i="34"/>
  <c r="J598" i="34"/>
  <c r="K598" i="34"/>
  <c r="F599" i="34"/>
  <c r="G599" i="34"/>
  <c r="H599" i="34"/>
  <c r="I599" i="34"/>
  <c r="J599" i="34"/>
  <c r="K599" i="34"/>
  <c r="F600" i="34"/>
  <c r="G600" i="34"/>
  <c r="H600" i="34"/>
  <c r="I600" i="34"/>
  <c r="J600" i="34"/>
  <c r="K600" i="34"/>
  <c r="F601" i="34"/>
  <c r="G601" i="34"/>
  <c r="H601" i="34"/>
  <c r="I601" i="34"/>
  <c r="J601" i="34"/>
  <c r="K601" i="34"/>
  <c r="F602" i="34"/>
  <c r="G602" i="34"/>
  <c r="H602" i="34"/>
  <c r="I602" i="34"/>
  <c r="J602" i="34"/>
  <c r="K602" i="34"/>
  <c r="F603" i="34"/>
  <c r="G603" i="34"/>
  <c r="H603" i="34"/>
  <c r="I603" i="34"/>
  <c r="J603" i="34"/>
  <c r="K603" i="34"/>
  <c r="F604" i="34"/>
  <c r="G604" i="34"/>
  <c r="H604" i="34"/>
  <c r="I604" i="34"/>
  <c r="J604" i="34"/>
  <c r="K604" i="34"/>
  <c r="F605" i="34"/>
  <c r="G605" i="34"/>
  <c r="H605" i="34"/>
  <c r="I605" i="34"/>
  <c r="J605" i="34"/>
  <c r="K605" i="34"/>
  <c r="F606" i="34"/>
  <c r="G606" i="34"/>
  <c r="H606" i="34"/>
  <c r="I606" i="34"/>
  <c r="J606" i="34"/>
  <c r="K606" i="34"/>
  <c r="F607" i="34"/>
  <c r="G607" i="34"/>
  <c r="H607" i="34"/>
  <c r="I607" i="34"/>
  <c r="J607" i="34"/>
  <c r="K607" i="34"/>
  <c r="F608" i="34"/>
  <c r="G608" i="34"/>
  <c r="H608" i="34"/>
  <c r="I608" i="34"/>
  <c r="J608" i="34"/>
  <c r="K608" i="34"/>
  <c r="F609" i="34"/>
  <c r="G609" i="34"/>
  <c r="H609" i="34"/>
  <c r="I609" i="34"/>
  <c r="J609" i="34"/>
  <c r="K609" i="34"/>
  <c r="F610" i="34"/>
  <c r="G610" i="34"/>
  <c r="H610" i="34"/>
  <c r="I610" i="34"/>
  <c r="J610" i="34"/>
  <c r="K610" i="34"/>
  <c r="F611" i="34"/>
  <c r="G611" i="34"/>
  <c r="H611" i="34"/>
  <c r="I611" i="34"/>
  <c r="J611" i="34"/>
  <c r="K611" i="34"/>
  <c r="F612" i="34"/>
  <c r="G612" i="34"/>
  <c r="H612" i="34"/>
  <c r="I612" i="34"/>
  <c r="J612" i="34"/>
  <c r="K612" i="34"/>
  <c r="F613" i="34"/>
  <c r="G613" i="34"/>
  <c r="H613" i="34"/>
  <c r="I613" i="34"/>
  <c r="J613" i="34"/>
  <c r="K613" i="34"/>
  <c r="F614" i="34"/>
  <c r="G614" i="34"/>
  <c r="H614" i="34"/>
  <c r="I614" i="34"/>
  <c r="J614" i="34"/>
  <c r="K614" i="34"/>
  <c r="F615" i="34"/>
  <c r="G615" i="34"/>
  <c r="H615" i="34"/>
  <c r="I615" i="34"/>
  <c r="J615" i="34"/>
  <c r="K615" i="34"/>
  <c r="F616" i="34"/>
  <c r="G616" i="34"/>
  <c r="H616" i="34"/>
  <c r="I616" i="34"/>
  <c r="J616" i="34"/>
  <c r="K616" i="34"/>
  <c r="F617" i="34"/>
  <c r="G617" i="34"/>
  <c r="H617" i="34"/>
  <c r="I617" i="34"/>
  <c r="J617" i="34"/>
  <c r="K617" i="34"/>
  <c r="F618" i="34"/>
  <c r="G618" i="34"/>
  <c r="H618" i="34"/>
  <c r="I618" i="34"/>
  <c r="J618" i="34"/>
  <c r="K618" i="34"/>
  <c r="F619" i="34"/>
  <c r="G619" i="34"/>
  <c r="H619" i="34"/>
  <c r="I619" i="34"/>
  <c r="J619" i="34"/>
  <c r="K619" i="34"/>
  <c r="F620" i="34"/>
  <c r="G620" i="34"/>
  <c r="H620" i="34"/>
  <c r="I620" i="34"/>
  <c r="J620" i="34"/>
  <c r="K620" i="34"/>
  <c r="F621" i="34"/>
  <c r="G621" i="34"/>
  <c r="H621" i="34"/>
  <c r="I621" i="34"/>
  <c r="J621" i="34"/>
  <c r="K621" i="34"/>
  <c r="F622" i="34"/>
  <c r="G622" i="34"/>
  <c r="H622" i="34"/>
  <c r="I622" i="34"/>
  <c r="J622" i="34"/>
  <c r="K622" i="34"/>
  <c r="F623" i="34"/>
  <c r="G623" i="34"/>
  <c r="H623" i="34"/>
  <c r="I623" i="34"/>
  <c r="J623" i="34"/>
  <c r="K623" i="34"/>
  <c r="F624" i="34"/>
  <c r="G624" i="34"/>
  <c r="H624" i="34"/>
  <c r="I624" i="34"/>
  <c r="J624" i="34"/>
  <c r="K624" i="34"/>
  <c r="F625" i="34"/>
  <c r="G625" i="34"/>
  <c r="H625" i="34"/>
  <c r="I625" i="34"/>
  <c r="J625" i="34"/>
  <c r="K625" i="34"/>
  <c r="F626" i="34"/>
  <c r="G626" i="34"/>
  <c r="H626" i="34"/>
  <c r="I626" i="34"/>
  <c r="J626" i="34"/>
  <c r="K626" i="34"/>
  <c r="F627" i="34"/>
  <c r="G627" i="34"/>
  <c r="H627" i="34"/>
  <c r="I627" i="34"/>
  <c r="J627" i="34"/>
  <c r="K627" i="34"/>
  <c r="F628" i="34"/>
  <c r="G628" i="34"/>
  <c r="H628" i="34"/>
  <c r="I628" i="34"/>
  <c r="J628" i="34"/>
  <c r="K628" i="34"/>
  <c r="F629" i="34"/>
  <c r="G629" i="34"/>
  <c r="H629" i="34"/>
  <c r="I629" i="34"/>
  <c r="J629" i="34"/>
  <c r="K629" i="34"/>
  <c r="F630" i="34"/>
  <c r="G630" i="34"/>
  <c r="H630" i="34"/>
  <c r="I630" i="34"/>
  <c r="J630" i="34"/>
  <c r="K630" i="34"/>
  <c r="F631" i="34"/>
  <c r="G631" i="34"/>
  <c r="H631" i="34"/>
  <c r="I631" i="34"/>
  <c r="J631" i="34"/>
  <c r="K631" i="34"/>
  <c r="F632" i="34"/>
  <c r="G632" i="34"/>
  <c r="H632" i="34"/>
  <c r="I632" i="34"/>
  <c r="J632" i="34"/>
  <c r="K632" i="34"/>
  <c r="F633" i="34"/>
  <c r="G633" i="34"/>
  <c r="H633" i="34"/>
  <c r="I633" i="34"/>
  <c r="J633" i="34"/>
  <c r="K633" i="34"/>
  <c r="F634" i="34"/>
  <c r="G634" i="34"/>
  <c r="H634" i="34"/>
  <c r="I634" i="34"/>
  <c r="J634" i="34"/>
  <c r="K634" i="34"/>
  <c r="F635" i="34"/>
  <c r="G635" i="34"/>
  <c r="H635" i="34"/>
  <c r="I635" i="34"/>
  <c r="J635" i="34"/>
  <c r="K635" i="34"/>
  <c r="F636" i="34"/>
  <c r="G636" i="34"/>
  <c r="H636" i="34"/>
  <c r="I636" i="34"/>
  <c r="J636" i="34"/>
  <c r="K636" i="34"/>
  <c r="F637" i="34"/>
  <c r="G637" i="34"/>
  <c r="H637" i="34"/>
  <c r="I637" i="34"/>
  <c r="J637" i="34"/>
  <c r="K637" i="34"/>
  <c r="F638" i="34"/>
  <c r="G638" i="34"/>
  <c r="H638" i="34"/>
  <c r="I638" i="34"/>
  <c r="J638" i="34"/>
  <c r="K638" i="34"/>
  <c r="F639" i="34"/>
  <c r="G639" i="34"/>
  <c r="H639" i="34"/>
  <c r="I639" i="34"/>
  <c r="J639" i="34"/>
  <c r="K639" i="34"/>
  <c r="F640" i="34"/>
  <c r="G640" i="34"/>
  <c r="H640" i="34"/>
  <c r="I640" i="34"/>
  <c r="J640" i="34"/>
  <c r="K640" i="34"/>
  <c r="F641" i="34"/>
  <c r="G641" i="34"/>
  <c r="H641" i="34"/>
  <c r="I641" i="34"/>
  <c r="J641" i="34"/>
  <c r="K641" i="34"/>
  <c r="F642" i="34"/>
  <c r="G642" i="34"/>
  <c r="H642" i="34"/>
  <c r="I642" i="34"/>
  <c r="J642" i="34"/>
  <c r="K642" i="34"/>
  <c r="F643" i="34"/>
  <c r="G643" i="34"/>
  <c r="H643" i="34"/>
  <c r="I643" i="34"/>
  <c r="J643" i="34"/>
  <c r="K643" i="34"/>
  <c r="F644" i="34"/>
  <c r="G644" i="34"/>
  <c r="H644" i="34"/>
  <c r="I644" i="34"/>
  <c r="J644" i="34"/>
  <c r="K644" i="34"/>
  <c r="F645" i="34"/>
  <c r="G645" i="34"/>
  <c r="H645" i="34"/>
  <c r="I645" i="34"/>
  <c r="J645" i="34"/>
  <c r="K645" i="34"/>
  <c r="F646" i="34"/>
  <c r="G646" i="34"/>
  <c r="H646" i="34"/>
  <c r="I646" i="34"/>
  <c r="J646" i="34"/>
  <c r="K646" i="34"/>
  <c r="F647" i="34"/>
  <c r="G647" i="34"/>
  <c r="H647" i="34"/>
  <c r="I647" i="34"/>
  <c r="J647" i="34"/>
  <c r="K647" i="34"/>
  <c r="F648" i="34"/>
  <c r="G648" i="34"/>
  <c r="H648" i="34"/>
  <c r="I648" i="34"/>
  <c r="J648" i="34"/>
  <c r="K648" i="34"/>
  <c r="F649" i="34"/>
  <c r="G649" i="34"/>
  <c r="H649" i="34"/>
  <c r="I649" i="34"/>
  <c r="J649" i="34"/>
  <c r="K649" i="34"/>
  <c r="F650" i="34"/>
  <c r="G650" i="34"/>
  <c r="H650" i="34"/>
  <c r="I650" i="34"/>
  <c r="J650" i="34"/>
  <c r="K650" i="34"/>
  <c r="F651" i="34"/>
  <c r="G651" i="34"/>
  <c r="H651" i="34"/>
  <c r="I651" i="34"/>
  <c r="J651" i="34"/>
  <c r="K651" i="34"/>
  <c r="F652" i="34"/>
  <c r="G652" i="34"/>
  <c r="H652" i="34"/>
  <c r="I652" i="34"/>
  <c r="J652" i="34"/>
  <c r="K652" i="34"/>
  <c r="F653" i="34"/>
  <c r="G653" i="34"/>
  <c r="H653" i="34"/>
  <c r="I653" i="34"/>
  <c r="J653" i="34"/>
  <c r="K653" i="34"/>
  <c r="F654" i="34"/>
  <c r="G654" i="34"/>
  <c r="H654" i="34"/>
  <c r="I654" i="34"/>
  <c r="J654" i="34"/>
  <c r="K654" i="34"/>
  <c r="F655" i="34"/>
  <c r="G655" i="34"/>
  <c r="H655" i="34"/>
  <c r="I655" i="34"/>
  <c r="J655" i="34"/>
  <c r="K655" i="34"/>
  <c r="F656" i="34"/>
  <c r="G656" i="34"/>
  <c r="H656" i="34"/>
  <c r="I656" i="34"/>
  <c r="J656" i="34"/>
  <c r="K656" i="34"/>
  <c r="F657" i="34"/>
  <c r="G657" i="34"/>
  <c r="H657" i="34"/>
  <c r="I657" i="34"/>
  <c r="J657" i="34"/>
  <c r="K657" i="34"/>
  <c r="F658" i="34"/>
  <c r="G658" i="34"/>
  <c r="H658" i="34"/>
  <c r="I658" i="34"/>
  <c r="J658" i="34"/>
  <c r="K658" i="34"/>
  <c r="F659" i="34"/>
  <c r="G659" i="34"/>
  <c r="H659" i="34"/>
  <c r="I659" i="34"/>
  <c r="J659" i="34"/>
  <c r="K659" i="34"/>
  <c r="F660" i="34"/>
  <c r="G660" i="34"/>
  <c r="H660" i="34"/>
  <c r="I660" i="34"/>
  <c r="J660" i="34"/>
  <c r="K660" i="34"/>
  <c r="F661" i="34"/>
  <c r="G661" i="34"/>
  <c r="H661" i="34"/>
  <c r="I661" i="34"/>
  <c r="J661" i="34"/>
  <c r="K661" i="34"/>
  <c r="F662" i="34"/>
  <c r="G662" i="34"/>
  <c r="H662" i="34"/>
  <c r="I662" i="34"/>
  <c r="J662" i="34"/>
  <c r="K662" i="34"/>
  <c r="F663" i="34"/>
  <c r="G663" i="34"/>
  <c r="H663" i="34"/>
  <c r="I663" i="34"/>
  <c r="J663" i="34"/>
  <c r="K663" i="34"/>
  <c r="F664" i="34"/>
  <c r="G664" i="34"/>
  <c r="H664" i="34"/>
  <c r="I664" i="34"/>
  <c r="J664" i="34"/>
  <c r="K664" i="34"/>
  <c r="F665" i="34"/>
  <c r="G665" i="34"/>
  <c r="H665" i="34"/>
  <c r="I665" i="34"/>
  <c r="J665" i="34"/>
  <c r="K665" i="34"/>
  <c r="F666" i="34"/>
  <c r="G666" i="34"/>
  <c r="H666" i="34"/>
  <c r="I666" i="34"/>
  <c r="J666" i="34"/>
  <c r="K666" i="34"/>
  <c r="F667" i="34"/>
  <c r="G667" i="34"/>
  <c r="H667" i="34"/>
  <c r="I667" i="34"/>
  <c r="J667" i="34"/>
  <c r="K667" i="34"/>
  <c r="F668" i="34"/>
  <c r="G668" i="34"/>
  <c r="H668" i="34"/>
  <c r="I668" i="34"/>
  <c r="J668" i="34"/>
  <c r="K668" i="34"/>
  <c r="F669" i="34"/>
  <c r="G669" i="34"/>
  <c r="H669" i="34"/>
  <c r="I669" i="34"/>
  <c r="J669" i="34"/>
  <c r="K669" i="34"/>
  <c r="F670" i="34"/>
  <c r="G670" i="34"/>
  <c r="H670" i="34"/>
  <c r="I670" i="34"/>
  <c r="J670" i="34"/>
  <c r="K670" i="34"/>
  <c r="F671" i="34"/>
  <c r="G671" i="34"/>
  <c r="H671" i="34"/>
  <c r="I671" i="34"/>
  <c r="J671" i="34"/>
  <c r="K671" i="34"/>
  <c r="F672" i="34"/>
  <c r="G672" i="34"/>
  <c r="H672" i="34"/>
  <c r="I672" i="34"/>
  <c r="J672" i="34"/>
  <c r="K672" i="34"/>
  <c r="F673" i="34"/>
  <c r="G673" i="34"/>
  <c r="H673" i="34"/>
  <c r="I673" i="34"/>
  <c r="J673" i="34"/>
  <c r="K673" i="34"/>
  <c r="F674" i="34"/>
  <c r="G674" i="34"/>
  <c r="H674" i="34"/>
  <c r="I674" i="34"/>
  <c r="J674" i="34"/>
  <c r="K674" i="34"/>
  <c r="F675" i="34"/>
  <c r="G675" i="34"/>
  <c r="H675" i="34"/>
  <c r="I675" i="34"/>
  <c r="J675" i="34"/>
  <c r="K675" i="34"/>
  <c r="F676" i="34"/>
  <c r="G676" i="34"/>
  <c r="H676" i="34"/>
  <c r="I676" i="34"/>
  <c r="J676" i="34"/>
  <c r="K676" i="34"/>
  <c r="F677" i="34"/>
  <c r="G677" i="34"/>
  <c r="H677" i="34"/>
  <c r="I677" i="34"/>
  <c r="J677" i="34"/>
  <c r="K677" i="34"/>
  <c r="F678" i="34"/>
  <c r="G678" i="34"/>
  <c r="H678" i="34"/>
  <c r="I678" i="34"/>
  <c r="J678" i="34"/>
  <c r="K678" i="34"/>
  <c r="F679" i="34"/>
  <c r="G679" i="34"/>
  <c r="H679" i="34"/>
  <c r="I679" i="34"/>
  <c r="J679" i="34"/>
  <c r="K679" i="34"/>
  <c r="F680" i="34"/>
  <c r="G680" i="34"/>
  <c r="H680" i="34"/>
  <c r="I680" i="34"/>
  <c r="J680" i="34"/>
  <c r="K680" i="34"/>
  <c r="F681" i="34"/>
  <c r="G681" i="34"/>
  <c r="H681" i="34"/>
  <c r="I681" i="34"/>
  <c r="J681" i="34"/>
  <c r="K681" i="34"/>
  <c r="F682" i="34"/>
  <c r="G682" i="34"/>
  <c r="H682" i="34"/>
  <c r="I682" i="34"/>
  <c r="J682" i="34"/>
  <c r="K682" i="34"/>
  <c r="F683" i="34"/>
  <c r="G683" i="34"/>
  <c r="H683" i="34"/>
  <c r="I683" i="34"/>
  <c r="J683" i="34"/>
  <c r="K683" i="34"/>
  <c r="F684" i="34"/>
  <c r="G684" i="34"/>
  <c r="H684" i="34"/>
  <c r="I684" i="34"/>
  <c r="J684" i="34"/>
  <c r="K684" i="34"/>
  <c r="F685" i="34"/>
  <c r="G685" i="34"/>
  <c r="H685" i="34"/>
  <c r="I685" i="34"/>
  <c r="J685" i="34"/>
  <c r="K685" i="34"/>
  <c r="F686" i="34"/>
  <c r="G686" i="34"/>
  <c r="H686" i="34"/>
  <c r="I686" i="34"/>
  <c r="J686" i="34"/>
  <c r="K686" i="34"/>
  <c r="F687" i="34"/>
  <c r="G687" i="34"/>
  <c r="H687" i="34"/>
  <c r="I687" i="34"/>
  <c r="J687" i="34"/>
  <c r="K687" i="34"/>
  <c r="F688" i="34"/>
  <c r="G688" i="34"/>
  <c r="H688" i="34"/>
  <c r="I688" i="34"/>
  <c r="J688" i="34"/>
  <c r="K688" i="34"/>
  <c r="F689" i="34"/>
  <c r="G689" i="34"/>
  <c r="H689" i="34"/>
  <c r="I689" i="34"/>
  <c r="J689" i="34"/>
  <c r="K689" i="34"/>
  <c r="F690" i="34"/>
  <c r="G690" i="34"/>
  <c r="H690" i="34"/>
  <c r="I690" i="34"/>
  <c r="J690" i="34"/>
  <c r="K690" i="34"/>
  <c r="F691" i="34"/>
  <c r="G691" i="34"/>
  <c r="H691" i="34"/>
  <c r="I691" i="34"/>
  <c r="J691" i="34"/>
  <c r="K691" i="34"/>
  <c r="F692" i="34"/>
  <c r="G692" i="34"/>
  <c r="H692" i="34"/>
  <c r="I692" i="34"/>
  <c r="J692" i="34"/>
  <c r="K692" i="34"/>
  <c r="F693" i="34"/>
  <c r="G693" i="34"/>
  <c r="H693" i="34"/>
  <c r="I693" i="34"/>
  <c r="J693" i="34"/>
  <c r="K693" i="34"/>
  <c r="F694" i="34"/>
  <c r="G694" i="34"/>
  <c r="H694" i="34"/>
  <c r="I694" i="34"/>
  <c r="J694" i="34"/>
  <c r="K694" i="34"/>
  <c r="F695" i="34"/>
  <c r="G695" i="34"/>
  <c r="H695" i="34"/>
  <c r="I695" i="34"/>
  <c r="J695" i="34"/>
  <c r="K695" i="34"/>
  <c r="F696" i="34"/>
  <c r="G696" i="34"/>
  <c r="H696" i="34"/>
  <c r="I696" i="34"/>
  <c r="J696" i="34"/>
  <c r="K696" i="34"/>
  <c r="F697" i="34"/>
  <c r="G697" i="34"/>
  <c r="H697" i="34"/>
  <c r="I697" i="34"/>
  <c r="J697" i="34"/>
  <c r="K697" i="34"/>
  <c r="F698" i="34"/>
  <c r="G698" i="34"/>
  <c r="H698" i="34"/>
  <c r="I698" i="34"/>
  <c r="J698" i="34"/>
  <c r="K698" i="34"/>
  <c r="F699" i="34"/>
  <c r="G699" i="34"/>
  <c r="H699" i="34"/>
  <c r="I699" i="34"/>
  <c r="J699" i="34"/>
  <c r="K699" i="34"/>
  <c r="F700" i="34"/>
  <c r="G700" i="34"/>
  <c r="H700" i="34"/>
  <c r="I700" i="34"/>
  <c r="J700" i="34"/>
  <c r="K700" i="34"/>
  <c r="F701" i="34"/>
  <c r="G701" i="34"/>
  <c r="H701" i="34"/>
  <c r="I701" i="34"/>
  <c r="J701" i="34"/>
  <c r="K701" i="34"/>
  <c r="F702" i="34"/>
  <c r="G702" i="34"/>
  <c r="H702" i="34"/>
  <c r="I702" i="34"/>
  <c r="J702" i="34"/>
  <c r="K702" i="34"/>
  <c r="F703" i="34"/>
  <c r="G703" i="34"/>
  <c r="H703" i="34"/>
  <c r="I703" i="34"/>
  <c r="J703" i="34"/>
  <c r="K703" i="34"/>
  <c r="F704" i="34"/>
  <c r="G704" i="34"/>
  <c r="H704" i="34"/>
  <c r="I704" i="34"/>
  <c r="J704" i="34"/>
  <c r="K704" i="34"/>
  <c r="F705" i="34"/>
  <c r="G705" i="34"/>
  <c r="H705" i="34"/>
  <c r="I705" i="34"/>
  <c r="J705" i="34"/>
  <c r="K705" i="34"/>
  <c r="F706" i="34"/>
  <c r="G706" i="34"/>
  <c r="H706" i="34"/>
  <c r="I706" i="34"/>
  <c r="J706" i="34"/>
  <c r="K706" i="34"/>
  <c r="F707" i="34"/>
  <c r="G707" i="34"/>
  <c r="H707" i="34"/>
  <c r="I707" i="34"/>
  <c r="J707" i="34"/>
  <c r="K707" i="34"/>
  <c r="F708" i="34"/>
  <c r="G708" i="34"/>
  <c r="H708" i="34"/>
  <c r="I708" i="34"/>
  <c r="J708" i="34"/>
  <c r="K708" i="34"/>
  <c r="F709" i="34"/>
  <c r="G709" i="34"/>
  <c r="H709" i="34"/>
  <c r="I709" i="34"/>
  <c r="J709" i="34"/>
  <c r="K709" i="34"/>
  <c r="F710" i="34"/>
  <c r="G710" i="34"/>
  <c r="H710" i="34"/>
  <c r="I710" i="34"/>
  <c r="J710" i="34"/>
  <c r="K710" i="34"/>
  <c r="F711" i="34"/>
  <c r="G711" i="34"/>
  <c r="H711" i="34"/>
  <c r="I711" i="34"/>
  <c r="J711" i="34"/>
  <c r="K711" i="34"/>
  <c r="F712" i="34"/>
  <c r="G712" i="34"/>
  <c r="H712" i="34"/>
  <c r="I712" i="34"/>
  <c r="J712" i="34"/>
  <c r="K712" i="34"/>
  <c r="F713" i="34"/>
  <c r="G713" i="34"/>
  <c r="H713" i="34"/>
  <c r="I713" i="34"/>
  <c r="J713" i="34"/>
  <c r="K713" i="34"/>
  <c r="F714" i="34"/>
  <c r="G714" i="34"/>
  <c r="H714" i="34"/>
  <c r="I714" i="34"/>
  <c r="J714" i="34"/>
  <c r="K714" i="34"/>
  <c r="F715" i="34"/>
  <c r="G715" i="34"/>
  <c r="H715" i="34"/>
  <c r="I715" i="34"/>
  <c r="J715" i="34"/>
  <c r="K715" i="34"/>
  <c r="F716" i="34"/>
  <c r="G716" i="34"/>
  <c r="H716" i="34"/>
  <c r="I716" i="34"/>
  <c r="J716" i="34"/>
  <c r="K716" i="34"/>
  <c r="F717" i="34"/>
  <c r="G717" i="34"/>
  <c r="H717" i="34"/>
  <c r="I717" i="34"/>
  <c r="J717" i="34"/>
  <c r="K717" i="34"/>
  <c r="F718" i="34"/>
  <c r="G718" i="34"/>
  <c r="H718" i="34"/>
  <c r="I718" i="34"/>
  <c r="J718" i="34"/>
  <c r="K718" i="34"/>
  <c r="F719" i="34"/>
  <c r="G719" i="34"/>
  <c r="H719" i="34"/>
  <c r="I719" i="34"/>
  <c r="J719" i="34"/>
  <c r="K719" i="34"/>
  <c r="F720" i="34"/>
  <c r="G720" i="34"/>
  <c r="H720" i="34"/>
  <c r="I720" i="34"/>
  <c r="J720" i="34"/>
  <c r="K720" i="34"/>
  <c r="F721" i="34"/>
  <c r="G721" i="34"/>
  <c r="H721" i="34"/>
  <c r="I721" i="34"/>
  <c r="J721" i="34"/>
  <c r="K721" i="34"/>
  <c r="F722" i="34"/>
  <c r="G722" i="34"/>
  <c r="H722" i="34"/>
  <c r="I722" i="34"/>
  <c r="J722" i="34"/>
  <c r="K722" i="34"/>
  <c r="F723" i="34"/>
  <c r="G723" i="34"/>
  <c r="H723" i="34"/>
  <c r="I723" i="34"/>
  <c r="J723" i="34"/>
  <c r="K723" i="34"/>
  <c r="F724" i="34"/>
  <c r="G724" i="34"/>
  <c r="H724" i="34"/>
  <c r="I724" i="34"/>
  <c r="J724" i="34"/>
  <c r="K724" i="34"/>
  <c r="F725" i="34"/>
  <c r="G725" i="34"/>
  <c r="H725" i="34"/>
  <c r="I725" i="34"/>
  <c r="J725" i="34"/>
  <c r="K725" i="34"/>
  <c r="F726" i="34"/>
  <c r="G726" i="34"/>
  <c r="H726" i="34"/>
  <c r="I726" i="34"/>
  <c r="J726" i="34"/>
  <c r="K726" i="34"/>
  <c r="F727" i="34"/>
  <c r="G727" i="34"/>
  <c r="H727" i="34"/>
  <c r="I727" i="34"/>
  <c r="J727" i="34"/>
  <c r="K727" i="34"/>
  <c r="F728" i="34"/>
  <c r="G728" i="34"/>
  <c r="H728" i="34"/>
  <c r="I728" i="34"/>
  <c r="J728" i="34"/>
  <c r="K728" i="34"/>
  <c r="F729" i="34"/>
  <c r="G729" i="34"/>
  <c r="H729" i="34"/>
  <c r="I729" i="34"/>
  <c r="J729" i="34"/>
  <c r="K729" i="34"/>
  <c r="F730" i="34"/>
  <c r="G730" i="34"/>
  <c r="H730" i="34"/>
  <c r="I730" i="34"/>
  <c r="J730" i="34"/>
  <c r="K730" i="34"/>
  <c r="F731" i="34"/>
  <c r="G731" i="34"/>
  <c r="H731" i="34"/>
  <c r="I731" i="34"/>
  <c r="J731" i="34"/>
  <c r="K731" i="34"/>
  <c r="F732" i="34"/>
  <c r="G732" i="34"/>
  <c r="H732" i="34"/>
  <c r="I732" i="34"/>
  <c r="J732" i="34"/>
  <c r="K732" i="34"/>
  <c r="F733" i="34"/>
  <c r="G733" i="34"/>
  <c r="H733" i="34"/>
  <c r="I733" i="34"/>
  <c r="J733" i="34"/>
  <c r="K733" i="34"/>
  <c r="F734" i="34"/>
  <c r="G734" i="34"/>
  <c r="H734" i="34"/>
  <c r="I734" i="34"/>
  <c r="J734" i="34"/>
  <c r="K734" i="34"/>
  <c r="F735" i="34"/>
  <c r="G735" i="34"/>
  <c r="H735" i="34"/>
  <c r="I735" i="34"/>
  <c r="J735" i="34"/>
  <c r="K735" i="34"/>
  <c r="F736" i="34"/>
  <c r="G736" i="34"/>
  <c r="H736" i="34"/>
  <c r="I736" i="34"/>
  <c r="J736" i="34"/>
  <c r="K736" i="34"/>
  <c r="F737" i="34"/>
  <c r="G737" i="34"/>
  <c r="H737" i="34"/>
  <c r="I737" i="34"/>
  <c r="J737" i="34"/>
  <c r="K737" i="34"/>
  <c r="F738" i="34"/>
  <c r="G738" i="34"/>
  <c r="H738" i="34"/>
  <c r="I738" i="34"/>
  <c r="J738" i="34"/>
  <c r="K738" i="34"/>
  <c r="F739" i="34"/>
  <c r="G739" i="34"/>
  <c r="H739" i="34"/>
  <c r="I739" i="34"/>
  <c r="J739" i="34"/>
  <c r="K739" i="34"/>
  <c r="F740" i="34"/>
  <c r="G740" i="34"/>
  <c r="H740" i="34"/>
  <c r="I740" i="34"/>
  <c r="J740" i="34"/>
  <c r="K740" i="34"/>
  <c r="F741" i="34"/>
  <c r="G741" i="34"/>
  <c r="H741" i="34"/>
  <c r="I741" i="34"/>
  <c r="J741" i="34"/>
  <c r="K741" i="34"/>
  <c r="F742" i="34"/>
  <c r="G742" i="34"/>
  <c r="H742" i="34"/>
  <c r="I742" i="34"/>
  <c r="J742" i="34"/>
  <c r="K742" i="34"/>
  <c r="F743" i="34"/>
  <c r="G743" i="34"/>
  <c r="H743" i="34"/>
  <c r="I743" i="34"/>
  <c r="J743" i="34"/>
  <c r="K743" i="34"/>
  <c r="F744" i="34"/>
  <c r="G744" i="34"/>
  <c r="H744" i="34"/>
  <c r="I744" i="34"/>
  <c r="J744" i="34"/>
  <c r="K744" i="34"/>
  <c r="F745" i="34"/>
  <c r="G745" i="34"/>
  <c r="H745" i="34"/>
  <c r="I745" i="34"/>
  <c r="J745" i="34"/>
  <c r="K745" i="34"/>
  <c r="F746" i="34"/>
  <c r="G746" i="34"/>
  <c r="H746" i="34"/>
  <c r="I746" i="34"/>
  <c r="J746" i="34"/>
  <c r="K746" i="34"/>
  <c r="F747" i="34"/>
  <c r="G747" i="34"/>
  <c r="H747" i="34"/>
  <c r="I747" i="34"/>
  <c r="J747" i="34"/>
  <c r="K747" i="34"/>
  <c r="F748" i="34"/>
  <c r="G748" i="34"/>
  <c r="H748" i="34"/>
  <c r="I748" i="34"/>
  <c r="J748" i="34"/>
  <c r="K748" i="34"/>
  <c r="F749" i="34"/>
  <c r="G749" i="34"/>
  <c r="H749" i="34"/>
  <c r="I749" i="34"/>
  <c r="J749" i="34"/>
  <c r="K749" i="34"/>
  <c r="F750" i="34"/>
  <c r="G750" i="34"/>
  <c r="H750" i="34"/>
  <c r="I750" i="34"/>
  <c r="J750" i="34"/>
  <c r="K750" i="34"/>
  <c r="F751" i="34"/>
  <c r="G751" i="34"/>
  <c r="H751" i="34"/>
  <c r="I751" i="34"/>
  <c r="J751" i="34"/>
  <c r="K751" i="34"/>
  <c r="F752" i="34"/>
  <c r="G752" i="34"/>
  <c r="H752" i="34"/>
  <c r="I752" i="34"/>
  <c r="J752" i="34"/>
  <c r="K752" i="34"/>
  <c r="F753" i="34"/>
  <c r="G753" i="34"/>
  <c r="H753" i="34"/>
  <c r="I753" i="34"/>
  <c r="J753" i="34"/>
  <c r="K753" i="34"/>
  <c r="F754" i="34"/>
  <c r="G754" i="34"/>
  <c r="H754" i="34"/>
  <c r="I754" i="34"/>
  <c r="J754" i="34"/>
  <c r="K754" i="34"/>
  <c r="F755" i="34"/>
  <c r="G755" i="34"/>
  <c r="H755" i="34"/>
  <c r="I755" i="34"/>
  <c r="J755" i="34"/>
  <c r="K755" i="34"/>
  <c r="F756" i="34"/>
  <c r="G756" i="34"/>
  <c r="H756" i="34"/>
  <c r="I756" i="34"/>
  <c r="J756" i="34"/>
  <c r="K756" i="34"/>
  <c r="F757" i="34"/>
  <c r="G757" i="34"/>
  <c r="H757" i="34"/>
  <c r="I757" i="34"/>
  <c r="J757" i="34"/>
  <c r="K757" i="34"/>
  <c r="F758" i="34"/>
  <c r="G758" i="34"/>
  <c r="H758" i="34"/>
  <c r="I758" i="34"/>
  <c r="J758" i="34"/>
  <c r="K758" i="34"/>
  <c r="F759" i="34"/>
  <c r="G759" i="34"/>
  <c r="H759" i="34"/>
  <c r="I759" i="34"/>
  <c r="J759" i="34"/>
  <c r="K759" i="34"/>
  <c r="F760" i="34"/>
  <c r="G760" i="34"/>
  <c r="H760" i="34"/>
  <c r="I760" i="34"/>
  <c r="J760" i="34"/>
  <c r="K760" i="34"/>
  <c r="F761" i="34"/>
  <c r="G761" i="34"/>
  <c r="H761" i="34"/>
  <c r="I761" i="34"/>
  <c r="J761" i="34"/>
  <c r="K761" i="34"/>
  <c r="F762" i="34"/>
  <c r="G762" i="34"/>
  <c r="H762" i="34"/>
  <c r="I762" i="34"/>
  <c r="J762" i="34"/>
  <c r="K762" i="34"/>
  <c r="F763" i="34"/>
  <c r="G763" i="34"/>
  <c r="H763" i="34"/>
  <c r="I763" i="34"/>
  <c r="J763" i="34"/>
  <c r="K763" i="34"/>
  <c r="F764" i="34"/>
  <c r="G764" i="34"/>
  <c r="H764" i="34"/>
  <c r="I764" i="34"/>
  <c r="J764" i="34"/>
  <c r="K764" i="34"/>
  <c r="F765" i="34"/>
  <c r="G765" i="34"/>
  <c r="H765" i="34"/>
  <c r="I765" i="34"/>
  <c r="J765" i="34"/>
  <c r="K765" i="34"/>
  <c r="F766" i="34"/>
  <c r="G766" i="34"/>
  <c r="H766" i="34"/>
  <c r="I766" i="34"/>
  <c r="J766" i="34"/>
  <c r="K766" i="34"/>
  <c r="F767" i="34"/>
  <c r="G767" i="34"/>
  <c r="H767" i="34"/>
  <c r="I767" i="34"/>
  <c r="J767" i="34"/>
  <c r="K767" i="34"/>
  <c r="F768" i="34"/>
  <c r="G768" i="34"/>
  <c r="H768" i="34"/>
  <c r="I768" i="34"/>
  <c r="J768" i="34"/>
  <c r="K768" i="34"/>
  <c r="F769" i="34"/>
  <c r="G769" i="34"/>
  <c r="H769" i="34"/>
  <c r="I769" i="34"/>
  <c r="J769" i="34"/>
  <c r="K769" i="34"/>
  <c r="F770" i="34"/>
  <c r="G770" i="34"/>
  <c r="H770" i="34"/>
  <c r="I770" i="34"/>
  <c r="J770" i="34"/>
  <c r="K770" i="34"/>
  <c r="F771" i="34"/>
  <c r="G771" i="34"/>
  <c r="H771" i="34"/>
  <c r="I771" i="34"/>
  <c r="J771" i="34"/>
  <c r="K771" i="34"/>
  <c r="F772" i="34"/>
  <c r="G772" i="34"/>
  <c r="H772" i="34"/>
  <c r="I772" i="34"/>
  <c r="J772" i="34"/>
  <c r="K772" i="34"/>
  <c r="F773" i="34"/>
  <c r="G773" i="34"/>
  <c r="H773" i="34"/>
  <c r="I773" i="34"/>
  <c r="J773" i="34"/>
  <c r="K773" i="34"/>
  <c r="F774" i="34"/>
  <c r="G774" i="34"/>
  <c r="H774" i="34"/>
  <c r="I774" i="34"/>
  <c r="J774" i="34"/>
  <c r="K774" i="34"/>
  <c r="F775" i="34"/>
  <c r="G775" i="34"/>
  <c r="H775" i="34"/>
  <c r="I775" i="34"/>
  <c r="J775" i="34"/>
  <c r="K775" i="34"/>
  <c r="F776" i="34"/>
  <c r="G776" i="34"/>
  <c r="H776" i="34"/>
  <c r="I776" i="34"/>
  <c r="J776" i="34"/>
  <c r="K776" i="34"/>
  <c r="F777" i="34"/>
  <c r="G777" i="34"/>
  <c r="H777" i="34"/>
  <c r="I777" i="34"/>
  <c r="J777" i="34"/>
  <c r="K777" i="34"/>
  <c r="F778" i="34"/>
  <c r="G778" i="34"/>
  <c r="H778" i="34"/>
  <c r="I778" i="34"/>
  <c r="J778" i="34"/>
  <c r="K778" i="34"/>
  <c r="F779" i="34"/>
  <c r="G779" i="34"/>
  <c r="H779" i="34"/>
  <c r="I779" i="34"/>
  <c r="J779" i="34"/>
  <c r="K779" i="34"/>
  <c r="F780" i="34"/>
  <c r="G780" i="34"/>
  <c r="H780" i="34"/>
  <c r="I780" i="34"/>
  <c r="J780" i="34"/>
  <c r="K780" i="34"/>
  <c r="F781" i="34"/>
  <c r="G781" i="34"/>
  <c r="H781" i="34"/>
  <c r="I781" i="34"/>
  <c r="J781" i="34"/>
  <c r="K781" i="34"/>
  <c r="F782" i="34"/>
  <c r="G782" i="34"/>
  <c r="H782" i="34"/>
  <c r="I782" i="34"/>
  <c r="J782" i="34"/>
  <c r="K782" i="34"/>
  <c r="F783" i="34"/>
  <c r="G783" i="34"/>
  <c r="H783" i="34"/>
  <c r="I783" i="34"/>
  <c r="J783" i="34"/>
  <c r="K783" i="34"/>
  <c r="F784" i="34"/>
  <c r="G784" i="34"/>
  <c r="H784" i="34"/>
  <c r="I784" i="34"/>
  <c r="J784" i="34"/>
  <c r="K784" i="34"/>
  <c r="F785" i="34"/>
  <c r="G785" i="34"/>
  <c r="H785" i="34"/>
  <c r="I785" i="34"/>
  <c r="J785" i="34"/>
  <c r="K785" i="34"/>
  <c r="F786" i="34"/>
  <c r="G786" i="34"/>
  <c r="H786" i="34"/>
  <c r="I786" i="34"/>
  <c r="J786" i="34"/>
  <c r="K786" i="34"/>
  <c r="F787" i="34"/>
  <c r="G787" i="34"/>
  <c r="H787" i="34"/>
  <c r="I787" i="34"/>
  <c r="J787" i="34"/>
  <c r="K787" i="34"/>
  <c r="F788" i="34"/>
  <c r="G788" i="34"/>
  <c r="H788" i="34"/>
  <c r="I788" i="34"/>
  <c r="J788" i="34"/>
  <c r="K788" i="34"/>
  <c r="F789" i="34"/>
  <c r="G789" i="34"/>
  <c r="H789" i="34"/>
  <c r="I789" i="34"/>
  <c r="J789" i="34"/>
  <c r="K789" i="34"/>
  <c r="F790" i="34"/>
  <c r="G790" i="34"/>
  <c r="H790" i="34"/>
  <c r="I790" i="34"/>
  <c r="J790" i="34"/>
  <c r="K790" i="34"/>
  <c r="F791" i="34"/>
  <c r="G791" i="34"/>
  <c r="H791" i="34"/>
  <c r="I791" i="34"/>
  <c r="J791" i="34"/>
  <c r="K791" i="34"/>
  <c r="F792" i="34"/>
  <c r="G792" i="34"/>
  <c r="H792" i="34"/>
  <c r="I792" i="34"/>
  <c r="J792" i="34"/>
  <c r="K792" i="34"/>
  <c r="F793" i="34"/>
  <c r="G793" i="34"/>
  <c r="H793" i="34"/>
  <c r="I793" i="34"/>
  <c r="J793" i="34"/>
  <c r="K793" i="34"/>
  <c r="F794" i="34"/>
  <c r="G794" i="34"/>
  <c r="H794" i="34"/>
  <c r="I794" i="34"/>
  <c r="J794" i="34"/>
  <c r="K794" i="34"/>
  <c r="F795" i="34"/>
  <c r="G795" i="34"/>
  <c r="H795" i="34"/>
  <c r="I795" i="34"/>
  <c r="J795" i="34"/>
  <c r="K795" i="34"/>
  <c r="F796" i="34"/>
  <c r="G796" i="34"/>
  <c r="H796" i="34"/>
  <c r="I796" i="34"/>
  <c r="J796" i="34"/>
  <c r="K796" i="34"/>
  <c r="F797" i="34"/>
  <c r="G797" i="34"/>
  <c r="H797" i="34"/>
  <c r="I797" i="34"/>
  <c r="J797" i="34"/>
  <c r="K797" i="34"/>
  <c r="F798" i="34"/>
  <c r="G798" i="34"/>
  <c r="H798" i="34"/>
  <c r="I798" i="34"/>
  <c r="J798" i="34"/>
  <c r="K798" i="34"/>
  <c r="F799" i="34"/>
  <c r="G799" i="34"/>
  <c r="H799" i="34"/>
  <c r="I799" i="34"/>
  <c r="J799" i="34"/>
  <c r="K799" i="34"/>
  <c r="F800" i="34"/>
  <c r="G800" i="34"/>
  <c r="H800" i="34"/>
  <c r="I800" i="34"/>
  <c r="J800" i="34"/>
  <c r="K800" i="34"/>
  <c r="F801" i="34"/>
  <c r="G801" i="34"/>
  <c r="H801" i="34"/>
  <c r="I801" i="34"/>
  <c r="J801" i="34"/>
  <c r="K801" i="34"/>
  <c r="F802" i="34"/>
  <c r="G802" i="34"/>
  <c r="H802" i="34"/>
  <c r="I802" i="34"/>
  <c r="J802" i="34"/>
  <c r="K802" i="34"/>
  <c r="F803" i="34"/>
  <c r="G803" i="34"/>
  <c r="H803" i="34"/>
  <c r="I803" i="34"/>
  <c r="J803" i="34"/>
  <c r="K803" i="34"/>
  <c r="F804" i="34"/>
  <c r="G804" i="34"/>
  <c r="H804" i="34"/>
  <c r="I804" i="34"/>
  <c r="J804" i="34"/>
  <c r="K804" i="34"/>
  <c r="F805" i="34"/>
  <c r="G805" i="34"/>
  <c r="H805" i="34"/>
  <c r="I805" i="34"/>
  <c r="J805" i="34"/>
  <c r="K805" i="34"/>
  <c r="F806" i="34"/>
  <c r="G806" i="34"/>
  <c r="H806" i="34"/>
  <c r="I806" i="34"/>
  <c r="J806" i="34"/>
  <c r="K806" i="34"/>
  <c r="F807" i="34"/>
  <c r="G807" i="34"/>
  <c r="H807" i="34"/>
  <c r="I807" i="34"/>
  <c r="J807" i="34"/>
  <c r="K807" i="34"/>
  <c r="F808" i="34"/>
  <c r="G808" i="34"/>
  <c r="H808" i="34"/>
  <c r="I808" i="34"/>
  <c r="J808" i="34"/>
  <c r="K808" i="34"/>
  <c r="F809" i="34"/>
  <c r="G809" i="34"/>
  <c r="H809" i="34"/>
  <c r="I809" i="34"/>
  <c r="J809" i="34"/>
  <c r="K809" i="34"/>
  <c r="F810" i="34"/>
  <c r="G810" i="34"/>
  <c r="H810" i="34"/>
  <c r="I810" i="34"/>
  <c r="J810" i="34"/>
  <c r="K810" i="34"/>
  <c r="F811" i="34"/>
  <c r="G811" i="34"/>
  <c r="H811" i="34"/>
  <c r="I811" i="34"/>
  <c r="J811" i="34"/>
  <c r="K811" i="34"/>
  <c r="F812" i="34"/>
  <c r="G812" i="34"/>
  <c r="H812" i="34"/>
  <c r="I812" i="34"/>
  <c r="J812" i="34"/>
  <c r="K812" i="34"/>
  <c r="F813" i="34"/>
  <c r="G813" i="34"/>
  <c r="H813" i="34"/>
  <c r="I813" i="34"/>
  <c r="J813" i="34"/>
  <c r="K813" i="34"/>
  <c r="F814" i="34"/>
  <c r="G814" i="34"/>
  <c r="H814" i="34"/>
  <c r="I814" i="34"/>
  <c r="J814" i="34"/>
  <c r="K814" i="34"/>
  <c r="F815" i="34"/>
  <c r="G815" i="34"/>
  <c r="H815" i="34"/>
  <c r="I815" i="34"/>
  <c r="J815" i="34"/>
  <c r="K815" i="34"/>
  <c r="F816" i="34"/>
  <c r="G816" i="34"/>
  <c r="H816" i="34"/>
  <c r="I816" i="34"/>
  <c r="J816" i="34"/>
  <c r="K816" i="34"/>
  <c r="F817" i="34"/>
  <c r="G817" i="34"/>
  <c r="H817" i="34"/>
  <c r="I817" i="34"/>
  <c r="J817" i="34"/>
  <c r="K817" i="34"/>
  <c r="F818" i="34"/>
  <c r="G818" i="34"/>
  <c r="H818" i="34"/>
  <c r="I818" i="34"/>
  <c r="J818" i="34"/>
  <c r="K818" i="34"/>
  <c r="F819" i="34"/>
  <c r="G819" i="34"/>
  <c r="H819" i="34"/>
  <c r="I819" i="34"/>
  <c r="J819" i="34"/>
  <c r="K819" i="34"/>
  <c r="F820" i="34"/>
  <c r="G820" i="34"/>
  <c r="H820" i="34"/>
  <c r="I820" i="34"/>
  <c r="J820" i="34"/>
  <c r="K820" i="34"/>
  <c r="F821" i="34"/>
  <c r="G821" i="34"/>
  <c r="H821" i="34"/>
  <c r="I821" i="34"/>
  <c r="J821" i="34"/>
  <c r="K821" i="34"/>
  <c r="F822" i="34"/>
  <c r="G822" i="34"/>
  <c r="H822" i="34"/>
  <c r="I822" i="34"/>
  <c r="J822" i="34"/>
  <c r="K822" i="34"/>
  <c r="F823" i="34"/>
  <c r="G823" i="34"/>
  <c r="H823" i="34"/>
  <c r="I823" i="34"/>
  <c r="J823" i="34"/>
  <c r="K823" i="34"/>
  <c r="F824" i="34"/>
  <c r="G824" i="34"/>
  <c r="H824" i="34"/>
  <c r="I824" i="34"/>
  <c r="J824" i="34"/>
  <c r="K824" i="34"/>
  <c r="F825" i="34"/>
  <c r="G825" i="34"/>
  <c r="H825" i="34"/>
  <c r="I825" i="34"/>
  <c r="J825" i="34"/>
  <c r="K825" i="34"/>
  <c r="F826" i="34"/>
  <c r="G826" i="34"/>
  <c r="H826" i="34"/>
  <c r="I826" i="34"/>
  <c r="J826" i="34"/>
  <c r="K826" i="34"/>
  <c r="F827" i="34"/>
  <c r="G827" i="34"/>
  <c r="H827" i="34"/>
  <c r="I827" i="34"/>
  <c r="J827" i="34"/>
  <c r="K827" i="34"/>
  <c r="F828" i="34"/>
  <c r="G828" i="34"/>
  <c r="H828" i="34"/>
  <c r="I828" i="34"/>
  <c r="J828" i="34"/>
  <c r="K828" i="34"/>
  <c r="F829" i="34"/>
  <c r="G829" i="34"/>
  <c r="H829" i="34"/>
  <c r="I829" i="34"/>
  <c r="J829" i="34"/>
  <c r="K829" i="34"/>
  <c r="F830" i="34"/>
  <c r="G830" i="34"/>
  <c r="H830" i="34"/>
  <c r="I830" i="34"/>
  <c r="J830" i="34"/>
  <c r="K830" i="34"/>
  <c r="F831" i="34"/>
  <c r="G831" i="34"/>
  <c r="H831" i="34"/>
  <c r="I831" i="34"/>
  <c r="J831" i="34"/>
  <c r="K831" i="34"/>
  <c r="F832" i="34"/>
  <c r="G832" i="34"/>
  <c r="H832" i="34"/>
  <c r="I832" i="34"/>
  <c r="J832" i="34"/>
  <c r="K832" i="34"/>
  <c r="F833" i="34"/>
  <c r="G833" i="34"/>
  <c r="H833" i="34"/>
  <c r="I833" i="34"/>
  <c r="J833" i="34"/>
  <c r="K833" i="34"/>
  <c r="F834" i="34"/>
  <c r="G834" i="34"/>
  <c r="H834" i="34"/>
  <c r="I834" i="34"/>
  <c r="J834" i="34"/>
  <c r="K834" i="34"/>
  <c r="F835" i="34"/>
  <c r="G835" i="34"/>
  <c r="H835" i="34"/>
  <c r="I835" i="34"/>
  <c r="J835" i="34"/>
  <c r="K835" i="34"/>
  <c r="F836" i="34"/>
  <c r="G836" i="34"/>
  <c r="H836" i="34"/>
  <c r="I836" i="34"/>
  <c r="J836" i="34"/>
  <c r="K836" i="34"/>
  <c r="F837" i="34"/>
  <c r="G837" i="34"/>
  <c r="H837" i="34"/>
  <c r="I837" i="34"/>
  <c r="J837" i="34"/>
  <c r="K837" i="34"/>
  <c r="F838" i="34"/>
  <c r="G838" i="34"/>
  <c r="H838" i="34"/>
  <c r="I838" i="34"/>
  <c r="J838" i="34"/>
  <c r="K838" i="34"/>
  <c r="F839" i="34"/>
  <c r="G839" i="34"/>
  <c r="H839" i="34"/>
  <c r="I839" i="34"/>
  <c r="J839" i="34"/>
  <c r="K839" i="34"/>
  <c r="F840" i="34"/>
  <c r="G840" i="34"/>
  <c r="H840" i="34"/>
  <c r="I840" i="34"/>
  <c r="J840" i="34"/>
  <c r="K840" i="34"/>
  <c r="F841" i="34"/>
  <c r="G841" i="34"/>
  <c r="H841" i="34"/>
  <c r="I841" i="34"/>
  <c r="J841" i="34"/>
  <c r="K841" i="34"/>
  <c r="F842" i="34"/>
  <c r="G842" i="34"/>
  <c r="H842" i="34"/>
  <c r="I842" i="34"/>
  <c r="J842" i="34"/>
  <c r="K842" i="34"/>
  <c r="F843" i="34"/>
  <c r="G843" i="34"/>
  <c r="H843" i="34"/>
  <c r="I843" i="34"/>
  <c r="J843" i="34"/>
  <c r="K843" i="34"/>
  <c r="F844" i="34"/>
  <c r="G844" i="34"/>
  <c r="H844" i="34"/>
  <c r="I844" i="34"/>
  <c r="J844" i="34"/>
  <c r="K844" i="34"/>
  <c r="F845" i="34"/>
  <c r="G845" i="34"/>
  <c r="H845" i="34"/>
  <c r="I845" i="34"/>
  <c r="J845" i="34"/>
  <c r="K845" i="34"/>
  <c r="F846" i="34"/>
  <c r="G846" i="34"/>
  <c r="H846" i="34"/>
  <c r="I846" i="34"/>
  <c r="J846" i="34"/>
  <c r="K846" i="34"/>
  <c r="F847" i="34"/>
  <c r="G847" i="34"/>
  <c r="H847" i="34"/>
  <c r="I847" i="34"/>
  <c r="J847" i="34"/>
  <c r="K847" i="34"/>
  <c r="F848" i="34"/>
  <c r="G848" i="34"/>
  <c r="H848" i="34"/>
  <c r="I848" i="34"/>
  <c r="J848" i="34"/>
  <c r="K848" i="34"/>
  <c r="F849" i="34"/>
  <c r="G849" i="34"/>
  <c r="H849" i="34"/>
  <c r="I849" i="34"/>
  <c r="J849" i="34"/>
  <c r="K849" i="34"/>
  <c r="F850" i="34"/>
  <c r="G850" i="34"/>
  <c r="H850" i="34"/>
  <c r="I850" i="34"/>
  <c r="J850" i="34"/>
  <c r="K850" i="34"/>
  <c r="F851" i="34"/>
  <c r="G851" i="34"/>
  <c r="H851" i="34"/>
  <c r="I851" i="34"/>
  <c r="J851" i="34"/>
  <c r="K851" i="34"/>
  <c r="F852" i="34"/>
  <c r="G852" i="34"/>
  <c r="H852" i="34"/>
  <c r="I852" i="34"/>
  <c r="J852" i="34"/>
  <c r="K852" i="34"/>
  <c r="F853" i="34"/>
  <c r="G853" i="34"/>
  <c r="H853" i="34"/>
  <c r="I853" i="34"/>
  <c r="J853" i="34"/>
  <c r="K853" i="34"/>
  <c r="F854" i="34"/>
  <c r="G854" i="34"/>
  <c r="H854" i="34"/>
  <c r="I854" i="34"/>
  <c r="J854" i="34"/>
  <c r="K854" i="34"/>
  <c r="F855" i="34"/>
  <c r="G855" i="34"/>
  <c r="H855" i="34"/>
  <c r="I855" i="34"/>
  <c r="J855" i="34"/>
  <c r="K855" i="34"/>
  <c r="F856" i="34"/>
  <c r="G856" i="34"/>
  <c r="H856" i="34"/>
  <c r="I856" i="34"/>
  <c r="J856" i="34"/>
  <c r="K856" i="34"/>
  <c r="F857" i="34"/>
  <c r="G857" i="34"/>
  <c r="H857" i="34"/>
  <c r="I857" i="34"/>
  <c r="J857" i="34"/>
  <c r="K857" i="34"/>
  <c r="F858" i="34"/>
  <c r="G858" i="34"/>
  <c r="H858" i="34"/>
  <c r="I858" i="34"/>
  <c r="J858" i="34"/>
  <c r="K858" i="34"/>
  <c r="F859" i="34"/>
  <c r="G859" i="34"/>
  <c r="H859" i="34"/>
  <c r="I859" i="34"/>
  <c r="J859" i="34"/>
  <c r="K859" i="34"/>
  <c r="F860" i="34"/>
  <c r="G860" i="34"/>
  <c r="H860" i="34"/>
  <c r="I860" i="34"/>
  <c r="J860" i="34"/>
  <c r="K860" i="34"/>
  <c r="F861" i="34"/>
  <c r="G861" i="34"/>
  <c r="H861" i="34"/>
  <c r="I861" i="34"/>
  <c r="J861" i="34"/>
  <c r="K861" i="34"/>
  <c r="F862" i="34"/>
  <c r="G862" i="34"/>
  <c r="H862" i="34"/>
  <c r="I862" i="34"/>
  <c r="J862" i="34"/>
  <c r="K862" i="34"/>
  <c r="F863" i="34"/>
  <c r="G863" i="34"/>
  <c r="H863" i="34"/>
  <c r="I863" i="34"/>
  <c r="J863" i="34"/>
  <c r="K863" i="34"/>
  <c r="F864" i="34"/>
  <c r="G864" i="34"/>
  <c r="H864" i="34"/>
  <c r="I864" i="34"/>
  <c r="J864" i="34"/>
  <c r="K864" i="34"/>
  <c r="F865" i="34"/>
  <c r="G865" i="34"/>
  <c r="H865" i="34"/>
  <c r="I865" i="34"/>
  <c r="J865" i="34"/>
  <c r="K865" i="34"/>
  <c r="F866" i="34"/>
  <c r="G866" i="34"/>
  <c r="H866" i="34"/>
  <c r="I866" i="34"/>
  <c r="J866" i="34"/>
  <c r="K866" i="34"/>
  <c r="F867" i="34"/>
  <c r="G867" i="34"/>
  <c r="H867" i="34"/>
  <c r="I867" i="34"/>
  <c r="J867" i="34"/>
  <c r="K867" i="34"/>
  <c r="F868" i="34"/>
  <c r="G868" i="34"/>
  <c r="H868" i="34"/>
  <c r="I868" i="34"/>
  <c r="J868" i="34"/>
  <c r="K868" i="34"/>
  <c r="F869" i="34"/>
  <c r="G869" i="34"/>
  <c r="H869" i="34"/>
  <c r="I869" i="34"/>
  <c r="J869" i="34"/>
  <c r="K869" i="34"/>
  <c r="F870" i="34"/>
  <c r="G870" i="34"/>
  <c r="H870" i="34"/>
  <c r="I870" i="34"/>
  <c r="J870" i="34"/>
  <c r="K870" i="34"/>
  <c r="F871" i="34"/>
  <c r="G871" i="34"/>
  <c r="H871" i="34"/>
  <c r="I871" i="34"/>
  <c r="J871" i="34"/>
  <c r="K871" i="34"/>
  <c r="F872" i="34"/>
  <c r="G872" i="34"/>
  <c r="H872" i="34"/>
  <c r="I872" i="34"/>
  <c r="J872" i="34"/>
  <c r="K872" i="34"/>
  <c r="F873" i="34"/>
  <c r="G873" i="34"/>
  <c r="H873" i="34"/>
  <c r="I873" i="34"/>
  <c r="J873" i="34"/>
  <c r="K873" i="34"/>
  <c r="F874" i="34"/>
  <c r="G874" i="34"/>
  <c r="H874" i="34"/>
  <c r="I874" i="34"/>
  <c r="J874" i="34"/>
  <c r="K874" i="34"/>
  <c r="F875" i="34"/>
  <c r="G875" i="34"/>
  <c r="H875" i="34"/>
  <c r="I875" i="34"/>
  <c r="J875" i="34"/>
  <c r="K875" i="34"/>
  <c r="F876" i="34"/>
  <c r="G876" i="34"/>
  <c r="H876" i="34"/>
  <c r="I876" i="34"/>
  <c r="J876" i="34"/>
  <c r="K876" i="34"/>
  <c r="F877" i="34"/>
  <c r="G877" i="34"/>
  <c r="H877" i="34"/>
  <c r="I877" i="34"/>
  <c r="J877" i="34"/>
  <c r="K877" i="34"/>
  <c r="F878" i="34"/>
  <c r="G878" i="34"/>
  <c r="H878" i="34"/>
  <c r="I878" i="34"/>
  <c r="J878" i="34"/>
  <c r="K878" i="34"/>
  <c r="F879" i="34"/>
  <c r="G879" i="34"/>
  <c r="H879" i="34"/>
  <c r="I879" i="34"/>
  <c r="J879" i="34"/>
  <c r="K879" i="34"/>
  <c r="F880" i="34"/>
  <c r="G880" i="34"/>
  <c r="H880" i="34"/>
  <c r="I880" i="34"/>
  <c r="J880" i="34"/>
  <c r="K880" i="34"/>
  <c r="F881" i="34"/>
  <c r="G881" i="34"/>
  <c r="H881" i="34"/>
  <c r="I881" i="34"/>
  <c r="J881" i="34"/>
  <c r="K881" i="34"/>
  <c r="F882" i="34"/>
  <c r="G882" i="34"/>
  <c r="H882" i="34"/>
  <c r="I882" i="34"/>
  <c r="J882" i="34"/>
  <c r="K882" i="34"/>
  <c r="F883" i="34"/>
  <c r="G883" i="34"/>
  <c r="H883" i="34"/>
  <c r="I883" i="34"/>
  <c r="J883" i="34"/>
  <c r="K883" i="34"/>
  <c r="F884" i="34"/>
  <c r="G884" i="34"/>
  <c r="H884" i="34"/>
  <c r="I884" i="34"/>
  <c r="J884" i="34"/>
  <c r="K884" i="34"/>
  <c r="F885" i="34"/>
  <c r="G885" i="34"/>
  <c r="H885" i="34"/>
  <c r="I885" i="34"/>
  <c r="J885" i="34"/>
  <c r="K885" i="34"/>
  <c r="F886" i="34"/>
  <c r="G886" i="34"/>
  <c r="H886" i="34"/>
  <c r="I886" i="34"/>
  <c r="J886" i="34"/>
  <c r="K886" i="34"/>
  <c r="F887" i="34"/>
  <c r="G887" i="34"/>
  <c r="H887" i="34"/>
  <c r="I887" i="34"/>
  <c r="J887" i="34"/>
  <c r="K887" i="34"/>
  <c r="F888" i="34"/>
  <c r="G888" i="34"/>
  <c r="H888" i="34"/>
  <c r="I888" i="34"/>
  <c r="J888" i="34"/>
  <c r="K888" i="34"/>
  <c r="F889" i="34"/>
  <c r="G889" i="34"/>
  <c r="H889" i="34"/>
  <c r="I889" i="34"/>
  <c r="J889" i="34"/>
  <c r="K889" i="34"/>
  <c r="F890" i="34"/>
  <c r="G890" i="34"/>
  <c r="H890" i="34"/>
  <c r="I890" i="34"/>
  <c r="J890" i="34"/>
  <c r="K890" i="34"/>
  <c r="F891" i="34"/>
  <c r="G891" i="34"/>
  <c r="H891" i="34"/>
  <c r="I891" i="34"/>
  <c r="J891" i="34"/>
  <c r="K891" i="34"/>
  <c r="F892" i="34"/>
  <c r="G892" i="34"/>
  <c r="H892" i="34"/>
  <c r="I892" i="34"/>
  <c r="J892" i="34"/>
  <c r="K892" i="34"/>
  <c r="F893" i="34"/>
  <c r="G893" i="34"/>
  <c r="H893" i="34"/>
  <c r="I893" i="34"/>
  <c r="J893" i="34"/>
  <c r="K893" i="34"/>
  <c r="F894" i="34"/>
  <c r="G894" i="34"/>
  <c r="H894" i="34"/>
  <c r="I894" i="34"/>
  <c r="J894" i="34"/>
  <c r="K894" i="34"/>
  <c r="F895" i="34"/>
  <c r="G895" i="34"/>
  <c r="H895" i="34"/>
  <c r="I895" i="34"/>
  <c r="J895" i="34"/>
  <c r="K895" i="34"/>
  <c r="F896" i="34"/>
  <c r="G896" i="34"/>
  <c r="H896" i="34"/>
  <c r="I896" i="34"/>
  <c r="J896" i="34"/>
  <c r="K896" i="34"/>
  <c r="F897" i="34"/>
  <c r="G897" i="34"/>
  <c r="H897" i="34"/>
  <c r="I897" i="34"/>
  <c r="J897" i="34"/>
  <c r="K897" i="34"/>
  <c r="F898" i="34"/>
  <c r="G898" i="34"/>
  <c r="H898" i="34"/>
  <c r="I898" i="34"/>
  <c r="J898" i="34"/>
  <c r="K898" i="34"/>
  <c r="F899" i="34"/>
  <c r="G899" i="34"/>
  <c r="H899" i="34"/>
  <c r="I899" i="34"/>
  <c r="J899" i="34"/>
  <c r="K899" i="34"/>
  <c r="F900" i="34"/>
  <c r="G900" i="34"/>
  <c r="H900" i="34"/>
  <c r="I900" i="34"/>
  <c r="J900" i="34"/>
  <c r="K900" i="34"/>
  <c r="F901" i="34"/>
  <c r="G901" i="34"/>
  <c r="H901" i="34"/>
  <c r="I901" i="34"/>
  <c r="J901" i="34"/>
  <c r="K901" i="34"/>
  <c r="F902" i="34"/>
  <c r="G902" i="34"/>
  <c r="H902" i="34"/>
  <c r="I902" i="34"/>
  <c r="J902" i="34"/>
  <c r="K902" i="34"/>
  <c r="F903" i="34"/>
  <c r="G903" i="34"/>
  <c r="H903" i="34"/>
  <c r="I903" i="34"/>
  <c r="J903" i="34"/>
  <c r="K903" i="34"/>
  <c r="F904" i="34"/>
  <c r="G904" i="34"/>
  <c r="H904" i="34"/>
  <c r="I904" i="34"/>
  <c r="J904" i="34"/>
  <c r="K904" i="34"/>
  <c r="F905" i="34"/>
  <c r="G905" i="34"/>
  <c r="H905" i="34"/>
  <c r="I905" i="34"/>
  <c r="J905" i="34"/>
  <c r="K905" i="34"/>
  <c r="F906" i="34"/>
  <c r="G906" i="34"/>
  <c r="H906" i="34"/>
  <c r="I906" i="34"/>
  <c r="J906" i="34"/>
  <c r="K906" i="34"/>
  <c r="F907" i="34"/>
  <c r="G907" i="34"/>
  <c r="H907" i="34"/>
  <c r="I907" i="34"/>
  <c r="J907" i="34"/>
  <c r="K907" i="34"/>
  <c r="F908" i="34"/>
  <c r="G908" i="34"/>
  <c r="H908" i="34"/>
  <c r="I908" i="34"/>
  <c r="J908" i="34"/>
  <c r="K908" i="34"/>
  <c r="F909" i="34"/>
  <c r="G909" i="34"/>
  <c r="H909" i="34"/>
  <c r="I909" i="34"/>
  <c r="J909" i="34"/>
  <c r="K909" i="34"/>
  <c r="F910" i="34"/>
  <c r="G910" i="34"/>
  <c r="H910" i="34"/>
  <c r="I910" i="34"/>
  <c r="J910" i="34"/>
  <c r="K910" i="34"/>
  <c r="F911" i="34"/>
  <c r="G911" i="34"/>
  <c r="H911" i="34"/>
  <c r="I911" i="34"/>
  <c r="J911" i="34"/>
  <c r="K911" i="34"/>
  <c r="F912" i="34"/>
  <c r="G912" i="34"/>
  <c r="H912" i="34"/>
  <c r="I912" i="34"/>
  <c r="J912" i="34"/>
  <c r="K912" i="34"/>
  <c r="F913" i="34"/>
  <c r="G913" i="34"/>
  <c r="H913" i="34"/>
  <c r="I913" i="34"/>
  <c r="J913" i="34"/>
  <c r="K913" i="34"/>
  <c r="F914" i="34"/>
  <c r="G914" i="34"/>
  <c r="H914" i="34"/>
  <c r="I914" i="34"/>
  <c r="J914" i="34"/>
  <c r="K914" i="34"/>
  <c r="F915" i="34"/>
  <c r="G915" i="34"/>
  <c r="H915" i="34"/>
  <c r="I915" i="34"/>
  <c r="J915" i="34"/>
  <c r="K915" i="34"/>
  <c r="F916" i="34"/>
  <c r="G916" i="34"/>
  <c r="H916" i="34"/>
  <c r="I916" i="34"/>
  <c r="J916" i="34"/>
  <c r="K916" i="34"/>
  <c r="F917" i="34"/>
  <c r="G917" i="34"/>
  <c r="H917" i="34"/>
  <c r="I917" i="34"/>
  <c r="J917" i="34"/>
  <c r="K917" i="34"/>
  <c r="F918" i="34"/>
  <c r="G918" i="34"/>
  <c r="H918" i="34"/>
  <c r="I918" i="34"/>
  <c r="J918" i="34"/>
  <c r="K918" i="34"/>
  <c r="F919" i="34"/>
  <c r="G919" i="34"/>
  <c r="H919" i="34"/>
  <c r="I919" i="34"/>
  <c r="J919" i="34"/>
  <c r="K919" i="34"/>
  <c r="F920" i="34"/>
  <c r="G920" i="34"/>
  <c r="H920" i="34"/>
  <c r="I920" i="34"/>
  <c r="J920" i="34"/>
  <c r="K920" i="34"/>
  <c r="F921" i="34"/>
  <c r="G921" i="34"/>
  <c r="H921" i="34"/>
  <c r="I921" i="34"/>
  <c r="J921" i="34"/>
  <c r="K921" i="34"/>
  <c r="F922" i="34"/>
  <c r="G922" i="34"/>
  <c r="H922" i="34"/>
  <c r="I922" i="34"/>
  <c r="J922" i="34"/>
  <c r="K922" i="34"/>
  <c r="F923" i="34"/>
  <c r="G923" i="34"/>
  <c r="H923" i="34"/>
  <c r="I923" i="34"/>
  <c r="J923" i="34"/>
  <c r="K923" i="34"/>
  <c r="F924" i="34"/>
  <c r="G924" i="34"/>
  <c r="H924" i="34"/>
  <c r="I924" i="34"/>
  <c r="J924" i="34"/>
  <c r="K924" i="34"/>
  <c r="F925" i="34"/>
  <c r="G925" i="34"/>
  <c r="H925" i="34"/>
  <c r="I925" i="34"/>
  <c r="J925" i="34"/>
  <c r="K925" i="34"/>
  <c r="F926" i="34"/>
  <c r="G926" i="34"/>
  <c r="H926" i="34"/>
  <c r="I926" i="34"/>
  <c r="J926" i="34"/>
  <c r="K926" i="34"/>
  <c r="F927" i="34"/>
  <c r="G927" i="34"/>
  <c r="H927" i="34"/>
  <c r="I927" i="34"/>
  <c r="J927" i="34"/>
  <c r="K927" i="34"/>
  <c r="F928" i="34"/>
  <c r="G928" i="34"/>
  <c r="H928" i="34"/>
  <c r="I928" i="34"/>
  <c r="J928" i="34"/>
  <c r="K928" i="34"/>
  <c r="F929" i="34"/>
  <c r="G929" i="34"/>
  <c r="H929" i="34"/>
  <c r="I929" i="34"/>
  <c r="J929" i="34"/>
  <c r="K929" i="34"/>
  <c r="F930" i="34"/>
  <c r="G930" i="34"/>
  <c r="H930" i="34"/>
  <c r="I930" i="34"/>
  <c r="J930" i="34"/>
  <c r="K930" i="34"/>
  <c r="F931" i="34"/>
  <c r="G931" i="34"/>
  <c r="H931" i="34"/>
  <c r="I931" i="34"/>
  <c r="J931" i="34"/>
  <c r="K931" i="34"/>
  <c r="F932" i="34"/>
  <c r="G932" i="34"/>
  <c r="H932" i="34"/>
  <c r="I932" i="34"/>
  <c r="J932" i="34"/>
  <c r="K932" i="34"/>
  <c r="F933" i="34"/>
  <c r="G933" i="34"/>
  <c r="H933" i="34"/>
  <c r="I933" i="34"/>
  <c r="J933" i="34"/>
  <c r="K933" i="34"/>
  <c r="F934" i="34"/>
  <c r="G934" i="34"/>
  <c r="H934" i="34"/>
  <c r="I934" i="34"/>
  <c r="J934" i="34"/>
  <c r="K934" i="34"/>
  <c r="F935" i="34"/>
  <c r="G935" i="34"/>
  <c r="H935" i="34"/>
  <c r="I935" i="34"/>
  <c r="J935" i="34"/>
  <c r="K935" i="34"/>
  <c r="F936" i="34"/>
  <c r="G936" i="34"/>
  <c r="H936" i="34"/>
  <c r="I936" i="34"/>
  <c r="J936" i="34"/>
  <c r="K936" i="34"/>
  <c r="F937" i="34"/>
  <c r="G937" i="34"/>
  <c r="H937" i="34"/>
  <c r="I937" i="34"/>
  <c r="J937" i="34"/>
  <c r="K937" i="34"/>
  <c r="F938" i="34"/>
  <c r="G938" i="34"/>
  <c r="H938" i="34"/>
  <c r="I938" i="34"/>
  <c r="J938" i="34"/>
  <c r="K938" i="34"/>
  <c r="F939" i="34"/>
  <c r="G939" i="34"/>
  <c r="H939" i="34"/>
  <c r="I939" i="34"/>
  <c r="J939" i="34"/>
  <c r="K939" i="34"/>
  <c r="F940" i="34"/>
  <c r="G940" i="34"/>
  <c r="H940" i="34"/>
  <c r="I940" i="34"/>
  <c r="J940" i="34"/>
  <c r="K940" i="34"/>
  <c r="F941" i="34"/>
  <c r="G941" i="34"/>
  <c r="H941" i="34"/>
  <c r="I941" i="34"/>
  <c r="J941" i="34"/>
  <c r="K941" i="34"/>
  <c r="F942" i="34"/>
  <c r="G942" i="34"/>
  <c r="H942" i="34"/>
  <c r="I942" i="34"/>
  <c r="J942" i="34"/>
  <c r="K942" i="34"/>
  <c r="F943" i="34"/>
  <c r="G943" i="34"/>
  <c r="H943" i="34"/>
  <c r="I943" i="34"/>
  <c r="J943" i="34"/>
  <c r="K943" i="34"/>
  <c r="F944" i="34"/>
  <c r="G944" i="34"/>
  <c r="H944" i="34"/>
  <c r="I944" i="34"/>
  <c r="J944" i="34"/>
  <c r="K944" i="34"/>
  <c r="F945" i="34"/>
  <c r="G945" i="34"/>
  <c r="H945" i="34"/>
  <c r="I945" i="34"/>
  <c r="J945" i="34"/>
  <c r="K945" i="34"/>
  <c r="F946" i="34"/>
  <c r="G946" i="34"/>
  <c r="H946" i="34"/>
  <c r="I946" i="34"/>
  <c r="J946" i="34"/>
  <c r="K946" i="34"/>
  <c r="F947" i="34"/>
  <c r="G947" i="34"/>
  <c r="H947" i="34"/>
  <c r="I947" i="34"/>
  <c r="J947" i="34"/>
  <c r="K947" i="34"/>
  <c r="F948" i="34"/>
  <c r="G948" i="34"/>
  <c r="H948" i="34"/>
  <c r="I948" i="34"/>
  <c r="J948" i="34"/>
  <c r="K948" i="34"/>
  <c r="F949" i="34"/>
  <c r="G949" i="34"/>
  <c r="H949" i="34"/>
  <c r="I949" i="34"/>
  <c r="J949" i="34"/>
  <c r="K949" i="34"/>
  <c r="F950" i="34"/>
  <c r="G950" i="34"/>
  <c r="H950" i="34"/>
  <c r="I950" i="34"/>
  <c r="J950" i="34"/>
  <c r="K950" i="34"/>
  <c r="F951" i="34"/>
  <c r="G951" i="34"/>
  <c r="H951" i="34"/>
  <c r="I951" i="34"/>
  <c r="J951" i="34"/>
  <c r="K951" i="34"/>
  <c r="F952" i="34"/>
  <c r="G952" i="34"/>
  <c r="H952" i="34"/>
  <c r="I952" i="34"/>
  <c r="J952" i="34"/>
  <c r="K952" i="34"/>
  <c r="F953" i="34"/>
  <c r="G953" i="34"/>
  <c r="H953" i="34"/>
  <c r="I953" i="34"/>
  <c r="J953" i="34"/>
  <c r="K953" i="34"/>
  <c r="F954" i="34"/>
  <c r="G954" i="34"/>
  <c r="H954" i="34"/>
  <c r="I954" i="34"/>
  <c r="J954" i="34"/>
  <c r="K954" i="34"/>
  <c r="F955" i="34"/>
  <c r="G955" i="34"/>
  <c r="H955" i="34"/>
  <c r="I955" i="34"/>
  <c r="J955" i="34"/>
  <c r="K955" i="34"/>
  <c r="F956" i="34"/>
  <c r="G956" i="34"/>
  <c r="H956" i="34"/>
  <c r="I956" i="34"/>
  <c r="J956" i="34"/>
  <c r="K956" i="34"/>
  <c r="F957" i="34"/>
  <c r="G957" i="34"/>
  <c r="H957" i="34"/>
  <c r="I957" i="34"/>
  <c r="J957" i="34"/>
  <c r="K957" i="34"/>
  <c r="F958" i="34"/>
  <c r="G958" i="34"/>
  <c r="H958" i="34"/>
  <c r="I958" i="34"/>
  <c r="J958" i="34"/>
  <c r="K958" i="34"/>
  <c r="F959" i="34"/>
  <c r="G959" i="34"/>
  <c r="H959" i="34"/>
  <c r="I959" i="34"/>
  <c r="J959" i="34"/>
  <c r="K959" i="34"/>
  <c r="F960" i="34"/>
  <c r="G960" i="34"/>
  <c r="H960" i="34"/>
  <c r="I960" i="34"/>
  <c r="J960" i="34"/>
  <c r="K960" i="34"/>
  <c r="F961" i="34"/>
  <c r="G961" i="34"/>
  <c r="H961" i="34"/>
  <c r="I961" i="34"/>
  <c r="J961" i="34"/>
  <c r="K961" i="34"/>
  <c r="F962" i="34"/>
  <c r="G962" i="34"/>
  <c r="H962" i="34"/>
  <c r="I962" i="34"/>
  <c r="J962" i="34"/>
  <c r="K962" i="34"/>
  <c r="F963" i="34"/>
  <c r="G963" i="34"/>
  <c r="H963" i="34"/>
  <c r="I963" i="34"/>
  <c r="J963" i="34"/>
  <c r="K963" i="34"/>
  <c r="F964" i="34"/>
  <c r="G964" i="34"/>
  <c r="H964" i="34"/>
  <c r="I964" i="34"/>
  <c r="J964" i="34"/>
  <c r="K964" i="34"/>
  <c r="F965" i="34"/>
  <c r="G965" i="34"/>
  <c r="H965" i="34"/>
  <c r="I965" i="34"/>
  <c r="J965" i="34"/>
  <c r="K965" i="34"/>
  <c r="F966" i="34"/>
  <c r="G966" i="34"/>
  <c r="H966" i="34"/>
  <c r="I966" i="34"/>
  <c r="J966" i="34"/>
  <c r="K966" i="34"/>
  <c r="F967" i="34"/>
  <c r="G967" i="34"/>
  <c r="H967" i="34"/>
  <c r="I967" i="34"/>
  <c r="J967" i="34"/>
  <c r="K967" i="34"/>
  <c r="F968" i="34"/>
  <c r="G968" i="34"/>
  <c r="H968" i="34"/>
  <c r="I968" i="34"/>
  <c r="J968" i="34"/>
  <c r="K968" i="34"/>
  <c r="F969" i="34"/>
  <c r="G969" i="34"/>
  <c r="H969" i="34"/>
  <c r="I969" i="34"/>
  <c r="J969" i="34"/>
  <c r="K969" i="34"/>
  <c r="F970" i="34"/>
  <c r="G970" i="34"/>
  <c r="H970" i="34"/>
  <c r="I970" i="34"/>
  <c r="J970" i="34"/>
  <c r="K970" i="34"/>
  <c r="F971" i="34"/>
  <c r="G971" i="34"/>
  <c r="H971" i="34"/>
  <c r="I971" i="34"/>
  <c r="J971" i="34"/>
  <c r="K971" i="34"/>
  <c r="F972" i="34"/>
  <c r="G972" i="34"/>
  <c r="H972" i="34"/>
  <c r="I972" i="34"/>
  <c r="J972" i="34"/>
  <c r="K972" i="34"/>
  <c r="F973" i="34"/>
  <c r="G973" i="34"/>
  <c r="H973" i="34"/>
  <c r="I973" i="34"/>
  <c r="J973" i="34"/>
  <c r="K973" i="34"/>
  <c r="F974" i="34"/>
  <c r="G974" i="34"/>
  <c r="H974" i="34"/>
  <c r="I974" i="34"/>
  <c r="J974" i="34"/>
  <c r="K974" i="34"/>
  <c r="F975" i="34"/>
  <c r="G975" i="34"/>
  <c r="H975" i="34"/>
  <c r="I975" i="34"/>
  <c r="J975" i="34"/>
  <c r="K975" i="34"/>
  <c r="F976" i="34"/>
  <c r="G976" i="34"/>
  <c r="H976" i="34"/>
  <c r="I976" i="34"/>
  <c r="J976" i="34"/>
  <c r="K976" i="34"/>
  <c r="F977" i="34"/>
  <c r="G977" i="34"/>
  <c r="H977" i="34"/>
  <c r="I977" i="34"/>
  <c r="J977" i="34"/>
  <c r="K977" i="34"/>
  <c r="F978" i="34"/>
  <c r="G978" i="34"/>
  <c r="H978" i="34"/>
  <c r="I978" i="34"/>
  <c r="J978" i="34"/>
  <c r="K978" i="34"/>
  <c r="F979" i="34"/>
  <c r="G979" i="34"/>
  <c r="H979" i="34"/>
  <c r="I979" i="34"/>
  <c r="J979" i="34"/>
  <c r="K979" i="34"/>
  <c r="F980" i="34"/>
  <c r="G980" i="34"/>
  <c r="H980" i="34"/>
  <c r="I980" i="34"/>
  <c r="J980" i="34"/>
  <c r="K980" i="34"/>
  <c r="F981" i="34"/>
  <c r="G981" i="34"/>
  <c r="H981" i="34"/>
  <c r="I981" i="34"/>
  <c r="J981" i="34"/>
  <c r="K981" i="34"/>
  <c r="F982" i="34"/>
  <c r="G982" i="34"/>
  <c r="H982" i="34"/>
  <c r="I982" i="34"/>
  <c r="J982" i="34"/>
  <c r="K982" i="34"/>
  <c r="F983" i="34"/>
  <c r="G983" i="34"/>
  <c r="H983" i="34"/>
  <c r="I983" i="34"/>
  <c r="J983" i="34"/>
  <c r="K983" i="34"/>
  <c r="F984" i="34"/>
  <c r="G984" i="34"/>
  <c r="H984" i="34"/>
  <c r="I984" i="34"/>
  <c r="J984" i="34"/>
  <c r="K984" i="34"/>
  <c r="F985" i="34"/>
  <c r="G985" i="34"/>
  <c r="H985" i="34"/>
  <c r="I985" i="34"/>
  <c r="J985" i="34"/>
  <c r="K985" i="34"/>
  <c r="F986" i="34"/>
  <c r="G986" i="34"/>
  <c r="H986" i="34"/>
  <c r="I986" i="34"/>
  <c r="J986" i="34"/>
  <c r="K986" i="34"/>
  <c r="F987" i="34"/>
  <c r="G987" i="34"/>
  <c r="H987" i="34"/>
  <c r="I987" i="34"/>
  <c r="J987" i="34"/>
  <c r="K987" i="34"/>
  <c r="F988" i="34"/>
  <c r="G988" i="34"/>
  <c r="H988" i="34"/>
  <c r="I988" i="34"/>
  <c r="J988" i="34"/>
  <c r="K988" i="34"/>
  <c r="F989" i="34"/>
  <c r="G989" i="34"/>
  <c r="H989" i="34"/>
  <c r="I989" i="34"/>
  <c r="J989" i="34"/>
  <c r="K989" i="34"/>
  <c r="F990" i="34"/>
  <c r="G990" i="34"/>
  <c r="H990" i="34"/>
  <c r="I990" i="34"/>
  <c r="J990" i="34"/>
  <c r="K990" i="34"/>
  <c r="F991" i="34"/>
  <c r="G991" i="34"/>
  <c r="H991" i="34"/>
  <c r="I991" i="34"/>
  <c r="J991" i="34"/>
  <c r="K991" i="34"/>
  <c r="F992" i="34"/>
  <c r="G992" i="34"/>
  <c r="H992" i="34"/>
  <c r="I992" i="34"/>
  <c r="J992" i="34"/>
  <c r="K992" i="34"/>
  <c r="F993" i="34"/>
  <c r="G993" i="34"/>
  <c r="H993" i="34"/>
  <c r="I993" i="34"/>
  <c r="J993" i="34"/>
  <c r="K993" i="34"/>
  <c r="F994" i="34"/>
  <c r="G994" i="34"/>
  <c r="H994" i="34"/>
  <c r="I994" i="34"/>
  <c r="J994" i="34"/>
  <c r="K994" i="34"/>
  <c r="F995" i="34"/>
  <c r="G995" i="34"/>
  <c r="H995" i="34"/>
  <c r="I995" i="34"/>
  <c r="J995" i="34"/>
  <c r="K995" i="34"/>
  <c r="F996" i="34"/>
  <c r="G996" i="34"/>
  <c r="H996" i="34"/>
  <c r="I996" i="34"/>
  <c r="J996" i="34"/>
  <c r="K996" i="34"/>
  <c r="F997" i="34"/>
  <c r="G997" i="34"/>
  <c r="H997" i="34"/>
  <c r="I997" i="34"/>
  <c r="J997" i="34"/>
  <c r="K997" i="34"/>
  <c r="F998" i="34"/>
  <c r="G998" i="34"/>
  <c r="H998" i="34"/>
  <c r="I998" i="34"/>
  <c r="J998" i="34"/>
  <c r="K998" i="34"/>
  <c r="F999" i="34"/>
  <c r="G999" i="34"/>
  <c r="H999" i="34"/>
  <c r="I999" i="34"/>
  <c r="J999" i="34"/>
  <c r="K999" i="34"/>
  <c r="F1000" i="34"/>
  <c r="G1000" i="34"/>
  <c r="H1000" i="34"/>
  <c r="I1000" i="34"/>
  <c r="J1000" i="34"/>
  <c r="K1000" i="34"/>
  <c r="F1001" i="34"/>
  <c r="G1001" i="34"/>
  <c r="H1001" i="34"/>
  <c r="I1001" i="34"/>
  <c r="J1001" i="34"/>
  <c r="K1001" i="34"/>
  <c r="F1002" i="34"/>
  <c r="G1002" i="34"/>
  <c r="H1002" i="34"/>
  <c r="I1002" i="34"/>
  <c r="J1002" i="34"/>
  <c r="K1002" i="34"/>
  <c r="F1003" i="34"/>
  <c r="G1003" i="34"/>
  <c r="H1003" i="34"/>
  <c r="I1003" i="34"/>
  <c r="J1003" i="34"/>
  <c r="K1003" i="34"/>
  <c r="F1004" i="34"/>
  <c r="G1004" i="34"/>
  <c r="H1004" i="34"/>
  <c r="I1004" i="34"/>
  <c r="J1004" i="34"/>
  <c r="K1004" i="34"/>
  <c r="F1005" i="34"/>
  <c r="G1005" i="34"/>
  <c r="H1005" i="34"/>
  <c r="I1005" i="34"/>
  <c r="J1005" i="34"/>
  <c r="K1005" i="34"/>
  <c r="F1006" i="34"/>
  <c r="G1006" i="34"/>
  <c r="H1006" i="34"/>
  <c r="I1006" i="34"/>
  <c r="J1006" i="34"/>
  <c r="K1006" i="34"/>
  <c r="F1007" i="34"/>
  <c r="G1007" i="34"/>
  <c r="H1007" i="34"/>
  <c r="I1007" i="34"/>
  <c r="J1007" i="34"/>
  <c r="K1007" i="34"/>
  <c r="F1008" i="34"/>
  <c r="G1008" i="34"/>
  <c r="H1008" i="34"/>
  <c r="I1008" i="34"/>
  <c r="J1008" i="34"/>
  <c r="K1008" i="34"/>
  <c r="F1009" i="34"/>
  <c r="G1009" i="34"/>
  <c r="H1009" i="34"/>
  <c r="I1009" i="34"/>
  <c r="J1009" i="34"/>
  <c r="K1009" i="34"/>
  <c r="F1010" i="34"/>
  <c r="G1010" i="34"/>
  <c r="H1010" i="34"/>
  <c r="I1010" i="34"/>
  <c r="J1010" i="34"/>
  <c r="K1010" i="34"/>
  <c r="F1011" i="34"/>
  <c r="G1011" i="34"/>
  <c r="H1011" i="34"/>
  <c r="I1011" i="34"/>
  <c r="J1011" i="34"/>
  <c r="K1011" i="34"/>
  <c r="F1012" i="34"/>
  <c r="G1012" i="34"/>
  <c r="H1012" i="34"/>
  <c r="I1012" i="34"/>
  <c r="J1012" i="34"/>
  <c r="K1012" i="34"/>
  <c r="F1013" i="34"/>
  <c r="G1013" i="34"/>
  <c r="H1013" i="34"/>
  <c r="I1013" i="34"/>
  <c r="J1013" i="34"/>
  <c r="K1013" i="34"/>
  <c r="F1014" i="34"/>
  <c r="G1014" i="34"/>
  <c r="H1014" i="34"/>
  <c r="I1014" i="34"/>
  <c r="J1014" i="34"/>
  <c r="K1014" i="34"/>
  <c r="F1015" i="34"/>
  <c r="G1015" i="34"/>
  <c r="H1015" i="34"/>
  <c r="I1015" i="34"/>
  <c r="J1015" i="34"/>
  <c r="K1015" i="34"/>
  <c r="F1016" i="34"/>
  <c r="G1016" i="34"/>
  <c r="H1016" i="34"/>
  <c r="I1016" i="34"/>
  <c r="J1016" i="34"/>
  <c r="K1016" i="34"/>
  <c r="F1017" i="34"/>
  <c r="G1017" i="34"/>
  <c r="H1017" i="34"/>
  <c r="I1017" i="34"/>
  <c r="J1017" i="34"/>
  <c r="K1017" i="34"/>
  <c r="F1018" i="34"/>
  <c r="G1018" i="34"/>
  <c r="H1018" i="34"/>
  <c r="I1018" i="34"/>
  <c r="J1018" i="34"/>
  <c r="K1018" i="34"/>
  <c r="F1019" i="34"/>
  <c r="G1019" i="34"/>
  <c r="H1019" i="34"/>
  <c r="I1019" i="34"/>
  <c r="J1019" i="34"/>
  <c r="K1019" i="34"/>
  <c r="F1020" i="34"/>
  <c r="G1020" i="34"/>
  <c r="H1020" i="34"/>
  <c r="I1020" i="34"/>
  <c r="J1020" i="34"/>
  <c r="K1020" i="34"/>
  <c r="F1021" i="34"/>
  <c r="G1021" i="34"/>
  <c r="H1021" i="34"/>
  <c r="I1021" i="34"/>
  <c r="J1021" i="34"/>
  <c r="K1021" i="34"/>
  <c r="F1022" i="34"/>
  <c r="G1022" i="34"/>
  <c r="H1022" i="34"/>
  <c r="I1022" i="34"/>
  <c r="J1022" i="34"/>
  <c r="K1022" i="34"/>
  <c r="F1023" i="34"/>
  <c r="G1023" i="34"/>
  <c r="H1023" i="34"/>
  <c r="I1023" i="34"/>
  <c r="J1023" i="34"/>
  <c r="K1023" i="34"/>
  <c r="F1024" i="34"/>
  <c r="G1024" i="34"/>
  <c r="H1024" i="34"/>
  <c r="I1024" i="34"/>
  <c r="J1024" i="34"/>
  <c r="K1024" i="34"/>
  <c r="F1025" i="34"/>
  <c r="G1025" i="34"/>
  <c r="H1025" i="34"/>
  <c r="I1025" i="34"/>
  <c r="J1025" i="34"/>
  <c r="K1025" i="34"/>
  <c r="F1026" i="34"/>
  <c r="G1026" i="34"/>
  <c r="H1026" i="34"/>
  <c r="I1026" i="34"/>
  <c r="J1026" i="34"/>
  <c r="K1026" i="34"/>
  <c r="F1027" i="34"/>
  <c r="G1027" i="34"/>
  <c r="H1027" i="34"/>
  <c r="I1027" i="34"/>
  <c r="J1027" i="34"/>
  <c r="K1027" i="34"/>
  <c r="F1028" i="34"/>
  <c r="G1028" i="34"/>
  <c r="H1028" i="34"/>
  <c r="I1028" i="34"/>
  <c r="J1028" i="34"/>
  <c r="K1028" i="34"/>
  <c r="F1029" i="34"/>
  <c r="G1029" i="34"/>
  <c r="H1029" i="34"/>
  <c r="I1029" i="34"/>
  <c r="J1029" i="34"/>
  <c r="K1029" i="34"/>
  <c r="F1030" i="34"/>
  <c r="G1030" i="34"/>
  <c r="H1030" i="34"/>
  <c r="I1030" i="34"/>
  <c r="J1030" i="34"/>
  <c r="K1030" i="34"/>
  <c r="F1031" i="34"/>
  <c r="G1031" i="34"/>
  <c r="H1031" i="34"/>
  <c r="I1031" i="34"/>
  <c r="J1031" i="34"/>
  <c r="K1031" i="34"/>
  <c r="F1032" i="34"/>
  <c r="G1032" i="34"/>
  <c r="H1032" i="34"/>
  <c r="I1032" i="34"/>
  <c r="J1032" i="34"/>
  <c r="K1032" i="34"/>
  <c r="F1033" i="34"/>
  <c r="G1033" i="34"/>
  <c r="H1033" i="34"/>
  <c r="I1033" i="34"/>
  <c r="J1033" i="34"/>
  <c r="K1033" i="34"/>
  <c r="F1034" i="34"/>
  <c r="G1034" i="34"/>
  <c r="H1034" i="34"/>
  <c r="I1034" i="34"/>
  <c r="J1034" i="34"/>
  <c r="K1034" i="34"/>
  <c r="F1035" i="34"/>
  <c r="G1035" i="34"/>
  <c r="H1035" i="34"/>
  <c r="I1035" i="34"/>
  <c r="J1035" i="34"/>
  <c r="K1035" i="34"/>
  <c r="F1036" i="34"/>
  <c r="G1036" i="34"/>
  <c r="H1036" i="34"/>
  <c r="I1036" i="34"/>
  <c r="J1036" i="34"/>
  <c r="K1036" i="34"/>
  <c r="F1037" i="34"/>
  <c r="G1037" i="34"/>
  <c r="H1037" i="34"/>
  <c r="I1037" i="34"/>
  <c r="J1037" i="34"/>
  <c r="K1037" i="34"/>
  <c r="F1038" i="34"/>
  <c r="G1038" i="34"/>
  <c r="H1038" i="34"/>
  <c r="I1038" i="34"/>
  <c r="J1038" i="34"/>
  <c r="K1038" i="34"/>
  <c r="F1039" i="34"/>
  <c r="G1039" i="34"/>
  <c r="H1039" i="34"/>
  <c r="I1039" i="34"/>
  <c r="J1039" i="34"/>
  <c r="K1039" i="34"/>
  <c r="F1040" i="34"/>
  <c r="G1040" i="34"/>
  <c r="H1040" i="34"/>
  <c r="I1040" i="34"/>
  <c r="J1040" i="34"/>
  <c r="K1040" i="34"/>
  <c r="F1041" i="34"/>
  <c r="G1041" i="34"/>
  <c r="H1041" i="34"/>
  <c r="I1041" i="34"/>
  <c r="J1041" i="34"/>
  <c r="K1041" i="34"/>
  <c r="F1042" i="34"/>
  <c r="G1042" i="34"/>
  <c r="H1042" i="34"/>
  <c r="I1042" i="34"/>
  <c r="J1042" i="34"/>
  <c r="K1042" i="34"/>
  <c r="F1043" i="34"/>
  <c r="G1043" i="34"/>
  <c r="H1043" i="34"/>
  <c r="I1043" i="34"/>
  <c r="J1043" i="34"/>
  <c r="K1043" i="34"/>
  <c r="F1044" i="34"/>
  <c r="G1044" i="34"/>
  <c r="H1044" i="34"/>
  <c r="I1044" i="34"/>
  <c r="J1044" i="34"/>
  <c r="K1044" i="34"/>
  <c r="F1045" i="34"/>
  <c r="G1045" i="34"/>
  <c r="H1045" i="34"/>
  <c r="I1045" i="34"/>
  <c r="J1045" i="34"/>
  <c r="K1045" i="34"/>
  <c r="F1046" i="34"/>
  <c r="G1046" i="34"/>
  <c r="H1046" i="34"/>
  <c r="I1046" i="34"/>
  <c r="J1046" i="34"/>
  <c r="K1046" i="34"/>
  <c r="F1047" i="34"/>
  <c r="G1047" i="34"/>
  <c r="H1047" i="34"/>
  <c r="I1047" i="34"/>
  <c r="J1047" i="34"/>
  <c r="K1047" i="34"/>
  <c r="F1048" i="34"/>
  <c r="G1048" i="34"/>
  <c r="H1048" i="34"/>
  <c r="I1048" i="34"/>
  <c r="J1048" i="34"/>
  <c r="K1048" i="34"/>
  <c r="F1049" i="34"/>
  <c r="G1049" i="34"/>
  <c r="H1049" i="34"/>
  <c r="I1049" i="34"/>
  <c r="J1049" i="34"/>
  <c r="K1049" i="34"/>
  <c r="F1050" i="34"/>
  <c r="G1050" i="34"/>
  <c r="H1050" i="34"/>
  <c r="I1050" i="34"/>
  <c r="J1050" i="34"/>
  <c r="K1050" i="34"/>
  <c r="F1051" i="34"/>
  <c r="G1051" i="34"/>
  <c r="H1051" i="34"/>
  <c r="I1051" i="34"/>
  <c r="J1051" i="34"/>
  <c r="K1051" i="34"/>
  <c r="F1052" i="34"/>
  <c r="G1052" i="34"/>
  <c r="H1052" i="34"/>
  <c r="I1052" i="34"/>
  <c r="J1052" i="34"/>
  <c r="K1052" i="34"/>
  <c r="F1053" i="34"/>
  <c r="G1053" i="34"/>
  <c r="H1053" i="34"/>
  <c r="I1053" i="34"/>
  <c r="J1053" i="34"/>
  <c r="K1053" i="34"/>
  <c r="F1054" i="34"/>
  <c r="G1054" i="34"/>
  <c r="H1054" i="34"/>
  <c r="I1054" i="34"/>
  <c r="J1054" i="34"/>
  <c r="K1054" i="34"/>
  <c r="F1055" i="34"/>
  <c r="G1055" i="34"/>
  <c r="H1055" i="34"/>
  <c r="I1055" i="34"/>
  <c r="J1055" i="34"/>
  <c r="K1055" i="34"/>
  <c r="F1056" i="34"/>
  <c r="G1056" i="34"/>
  <c r="H1056" i="34"/>
  <c r="I1056" i="34"/>
  <c r="J1056" i="34"/>
  <c r="K1056" i="34"/>
  <c r="F1057" i="34"/>
  <c r="G1057" i="34"/>
  <c r="H1057" i="34"/>
  <c r="I1057" i="34"/>
  <c r="J1057" i="34"/>
  <c r="K1057" i="34"/>
  <c r="F1058" i="34"/>
  <c r="G1058" i="34"/>
  <c r="H1058" i="34"/>
  <c r="I1058" i="34"/>
  <c r="J1058" i="34"/>
  <c r="K1058" i="34"/>
  <c r="F1059" i="34"/>
  <c r="G1059" i="34"/>
  <c r="H1059" i="34"/>
  <c r="I1059" i="34"/>
  <c r="J1059" i="34"/>
  <c r="K1059" i="34"/>
  <c r="F1060" i="34"/>
  <c r="G1060" i="34"/>
  <c r="H1060" i="34"/>
  <c r="I1060" i="34"/>
  <c r="J1060" i="34"/>
  <c r="K1060" i="34"/>
  <c r="F1061" i="34"/>
  <c r="G1061" i="34"/>
  <c r="H1061" i="34"/>
  <c r="I1061" i="34"/>
  <c r="J1061" i="34"/>
  <c r="K1061" i="34"/>
  <c r="F1062" i="34"/>
  <c r="G1062" i="34"/>
  <c r="H1062" i="34"/>
  <c r="I1062" i="34"/>
  <c r="J1062" i="34"/>
  <c r="K1062" i="34"/>
  <c r="F1063" i="34"/>
  <c r="G1063" i="34"/>
  <c r="H1063" i="34"/>
  <c r="I1063" i="34"/>
  <c r="J1063" i="34"/>
  <c r="K1063" i="34"/>
  <c r="F1064" i="34"/>
  <c r="G1064" i="34"/>
  <c r="H1064" i="34"/>
  <c r="I1064" i="34"/>
  <c r="J1064" i="34"/>
  <c r="K1064" i="34"/>
  <c r="F1065" i="34"/>
  <c r="G1065" i="34"/>
  <c r="H1065" i="34"/>
  <c r="I1065" i="34"/>
  <c r="J1065" i="34"/>
  <c r="K1065" i="34"/>
  <c r="F1066" i="34"/>
  <c r="G1066" i="34"/>
  <c r="H1066" i="34"/>
  <c r="I1066" i="34"/>
  <c r="J1066" i="34"/>
  <c r="K1066" i="34"/>
  <c r="F1067" i="34"/>
  <c r="G1067" i="34"/>
  <c r="H1067" i="34"/>
  <c r="I1067" i="34"/>
  <c r="J1067" i="34"/>
  <c r="K1067" i="34"/>
  <c r="F1068" i="34"/>
  <c r="G1068" i="34"/>
  <c r="H1068" i="34"/>
  <c r="I1068" i="34"/>
  <c r="J1068" i="34"/>
  <c r="K1068" i="34"/>
  <c r="F1069" i="34"/>
  <c r="G1069" i="34"/>
  <c r="H1069" i="34"/>
  <c r="I1069" i="34"/>
  <c r="J1069" i="34"/>
  <c r="K1069" i="34"/>
  <c r="F1070" i="34"/>
  <c r="G1070" i="34"/>
  <c r="H1070" i="34"/>
  <c r="I1070" i="34"/>
  <c r="J1070" i="34"/>
  <c r="K1070" i="34"/>
  <c r="F1071" i="34"/>
  <c r="G1071" i="34"/>
  <c r="H1071" i="34"/>
  <c r="I1071" i="34"/>
  <c r="J1071" i="34"/>
  <c r="K1071" i="34"/>
  <c r="F1072" i="34"/>
  <c r="G1072" i="34"/>
  <c r="H1072" i="34"/>
  <c r="I1072" i="34"/>
  <c r="J1072" i="34"/>
  <c r="K1072" i="34"/>
  <c r="F1073" i="34"/>
  <c r="G1073" i="34"/>
  <c r="H1073" i="34"/>
  <c r="I1073" i="34"/>
  <c r="J1073" i="34"/>
  <c r="K1073" i="34"/>
  <c r="F1074" i="34"/>
  <c r="G1074" i="34"/>
  <c r="H1074" i="34"/>
  <c r="I1074" i="34"/>
  <c r="J1074" i="34"/>
  <c r="K1074" i="34"/>
  <c r="F1075" i="34"/>
  <c r="G1075" i="34"/>
  <c r="H1075" i="34"/>
  <c r="I1075" i="34"/>
  <c r="J1075" i="34"/>
  <c r="K1075" i="34"/>
  <c r="F1076" i="34"/>
  <c r="G1076" i="34"/>
  <c r="H1076" i="34"/>
  <c r="I1076" i="34"/>
  <c r="J1076" i="34"/>
  <c r="K1076" i="34"/>
  <c r="F1077" i="34"/>
  <c r="G1077" i="34"/>
  <c r="H1077" i="34"/>
  <c r="I1077" i="34"/>
  <c r="J1077" i="34"/>
  <c r="K1077" i="34"/>
  <c r="F1078" i="34"/>
  <c r="G1078" i="34"/>
  <c r="H1078" i="34"/>
  <c r="I1078" i="34"/>
  <c r="J1078" i="34"/>
  <c r="K1078" i="34"/>
  <c r="F1079" i="34"/>
  <c r="G1079" i="34"/>
  <c r="H1079" i="34"/>
  <c r="I1079" i="34"/>
  <c r="J1079" i="34"/>
  <c r="K1079" i="34"/>
  <c r="F1080" i="34"/>
  <c r="G1080" i="34"/>
  <c r="H1080" i="34"/>
  <c r="I1080" i="34"/>
  <c r="J1080" i="34"/>
  <c r="K1080" i="34"/>
  <c r="F1081" i="34"/>
  <c r="G1081" i="34"/>
  <c r="H1081" i="34"/>
  <c r="I1081" i="34"/>
  <c r="J1081" i="34"/>
  <c r="K1081" i="34"/>
  <c r="F1082" i="34"/>
  <c r="G1082" i="34"/>
  <c r="H1082" i="34"/>
  <c r="I1082" i="34"/>
  <c r="J1082" i="34"/>
  <c r="K1082" i="34"/>
  <c r="F1083" i="34"/>
  <c r="G1083" i="34"/>
  <c r="H1083" i="34"/>
  <c r="I1083" i="34"/>
  <c r="J1083" i="34"/>
  <c r="K1083" i="34"/>
  <c r="F1084" i="34"/>
  <c r="G1084" i="34"/>
  <c r="H1084" i="34"/>
  <c r="I1084" i="34"/>
  <c r="J1084" i="34"/>
  <c r="K1084" i="34"/>
  <c r="F1085" i="34"/>
  <c r="G1085" i="34"/>
  <c r="H1085" i="34"/>
  <c r="I1085" i="34"/>
  <c r="J1085" i="34"/>
  <c r="K1085" i="34"/>
  <c r="F1086" i="34"/>
  <c r="G1086" i="34"/>
  <c r="H1086" i="34"/>
  <c r="I1086" i="34"/>
  <c r="J1086" i="34"/>
  <c r="K1086" i="34"/>
  <c r="F1087" i="34"/>
  <c r="G1087" i="34"/>
  <c r="H1087" i="34"/>
  <c r="I1087" i="34"/>
  <c r="J1087" i="34"/>
  <c r="K1087" i="34"/>
  <c r="F1088" i="34"/>
  <c r="G1088" i="34"/>
  <c r="H1088" i="34"/>
  <c r="I1088" i="34"/>
  <c r="J1088" i="34"/>
  <c r="K1088" i="34"/>
  <c r="F1089" i="34"/>
  <c r="G1089" i="34"/>
  <c r="H1089" i="34"/>
  <c r="I1089" i="34"/>
  <c r="J1089" i="34"/>
  <c r="K1089" i="34"/>
  <c r="F1090" i="34"/>
  <c r="G1090" i="34"/>
  <c r="H1090" i="34"/>
  <c r="I1090" i="34"/>
  <c r="J1090" i="34"/>
  <c r="K1090" i="34"/>
  <c r="F1091" i="34"/>
  <c r="G1091" i="34"/>
  <c r="H1091" i="34"/>
  <c r="I1091" i="34"/>
  <c r="J1091" i="34"/>
  <c r="K1091" i="34"/>
  <c r="F1092" i="34"/>
  <c r="G1092" i="34"/>
  <c r="H1092" i="34"/>
  <c r="I1092" i="34"/>
  <c r="J1092" i="34"/>
  <c r="K1092" i="34"/>
  <c r="F1093" i="34"/>
  <c r="G1093" i="34"/>
  <c r="H1093" i="34"/>
  <c r="I1093" i="34"/>
  <c r="J1093" i="34"/>
  <c r="K1093" i="34"/>
  <c r="F1094" i="34"/>
  <c r="G1094" i="34"/>
  <c r="H1094" i="34"/>
  <c r="I1094" i="34"/>
  <c r="J1094" i="34"/>
  <c r="K1094" i="34"/>
  <c r="F1095" i="34"/>
  <c r="G1095" i="34"/>
  <c r="H1095" i="34"/>
  <c r="I1095" i="34"/>
  <c r="J1095" i="34"/>
  <c r="K1095" i="34"/>
  <c r="F1096" i="34"/>
  <c r="G1096" i="34"/>
  <c r="H1096" i="34"/>
  <c r="I1096" i="34"/>
  <c r="J1096" i="34"/>
  <c r="K1096" i="34"/>
  <c r="F1097" i="34"/>
  <c r="G1097" i="34"/>
  <c r="H1097" i="34"/>
  <c r="I1097" i="34"/>
  <c r="J1097" i="34"/>
  <c r="K1097" i="34"/>
  <c r="F1098" i="34"/>
  <c r="G1098" i="34"/>
  <c r="H1098" i="34"/>
  <c r="I1098" i="34"/>
  <c r="J1098" i="34"/>
  <c r="K1098" i="34"/>
  <c r="F1099" i="34"/>
  <c r="G1099" i="34"/>
  <c r="H1099" i="34"/>
  <c r="I1099" i="34"/>
  <c r="J1099" i="34"/>
  <c r="K1099" i="34"/>
  <c r="F1100" i="34"/>
  <c r="G1100" i="34"/>
  <c r="H1100" i="34"/>
  <c r="I1100" i="34"/>
  <c r="J1100" i="34"/>
  <c r="K1100" i="34"/>
  <c r="F1101" i="34"/>
  <c r="G1101" i="34"/>
  <c r="H1101" i="34"/>
  <c r="I1101" i="34"/>
  <c r="J1101" i="34"/>
  <c r="K1101" i="34"/>
  <c r="F1102" i="34"/>
  <c r="G1102" i="34"/>
  <c r="H1102" i="34"/>
  <c r="I1102" i="34"/>
  <c r="J1102" i="34"/>
  <c r="K1102" i="34"/>
  <c r="F1103" i="34"/>
  <c r="G1103" i="34"/>
  <c r="H1103" i="34"/>
  <c r="I1103" i="34"/>
  <c r="J1103" i="34"/>
  <c r="K1103" i="34"/>
  <c r="F1104" i="34"/>
  <c r="G1104" i="34"/>
  <c r="H1104" i="34"/>
  <c r="I1104" i="34"/>
  <c r="J1104" i="34"/>
  <c r="K1104" i="34"/>
  <c r="F1105" i="34"/>
  <c r="G1105" i="34"/>
  <c r="H1105" i="34"/>
  <c r="I1105" i="34"/>
  <c r="J1105" i="34"/>
  <c r="K1105" i="34"/>
  <c r="F1106" i="34"/>
  <c r="G1106" i="34"/>
  <c r="H1106" i="34"/>
  <c r="I1106" i="34"/>
  <c r="J1106" i="34"/>
  <c r="K1106" i="34"/>
  <c r="F1107" i="34"/>
  <c r="G1107" i="34"/>
  <c r="H1107" i="34"/>
  <c r="I1107" i="34"/>
  <c r="J1107" i="34"/>
  <c r="K1107" i="34"/>
  <c r="F1108" i="34"/>
  <c r="G1108" i="34"/>
  <c r="H1108" i="34"/>
  <c r="I1108" i="34"/>
  <c r="J1108" i="34"/>
  <c r="K1108" i="34"/>
  <c r="F1109" i="34"/>
  <c r="G1109" i="34"/>
  <c r="H1109" i="34"/>
  <c r="I1109" i="34"/>
  <c r="J1109" i="34"/>
  <c r="K1109" i="34"/>
  <c r="F1110" i="34"/>
  <c r="G1110" i="34"/>
  <c r="H1110" i="34"/>
  <c r="I1110" i="34"/>
  <c r="J1110" i="34"/>
  <c r="K1110" i="34"/>
  <c r="F1111" i="34"/>
  <c r="G1111" i="34"/>
  <c r="H1111" i="34"/>
  <c r="I1111" i="34"/>
  <c r="J1111" i="34"/>
  <c r="K1111" i="34"/>
  <c r="F1112" i="34"/>
  <c r="G1112" i="34"/>
  <c r="H1112" i="34"/>
  <c r="I1112" i="34"/>
  <c r="J1112" i="34"/>
  <c r="K1112" i="34"/>
  <c r="F1113" i="34"/>
  <c r="G1113" i="34"/>
  <c r="H1113" i="34"/>
  <c r="I1113" i="34"/>
  <c r="J1113" i="34"/>
  <c r="K1113" i="34"/>
  <c r="F1114" i="34"/>
  <c r="G1114" i="34"/>
  <c r="H1114" i="34"/>
  <c r="I1114" i="34"/>
  <c r="J1114" i="34"/>
  <c r="K1114" i="34"/>
  <c r="F1115" i="34"/>
  <c r="G1115" i="34"/>
  <c r="H1115" i="34"/>
  <c r="I1115" i="34"/>
  <c r="J1115" i="34"/>
  <c r="K1115" i="34"/>
  <c r="F1116" i="34"/>
  <c r="G1116" i="34"/>
  <c r="H1116" i="34"/>
  <c r="I1116" i="34"/>
  <c r="J1116" i="34"/>
  <c r="K1116" i="34"/>
  <c r="F1117" i="34"/>
  <c r="G1117" i="34"/>
  <c r="H1117" i="34"/>
  <c r="I1117" i="34"/>
  <c r="J1117" i="34"/>
  <c r="K1117" i="34"/>
  <c r="F1118" i="34"/>
  <c r="G1118" i="34"/>
  <c r="H1118" i="34"/>
  <c r="I1118" i="34"/>
  <c r="J1118" i="34"/>
  <c r="K1118" i="34"/>
  <c r="F1119" i="34"/>
  <c r="G1119" i="34"/>
  <c r="H1119" i="34"/>
  <c r="I1119" i="34"/>
  <c r="J1119" i="34"/>
  <c r="K1119" i="34"/>
  <c r="F1120" i="34"/>
  <c r="G1120" i="34"/>
  <c r="H1120" i="34"/>
  <c r="I1120" i="34"/>
  <c r="J1120" i="34"/>
  <c r="K1120" i="34"/>
  <c r="F1121" i="34"/>
  <c r="G1121" i="34"/>
  <c r="H1121" i="34"/>
  <c r="I1121" i="34"/>
  <c r="J1121" i="34"/>
  <c r="K1121" i="34"/>
  <c r="F1122" i="34"/>
  <c r="G1122" i="34"/>
  <c r="H1122" i="34"/>
  <c r="I1122" i="34"/>
  <c r="J1122" i="34"/>
  <c r="K1122" i="34"/>
  <c r="F1123" i="34"/>
  <c r="G1123" i="34"/>
  <c r="H1123" i="34"/>
  <c r="I1123" i="34"/>
  <c r="J1123" i="34"/>
  <c r="K1123" i="34"/>
  <c r="F1124" i="34"/>
  <c r="G1124" i="34"/>
  <c r="H1124" i="34"/>
  <c r="I1124" i="34"/>
  <c r="J1124" i="34"/>
  <c r="K1124" i="34"/>
  <c r="F1125" i="34"/>
  <c r="G1125" i="34"/>
  <c r="H1125" i="34"/>
  <c r="I1125" i="34"/>
  <c r="J1125" i="34"/>
  <c r="K1125" i="34"/>
  <c r="F1126" i="34"/>
  <c r="G1126" i="34"/>
  <c r="H1126" i="34"/>
  <c r="I1126" i="34"/>
  <c r="J1126" i="34"/>
  <c r="K1126" i="34"/>
  <c r="F1127" i="34"/>
  <c r="G1127" i="34"/>
  <c r="H1127" i="34"/>
  <c r="I1127" i="34"/>
  <c r="J1127" i="34"/>
  <c r="K1127" i="34"/>
  <c r="F1128" i="34"/>
  <c r="G1128" i="34"/>
  <c r="H1128" i="34"/>
  <c r="I1128" i="34"/>
  <c r="J1128" i="34"/>
  <c r="K1128" i="34"/>
  <c r="F1129" i="34"/>
  <c r="G1129" i="34"/>
  <c r="H1129" i="34"/>
  <c r="I1129" i="34"/>
  <c r="J1129" i="34"/>
  <c r="K1129" i="34"/>
  <c r="F1130" i="34"/>
  <c r="G1130" i="34"/>
  <c r="H1130" i="34"/>
  <c r="I1130" i="34"/>
  <c r="J1130" i="34"/>
  <c r="K1130" i="34"/>
  <c r="F1131" i="34"/>
  <c r="G1131" i="34"/>
  <c r="H1131" i="34"/>
  <c r="I1131" i="34"/>
  <c r="J1131" i="34"/>
  <c r="K1131" i="34"/>
  <c r="F1132" i="34"/>
  <c r="G1132" i="34"/>
  <c r="H1132" i="34"/>
  <c r="I1132" i="34"/>
  <c r="J1132" i="34"/>
  <c r="K1132" i="34"/>
  <c r="F1133" i="34"/>
  <c r="G1133" i="34"/>
  <c r="H1133" i="34"/>
  <c r="I1133" i="34"/>
  <c r="J1133" i="34"/>
  <c r="K1133" i="34"/>
  <c r="F1134" i="34"/>
  <c r="G1134" i="34"/>
  <c r="H1134" i="34"/>
  <c r="I1134" i="34"/>
  <c r="J1134" i="34"/>
  <c r="K1134" i="34"/>
  <c r="F1135" i="34"/>
  <c r="G1135" i="34"/>
  <c r="H1135" i="34"/>
  <c r="I1135" i="34"/>
  <c r="J1135" i="34"/>
  <c r="K1135" i="34"/>
  <c r="F1136" i="34"/>
  <c r="G1136" i="34"/>
  <c r="H1136" i="34"/>
  <c r="I1136" i="34"/>
  <c r="J1136" i="34"/>
  <c r="K1136" i="34"/>
  <c r="F1137" i="34"/>
  <c r="G1137" i="34"/>
  <c r="H1137" i="34"/>
  <c r="I1137" i="34"/>
  <c r="J1137" i="34"/>
  <c r="K1137" i="34"/>
  <c r="F1138" i="34"/>
  <c r="G1138" i="34"/>
  <c r="H1138" i="34"/>
  <c r="I1138" i="34"/>
  <c r="J1138" i="34"/>
  <c r="K1138" i="34"/>
  <c r="F1139" i="34"/>
  <c r="G1139" i="34"/>
  <c r="H1139" i="34"/>
  <c r="I1139" i="34"/>
  <c r="J1139" i="34"/>
  <c r="K1139" i="34"/>
  <c r="F1140" i="34"/>
  <c r="G1140" i="34"/>
  <c r="H1140" i="34"/>
  <c r="I1140" i="34"/>
  <c r="J1140" i="34"/>
  <c r="K1140" i="34"/>
  <c r="F1141" i="34"/>
  <c r="G1141" i="34"/>
  <c r="H1141" i="34"/>
  <c r="I1141" i="34"/>
  <c r="J1141" i="34"/>
  <c r="K1141" i="34"/>
  <c r="F1142" i="34"/>
  <c r="G1142" i="34"/>
  <c r="H1142" i="34"/>
  <c r="I1142" i="34"/>
  <c r="J1142" i="34"/>
  <c r="K1142" i="34"/>
  <c r="F1143" i="34"/>
  <c r="G1143" i="34"/>
  <c r="H1143" i="34"/>
  <c r="I1143" i="34"/>
  <c r="J1143" i="34"/>
  <c r="K1143" i="34"/>
  <c r="F1144" i="34"/>
  <c r="G1144" i="34"/>
  <c r="H1144" i="34"/>
  <c r="I1144" i="34"/>
  <c r="J1144" i="34"/>
  <c r="K1144" i="34"/>
  <c r="F1145" i="34"/>
  <c r="G1145" i="34"/>
  <c r="H1145" i="34"/>
  <c r="I1145" i="34"/>
  <c r="J1145" i="34"/>
  <c r="K1145" i="34"/>
  <c r="F1146" i="34"/>
  <c r="G1146" i="34"/>
  <c r="H1146" i="34"/>
  <c r="I1146" i="34"/>
  <c r="J1146" i="34"/>
  <c r="K1146" i="34"/>
  <c r="F1147" i="34"/>
  <c r="G1147" i="34"/>
  <c r="H1147" i="34"/>
  <c r="I1147" i="34"/>
  <c r="J1147" i="34"/>
  <c r="K1147" i="34"/>
  <c r="F1148" i="34"/>
  <c r="G1148" i="34"/>
  <c r="H1148" i="34"/>
  <c r="I1148" i="34"/>
  <c r="J1148" i="34"/>
  <c r="K1148" i="34"/>
  <c r="F1149" i="34"/>
  <c r="G1149" i="34"/>
  <c r="H1149" i="34"/>
  <c r="I1149" i="34"/>
  <c r="J1149" i="34"/>
  <c r="K1149" i="34"/>
  <c r="F1150" i="34"/>
  <c r="G1150" i="34"/>
  <c r="H1150" i="34"/>
  <c r="I1150" i="34"/>
  <c r="J1150" i="34"/>
  <c r="K1150" i="34"/>
  <c r="F1151" i="34"/>
  <c r="G1151" i="34"/>
  <c r="H1151" i="34"/>
  <c r="I1151" i="34"/>
  <c r="J1151" i="34"/>
  <c r="K1151" i="34"/>
  <c r="F1152" i="34"/>
  <c r="G1152" i="34"/>
  <c r="H1152" i="34"/>
  <c r="I1152" i="34"/>
  <c r="J1152" i="34"/>
  <c r="K1152" i="34"/>
  <c r="F1153" i="34"/>
  <c r="G1153" i="34"/>
  <c r="H1153" i="34"/>
  <c r="I1153" i="34"/>
  <c r="J1153" i="34"/>
  <c r="K1153" i="34"/>
  <c r="F1154" i="34"/>
  <c r="G1154" i="34"/>
  <c r="H1154" i="34"/>
  <c r="I1154" i="34"/>
  <c r="J1154" i="34"/>
  <c r="K1154" i="34"/>
  <c r="F1155" i="34"/>
  <c r="G1155" i="34"/>
  <c r="H1155" i="34"/>
  <c r="I1155" i="34"/>
  <c r="J1155" i="34"/>
  <c r="K1155" i="34"/>
  <c r="F1156" i="34"/>
  <c r="G1156" i="34"/>
  <c r="H1156" i="34"/>
  <c r="I1156" i="34"/>
  <c r="J1156" i="34"/>
  <c r="K1156" i="34"/>
  <c r="F1157" i="34"/>
  <c r="G1157" i="34"/>
  <c r="H1157" i="34"/>
  <c r="I1157" i="34"/>
  <c r="J1157" i="34"/>
  <c r="K1157" i="34"/>
  <c r="F1158" i="34"/>
  <c r="G1158" i="34"/>
  <c r="H1158" i="34"/>
  <c r="I1158" i="34"/>
  <c r="J1158" i="34"/>
  <c r="K1158" i="34"/>
  <c r="F1159" i="34"/>
  <c r="G1159" i="34"/>
  <c r="H1159" i="34"/>
  <c r="I1159" i="34"/>
  <c r="J1159" i="34"/>
  <c r="K1159" i="34"/>
  <c r="F1160" i="34"/>
  <c r="G1160" i="34"/>
  <c r="H1160" i="34"/>
  <c r="I1160" i="34"/>
  <c r="J1160" i="34"/>
  <c r="K1160" i="34"/>
  <c r="F1161" i="34"/>
  <c r="G1161" i="34"/>
  <c r="H1161" i="34"/>
  <c r="I1161" i="34"/>
  <c r="J1161" i="34"/>
  <c r="K1161" i="34"/>
  <c r="F1162" i="34"/>
  <c r="G1162" i="34"/>
  <c r="H1162" i="34"/>
  <c r="I1162" i="34"/>
  <c r="J1162" i="34"/>
  <c r="K1162" i="34"/>
  <c r="F1163" i="34"/>
  <c r="G1163" i="34"/>
  <c r="H1163" i="34"/>
  <c r="I1163" i="34"/>
  <c r="J1163" i="34"/>
  <c r="K1163" i="34"/>
  <c r="F1164" i="34"/>
  <c r="G1164" i="34"/>
  <c r="H1164" i="34"/>
  <c r="I1164" i="34"/>
  <c r="J1164" i="34"/>
  <c r="K1164" i="34"/>
  <c r="F1165" i="34"/>
  <c r="G1165" i="34"/>
  <c r="H1165" i="34"/>
  <c r="I1165" i="34"/>
  <c r="J1165" i="34"/>
  <c r="K1165" i="34"/>
  <c r="F1166" i="34"/>
  <c r="G1166" i="34"/>
  <c r="H1166" i="34"/>
  <c r="I1166" i="34"/>
  <c r="J1166" i="34"/>
  <c r="K1166" i="34"/>
  <c r="F1167" i="34"/>
  <c r="G1167" i="34"/>
  <c r="H1167" i="34"/>
  <c r="I1167" i="34"/>
  <c r="J1167" i="34"/>
  <c r="K1167" i="34"/>
  <c r="F1168" i="34"/>
  <c r="G1168" i="34"/>
  <c r="H1168" i="34"/>
  <c r="I1168" i="34"/>
  <c r="J1168" i="34"/>
  <c r="K1168" i="34"/>
  <c r="F1169" i="34"/>
  <c r="G1169" i="34"/>
  <c r="H1169" i="34"/>
  <c r="I1169" i="34"/>
  <c r="J1169" i="34"/>
  <c r="K1169" i="34"/>
  <c r="F1170" i="34"/>
  <c r="G1170" i="34"/>
  <c r="H1170" i="34"/>
  <c r="I1170" i="34"/>
  <c r="J1170" i="34"/>
  <c r="K1170" i="34"/>
  <c r="F1171" i="34"/>
  <c r="G1171" i="34"/>
  <c r="H1171" i="34"/>
  <c r="I1171" i="34"/>
  <c r="J1171" i="34"/>
  <c r="K1171" i="34"/>
  <c r="F1172" i="34"/>
  <c r="G1172" i="34"/>
  <c r="H1172" i="34"/>
  <c r="I1172" i="34"/>
  <c r="J1172" i="34"/>
  <c r="K1172" i="34"/>
  <c r="F1173" i="34"/>
  <c r="G1173" i="34"/>
  <c r="H1173" i="34"/>
  <c r="I1173" i="34"/>
  <c r="J1173" i="34"/>
  <c r="K1173" i="34"/>
  <c r="F1174" i="34"/>
  <c r="G1174" i="34"/>
  <c r="H1174" i="34"/>
  <c r="I1174" i="34"/>
  <c r="J1174" i="34"/>
  <c r="K1174" i="34"/>
  <c r="F1175" i="34"/>
  <c r="G1175" i="34"/>
  <c r="H1175" i="34"/>
  <c r="I1175" i="34"/>
  <c r="J1175" i="34"/>
  <c r="K1175" i="34"/>
  <c r="F1176" i="34"/>
  <c r="G1176" i="34"/>
  <c r="H1176" i="34"/>
  <c r="I1176" i="34"/>
  <c r="J1176" i="34"/>
  <c r="K1176" i="34"/>
  <c r="F1177" i="34"/>
  <c r="G1177" i="34"/>
  <c r="H1177" i="34"/>
  <c r="I1177" i="34"/>
  <c r="J1177" i="34"/>
  <c r="K1177" i="34"/>
  <c r="F1178" i="34"/>
  <c r="G1178" i="34"/>
  <c r="H1178" i="34"/>
  <c r="I1178" i="34"/>
  <c r="J1178" i="34"/>
  <c r="K1178" i="34"/>
  <c r="F1179" i="34"/>
  <c r="G1179" i="34"/>
  <c r="H1179" i="34"/>
  <c r="I1179" i="34"/>
  <c r="J1179" i="34"/>
  <c r="K1179" i="34"/>
  <c r="F1180" i="34"/>
  <c r="G1180" i="34"/>
  <c r="H1180" i="34"/>
  <c r="I1180" i="34"/>
  <c r="J1180" i="34"/>
  <c r="K1180" i="34"/>
  <c r="F1181" i="34"/>
  <c r="G1181" i="34"/>
  <c r="H1181" i="34"/>
  <c r="I1181" i="34"/>
  <c r="J1181" i="34"/>
  <c r="K1181" i="34"/>
  <c r="F1182" i="34"/>
  <c r="G1182" i="34"/>
  <c r="H1182" i="34"/>
  <c r="I1182" i="34"/>
  <c r="J1182" i="34"/>
  <c r="K1182" i="34"/>
  <c r="F1183" i="34"/>
  <c r="G1183" i="34"/>
  <c r="H1183" i="34"/>
  <c r="I1183" i="34"/>
  <c r="J1183" i="34"/>
  <c r="K1183" i="34"/>
  <c r="F1184" i="34"/>
  <c r="G1184" i="34"/>
  <c r="H1184" i="34"/>
  <c r="I1184" i="34"/>
  <c r="J1184" i="34"/>
  <c r="K1184" i="34"/>
  <c r="F1185" i="34"/>
  <c r="G1185" i="34"/>
  <c r="H1185" i="34"/>
  <c r="I1185" i="34"/>
  <c r="J1185" i="34"/>
  <c r="K1185" i="34"/>
  <c r="F1186" i="34"/>
  <c r="G1186" i="34"/>
  <c r="H1186" i="34"/>
  <c r="I1186" i="34"/>
  <c r="J1186" i="34"/>
  <c r="K1186" i="34"/>
  <c r="F1187" i="34"/>
  <c r="G1187" i="34"/>
  <c r="H1187" i="34"/>
  <c r="I1187" i="34"/>
  <c r="J1187" i="34"/>
  <c r="K1187" i="34"/>
  <c r="F1188" i="34"/>
  <c r="G1188" i="34"/>
  <c r="H1188" i="34"/>
  <c r="I1188" i="34"/>
  <c r="J1188" i="34"/>
  <c r="K1188" i="34"/>
  <c r="F1189" i="34"/>
  <c r="G1189" i="34"/>
  <c r="H1189" i="34"/>
  <c r="I1189" i="34"/>
  <c r="J1189" i="34"/>
  <c r="K1189" i="34"/>
  <c r="F1190" i="34"/>
  <c r="G1190" i="34"/>
  <c r="H1190" i="34"/>
  <c r="I1190" i="34"/>
  <c r="J1190" i="34"/>
  <c r="K1190" i="34"/>
  <c r="F1191" i="34"/>
  <c r="G1191" i="34"/>
  <c r="H1191" i="34"/>
  <c r="I1191" i="34"/>
  <c r="J1191" i="34"/>
  <c r="K1191" i="34"/>
  <c r="F1192" i="34"/>
  <c r="G1192" i="34"/>
  <c r="H1192" i="34"/>
  <c r="I1192" i="34"/>
  <c r="J1192" i="34"/>
  <c r="K1192" i="34"/>
  <c r="F1193" i="34"/>
  <c r="G1193" i="34"/>
  <c r="H1193" i="34"/>
  <c r="I1193" i="34"/>
  <c r="J1193" i="34"/>
  <c r="K1193" i="34"/>
  <c r="F1194" i="34"/>
  <c r="G1194" i="34"/>
  <c r="H1194" i="34"/>
  <c r="I1194" i="34"/>
  <c r="J1194" i="34"/>
  <c r="K1194" i="34"/>
  <c r="F1195" i="34"/>
  <c r="G1195" i="34"/>
  <c r="H1195" i="34"/>
  <c r="I1195" i="34"/>
  <c r="J1195" i="34"/>
  <c r="K1195" i="34"/>
  <c r="F1196" i="34"/>
  <c r="G1196" i="34"/>
  <c r="H1196" i="34"/>
  <c r="I1196" i="34"/>
  <c r="J1196" i="34"/>
  <c r="K1196" i="34"/>
  <c r="F1197" i="34"/>
  <c r="G1197" i="34"/>
  <c r="H1197" i="34"/>
  <c r="I1197" i="34"/>
  <c r="J1197" i="34"/>
  <c r="K1197" i="34"/>
  <c r="F1198" i="34"/>
  <c r="G1198" i="34"/>
  <c r="H1198" i="34"/>
  <c r="I1198" i="34"/>
  <c r="J1198" i="34"/>
  <c r="K1198" i="34"/>
  <c r="F1199" i="34"/>
  <c r="G1199" i="34"/>
  <c r="H1199" i="34"/>
  <c r="I1199" i="34"/>
  <c r="J1199" i="34"/>
  <c r="K1199" i="34"/>
  <c r="F1200" i="34"/>
  <c r="G1200" i="34"/>
  <c r="H1200" i="34"/>
  <c r="I1200" i="34"/>
  <c r="J1200" i="34"/>
  <c r="K1200" i="34"/>
  <c r="F1201" i="34"/>
  <c r="G1201" i="34"/>
  <c r="H1201" i="34"/>
  <c r="I1201" i="34"/>
  <c r="J1201" i="34"/>
  <c r="K1201" i="34"/>
  <c r="F1202" i="34"/>
  <c r="G1202" i="34"/>
  <c r="H1202" i="34"/>
  <c r="I1202" i="34"/>
  <c r="J1202" i="34"/>
  <c r="K1202" i="34"/>
  <c r="F1203" i="34"/>
  <c r="G1203" i="34"/>
  <c r="H1203" i="34"/>
  <c r="I1203" i="34"/>
  <c r="J1203" i="34"/>
  <c r="K1203" i="34"/>
  <c r="F1204" i="34"/>
  <c r="G1204" i="34"/>
  <c r="H1204" i="34"/>
  <c r="I1204" i="34"/>
  <c r="J1204" i="34"/>
  <c r="K1204" i="34"/>
  <c r="F1205" i="34"/>
  <c r="G1205" i="34"/>
  <c r="H1205" i="34"/>
  <c r="I1205" i="34"/>
  <c r="J1205" i="34"/>
  <c r="K1205" i="34"/>
  <c r="F1206" i="34"/>
  <c r="G1206" i="34"/>
  <c r="H1206" i="34"/>
  <c r="I1206" i="34"/>
  <c r="J1206" i="34"/>
  <c r="K1206" i="34"/>
  <c r="F1207" i="34"/>
  <c r="G1207" i="34"/>
  <c r="H1207" i="34"/>
  <c r="I1207" i="34"/>
  <c r="J1207" i="34"/>
  <c r="K1207" i="34"/>
  <c r="F1208" i="34"/>
  <c r="G1208" i="34"/>
  <c r="H1208" i="34"/>
  <c r="I1208" i="34"/>
  <c r="J1208" i="34"/>
  <c r="K1208" i="34"/>
  <c r="F1209" i="34"/>
  <c r="G1209" i="34"/>
  <c r="H1209" i="34"/>
  <c r="I1209" i="34"/>
  <c r="J1209" i="34"/>
  <c r="K1209" i="34"/>
  <c r="F1210" i="34"/>
  <c r="G1210" i="34"/>
  <c r="H1210" i="34"/>
  <c r="I1210" i="34"/>
  <c r="J1210" i="34"/>
  <c r="K1210" i="34"/>
  <c r="F1211" i="34"/>
  <c r="G1211" i="34"/>
  <c r="H1211" i="34"/>
  <c r="I1211" i="34"/>
  <c r="J1211" i="34"/>
  <c r="K1211" i="34"/>
  <c r="F1212" i="34"/>
  <c r="G1212" i="34"/>
  <c r="H1212" i="34"/>
  <c r="I1212" i="34"/>
  <c r="J1212" i="34"/>
  <c r="K1212" i="34"/>
  <c r="F1213" i="34"/>
  <c r="G1213" i="34"/>
  <c r="H1213" i="34"/>
  <c r="I1213" i="34"/>
  <c r="J1213" i="34"/>
  <c r="K1213" i="34"/>
  <c r="F1214" i="34"/>
  <c r="G1214" i="34"/>
  <c r="H1214" i="34"/>
  <c r="I1214" i="34"/>
  <c r="J1214" i="34"/>
  <c r="K1214" i="34"/>
  <c r="F1215" i="34"/>
  <c r="G1215" i="34"/>
  <c r="H1215" i="34"/>
  <c r="I1215" i="34"/>
  <c r="J1215" i="34"/>
  <c r="K1215" i="34"/>
  <c r="F1216" i="34"/>
  <c r="G1216" i="34"/>
  <c r="H1216" i="34"/>
  <c r="I1216" i="34"/>
  <c r="J1216" i="34"/>
  <c r="K1216" i="34"/>
  <c r="F1217" i="34"/>
  <c r="G1217" i="34"/>
  <c r="H1217" i="34"/>
  <c r="I1217" i="34"/>
  <c r="J1217" i="34"/>
  <c r="K1217" i="34"/>
  <c r="F1218" i="34"/>
  <c r="G1218" i="34"/>
  <c r="H1218" i="34"/>
  <c r="I1218" i="34"/>
  <c r="J1218" i="34"/>
  <c r="K1218" i="34"/>
  <c r="F1219" i="34"/>
  <c r="G1219" i="34"/>
  <c r="H1219" i="34"/>
  <c r="I1219" i="34"/>
  <c r="J1219" i="34"/>
  <c r="K1219" i="34"/>
  <c r="F1220" i="34"/>
  <c r="G1220" i="34"/>
  <c r="H1220" i="34"/>
  <c r="I1220" i="34"/>
  <c r="J1220" i="34"/>
  <c r="K1220" i="34"/>
  <c r="F1221" i="34"/>
  <c r="G1221" i="34"/>
  <c r="H1221" i="34"/>
  <c r="I1221" i="34"/>
  <c r="J1221" i="34"/>
  <c r="K1221" i="34"/>
  <c r="F1222" i="34"/>
  <c r="G1222" i="34"/>
  <c r="H1222" i="34"/>
  <c r="I1222" i="34"/>
  <c r="J1222" i="34"/>
  <c r="K1222" i="34"/>
  <c r="F1223" i="34"/>
  <c r="G1223" i="34"/>
  <c r="H1223" i="34"/>
  <c r="I1223" i="34"/>
  <c r="J1223" i="34"/>
  <c r="K1223" i="34"/>
  <c r="F1224" i="34"/>
  <c r="G1224" i="34"/>
  <c r="H1224" i="34"/>
  <c r="I1224" i="34"/>
  <c r="J1224" i="34"/>
  <c r="K1224" i="34"/>
  <c r="F1225" i="34"/>
  <c r="G1225" i="34"/>
  <c r="H1225" i="34"/>
  <c r="I1225" i="34"/>
  <c r="J1225" i="34"/>
  <c r="K1225" i="34"/>
  <c r="F1226" i="34"/>
  <c r="G1226" i="34"/>
  <c r="H1226" i="34"/>
  <c r="I1226" i="34"/>
  <c r="J1226" i="34"/>
  <c r="K1226" i="34"/>
  <c r="F1227" i="34"/>
  <c r="G1227" i="34"/>
  <c r="H1227" i="34"/>
  <c r="I1227" i="34"/>
  <c r="J1227" i="34"/>
  <c r="K1227" i="34"/>
  <c r="F1228" i="34"/>
  <c r="G1228" i="34"/>
  <c r="H1228" i="34"/>
  <c r="I1228" i="34"/>
  <c r="J1228" i="34"/>
  <c r="K1228" i="34"/>
  <c r="F1229" i="34"/>
  <c r="G1229" i="34"/>
  <c r="H1229" i="34"/>
  <c r="I1229" i="34"/>
  <c r="J1229" i="34"/>
  <c r="K1229" i="34"/>
  <c r="F1230" i="34"/>
  <c r="G1230" i="34"/>
  <c r="H1230" i="34"/>
  <c r="I1230" i="34"/>
  <c r="J1230" i="34"/>
  <c r="K1230" i="34"/>
  <c r="F1231" i="34"/>
  <c r="G1231" i="34"/>
  <c r="H1231" i="34"/>
  <c r="I1231" i="34"/>
  <c r="J1231" i="34"/>
  <c r="K1231" i="34"/>
  <c r="F1232" i="34"/>
  <c r="G1232" i="34"/>
  <c r="H1232" i="34"/>
  <c r="I1232" i="34"/>
  <c r="J1232" i="34"/>
  <c r="K1232" i="34"/>
  <c r="F1233" i="34"/>
  <c r="G1233" i="34"/>
  <c r="H1233" i="34"/>
  <c r="I1233" i="34"/>
  <c r="J1233" i="34"/>
  <c r="K1233" i="34"/>
  <c r="F1234" i="34"/>
  <c r="G1234" i="34"/>
  <c r="H1234" i="34"/>
  <c r="I1234" i="34"/>
  <c r="J1234" i="34"/>
  <c r="K1234" i="34"/>
  <c r="F1235" i="34"/>
  <c r="G1235" i="34"/>
  <c r="H1235" i="34"/>
  <c r="I1235" i="34"/>
  <c r="J1235" i="34"/>
  <c r="K1235" i="34"/>
  <c r="F1236" i="34"/>
  <c r="G1236" i="34"/>
  <c r="H1236" i="34"/>
  <c r="I1236" i="34"/>
  <c r="J1236" i="34"/>
  <c r="K1236" i="34"/>
  <c r="F1237" i="34"/>
  <c r="G1237" i="34"/>
  <c r="H1237" i="34"/>
  <c r="I1237" i="34"/>
  <c r="J1237" i="34"/>
  <c r="K1237" i="34"/>
  <c r="F1238" i="34"/>
  <c r="G1238" i="34"/>
  <c r="H1238" i="34"/>
  <c r="I1238" i="34"/>
  <c r="J1238" i="34"/>
  <c r="K1238" i="34"/>
  <c r="F1239" i="34"/>
  <c r="G1239" i="34"/>
  <c r="H1239" i="34"/>
  <c r="I1239" i="34"/>
  <c r="J1239" i="34"/>
  <c r="K1239" i="34"/>
  <c r="F1240" i="34"/>
  <c r="G1240" i="34"/>
  <c r="H1240" i="34"/>
  <c r="I1240" i="34"/>
  <c r="J1240" i="34"/>
  <c r="K1240" i="34"/>
  <c r="F1241" i="34"/>
  <c r="G1241" i="34"/>
  <c r="H1241" i="34"/>
  <c r="I1241" i="34"/>
  <c r="J1241" i="34"/>
  <c r="K1241" i="34"/>
  <c r="F1242" i="34"/>
  <c r="G1242" i="34"/>
  <c r="H1242" i="34"/>
  <c r="I1242" i="34"/>
  <c r="J1242" i="34"/>
  <c r="K1242" i="34"/>
  <c r="F1243" i="34"/>
  <c r="G1243" i="34"/>
  <c r="H1243" i="34"/>
  <c r="I1243" i="34"/>
  <c r="J1243" i="34"/>
  <c r="K1243" i="34"/>
  <c r="F1244" i="34"/>
  <c r="G1244" i="34"/>
  <c r="H1244" i="34"/>
  <c r="I1244" i="34"/>
  <c r="J1244" i="34"/>
  <c r="K1244" i="34"/>
  <c r="F1245" i="34"/>
  <c r="G1245" i="34"/>
  <c r="H1245" i="34"/>
  <c r="I1245" i="34"/>
  <c r="J1245" i="34"/>
  <c r="K1245" i="34"/>
  <c r="F1246" i="34"/>
  <c r="G1246" i="34"/>
  <c r="H1246" i="34"/>
  <c r="I1246" i="34"/>
  <c r="J1246" i="34"/>
  <c r="K1246" i="34"/>
  <c r="F1247" i="34"/>
  <c r="G1247" i="34"/>
  <c r="H1247" i="34"/>
  <c r="I1247" i="34"/>
  <c r="J1247" i="34"/>
  <c r="K1247" i="34"/>
  <c r="F1248" i="34"/>
  <c r="G1248" i="34"/>
  <c r="H1248" i="34"/>
  <c r="I1248" i="34"/>
  <c r="J1248" i="34"/>
  <c r="K1248" i="34"/>
  <c r="F1249" i="34"/>
  <c r="G1249" i="34"/>
  <c r="H1249" i="34"/>
  <c r="I1249" i="34"/>
  <c r="J1249" i="34"/>
  <c r="K1249" i="34"/>
  <c r="F1250" i="34"/>
  <c r="G1250" i="34"/>
  <c r="H1250" i="34"/>
  <c r="I1250" i="34"/>
  <c r="J1250" i="34"/>
  <c r="K1250" i="34"/>
  <c r="F1251" i="34"/>
  <c r="G1251" i="34"/>
  <c r="H1251" i="34"/>
  <c r="I1251" i="34"/>
  <c r="J1251" i="34"/>
  <c r="K1251" i="34"/>
  <c r="F1252" i="34"/>
  <c r="G1252" i="34"/>
  <c r="H1252" i="34"/>
  <c r="I1252" i="34"/>
  <c r="J1252" i="34"/>
  <c r="K1252" i="34"/>
  <c r="F1253" i="34"/>
  <c r="G1253" i="34"/>
  <c r="H1253" i="34"/>
  <c r="I1253" i="34"/>
  <c r="J1253" i="34"/>
  <c r="K1253" i="34"/>
  <c r="F1254" i="34"/>
  <c r="G1254" i="34"/>
  <c r="H1254" i="34"/>
  <c r="I1254" i="34"/>
  <c r="J1254" i="34"/>
  <c r="K1254" i="34"/>
  <c r="F1255" i="34"/>
  <c r="G1255" i="34"/>
  <c r="H1255" i="34"/>
  <c r="I1255" i="34"/>
  <c r="J1255" i="34"/>
  <c r="K1255" i="34"/>
  <c r="F1256" i="34"/>
  <c r="G1256" i="34"/>
  <c r="H1256" i="34"/>
  <c r="I1256" i="34"/>
  <c r="J1256" i="34"/>
  <c r="K1256" i="34"/>
  <c r="F1257" i="34"/>
  <c r="G1257" i="34"/>
  <c r="H1257" i="34"/>
  <c r="I1257" i="34"/>
  <c r="J1257" i="34"/>
  <c r="K1257" i="34"/>
  <c r="F1258" i="34"/>
  <c r="G1258" i="34"/>
  <c r="H1258" i="34"/>
  <c r="I1258" i="34"/>
  <c r="J1258" i="34"/>
  <c r="K1258" i="34"/>
  <c r="F1259" i="34"/>
  <c r="G1259" i="34"/>
  <c r="H1259" i="34"/>
  <c r="I1259" i="34"/>
  <c r="J1259" i="34"/>
  <c r="K1259" i="34"/>
  <c r="F1260" i="34"/>
  <c r="G1260" i="34"/>
  <c r="H1260" i="34"/>
  <c r="I1260" i="34"/>
  <c r="J1260" i="34"/>
  <c r="K1260" i="34"/>
  <c r="F1261" i="34"/>
  <c r="G1261" i="34"/>
  <c r="H1261" i="34"/>
  <c r="I1261" i="34"/>
  <c r="J1261" i="34"/>
  <c r="K1261" i="34"/>
  <c r="F1262" i="34"/>
  <c r="G1262" i="34"/>
  <c r="H1262" i="34"/>
  <c r="I1262" i="34"/>
  <c r="J1262" i="34"/>
  <c r="K1262" i="34"/>
  <c r="F1263" i="34"/>
  <c r="G1263" i="34"/>
  <c r="H1263" i="34"/>
  <c r="I1263" i="34"/>
  <c r="J1263" i="34"/>
  <c r="K1263" i="34"/>
  <c r="F1264" i="34"/>
  <c r="G1264" i="34"/>
  <c r="H1264" i="34"/>
  <c r="I1264" i="34"/>
  <c r="J1264" i="34"/>
  <c r="K1264" i="34"/>
  <c r="F1265" i="34"/>
  <c r="G1265" i="34"/>
  <c r="H1265" i="34"/>
  <c r="I1265" i="34"/>
  <c r="J1265" i="34"/>
  <c r="K1265" i="34"/>
  <c r="F1266" i="34"/>
  <c r="G1266" i="34"/>
  <c r="H1266" i="34"/>
  <c r="I1266" i="34"/>
  <c r="J1266" i="34"/>
  <c r="K1266" i="34"/>
  <c r="F1267" i="34"/>
  <c r="G1267" i="34"/>
  <c r="H1267" i="34"/>
  <c r="I1267" i="34"/>
  <c r="J1267" i="34"/>
  <c r="K1267" i="34"/>
  <c r="F1268" i="34"/>
  <c r="G1268" i="34"/>
  <c r="H1268" i="34"/>
  <c r="I1268" i="34"/>
  <c r="J1268" i="34"/>
  <c r="K1268" i="34"/>
  <c r="F1269" i="34"/>
  <c r="G1269" i="34"/>
  <c r="H1269" i="34"/>
  <c r="I1269" i="34"/>
  <c r="J1269" i="34"/>
  <c r="K1269" i="34"/>
  <c r="F1270" i="34"/>
  <c r="G1270" i="34"/>
  <c r="H1270" i="34"/>
  <c r="I1270" i="34"/>
  <c r="J1270" i="34"/>
  <c r="K1270" i="34"/>
  <c r="F1271" i="34"/>
  <c r="G1271" i="34"/>
  <c r="H1271" i="34"/>
  <c r="I1271" i="34"/>
  <c r="J1271" i="34"/>
  <c r="K1271" i="34"/>
  <c r="F1272" i="34"/>
  <c r="G1272" i="34"/>
  <c r="H1272" i="34"/>
  <c r="I1272" i="34"/>
  <c r="J1272" i="34"/>
  <c r="K1272" i="34"/>
  <c r="F1273" i="34"/>
  <c r="G1273" i="34"/>
  <c r="H1273" i="34"/>
  <c r="I1273" i="34"/>
  <c r="J1273" i="34"/>
  <c r="K1273" i="34"/>
  <c r="F1274" i="34"/>
  <c r="G1274" i="34"/>
  <c r="H1274" i="34"/>
  <c r="I1274" i="34"/>
  <c r="J1274" i="34"/>
  <c r="K1274" i="34"/>
  <c r="F1275" i="34"/>
  <c r="G1275" i="34"/>
  <c r="H1275" i="34"/>
  <c r="I1275" i="34"/>
  <c r="J1275" i="34"/>
  <c r="K1275" i="34"/>
  <c r="F1276" i="34"/>
  <c r="G1276" i="34"/>
  <c r="H1276" i="34"/>
  <c r="I1276" i="34"/>
  <c r="J1276" i="34"/>
  <c r="K1276" i="34"/>
  <c r="F1277" i="34"/>
  <c r="G1277" i="34"/>
  <c r="H1277" i="34"/>
  <c r="I1277" i="34"/>
  <c r="J1277" i="34"/>
  <c r="K1277" i="34"/>
  <c r="F1278" i="34"/>
  <c r="G1278" i="34"/>
  <c r="H1278" i="34"/>
  <c r="I1278" i="34"/>
  <c r="J1278" i="34"/>
  <c r="K1278" i="34"/>
  <c r="F1279" i="34"/>
  <c r="G1279" i="34"/>
  <c r="H1279" i="34"/>
  <c r="I1279" i="34"/>
  <c r="J1279" i="34"/>
  <c r="K1279" i="34"/>
  <c r="F1280" i="34"/>
  <c r="G1280" i="34"/>
  <c r="H1280" i="34"/>
  <c r="I1280" i="34"/>
  <c r="J1280" i="34"/>
  <c r="K1280" i="34"/>
  <c r="F1281" i="34"/>
  <c r="G1281" i="34"/>
  <c r="H1281" i="34"/>
  <c r="I1281" i="34"/>
  <c r="J1281" i="34"/>
  <c r="K1281" i="34"/>
  <c r="F1282" i="34"/>
  <c r="G1282" i="34"/>
  <c r="H1282" i="34"/>
  <c r="I1282" i="34"/>
  <c r="J1282" i="34"/>
  <c r="K1282" i="34"/>
  <c r="F1283" i="34"/>
  <c r="G1283" i="34"/>
  <c r="H1283" i="34"/>
  <c r="I1283" i="34"/>
  <c r="J1283" i="34"/>
  <c r="K1283" i="34"/>
  <c r="F1284" i="34"/>
  <c r="G1284" i="34"/>
  <c r="H1284" i="34"/>
  <c r="I1284" i="34"/>
  <c r="J1284" i="34"/>
  <c r="K1284" i="34"/>
  <c r="F1285" i="34"/>
  <c r="G1285" i="34"/>
  <c r="H1285" i="34"/>
  <c r="I1285" i="34"/>
  <c r="J1285" i="34"/>
  <c r="K1285" i="34"/>
  <c r="F1286" i="34"/>
  <c r="G1286" i="34"/>
  <c r="H1286" i="34"/>
  <c r="I1286" i="34"/>
  <c r="J1286" i="34"/>
  <c r="K1286" i="34"/>
  <c r="F1287" i="34"/>
  <c r="G1287" i="34"/>
  <c r="H1287" i="34"/>
  <c r="I1287" i="34"/>
  <c r="J1287" i="34"/>
  <c r="K1287" i="34"/>
  <c r="F1288" i="34"/>
  <c r="G1288" i="34"/>
  <c r="H1288" i="34"/>
  <c r="I1288" i="34"/>
  <c r="J1288" i="34"/>
  <c r="K1288" i="34"/>
  <c r="F1289" i="34"/>
  <c r="G1289" i="34"/>
  <c r="H1289" i="34"/>
  <c r="I1289" i="34"/>
  <c r="J1289" i="34"/>
  <c r="K1289" i="34"/>
  <c r="F1290" i="34"/>
  <c r="G1290" i="34"/>
  <c r="H1290" i="34"/>
  <c r="I1290" i="34"/>
  <c r="J1290" i="34"/>
  <c r="K1290" i="34"/>
  <c r="F1291" i="34"/>
  <c r="G1291" i="34"/>
  <c r="H1291" i="34"/>
  <c r="I1291" i="34"/>
  <c r="J1291" i="34"/>
  <c r="K1291" i="34"/>
  <c r="F1292" i="34"/>
  <c r="G1292" i="34"/>
  <c r="H1292" i="34"/>
  <c r="I1292" i="34"/>
  <c r="J1292" i="34"/>
  <c r="K1292" i="34"/>
  <c r="F1293" i="34"/>
  <c r="G1293" i="34"/>
  <c r="H1293" i="34"/>
  <c r="I1293" i="34"/>
  <c r="J1293" i="34"/>
  <c r="K1293" i="34"/>
  <c r="F1294" i="34"/>
  <c r="G1294" i="34"/>
  <c r="H1294" i="34"/>
  <c r="I1294" i="34"/>
  <c r="J1294" i="34"/>
  <c r="K1294" i="34"/>
  <c r="F1295" i="34"/>
  <c r="G1295" i="34"/>
  <c r="H1295" i="34"/>
  <c r="I1295" i="34"/>
  <c r="J1295" i="34"/>
  <c r="K1295" i="34"/>
  <c r="F1296" i="34"/>
  <c r="G1296" i="34"/>
  <c r="H1296" i="34"/>
  <c r="I1296" i="34"/>
  <c r="J1296" i="34"/>
  <c r="K1296" i="34"/>
  <c r="F1297" i="34"/>
  <c r="G1297" i="34"/>
  <c r="H1297" i="34"/>
  <c r="I1297" i="34"/>
  <c r="J1297" i="34"/>
  <c r="K1297" i="34"/>
  <c r="F1298" i="34"/>
  <c r="G1298" i="34"/>
  <c r="H1298" i="34"/>
  <c r="I1298" i="34"/>
  <c r="J1298" i="34"/>
  <c r="K1298" i="34"/>
  <c r="F1299" i="34"/>
  <c r="G1299" i="34"/>
  <c r="H1299" i="34"/>
  <c r="I1299" i="34"/>
  <c r="J1299" i="34"/>
  <c r="K1299" i="34"/>
  <c r="F1300" i="34"/>
  <c r="G1300" i="34"/>
  <c r="H1300" i="34"/>
  <c r="I1300" i="34"/>
  <c r="J1300" i="34"/>
  <c r="K1300" i="34"/>
  <c r="F1301" i="34"/>
  <c r="G1301" i="34"/>
  <c r="H1301" i="34"/>
  <c r="I1301" i="34"/>
  <c r="J1301" i="34"/>
  <c r="K1301" i="34"/>
  <c r="F1302" i="34"/>
  <c r="G1302" i="34"/>
  <c r="H1302" i="34"/>
  <c r="I1302" i="34"/>
  <c r="J1302" i="34"/>
  <c r="K1302" i="34"/>
  <c r="F1303" i="34"/>
  <c r="G1303" i="34"/>
  <c r="H1303" i="34"/>
  <c r="I1303" i="34"/>
  <c r="J1303" i="34"/>
  <c r="K1303" i="34"/>
  <c r="F1304" i="34"/>
  <c r="G1304" i="34"/>
  <c r="H1304" i="34"/>
  <c r="I1304" i="34"/>
  <c r="J1304" i="34"/>
  <c r="K1304" i="34"/>
  <c r="F1305" i="34"/>
  <c r="G1305" i="34"/>
  <c r="H1305" i="34"/>
  <c r="I1305" i="34"/>
  <c r="J1305" i="34"/>
  <c r="K1305" i="34"/>
  <c r="F1306" i="34"/>
  <c r="G1306" i="34"/>
  <c r="H1306" i="34"/>
  <c r="I1306" i="34"/>
  <c r="J1306" i="34"/>
  <c r="K1306" i="34"/>
  <c r="F1307" i="34"/>
  <c r="G1307" i="34"/>
  <c r="H1307" i="34"/>
  <c r="I1307" i="34"/>
  <c r="J1307" i="34"/>
  <c r="K1307" i="34"/>
  <c r="F1308" i="34"/>
  <c r="G1308" i="34"/>
  <c r="H1308" i="34"/>
  <c r="I1308" i="34"/>
  <c r="J1308" i="34"/>
  <c r="K1308" i="34"/>
  <c r="F1309" i="34"/>
  <c r="G1309" i="34"/>
  <c r="H1309" i="34"/>
  <c r="I1309" i="34"/>
  <c r="J1309" i="34"/>
  <c r="K1309" i="34"/>
  <c r="F1310" i="34"/>
  <c r="G1310" i="34"/>
  <c r="H1310" i="34"/>
  <c r="I1310" i="34"/>
  <c r="J1310" i="34"/>
  <c r="K1310" i="34"/>
  <c r="F1311" i="34"/>
  <c r="G1311" i="34"/>
  <c r="H1311" i="34"/>
  <c r="I1311" i="34"/>
  <c r="J1311" i="34"/>
  <c r="K1311" i="34"/>
  <c r="F1312" i="34"/>
  <c r="G1312" i="34"/>
  <c r="H1312" i="34"/>
  <c r="I1312" i="34"/>
  <c r="J1312" i="34"/>
  <c r="K1312" i="34"/>
  <c r="F1313" i="34"/>
  <c r="G1313" i="34"/>
  <c r="H1313" i="34"/>
  <c r="I1313" i="34"/>
  <c r="J1313" i="34"/>
  <c r="K1313" i="34"/>
  <c r="F1314" i="34"/>
  <c r="G1314" i="34"/>
  <c r="H1314" i="34"/>
  <c r="I1314" i="34"/>
  <c r="J1314" i="34"/>
  <c r="K1314" i="34"/>
  <c r="F1315" i="34"/>
  <c r="G1315" i="34"/>
  <c r="H1315" i="34"/>
  <c r="I1315" i="34"/>
  <c r="J1315" i="34"/>
  <c r="K1315" i="34"/>
  <c r="F1316" i="34"/>
  <c r="G1316" i="34"/>
  <c r="H1316" i="34"/>
  <c r="I1316" i="34"/>
  <c r="J1316" i="34"/>
  <c r="K1316" i="34"/>
  <c r="F1317" i="34"/>
  <c r="G1317" i="34"/>
  <c r="H1317" i="34"/>
  <c r="I1317" i="34"/>
  <c r="J1317" i="34"/>
  <c r="K1317" i="34"/>
  <c r="F1318" i="34"/>
  <c r="G1318" i="34"/>
  <c r="H1318" i="34"/>
  <c r="I1318" i="34"/>
  <c r="J1318" i="34"/>
  <c r="K1318" i="34"/>
  <c r="F1319" i="34"/>
  <c r="G1319" i="34"/>
  <c r="H1319" i="34"/>
  <c r="I1319" i="34"/>
  <c r="J1319" i="34"/>
  <c r="K1319" i="34"/>
  <c r="F1320" i="34"/>
  <c r="G1320" i="34"/>
  <c r="H1320" i="34"/>
  <c r="I1320" i="34"/>
  <c r="J1320" i="34"/>
  <c r="K1320" i="34"/>
  <c r="F1321" i="34"/>
  <c r="G1321" i="34"/>
  <c r="H1321" i="34"/>
  <c r="I1321" i="34"/>
  <c r="J1321" i="34"/>
  <c r="K1321" i="34"/>
  <c r="F1322" i="34"/>
  <c r="G1322" i="34"/>
  <c r="H1322" i="34"/>
  <c r="I1322" i="34"/>
  <c r="J1322" i="34"/>
  <c r="K1322" i="34"/>
  <c r="F1323" i="34"/>
  <c r="G1323" i="34"/>
  <c r="H1323" i="34"/>
  <c r="I1323" i="34"/>
  <c r="J1323" i="34"/>
  <c r="K1323" i="34"/>
  <c r="F1324" i="34"/>
  <c r="G1324" i="34"/>
  <c r="H1324" i="34"/>
  <c r="I1324" i="34"/>
  <c r="J1324" i="34"/>
  <c r="K1324" i="34"/>
  <c r="F1325" i="34"/>
  <c r="G1325" i="34"/>
  <c r="H1325" i="34"/>
  <c r="I1325" i="34"/>
  <c r="J1325" i="34"/>
  <c r="K1325" i="34"/>
  <c r="F1326" i="34"/>
  <c r="G1326" i="34"/>
  <c r="H1326" i="34"/>
  <c r="I1326" i="34"/>
  <c r="J1326" i="34"/>
  <c r="K1326" i="34"/>
  <c r="F1327" i="34"/>
  <c r="G1327" i="34"/>
  <c r="H1327" i="34"/>
  <c r="I1327" i="34"/>
  <c r="J1327" i="34"/>
  <c r="K1327" i="34"/>
  <c r="F1328" i="34"/>
  <c r="G1328" i="34"/>
  <c r="H1328" i="34"/>
  <c r="I1328" i="34"/>
  <c r="J1328" i="34"/>
  <c r="K1328" i="34"/>
  <c r="F1329" i="34"/>
  <c r="G1329" i="34"/>
  <c r="H1329" i="34"/>
  <c r="I1329" i="34"/>
  <c r="J1329" i="34"/>
  <c r="K1329" i="34"/>
  <c r="F1330" i="34"/>
  <c r="G1330" i="34"/>
  <c r="H1330" i="34"/>
  <c r="I1330" i="34"/>
  <c r="J1330" i="34"/>
  <c r="K1330" i="34"/>
  <c r="F1331" i="34"/>
  <c r="G1331" i="34"/>
  <c r="H1331" i="34"/>
  <c r="I1331" i="34"/>
  <c r="J1331" i="34"/>
  <c r="K1331" i="34"/>
  <c r="F1332" i="34"/>
  <c r="G1332" i="34"/>
  <c r="H1332" i="34"/>
  <c r="I1332" i="34"/>
  <c r="J1332" i="34"/>
  <c r="K1332" i="34"/>
  <c r="F1333" i="34"/>
  <c r="G1333" i="34"/>
  <c r="H1333" i="34"/>
  <c r="I1333" i="34"/>
  <c r="J1333" i="34"/>
  <c r="K1333" i="34"/>
  <c r="F1334" i="34"/>
  <c r="G1334" i="34"/>
  <c r="H1334" i="34"/>
  <c r="I1334" i="34"/>
  <c r="J1334" i="34"/>
  <c r="K1334" i="34"/>
  <c r="F1335" i="34"/>
  <c r="G1335" i="34"/>
  <c r="H1335" i="34"/>
  <c r="I1335" i="34"/>
  <c r="J1335" i="34"/>
  <c r="K1335" i="34"/>
  <c r="F1336" i="34"/>
  <c r="G1336" i="34"/>
  <c r="H1336" i="34"/>
  <c r="I1336" i="34"/>
  <c r="J1336" i="34"/>
  <c r="K1336" i="34"/>
  <c r="F1337" i="34"/>
  <c r="G1337" i="34"/>
  <c r="H1337" i="34"/>
  <c r="I1337" i="34"/>
  <c r="J1337" i="34"/>
  <c r="K1337" i="34"/>
  <c r="F1338" i="34"/>
  <c r="G1338" i="34"/>
  <c r="H1338" i="34"/>
  <c r="I1338" i="34"/>
  <c r="J1338" i="34"/>
  <c r="K1338" i="34"/>
  <c r="F1339" i="34"/>
  <c r="G1339" i="34"/>
  <c r="H1339" i="34"/>
  <c r="I1339" i="34"/>
  <c r="J1339" i="34"/>
  <c r="K1339" i="34"/>
  <c r="F1340" i="34"/>
  <c r="G1340" i="34"/>
  <c r="H1340" i="34"/>
  <c r="I1340" i="34"/>
  <c r="J1340" i="34"/>
  <c r="K1340" i="34"/>
  <c r="F1341" i="34"/>
  <c r="G1341" i="34"/>
  <c r="H1341" i="34"/>
  <c r="I1341" i="34"/>
  <c r="J1341" i="34"/>
  <c r="K1341" i="34"/>
  <c r="F1342" i="34"/>
  <c r="G1342" i="34"/>
  <c r="H1342" i="34"/>
  <c r="I1342" i="34"/>
  <c r="J1342" i="34"/>
  <c r="K1342" i="34"/>
  <c r="F1343" i="34"/>
  <c r="G1343" i="34"/>
  <c r="H1343" i="34"/>
  <c r="I1343" i="34"/>
  <c r="J1343" i="34"/>
  <c r="K1343" i="34"/>
  <c r="F1344" i="34"/>
  <c r="G1344" i="34"/>
  <c r="H1344" i="34"/>
  <c r="I1344" i="34"/>
  <c r="J1344" i="34"/>
  <c r="K1344" i="34"/>
  <c r="F1345" i="34"/>
  <c r="G1345" i="34"/>
  <c r="H1345" i="34"/>
  <c r="I1345" i="34"/>
  <c r="J1345" i="34"/>
  <c r="K1345" i="34"/>
  <c r="F1346" i="34"/>
  <c r="G1346" i="34"/>
  <c r="H1346" i="34"/>
  <c r="I1346" i="34"/>
  <c r="J1346" i="34"/>
  <c r="K1346" i="34"/>
  <c r="F1347" i="34"/>
  <c r="G1347" i="34"/>
  <c r="H1347" i="34"/>
  <c r="I1347" i="34"/>
  <c r="J1347" i="34"/>
  <c r="K1347" i="34"/>
  <c r="F1348" i="34"/>
  <c r="G1348" i="34"/>
  <c r="H1348" i="34"/>
  <c r="I1348" i="34"/>
  <c r="J1348" i="34"/>
  <c r="K1348" i="34"/>
  <c r="F1349" i="34"/>
  <c r="G1349" i="34"/>
  <c r="H1349" i="34"/>
  <c r="I1349" i="34"/>
  <c r="J1349" i="34"/>
  <c r="K1349" i="34"/>
  <c r="F1350" i="34"/>
  <c r="G1350" i="34"/>
  <c r="H1350" i="34"/>
  <c r="I1350" i="34"/>
  <c r="J1350" i="34"/>
  <c r="K1350" i="34"/>
  <c r="F1351" i="34"/>
  <c r="G1351" i="34"/>
  <c r="H1351" i="34"/>
  <c r="I1351" i="34"/>
  <c r="J1351" i="34"/>
  <c r="K1351" i="34"/>
  <c r="F1352" i="34"/>
  <c r="G1352" i="34"/>
  <c r="H1352" i="34"/>
  <c r="I1352" i="34"/>
  <c r="J1352" i="34"/>
  <c r="K1352" i="34"/>
  <c r="F1353" i="34"/>
  <c r="G1353" i="34"/>
  <c r="H1353" i="34"/>
  <c r="I1353" i="34"/>
  <c r="J1353" i="34"/>
  <c r="K1353" i="34"/>
  <c r="F1354" i="34"/>
  <c r="G1354" i="34"/>
  <c r="H1354" i="34"/>
  <c r="I1354" i="34"/>
  <c r="J1354" i="34"/>
  <c r="K1354" i="34"/>
  <c r="F1355" i="34"/>
  <c r="G1355" i="34"/>
  <c r="H1355" i="34"/>
  <c r="I1355" i="34"/>
  <c r="J1355" i="34"/>
  <c r="K1355" i="34"/>
  <c r="F1356" i="34"/>
  <c r="G1356" i="34"/>
  <c r="H1356" i="34"/>
  <c r="I1356" i="34"/>
  <c r="J1356" i="34"/>
  <c r="K1356" i="34"/>
  <c r="F1357" i="34"/>
  <c r="G1357" i="34"/>
  <c r="H1357" i="34"/>
  <c r="I1357" i="34"/>
  <c r="J1357" i="34"/>
  <c r="K1357" i="34"/>
  <c r="F1358" i="34"/>
  <c r="G1358" i="34"/>
  <c r="H1358" i="34"/>
  <c r="I1358" i="34"/>
  <c r="J1358" i="34"/>
  <c r="K1358" i="34"/>
  <c r="F1359" i="34"/>
  <c r="G1359" i="34"/>
  <c r="H1359" i="34"/>
  <c r="I1359" i="34"/>
  <c r="J1359" i="34"/>
  <c r="K1359" i="34"/>
  <c r="F1360" i="34"/>
  <c r="G1360" i="34"/>
  <c r="H1360" i="34"/>
  <c r="I1360" i="34"/>
  <c r="J1360" i="34"/>
  <c r="K1360" i="34"/>
  <c r="F1361" i="34"/>
  <c r="G1361" i="34"/>
  <c r="H1361" i="34"/>
  <c r="I1361" i="34"/>
  <c r="J1361" i="34"/>
  <c r="K1361" i="34"/>
  <c r="F1362" i="34"/>
  <c r="G1362" i="34"/>
  <c r="H1362" i="34"/>
  <c r="I1362" i="34"/>
  <c r="J1362" i="34"/>
  <c r="K1362" i="34"/>
  <c r="F1363" i="34"/>
  <c r="G1363" i="34"/>
  <c r="H1363" i="34"/>
  <c r="I1363" i="34"/>
  <c r="J1363" i="34"/>
  <c r="K1363" i="34"/>
  <c r="F1364" i="34"/>
  <c r="G1364" i="34"/>
  <c r="H1364" i="34"/>
  <c r="I1364" i="34"/>
  <c r="J1364" i="34"/>
  <c r="K1364" i="34"/>
  <c r="F1365" i="34"/>
  <c r="G1365" i="34"/>
  <c r="H1365" i="34"/>
  <c r="I1365" i="34"/>
  <c r="J1365" i="34"/>
  <c r="K1365" i="34"/>
  <c r="F1366" i="34"/>
  <c r="G1366" i="34"/>
  <c r="H1366" i="34"/>
  <c r="I1366" i="34"/>
  <c r="J1366" i="34"/>
  <c r="K1366" i="34"/>
  <c r="F1367" i="34"/>
  <c r="G1367" i="34"/>
  <c r="H1367" i="34"/>
  <c r="I1367" i="34"/>
  <c r="J1367" i="34"/>
  <c r="K1367" i="34"/>
  <c r="F1368" i="34"/>
  <c r="G1368" i="34"/>
  <c r="H1368" i="34"/>
  <c r="I1368" i="34"/>
  <c r="J1368" i="34"/>
  <c r="K1368" i="34"/>
  <c r="F1369" i="34"/>
  <c r="G1369" i="34"/>
  <c r="H1369" i="34"/>
  <c r="I1369" i="34"/>
  <c r="J1369" i="34"/>
  <c r="K1369" i="34"/>
  <c r="F1370" i="34"/>
  <c r="G1370" i="34"/>
  <c r="H1370" i="34"/>
  <c r="I1370" i="34"/>
  <c r="J1370" i="34"/>
  <c r="K1370" i="34"/>
  <c r="F1371" i="34"/>
  <c r="G1371" i="34"/>
  <c r="H1371" i="34"/>
  <c r="I1371" i="34"/>
  <c r="J1371" i="34"/>
  <c r="K1371" i="34"/>
  <c r="F1372" i="34"/>
  <c r="G1372" i="34"/>
  <c r="H1372" i="34"/>
  <c r="I1372" i="34"/>
  <c r="J1372" i="34"/>
  <c r="K1372" i="34"/>
  <c r="F1373" i="34"/>
  <c r="G1373" i="34"/>
  <c r="H1373" i="34"/>
  <c r="I1373" i="34"/>
  <c r="J1373" i="34"/>
  <c r="K1373" i="34"/>
  <c r="F1374" i="34"/>
  <c r="G1374" i="34"/>
  <c r="H1374" i="34"/>
  <c r="I1374" i="34"/>
  <c r="J1374" i="34"/>
  <c r="K1374" i="34"/>
  <c r="F1375" i="34"/>
  <c r="G1375" i="34"/>
  <c r="H1375" i="34"/>
  <c r="I1375" i="34"/>
  <c r="J1375" i="34"/>
  <c r="K1375" i="34"/>
  <c r="F1376" i="34"/>
  <c r="G1376" i="34"/>
  <c r="H1376" i="34"/>
  <c r="I1376" i="34"/>
  <c r="J1376" i="34"/>
  <c r="K1376" i="34"/>
  <c r="F1377" i="34"/>
  <c r="G1377" i="34"/>
  <c r="H1377" i="34"/>
  <c r="I1377" i="34"/>
  <c r="J1377" i="34"/>
  <c r="K1377" i="34"/>
  <c r="F1378" i="34"/>
  <c r="G1378" i="34"/>
  <c r="H1378" i="34"/>
  <c r="I1378" i="34"/>
  <c r="J1378" i="34"/>
  <c r="K1378" i="34"/>
  <c r="F1379" i="34"/>
  <c r="G1379" i="34"/>
  <c r="H1379" i="34"/>
  <c r="I1379" i="34"/>
  <c r="J1379" i="34"/>
  <c r="K1379" i="34"/>
  <c r="F1380" i="34"/>
  <c r="G1380" i="34"/>
  <c r="H1380" i="34"/>
  <c r="I1380" i="34"/>
  <c r="J1380" i="34"/>
  <c r="K1380" i="34"/>
  <c r="F1381" i="34"/>
  <c r="G1381" i="34"/>
  <c r="H1381" i="34"/>
  <c r="I1381" i="34"/>
  <c r="J1381" i="34"/>
  <c r="K1381" i="34"/>
  <c r="F1382" i="34"/>
  <c r="G1382" i="34"/>
  <c r="H1382" i="34"/>
  <c r="I1382" i="34"/>
  <c r="J1382" i="34"/>
  <c r="K1382" i="34"/>
  <c r="F1383" i="34"/>
  <c r="G1383" i="34"/>
  <c r="H1383" i="34"/>
  <c r="I1383" i="34"/>
  <c r="J1383" i="34"/>
  <c r="K1383" i="34"/>
  <c r="F1384" i="34"/>
  <c r="G1384" i="34"/>
  <c r="H1384" i="34"/>
  <c r="I1384" i="34"/>
  <c r="J1384" i="34"/>
  <c r="K1384" i="34"/>
  <c r="F1385" i="34"/>
  <c r="G1385" i="34"/>
  <c r="H1385" i="34"/>
  <c r="I1385" i="34"/>
  <c r="J1385" i="34"/>
  <c r="K1385" i="34"/>
  <c r="F1386" i="34"/>
  <c r="G1386" i="34"/>
  <c r="H1386" i="34"/>
  <c r="I1386" i="34"/>
  <c r="J1386" i="34"/>
  <c r="K1386" i="34"/>
  <c r="F1387" i="34"/>
  <c r="G1387" i="34"/>
  <c r="H1387" i="34"/>
  <c r="I1387" i="34"/>
  <c r="J1387" i="34"/>
  <c r="K1387" i="34"/>
  <c r="F1388" i="34"/>
  <c r="G1388" i="34"/>
  <c r="H1388" i="34"/>
  <c r="I1388" i="34"/>
  <c r="J1388" i="34"/>
  <c r="K1388" i="34"/>
  <c r="F1389" i="34"/>
  <c r="G1389" i="34"/>
  <c r="H1389" i="34"/>
  <c r="I1389" i="34"/>
  <c r="J1389" i="34"/>
  <c r="K1389" i="34"/>
  <c r="F1390" i="34"/>
  <c r="G1390" i="34"/>
  <c r="H1390" i="34"/>
  <c r="I1390" i="34"/>
  <c r="J1390" i="34"/>
  <c r="K1390" i="34"/>
  <c r="F1391" i="34"/>
  <c r="G1391" i="34"/>
  <c r="H1391" i="34"/>
  <c r="I1391" i="34"/>
  <c r="J1391" i="34"/>
  <c r="K1391" i="34"/>
  <c r="F1392" i="34"/>
  <c r="G1392" i="34"/>
  <c r="H1392" i="34"/>
  <c r="I1392" i="34"/>
  <c r="J1392" i="34"/>
  <c r="K1392" i="34"/>
  <c r="F1393" i="34"/>
  <c r="G1393" i="34"/>
  <c r="H1393" i="34"/>
  <c r="I1393" i="34"/>
  <c r="J1393" i="34"/>
  <c r="K1393" i="34"/>
  <c r="F1394" i="34"/>
  <c r="G1394" i="34"/>
  <c r="H1394" i="34"/>
  <c r="I1394" i="34"/>
  <c r="J1394" i="34"/>
  <c r="K1394" i="34"/>
  <c r="F1395" i="34"/>
  <c r="G1395" i="34"/>
  <c r="H1395" i="34"/>
  <c r="I1395" i="34"/>
  <c r="J1395" i="34"/>
  <c r="K1395" i="34"/>
  <c r="F1396" i="34"/>
  <c r="G1396" i="34"/>
  <c r="H1396" i="34"/>
  <c r="I1396" i="34"/>
  <c r="J1396" i="34"/>
  <c r="K1396" i="34"/>
  <c r="F1397" i="34"/>
  <c r="G1397" i="34"/>
  <c r="H1397" i="34"/>
  <c r="I1397" i="34"/>
  <c r="J1397" i="34"/>
  <c r="K1397" i="34"/>
  <c r="F1398" i="34"/>
  <c r="G1398" i="34"/>
  <c r="H1398" i="34"/>
  <c r="I1398" i="34"/>
  <c r="J1398" i="34"/>
  <c r="K1398" i="34"/>
  <c r="F1399" i="34"/>
  <c r="G1399" i="34"/>
  <c r="H1399" i="34"/>
  <c r="I1399" i="34"/>
  <c r="J1399" i="34"/>
  <c r="K1399" i="34"/>
  <c r="F1400" i="34"/>
  <c r="G1400" i="34"/>
  <c r="H1400" i="34"/>
  <c r="I1400" i="34"/>
  <c r="J1400" i="34"/>
  <c r="K1400" i="34"/>
  <c r="F1401" i="34"/>
  <c r="G1401" i="34"/>
  <c r="H1401" i="34"/>
  <c r="I1401" i="34"/>
  <c r="J1401" i="34"/>
  <c r="K1401" i="34"/>
  <c r="F1402" i="34"/>
  <c r="G1402" i="34"/>
  <c r="H1402" i="34"/>
  <c r="I1402" i="34"/>
  <c r="J1402" i="34"/>
  <c r="K1402" i="34"/>
  <c r="F1403" i="34"/>
  <c r="G1403" i="34"/>
  <c r="H1403" i="34"/>
  <c r="I1403" i="34"/>
  <c r="J1403" i="34"/>
  <c r="K1403" i="34"/>
  <c r="F1404" i="34"/>
  <c r="G1404" i="34"/>
  <c r="H1404" i="34"/>
  <c r="I1404" i="34"/>
  <c r="J1404" i="34"/>
  <c r="K1404" i="34"/>
  <c r="F1405" i="34"/>
  <c r="G1405" i="34"/>
  <c r="H1405" i="34"/>
  <c r="I1405" i="34"/>
  <c r="J1405" i="34"/>
  <c r="K1405" i="34"/>
  <c r="F1406" i="34"/>
  <c r="G1406" i="34"/>
  <c r="H1406" i="34"/>
  <c r="I1406" i="34"/>
  <c r="J1406" i="34"/>
  <c r="K1406" i="34"/>
  <c r="F1407" i="34"/>
  <c r="G1407" i="34"/>
  <c r="H1407" i="34"/>
  <c r="I1407" i="34"/>
  <c r="J1407" i="34"/>
  <c r="K1407" i="34"/>
  <c r="F1408" i="34"/>
  <c r="G1408" i="34"/>
  <c r="H1408" i="34"/>
  <c r="I1408" i="34"/>
  <c r="J1408" i="34"/>
  <c r="K1408" i="34"/>
  <c r="F1409" i="34"/>
  <c r="G1409" i="34"/>
  <c r="H1409" i="34"/>
  <c r="I1409" i="34"/>
  <c r="J1409" i="34"/>
  <c r="K1409" i="34"/>
  <c r="F1410" i="34"/>
  <c r="G1410" i="34"/>
  <c r="H1410" i="34"/>
  <c r="I1410" i="34"/>
  <c r="J1410" i="34"/>
  <c r="K1410" i="34"/>
  <c r="F1411" i="34"/>
  <c r="G1411" i="34"/>
  <c r="H1411" i="34"/>
  <c r="I1411" i="34"/>
  <c r="J1411" i="34"/>
  <c r="K1411" i="34"/>
  <c r="F1412" i="34"/>
  <c r="G1412" i="34"/>
  <c r="H1412" i="34"/>
  <c r="I1412" i="34"/>
  <c r="J1412" i="34"/>
  <c r="K1412" i="34"/>
  <c r="F1413" i="34"/>
  <c r="G1413" i="34"/>
  <c r="H1413" i="34"/>
  <c r="I1413" i="34"/>
  <c r="J1413" i="34"/>
  <c r="K1413" i="34"/>
  <c r="F1414" i="34"/>
  <c r="G1414" i="34"/>
  <c r="H1414" i="34"/>
  <c r="I1414" i="34"/>
  <c r="J1414" i="34"/>
  <c r="K1414" i="34"/>
  <c r="F1415" i="34"/>
  <c r="G1415" i="34"/>
  <c r="H1415" i="34"/>
  <c r="I1415" i="34"/>
  <c r="J1415" i="34"/>
  <c r="K1415" i="34"/>
  <c r="F1416" i="34"/>
  <c r="G1416" i="34"/>
  <c r="H1416" i="34"/>
  <c r="I1416" i="34"/>
  <c r="J1416" i="34"/>
  <c r="K1416" i="34"/>
  <c r="F1417" i="34"/>
  <c r="G1417" i="34"/>
  <c r="H1417" i="34"/>
  <c r="I1417" i="34"/>
  <c r="J1417" i="34"/>
  <c r="K1417" i="34"/>
  <c r="F1418" i="34"/>
  <c r="G1418" i="34"/>
  <c r="H1418" i="34"/>
  <c r="I1418" i="34"/>
  <c r="J1418" i="34"/>
  <c r="K1418" i="34"/>
  <c r="F1419" i="34"/>
  <c r="G1419" i="34"/>
  <c r="H1419" i="34"/>
  <c r="I1419" i="34"/>
  <c r="J1419" i="34"/>
  <c r="K1419" i="34"/>
  <c r="F1420" i="34"/>
  <c r="G1420" i="34"/>
  <c r="H1420" i="34"/>
  <c r="I1420" i="34"/>
  <c r="J1420" i="34"/>
  <c r="K1420" i="34"/>
  <c r="F1421" i="34"/>
  <c r="G1421" i="34"/>
  <c r="H1421" i="34"/>
  <c r="I1421" i="34"/>
  <c r="J1421" i="34"/>
  <c r="K1421" i="34"/>
  <c r="F1422" i="34"/>
  <c r="G1422" i="34"/>
  <c r="H1422" i="34"/>
  <c r="I1422" i="34"/>
  <c r="J1422" i="34"/>
  <c r="K1422" i="34"/>
  <c r="F1423" i="34"/>
  <c r="G1423" i="34"/>
  <c r="H1423" i="34"/>
  <c r="I1423" i="34"/>
  <c r="J1423" i="34"/>
  <c r="K1423" i="34"/>
  <c r="F1424" i="34"/>
  <c r="G1424" i="34"/>
  <c r="H1424" i="34"/>
  <c r="I1424" i="34"/>
  <c r="J1424" i="34"/>
  <c r="K1424" i="34"/>
  <c r="F1425" i="34"/>
  <c r="G1425" i="34"/>
  <c r="H1425" i="34"/>
  <c r="I1425" i="34"/>
  <c r="J1425" i="34"/>
  <c r="K1425" i="34"/>
  <c r="F1426" i="34"/>
  <c r="G1426" i="34"/>
  <c r="H1426" i="34"/>
  <c r="I1426" i="34"/>
  <c r="J1426" i="34"/>
  <c r="K1426" i="34"/>
  <c r="F1427" i="34"/>
  <c r="G1427" i="34"/>
  <c r="H1427" i="34"/>
  <c r="I1427" i="34"/>
  <c r="J1427" i="34"/>
  <c r="K1427" i="34"/>
  <c r="F1428" i="34"/>
  <c r="G1428" i="34"/>
  <c r="H1428" i="34"/>
  <c r="I1428" i="34"/>
  <c r="J1428" i="34"/>
  <c r="K1428" i="34"/>
  <c r="F1429" i="34"/>
  <c r="G1429" i="34"/>
  <c r="H1429" i="34"/>
  <c r="I1429" i="34"/>
  <c r="J1429" i="34"/>
  <c r="K1429" i="34"/>
  <c r="F1430" i="34"/>
  <c r="G1430" i="34"/>
  <c r="H1430" i="34"/>
  <c r="I1430" i="34"/>
  <c r="J1430" i="34"/>
  <c r="K1430" i="34"/>
  <c r="F1431" i="34"/>
  <c r="G1431" i="34"/>
  <c r="H1431" i="34"/>
  <c r="I1431" i="34"/>
  <c r="J1431" i="34"/>
  <c r="K1431" i="34"/>
  <c r="F1432" i="34"/>
  <c r="G1432" i="34"/>
  <c r="H1432" i="34"/>
  <c r="I1432" i="34"/>
  <c r="J1432" i="34"/>
  <c r="K1432" i="34"/>
  <c r="F1433" i="34"/>
  <c r="G1433" i="34"/>
  <c r="H1433" i="34"/>
  <c r="I1433" i="34"/>
  <c r="J1433" i="34"/>
  <c r="K1433" i="34"/>
  <c r="F1434" i="34"/>
  <c r="G1434" i="34"/>
  <c r="H1434" i="34"/>
  <c r="I1434" i="34"/>
  <c r="J1434" i="34"/>
  <c r="K1434" i="34"/>
  <c r="F1435" i="34"/>
  <c r="G1435" i="34"/>
  <c r="H1435" i="34"/>
  <c r="I1435" i="34"/>
  <c r="J1435" i="34"/>
  <c r="K1435" i="34"/>
  <c r="F1436" i="34"/>
  <c r="G1436" i="34"/>
  <c r="H1436" i="34"/>
  <c r="I1436" i="34"/>
  <c r="J1436" i="34"/>
  <c r="K1436" i="34"/>
  <c r="F1437" i="34"/>
  <c r="G1437" i="34"/>
  <c r="H1437" i="34"/>
  <c r="I1437" i="34"/>
  <c r="J1437" i="34"/>
  <c r="K1437" i="34"/>
  <c r="F1438" i="34"/>
  <c r="G1438" i="34"/>
  <c r="H1438" i="34"/>
  <c r="I1438" i="34"/>
  <c r="J1438" i="34"/>
  <c r="K1438" i="34"/>
  <c r="F1439" i="34"/>
  <c r="G1439" i="34"/>
  <c r="H1439" i="34"/>
  <c r="I1439" i="34"/>
  <c r="J1439" i="34"/>
  <c r="K1439" i="34"/>
  <c r="F1440" i="34"/>
  <c r="G1440" i="34"/>
  <c r="H1440" i="34"/>
  <c r="I1440" i="34"/>
  <c r="J1440" i="34"/>
  <c r="K1440" i="34"/>
  <c r="F1441" i="34"/>
  <c r="G1441" i="34"/>
  <c r="H1441" i="34"/>
  <c r="I1441" i="34"/>
  <c r="J1441" i="34"/>
  <c r="K1441" i="34"/>
  <c r="F1442" i="34"/>
  <c r="G1442" i="34"/>
  <c r="H1442" i="34"/>
  <c r="I1442" i="34"/>
  <c r="J1442" i="34"/>
  <c r="K1442" i="34"/>
  <c r="F1443" i="34"/>
  <c r="G1443" i="34"/>
  <c r="H1443" i="34"/>
  <c r="I1443" i="34"/>
  <c r="J1443" i="34"/>
  <c r="K1443" i="34"/>
  <c r="F1444" i="34"/>
  <c r="G1444" i="34"/>
  <c r="H1444" i="34"/>
  <c r="I1444" i="34"/>
  <c r="J1444" i="34"/>
  <c r="K1444" i="34"/>
  <c r="F1445" i="34"/>
  <c r="G1445" i="34"/>
  <c r="H1445" i="34"/>
  <c r="I1445" i="34"/>
  <c r="J1445" i="34"/>
  <c r="K1445" i="34"/>
  <c r="F1446" i="34"/>
  <c r="G1446" i="34"/>
  <c r="H1446" i="34"/>
  <c r="I1446" i="34"/>
  <c r="J1446" i="34"/>
  <c r="K1446" i="34"/>
  <c r="F1447" i="34"/>
  <c r="G1447" i="34"/>
  <c r="H1447" i="34"/>
  <c r="I1447" i="34"/>
  <c r="J1447" i="34"/>
  <c r="K1447" i="34"/>
  <c r="F1448" i="34"/>
  <c r="G1448" i="34"/>
  <c r="H1448" i="34"/>
  <c r="I1448" i="34"/>
  <c r="J1448" i="34"/>
  <c r="K1448" i="34"/>
  <c r="F1449" i="34"/>
  <c r="G1449" i="34"/>
  <c r="H1449" i="34"/>
  <c r="I1449" i="34"/>
  <c r="J1449" i="34"/>
  <c r="K1449" i="34"/>
  <c r="F1450" i="34"/>
  <c r="G1450" i="34"/>
  <c r="H1450" i="34"/>
  <c r="I1450" i="34"/>
  <c r="J1450" i="34"/>
  <c r="K1450" i="34"/>
  <c r="F1451" i="34"/>
  <c r="G1451" i="34"/>
  <c r="H1451" i="34"/>
  <c r="I1451" i="34"/>
  <c r="J1451" i="34"/>
  <c r="K1451" i="34"/>
  <c r="F1452" i="34"/>
  <c r="G1452" i="34"/>
  <c r="H1452" i="34"/>
  <c r="I1452" i="34"/>
  <c r="J1452" i="34"/>
  <c r="K1452" i="34"/>
  <c r="F1453" i="34"/>
  <c r="G1453" i="34"/>
  <c r="H1453" i="34"/>
  <c r="I1453" i="34"/>
  <c r="J1453" i="34"/>
  <c r="K1453" i="34"/>
  <c r="F1454" i="34"/>
  <c r="G1454" i="34"/>
  <c r="H1454" i="34"/>
  <c r="I1454" i="34"/>
  <c r="J1454" i="34"/>
  <c r="K1454" i="34"/>
  <c r="F1455" i="34"/>
  <c r="G1455" i="34"/>
  <c r="H1455" i="34"/>
  <c r="I1455" i="34"/>
  <c r="J1455" i="34"/>
  <c r="K1455" i="34"/>
  <c r="F1456" i="34"/>
  <c r="G1456" i="34"/>
  <c r="H1456" i="34"/>
  <c r="I1456" i="34"/>
  <c r="J1456" i="34"/>
  <c r="K1456" i="34"/>
  <c r="F1457" i="34"/>
  <c r="G1457" i="34"/>
  <c r="H1457" i="34"/>
  <c r="I1457" i="34"/>
  <c r="J1457" i="34"/>
  <c r="K1457" i="34"/>
  <c r="F1458" i="34"/>
  <c r="G1458" i="34"/>
  <c r="H1458" i="34"/>
  <c r="I1458" i="34"/>
  <c r="J1458" i="34"/>
  <c r="K1458" i="34"/>
  <c r="F1459" i="34"/>
  <c r="G1459" i="34"/>
  <c r="H1459" i="34"/>
  <c r="I1459" i="34"/>
  <c r="J1459" i="34"/>
  <c r="K1459" i="34"/>
  <c r="F1460" i="34"/>
  <c r="G1460" i="34"/>
  <c r="H1460" i="34"/>
  <c r="I1460" i="34"/>
  <c r="J1460" i="34"/>
  <c r="K1460" i="34"/>
  <c r="F1461" i="34"/>
  <c r="G1461" i="34"/>
  <c r="H1461" i="34"/>
  <c r="I1461" i="34"/>
  <c r="J1461" i="34"/>
  <c r="K1461" i="34"/>
  <c r="F1462" i="34"/>
  <c r="G1462" i="34"/>
  <c r="H1462" i="34"/>
  <c r="I1462" i="34"/>
  <c r="J1462" i="34"/>
  <c r="K1462" i="34"/>
  <c r="F1463" i="34"/>
  <c r="G1463" i="34"/>
  <c r="H1463" i="34"/>
  <c r="I1463" i="34"/>
  <c r="J1463" i="34"/>
  <c r="K1463" i="34"/>
  <c r="F1464" i="34"/>
  <c r="G1464" i="34"/>
  <c r="H1464" i="34"/>
  <c r="I1464" i="34"/>
  <c r="J1464" i="34"/>
  <c r="K1464" i="34"/>
  <c r="F1465" i="34"/>
  <c r="G1465" i="34"/>
  <c r="H1465" i="34"/>
  <c r="I1465" i="34"/>
  <c r="J1465" i="34"/>
  <c r="K1465" i="34"/>
  <c r="F1466" i="34"/>
  <c r="G1466" i="34"/>
  <c r="H1466" i="34"/>
  <c r="I1466" i="34"/>
  <c r="J1466" i="34"/>
  <c r="K1466" i="34"/>
  <c r="F1467" i="34"/>
  <c r="G1467" i="34"/>
  <c r="H1467" i="34"/>
  <c r="I1467" i="34"/>
  <c r="J1467" i="34"/>
  <c r="K1467" i="34"/>
  <c r="F1468" i="34"/>
  <c r="G1468" i="34"/>
  <c r="H1468" i="34"/>
  <c r="I1468" i="34"/>
  <c r="J1468" i="34"/>
  <c r="K1468" i="34"/>
  <c r="F1469" i="34"/>
  <c r="G1469" i="34"/>
  <c r="H1469" i="34"/>
  <c r="I1469" i="34"/>
  <c r="J1469" i="34"/>
  <c r="K1469" i="34"/>
  <c r="F1470" i="34"/>
  <c r="G1470" i="34"/>
  <c r="H1470" i="34"/>
  <c r="I1470" i="34"/>
  <c r="J1470" i="34"/>
  <c r="K1470" i="34"/>
  <c r="F1471" i="34"/>
  <c r="G1471" i="34"/>
  <c r="H1471" i="34"/>
  <c r="I1471" i="34"/>
  <c r="J1471" i="34"/>
  <c r="K1471" i="34"/>
  <c r="F1472" i="34"/>
  <c r="G1472" i="34"/>
  <c r="H1472" i="34"/>
  <c r="I1472" i="34"/>
  <c r="J1472" i="34"/>
  <c r="K1472" i="34"/>
  <c r="F1473" i="34"/>
  <c r="G1473" i="34"/>
  <c r="H1473" i="34"/>
  <c r="I1473" i="34"/>
  <c r="J1473" i="34"/>
  <c r="K1473" i="34"/>
  <c r="F1474" i="34"/>
  <c r="G1474" i="34"/>
  <c r="H1474" i="34"/>
  <c r="I1474" i="34"/>
  <c r="J1474" i="34"/>
  <c r="K1474" i="34"/>
  <c r="F1475" i="34"/>
  <c r="G1475" i="34"/>
  <c r="H1475" i="34"/>
  <c r="I1475" i="34"/>
  <c r="J1475" i="34"/>
  <c r="K1475" i="34"/>
  <c r="F1476" i="34"/>
  <c r="G1476" i="34"/>
  <c r="H1476" i="34"/>
  <c r="I1476" i="34"/>
  <c r="J1476" i="34"/>
  <c r="K1476" i="34"/>
  <c r="F1477" i="34"/>
  <c r="G1477" i="34"/>
  <c r="H1477" i="34"/>
  <c r="I1477" i="34"/>
  <c r="J1477" i="34"/>
  <c r="K1477" i="34"/>
  <c r="F1478" i="34"/>
  <c r="G1478" i="34"/>
  <c r="H1478" i="34"/>
  <c r="I1478" i="34"/>
  <c r="J1478" i="34"/>
  <c r="K1478" i="34"/>
  <c r="F1479" i="34"/>
  <c r="G1479" i="34"/>
  <c r="H1479" i="34"/>
  <c r="I1479" i="34"/>
  <c r="J1479" i="34"/>
  <c r="K1479" i="34"/>
  <c r="F1480" i="34"/>
  <c r="G1480" i="34"/>
  <c r="H1480" i="34"/>
  <c r="I1480" i="34"/>
  <c r="J1480" i="34"/>
  <c r="K1480" i="34"/>
  <c r="F1481" i="34"/>
  <c r="G1481" i="34"/>
  <c r="H1481" i="34"/>
  <c r="I1481" i="34"/>
  <c r="J1481" i="34"/>
  <c r="K1481" i="34"/>
  <c r="F1482" i="34"/>
  <c r="G1482" i="34"/>
  <c r="H1482" i="34"/>
  <c r="I1482" i="34"/>
  <c r="J1482" i="34"/>
  <c r="K1482" i="34"/>
  <c r="F1483" i="34"/>
  <c r="G1483" i="34"/>
  <c r="H1483" i="34"/>
  <c r="I1483" i="34"/>
  <c r="J1483" i="34"/>
  <c r="K1483" i="34"/>
  <c r="F1484" i="34"/>
  <c r="G1484" i="34"/>
  <c r="H1484" i="34"/>
  <c r="I1484" i="34"/>
  <c r="J1484" i="34"/>
  <c r="K1484" i="34"/>
  <c r="F1485" i="34"/>
  <c r="G1485" i="34"/>
  <c r="H1485" i="34"/>
  <c r="I1485" i="34"/>
  <c r="J1485" i="34"/>
  <c r="K1485" i="34"/>
  <c r="F1486" i="34"/>
  <c r="G1486" i="34"/>
  <c r="H1486" i="34"/>
  <c r="I1486" i="34"/>
  <c r="J1486" i="34"/>
  <c r="K1486" i="34"/>
  <c r="F1487" i="34"/>
  <c r="G1487" i="34"/>
  <c r="H1487" i="34"/>
  <c r="I1487" i="34"/>
  <c r="J1487" i="34"/>
  <c r="K1487" i="34"/>
  <c r="F1488" i="34"/>
  <c r="G1488" i="34"/>
  <c r="H1488" i="34"/>
  <c r="I1488" i="34"/>
  <c r="J1488" i="34"/>
  <c r="K1488" i="34"/>
  <c r="F1489" i="34"/>
  <c r="G1489" i="34"/>
  <c r="H1489" i="34"/>
  <c r="I1489" i="34"/>
  <c r="J1489" i="34"/>
  <c r="K1489" i="34"/>
  <c r="F1490" i="34"/>
  <c r="G1490" i="34"/>
  <c r="H1490" i="34"/>
  <c r="I1490" i="34"/>
  <c r="J1490" i="34"/>
  <c r="K1490" i="34"/>
  <c r="F1491" i="34"/>
  <c r="G1491" i="34"/>
  <c r="H1491" i="34"/>
  <c r="I1491" i="34"/>
  <c r="J1491" i="34"/>
  <c r="K1491" i="34"/>
  <c r="F1492" i="34"/>
  <c r="G1492" i="34"/>
  <c r="H1492" i="34"/>
  <c r="I1492" i="34"/>
  <c r="J1492" i="34"/>
  <c r="K1492" i="34"/>
  <c r="F1493" i="34"/>
  <c r="G1493" i="34"/>
  <c r="H1493" i="34"/>
  <c r="I1493" i="34"/>
  <c r="J1493" i="34"/>
  <c r="K1493" i="34"/>
  <c r="F1494" i="34"/>
  <c r="G1494" i="34"/>
  <c r="H1494" i="34"/>
  <c r="I1494" i="34"/>
  <c r="J1494" i="34"/>
  <c r="K1494" i="34"/>
  <c r="F1495" i="34"/>
  <c r="G1495" i="34"/>
  <c r="H1495" i="34"/>
  <c r="I1495" i="34"/>
  <c r="J1495" i="34"/>
  <c r="K1495" i="34"/>
  <c r="F1496" i="34"/>
  <c r="G1496" i="34"/>
  <c r="H1496" i="34"/>
  <c r="I1496" i="34"/>
  <c r="J1496" i="34"/>
  <c r="K1496" i="34"/>
  <c r="F1497" i="34"/>
  <c r="G1497" i="34"/>
  <c r="H1497" i="34"/>
  <c r="I1497" i="34"/>
  <c r="J1497" i="34"/>
  <c r="K1497" i="34"/>
  <c r="F1498" i="34"/>
  <c r="G1498" i="34"/>
  <c r="H1498" i="34"/>
  <c r="I1498" i="34"/>
  <c r="J1498" i="34"/>
  <c r="K1498" i="34"/>
  <c r="F1499" i="34"/>
  <c r="G1499" i="34"/>
  <c r="H1499" i="34"/>
  <c r="I1499" i="34"/>
  <c r="J1499" i="34"/>
  <c r="K1499" i="34"/>
  <c r="F1500" i="34"/>
  <c r="G1500" i="34"/>
  <c r="H1500" i="34"/>
  <c r="I1500" i="34"/>
  <c r="J1500" i="34"/>
  <c r="K1500" i="34"/>
  <c r="F1501" i="34"/>
  <c r="G1501" i="34"/>
  <c r="H1501" i="34"/>
  <c r="I1501" i="34"/>
  <c r="J1501" i="34"/>
  <c r="K1501" i="34"/>
  <c r="F1502" i="34"/>
  <c r="G1502" i="34"/>
  <c r="H1502" i="34"/>
  <c r="I1502" i="34"/>
  <c r="J1502" i="34"/>
  <c r="K1502" i="34"/>
  <c r="F1503" i="34"/>
  <c r="G1503" i="34"/>
  <c r="H1503" i="34"/>
  <c r="I1503" i="34"/>
  <c r="J1503" i="34"/>
  <c r="K1503" i="34"/>
  <c r="F1504" i="34"/>
  <c r="G1504" i="34"/>
  <c r="H1504" i="34"/>
  <c r="I1504" i="34"/>
  <c r="J1504" i="34"/>
  <c r="K1504" i="34"/>
  <c r="F1505" i="34"/>
  <c r="G1505" i="34"/>
  <c r="H1505" i="34"/>
  <c r="I1505" i="34"/>
  <c r="J1505" i="34"/>
  <c r="K1505" i="34"/>
  <c r="F1506" i="34"/>
  <c r="G1506" i="34"/>
  <c r="H1506" i="34"/>
  <c r="I1506" i="34"/>
  <c r="J1506" i="34"/>
  <c r="K1506" i="34"/>
  <c r="F1507" i="34"/>
  <c r="G1507" i="34"/>
  <c r="H1507" i="34"/>
  <c r="I1507" i="34"/>
  <c r="J1507" i="34"/>
  <c r="K1507" i="34"/>
  <c r="F1508" i="34"/>
  <c r="G1508" i="34"/>
  <c r="H1508" i="34"/>
  <c r="I1508" i="34"/>
  <c r="J1508" i="34"/>
  <c r="K1508" i="34"/>
  <c r="F1509" i="34"/>
  <c r="G1509" i="34"/>
  <c r="H1509" i="34"/>
  <c r="I1509" i="34"/>
  <c r="J1509" i="34"/>
  <c r="K1509" i="34"/>
  <c r="F1510" i="34"/>
  <c r="G1510" i="34"/>
  <c r="H1510" i="34"/>
  <c r="I1510" i="34"/>
  <c r="J1510" i="34"/>
  <c r="K1510" i="34"/>
  <c r="F1511" i="34"/>
  <c r="G1511" i="34"/>
  <c r="H1511" i="34"/>
  <c r="I1511" i="34"/>
  <c r="J1511" i="34"/>
  <c r="K1511" i="34"/>
  <c r="F1512" i="34"/>
  <c r="G1512" i="34"/>
  <c r="H1512" i="34"/>
  <c r="I1512" i="34"/>
  <c r="J1512" i="34"/>
  <c r="K1512" i="34"/>
  <c r="F1513" i="34"/>
  <c r="G1513" i="34"/>
  <c r="H1513" i="34"/>
  <c r="I1513" i="34"/>
  <c r="J1513" i="34"/>
  <c r="K1513" i="34"/>
  <c r="F1514" i="34"/>
  <c r="G1514" i="34"/>
  <c r="H1514" i="34"/>
  <c r="I1514" i="34"/>
  <c r="J1514" i="34"/>
  <c r="K1514" i="34"/>
  <c r="F1515" i="34"/>
  <c r="G1515" i="34"/>
  <c r="H1515" i="34"/>
  <c r="I1515" i="34"/>
  <c r="J1515" i="34"/>
  <c r="K1515" i="34"/>
  <c r="F1516" i="34"/>
  <c r="G1516" i="34"/>
  <c r="H1516" i="34"/>
  <c r="I1516" i="34"/>
  <c r="J1516" i="34"/>
  <c r="K1516" i="34"/>
  <c r="F1517" i="34"/>
  <c r="G1517" i="34"/>
  <c r="H1517" i="34"/>
  <c r="I1517" i="34"/>
  <c r="J1517" i="34"/>
  <c r="K1517" i="34"/>
  <c r="F1518" i="34"/>
  <c r="G1518" i="34"/>
  <c r="H1518" i="34"/>
  <c r="I1518" i="34"/>
  <c r="J1518" i="34"/>
  <c r="K1518" i="34"/>
  <c r="F1519" i="34"/>
  <c r="G1519" i="34"/>
  <c r="H1519" i="34"/>
  <c r="I1519" i="34"/>
  <c r="J1519" i="34"/>
  <c r="K1519" i="34"/>
  <c r="F1520" i="34"/>
  <c r="G1520" i="34"/>
  <c r="H1520" i="34"/>
  <c r="I1520" i="34"/>
  <c r="J1520" i="34"/>
  <c r="K1520" i="34"/>
  <c r="F1521" i="34"/>
  <c r="G1521" i="34"/>
  <c r="H1521" i="34"/>
  <c r="I1521" i="34"/>
  <c r="J1521" i="34"/>
  <c r="K1521" i="34"/>
  <c r="F1522" i="34"/>
  <c r="G1522" i="34"/>
  <c r="H1522" i="34"/>
  <c r="I1522" i="34"/>
  <c r="J1522" i="34"/>
  <c r="K1522" i="34"/>
  <c r="F1523" i="34"/>
  <c r="G1523" i="34"/>
  <c r="H1523" i="34"/>
  <c r="I1523" i="34"/>
  <c r="J1523" i="34"/>
  <c r="K1523" i="34"/>
  <c r="F1524" i="34"/>
  <c r="G1524" i="34"/>
  <c r="H1524" i="34"/>
  <c r="I1524" i="34"/>
  <c r="J1524" i="34"/>
  <c r="K1524" i="34"/>
  <c r="F1525" i="34"/>
  <c r="G1525" i="34"/>
  <c r="H1525" i="34"/>
  <c r="I1525" i="34"/>
  <c r="J1525" i="34"/>
  <c r="K1525" i="34"/>
  <c r="F1526" i="34"/>
  <c r="G1526" i="34"/>
  <c r="H1526" i="34"/>
  <c r="I1526" i="34"/>
  <c r="J1526" i="34"/>
  <c r="K1526" i="34"/>
  <c r="F1527" i="34"/>
  <c r="G1527" i="34"/>
  <c r="H1527" i="34"/>
  <c r="I1527" i="34"/>
  <c r="J1527" i="34"/>
  <c r="K1527" i="34"/>
  <c r="F1528" i="34"/>
  <c r="G1528" i="34"/>
  <c r="H1528" i="34"/>
  <c r="I1528" i="34"/>
  <c r="J1528" i="34"/>
  <c r="K1528" i="34"/>
  <c r="F1529" i="34"/>
  <c r="G1529" i="34"/>
  <c r="H1529" i="34"/>
  <c r="I1529" i="34"/>
  <c r="J1529" i="34"/>
  <c r="K1529" i="34"/>
  <c r="F1530" i="34"/>
  <c r="G1530" i="34"/>
  <c r="H1530" i="34"/>
  <c r="I1530" i="34"/>
  <c r="J1530" i="34"/>
  <c r="K1530" i="34"/>
  <c r="F1531" i="34"/>
  <c r="G1531" i="34"/>
  <c r="H1531" i="34"/>
  <c r="I1531" i="34"/>
  <c r="J1531" i="34"/>
  <c r="K1531" i="34"/>
  <c r="F1532" i="34"/>
  <c r="G1532" i="34"/>
  <c r="H1532" i="34"/>
  <c r="I1532" i="34"/>
  <c r="J1532" i="34"/>
  <c r="K1532" i="34"/>
  <c r="F1533" i="34"/>
  <c r="G1533" i="34"/>
  <c r="H1533" i="34"/>
  <c r="I1533" i="34"/>
  <c r="J1533" i="34"/>
  <c r="K1533" i="34"/>
  <c r="F1534" i="34"/>
  <c r="G1534" i="34"/>
  <c r="H1534" i="34"/>
  <c r="I1534" i="34"/>
  <c r="J1534" i="34"/>
  <c r="K1534" i="34"/>
  <c r="F1535" i="34"/>
  <c r="G1535" i="34"/>
  <c r="H1535" i="34"/>
  <c r="I1535" i="34"/>
  <c r="J1535" i="34"/>
  <c r="K1535" i="34"/>
  <c r="F1536" i="34"/>
  <c r="G1536" i="34"/>
  <c r="H1536" i="34"/>
  <c r="I1536" i="34"/>
  <c r="J1536" i="34"/>
  <c r="K1536" i="34"/>
  <c r="F1537" i="34"/>
  <c r="G1537" i="34"/>
  <c r="H1537" i="34"/>
  <c r="I1537" i="34"/>
  <c r="J1537" i="34"/>
  <c r="K1537" i="34"/>
  <c r="F1538" i="34"/>
  <c r="G1538" i="34"/>
  <c r="H1538" i="34"/>
  <c r="I1538" i="34"/>
  <c r="J1538" i="34"/>
  <c r="K1538" i="34"/>
  <c r="F1539" i="34"/>
  <c r="G1539" i="34"/>
  <c r="H1539" i="34"/>
  <c r="I1539" i="34"/>
  <c r="J1539" i="34"/>
  <c r="K1539" i="34"/>
  <c r="F1540" i="34"/>
  <c r="G1540" i="34"/>
  <c r="H1540" i="34"/>
  <c r="I1540" i="34"/>
  <c r="J1540" i="34"/>
  <c r="K1540" i="34"/>
  <c r="F1541" i="34"/>
  <c r="G1541" i="34"/>
  <c r="H1541" i="34"/>
  <c r="I1541" i="34"/>
  <c r="J1541" i="34"/>
  <c r="K1541" i="34"/>
  <c r="F1542" i="34"/>
  <c r="G1542" i="34"/>
  <c r="H1542" i="34"/>
  <c r="I1542" i="34"/>
  <c r="J1542" i="34"/>
  <c r="K1542" i="34"/>
  <c r="F1543" i="34"/>
  <c r="G1543" i="34"/>
  <c r="H1543" i="34"/>
  <c r="I1543" i="34"/>
  <c r="J1543" i="34"/>
  <c r="K1543" i="34"/>
  <c r="F1544" i="34"/>
  <c r="G1544" i="34"/>
  <c r="H1544" i="34"/>
  <c r="I1544" i="34"/>
  <c r="J1544" i="34"/>
  <c r="K1544" i="34"/>
  <c r="F1545" i="34"/>
  <c r="G1545" i="34"/>
  <c r="H1545" i="34"/>
  <c r="I1545" i="34"/>
  <c r="J1545" i="34"/>
  <c r="K1545" i="34"/>
  <c r="F1546" i="34"/>
  <c r="G1546" i="34"/>
  <c r="H1546" i="34"/>
  <c r="I1546" i="34"/>
  <c r="J1546" i="34"/>
  <c r="K1546" i="34"/>
  <c r="F1547" i="34"/>
  <c r="G1547" i="34"/>
  <c r="H1547" i="34"/>
  <c r="I1547" i="34"/>
  <c r="J1547" i="34"/>
  <c r="K1547" i="34"/>
  <c r="F1548" i="34"/>
  <c r="G1548" i="34"/>
  <c r="H1548" i="34"/>
  <c r="I1548" i="34"/>
  <c r="J1548" i="34"/>
  <c r="K1548" i="34"/>
  <c r="F1549" i="34"/>
  <c r="G1549" i="34"/>
  <c r="H1549" i="34"/>
  <c r="I1549" i="34"/>
  <c r="J1549" i="34"/>
  <c r="K1549" i="34"/>
  <c r="F1550" i="34"/>
  <c r="G1550" i="34"/>
  <c r="H1550" i="34"/>
  <c r="I1550" i="34"/>
  <c r="J1550" i="34"/>
  <c r="K1550" i="34"/>
  <c r="F1551" i="34"/>
  <c r="G1551" i="34"/>
  <c r="H1551" i="34"/>
  <c r="I1551" i="34"/>
  <c r="J1551" i="34"/>
  <c r="K1551" i="34"/>
  <c r="F1552" i="34"/>
  <c r="G1552" i="34"/>
  <c r="H1552" i="34"/>
  <c r="I1552" i="34"/>
  <c r="J1552" i="34"/>
  <c r="K1552" i="34"/>
  <c r="F1553" i="34"/>
  <c r="G1553" i="34"/>
  <c r="H1553" i="34"/>
  <c r="I1553" i="34"/>
  <c r="J1553" i="34"/>
  <c r="K1553" i="34"/>
  <c r="F1554" i="34"/>
  <c r="G1554" i="34"/>
  <c r="H1554" i="34"/>
  <c r="I1554" i="34"/>
  <c r="J1554" i="34"/>
  <c r="K1554" i="34"/>
  <c r="F1555" i="34"/>
  <c r="G1555" i="34"/>
  <c r="H1555" i="34"/>
  <c r="I1555" i="34"/>
  <c r="J1555" i="34"/>
  <c r="K1555" i="34"/>
  <c r="F1556" i="34"/>
  <c r="G1556" i="34"/>
  <c r="H1556" i="34"/>
  <c r="I1556" i="34"/>
  <c r="J1556" i="34"/>
  <c r="K1556" i="34"/>
  <c r="F1557" i="34"/>
  <c r="G1557" i="34"/>
  <c r="H1557" i="34"/>
  <c r="I1557" i="34"/>
  <c r="J1557" i="34"/>
  <c r="K1557" i="34"/>
  <c r="F1558" i="34"/>
  <c r="G1558" i="34"/>
  <c r="H1558" i="34"/>
  <c r="I1558" i="34"/>
  <c r="J1558" i="34"/>
  <c r="K1558" i="34"/>
  <c r="F1559" i="34"/>
  <c r="G1559" i="34"/>
  <c r="H1559" i="34"/>
  <c r="I1559" i="34"/>
  <c r="J1559" i="34"/>
  <c r="K1559" i="34"/>
  <c r="F1560" i="34"/>
  <c r="G1560" i="34"/>
  <c r="H1560" i="34"/>
  <c r="I1560" i="34"/>
  <c r="J1560" i="34"/>
  <c r="K1560" i="34"/>
  <c r="F1561" i="34"/>
  <c r="G1561" i="34"/>
  <c r="H1561" i="34"/>
  <c r="I1561" i="34"/>
  <c r="J1561" i="34"/>
  <c r="K1561" i="34"/>
  <c r="F1562" i="34"/>
  <c r="G1562" i="34"/>
  <c r="H1562" i="34"/>
  <c r="I1562" i="34"/>
  <c r="J1562" i="34"/>
  <c r="K1562" i="34"/>
  <c r="F1563" i="34"/>
  <c r="G1563" i="34"/>
  <c r="H1563" i="34"/>
  <c r="I1563" i="34"/>
  <c r="J1563" i="34"/>
  <c r="K1563" i="34"/>
  <c r="F1564" i="34"/>
  <c r="G1564" i="34"/>
  <c r="H1564" i="34"/>
  <c r="I1564" i="34"/>
  <c r="J1564" i="34"/>
  <c r="K1564" i="34"/>
  <c r="F1565" i="34"/>
  <c r="G1565" i="34"/>
  <c r="H1565" i="34"/>
  <c r="I1565" i="34"/>
  <c r="J1565" i="34"/>
  <c r="K1565" i="34"/>
  <c r="F1566" i="34"/>
  <c r="G1566" i="34"/>
  <c r="H1566" i="34"/>
  <c r="I1566" i="34"/>
  <c r="J1566" i="34"/>
  <c r="K1566" i="34"/>
  <c r="F1567" i="34"/>
  <c r="G1567" i="34"/>
  <c r="H1567" i="34"/>
  <c r="I1567" i="34"/>
  <c r="J1567" i="34"/>
  <c r="K1567" i="34"/>
  <c r="F1568" i="34"/>
  <c r="G1568" i="34"/>
  <c r="H1568" i="34"/>
  <c r="I1568" i="34"/>
  <c r="J1568" i="34"/>
  <c r="K1568" i="34"/>
  <c r="F1569" i="34"/>
  <c r="G1569" i="34"/>
  <c r="H1569" i="34"/>
  <c r="I1569" i="34"/>
  <c r="J1569" i="34"/>
  <c r="K1569" i="34"/>
  <c r="F1570" i="34"/>
  <c r="G1570" i="34"/>
  <c r="H1570" i="34"/>
  <c r="I1570" i="34"/>
  <c r="J1570" i="34"/>
  <c r="K1570" i="34"/>
  <c r="F1571" i="34"/>
  <c r="G1571" i="34"/>
  <c r="H1571" i="34"/>
  <c r="I1571" i="34"/>
  <c r="J1571" i="34"/>
  <c r="K1571" i="34"/>
  <c r="F1572" i="34"/>
  <c r="G1572" i="34"/>
  <c r="H1572" i="34"/>
  <c r="I1572" i="34"/>
  <c r="J1572" i="34"/>
  <c r="K1572" i="34"/>
  <c r="F1573" i="34"/>
  <c r="G1573" i="34"/>
  <c r="H1573" i="34"/>
  <c r="I1573" i="34"/>
  <c r="J1573" i="34"/>
  <c r="K1573" i="34"/>
  <c r="F1574" i="34"/>
  <c r="G1574" i="34"/>
  <c r="H1574" i="34"/>
  <c r="I1574" i="34"/>
  <c r="J1574" i="34"/>
  <c r="K1574" i="34"/>
  <c r="F1575" i="34"/>
  <c r="G1575" i="34"/>
  <c r="H1575" i="34"/>
  <c r="I1575" i="34"/>
  <c r="J1575" i="34"/>
  <c r="K1575" i="34"/>
  <c r="F1576" i="34"/>
  <c r="G1576" i="34"/>
  <c r="H1576" i="34"/>
  <c r="I1576" i="34"/>
  <c r="J1576" i="34"/>
  <c r="K1576" i="34"/>
  <c r="F1577" i="34"/>
  <c r="G1577" i="34"/>
  <c r="H1577" i="34"/>
  <c r="I1577" i="34"/>
  <c r="J1577" i="34"/>
  <c r="K1577" i="34"/>
  <c r="F1578" i="34"/>
  <c r="G1578" i="34"/>
  <c r="H1578" i="34"/>
  <c r="I1578" i="34"/>
  <c r="J1578" i="34"/>
  <c r="K1578" i="34"/>
  <c r="F1579" i="34"/>
  <c r="G1579" i="34"/>
  <c r="H1579" i="34"/>
  <c r="I1579" i="34"/>
  <c r="J1579" i="34"/>
  <c r="K1579" i="34"/>
  <c r="F1580" i="34"/>
  <c r="G1580" i="34"/>
  <c r="H1580" i="34"/>
  <c r="I1580" i="34"/>
  <c r="J1580" i="34"/>
  <c r="K1580" i="34"/>
  <c r="F1581" i="34"/>
  <c r="G1581" i="34"/>
  <c r="H1581" i="34"/>
  <c r="I1581" i="34"/>
  <c r="J1581" i="34"/>
  <c r="K1581" i="34"/>
  <c r="F1582" i="34"/>
  <c r="G1582" i="34"/>
  <c r="H1582" i="34"/>
  <c r="I1582" i="34"/>
  <c r="J1582" i="34"/>
  <c r="K1582" i="34"/>
  <c r="F1583" i="34"/>
  <c r="G1583" i="34"/>
  <c r="H1583" i="34"/>
  <c r="I1583" i="34"/>
  <c r="J1583" i="34"/>
  <c r="K1583" i="34"/>
  <c r="F1584" i="34"/>
  <c r="G1584" i="34"/>
  <c r="H1584" i="34"/>
  <c r="I1584" i="34"/>
  <c r="J1584" i="34"/>
  <c r="K1584" i="34"/>
  <c r="F1585" i="34"/>
  <c r="G1585" i="34"/>
  <c r="H1585" i="34"/>
  <c r="I1585" i="34"/>
  <c r="J1585" i="34"/>
  <c r="K1585" i="34"/>
  <c r="F1586" i="34"/>
  <c r="G1586" i="34"/>
  <c r="H1586" i="34"/>
  <c r="I1586" i="34"/>
  <c r="J1586" i="34"/>
  <c r="K1586" i="34"/>
  <c r="F1587" i="34"/>
  <c r="G1587" i="34"/>
  <c r="H1587" i="34"/>
  <c r="I1587" i="34"/>
  <c r="J1587" i="34"/>
  <c r="K1587" i="34"/>
  <c r="F1588" i="34"/>
  <c r="G1588" i="34"/>
  <c r="H1588" i="34"/>
  <c r="I1588" i="34"/>
  <c r="J1588" i="34"/>
  <c r="K1588" i="34"/>
  <c r="F1589" i="34"/>
  <c r="G1589" i="34"/>
  <c r="H1589" i="34"/>
  <c r="I1589" i="34"/>
  <c r="J1589" i="34"/>
  <c r="K1589" i="34"/>
  <c r="F1590" i="34"/>
  <c r="G1590" i="34"/>
  <c r="H1590" i="34"/>
  <c r="I1590" i="34"/>
  <c r="J1590" i="34"/>
  <c r="K1590" i="34"/>
  <c r="F1591" i="34"/>
  <c r="G1591" i="34"/>
  <c r="H1591" i="34"/>
  <c r="I1591" i="34"/>
  <c r="J1591" i="34"/>
  <c r="K1591" i="34"/>
  <c r="F1592" i="34"/>
  <c r="G1592" i="34"/>
  <c r="H1592" i="34"/>
  <c r="I1592" i="34"/>
  <c r="J1592" i="34"/>
  <c r="K1592" i="34"/>
  <c r="F1593" i="34"/>
  <c r="G1593" i="34"/>
  <c r="H1593" i="34"/>
  <c r="I1593" i="34"/>
  <c r="J1593" i="34"/>
  <c r="K1593" i="34"/>
  <c r="F1594" i="34"/>
  <c r="G1594" i="34"/>
  <c r="H1594" i="34"/>
  <c r="I1594" i="34"/>
  <c r="J1594" i="34"/>
  <c r="K1594" i="34"/>
  <c r="F1595" i="34"/>
  <c r="G1595" i="34"/>
  <c r="H1595" i="34"/>
  <c r="I1595" i="34"/>
  <c r="J1595" i="34"/>
  <c r="K1595" i="34"/>
  <c r="F1596" i="34"/>
  <c r="G1596" i="34"/>
  <c r="H1596" i="34"/>
  <c r="I1596" i="34"/>
  <c r="J1596" i="34"/>
  <c r="K1596" i="34"/>
  <c r="F1597" i="34"/>
  <c r="G1597" i="34"/>
  <c r="H1597" i="34"/>
  <c r="I1597" i="34"/>
  <c r="J1597" i="34"/>
  <c r="K1597" i="34"/>
  <c r="F1598" i="34"/>
  <c r="G1598" i="34"/>
  <c r="H1598" i="34"/>
  <c r="I1598" i="34"/>
  <c r="J1598" i="34"/>
  <c r="K1598" i="34"/>
  <c r="F1599" i="34"/>
  <c r="G1599" i="34"/>
  <c r="H1599" i="34"/>
  <c r="I1599" i="34"/>
  <c r="J1599" i="34"/>
  <c r="K1599" i="34"/>
  <c r="F1600" i="34"/>
  <c r="G1600" i="34"/>
  <c r="H1600" i="34"/>
  <c r="I1600" i="34"/>
  <c r="J1600" i="34"/>
  <c r="K1600" i="34"/>
  <c r="F1601" i="34"/>
  <c r="G1601" i="34"/>
  <c r="H1601" i="34"/>
  <c r="I1601" i="34"/>
  <c r="J1601" i="34"/>
  <c r="K1601" i="34"/>
  <c r="F1602" i="34"/>
  <c r="G1602" i="34"/>
  <c r="H1602" i="34"/>
  <c r="I1602" i="34"/>
  <c r="J1602" i="34"/>
  <c r="K1602" i="34"/>
  <c r="F1603" i="34"/>
  <c r="G1603" i="34"/>
  <c r="H1603" i="34"/>
  <c r="I1603" i="34"/>
  <c r="J1603" i="34"/>
  <c r="K1603" i="34"/>
  <c r="F1604" i="34"/>
  <c r="G1604" i="34"/>
  <c r="H1604" i="34"/>
  <c r="I1604" i="34"/>
  <c r="J1604" i="34"/>
  <c r="K1604" i="34"/>
  <c r="F1605" i="34"/>
  <c r="G1605" i="34"/>
  <c r="H1605" i="34"/>
  <c r="I1605" i="34"/>
  <c r="J1605" i="34"/>
  <c r="K1605" i="34"/>
  <c r="F1606" i="34"/>
  <c r="G1606" i="34"/>
  <c r="H1606" i="34"/>
  <c r="I1606" i="34"/>
  <c r="J1606" i="34"/>
  <c r="K1606" i="34"/>
  <c r="F1607" i="34"/>
  <c r="G1607" i="34"/>
  <c r="H1607" i="34"/>
  <c r="I1607" i="34"/>
  <c r="J1607" i="34"/>
  <c r="K1607" i="34"/>
  <c r="F1608" i="34"/>
  <c r="G1608" i="34"/>
  <c r="H1608" i="34"/>
  <c r="I1608" i="34"/>
  <c r="J1608" i="34"/>
  <c r="K1608" i="34"/>
  <c r="F1609" i="34"/>
  <c r="G1609" i="34"/>
  <c r="H1609" i="34"/>
  <c r="I1609" i="34"/>
  <c r="J1609" i="34"/>
  <c r="K1609" i="34"/>
  <c r="F1610" i="34"/>
  <c r="G1610" i="34"/>
  <c r="H1610" i="34"/>
  <c r="I1610" i="34"/>
  <c r="J1610" i="34"/>
  <c r="K1610" i="34"/>
  <c r="F1611" i="34"/>
  <c r="G1611" i="34"/>
  <c r="H1611" i="34"/>
  <c r="I1611" i="34"/>
  <c r="J1611" i="34"/>
  <c r="K1611" i="34"/>
  <c r="F1612" i="34"/>
  <c r="G1612" i="34"/>
  <c r="H1612" i="34"/>
  <c r="I1612" i="34"/>
  <c r="J1612" i="34"/>
  <c r="K1612" i="34"/>
  <c r="F1613" i="34"/>
  <c r="G1613" i="34"/>
  <c r="H1613" i="34"/>
  <c r="I1613" i="34"/>
  <c r="J1613" i="34"/>
  <c r="K1613" i="34"/>
  <c r="F1614" i="34"/>
  <c r="G1614" i="34"/>
  <c r="H1614" i="34"/>
  <c r="I1614" i="34"/>
  <c r="J1614" i="34"/>
  <c r="K1614" i="34"/>
  <c r="F1615" i="34"/>
  <c r="G1615" i="34"/>
  <c r="H1615" i="34"/>
  <c r="I1615" i="34"/>
  <c r="J1615" i="34"/>
  <c r="K1615" i="34"/>
  <c r="F1616" i="34"/>
  <c r="G1616" i="34"/>
  <c r="H1616" i="34"/>
  <c r="I1616" i="34"/>
  <c r="J1616" i="34"/>
  <c r="K1616" i="34"/>
  <c r="F1617" i="34"/>
  <c r="G1617" i="34"/>
  <c r="H1617" i="34"/>
  <c r="I1617" i="34"/>
  <c r="J1617" i="34"/>
  <c r="K1617" i="34"/>
  <c r="F1618" i="34"/>
  <c r="G1618" i="34"/>
  <c r="H1618" i="34"/>
  <c r="I1618" i="34"/>
  <c r="J1618" i="34"/>
  <c r="K1618" i="34"/>
  <c r="F1619" i="34"/>
  <c r="G1619" i="34"/>
  <c r="H1619" i="34"/>
  <c r="I1619" i="34"/>
  <c r="J1619" i="34"/>
  <c r="K1619" i="34"/>
  <c r="F1620" i="34"/>
  <c r="G1620" i="34"/>
  <c r="H1620" i="34"/>
  <c r="I1620" i="34"/>
  <c r="J1620" i="34"/>
  <c r="K1620" i="34"/>
  <c r="F1621" i="34"/>
  <c r="G1621" i="34"/>
  <c r="H1621" i="34"/>
  <c r="I1621" i="34"/>
  <c r="J1621" i="34"/>
  <c r="K1621" i="34"/>
  <c r="F1622" i="34"/>
  <c r="G1622" i="34"/>
  <c r="H1622" i="34"/>
  <c r="I1622" i="34"/>
  <c r="J1622" i="34"/>
  <c r="K1622" i="34"/>
  <c r="F1623" i="34"/>
  <c r="G1623" i="34"/>
  <c r="H1623" i="34"/>
  <c r="I1623" i="34"/>
  <c r="J1623" i="34"/>
  <c r="K1623" i="34"/>
  <c r="F1624" i="34"/>
  <c r="G1624" i="34"/>
  <c r="H1624" i="34"/>
  <c r="I1624" i="34"/>
  <c r="J1624" i="34"/>
  <c r="K1624" i="34"/>
  <c r="F1625" i="34"/>
  <c r="G1625" i="34"/>
  <c r="H1625" i="34"/>
  <c r="I1625" i="34"/>
  <c r="J1625" i="34"/>
  <c r="K1625" i="34"/>
  <c r="F1626" i="34"/>
  <c r="G1626" i="34"/>
  <c r="H1626" i="34"/>
  <c r="I1626" i="34"/>
  <c r="J1626" i="34"/>
  <c r="K1626" i="34"/>
  <c r="F1627" i="34"/>
  <c r="G1627" i="34"/>
  <c r="H1627" i="34"/>
  <c r="I1627" i="34"/>
  <c r="J1627" i="34"/>
  <c r="K1627" i="34"/>
  <c r="F1628" i="34"/>
  <c r="G1628" i="34"/>
  <c r="H1628" i="34"/>
  <c r="I1628" i="34"/>
  <c r="J1628" i="34"/>
  <c r="K1628" i="34"/>
  <c r="F1629" i="34"/>
  <c r="G1629" i="34"/>
  <c r="H1629" i="34"/>
  <c r="I1629" i="34"/>
  <c r="J1629" i="34"/>
  <c r="K1629" i="34"/>
  <c r="F1630" i="34"/>
  <c r="G1630" i="34"/>
  <c r="H1630" i="34"/>
  <c r="I1630" i="34"/>
  <c r="J1630" i="34"/>
  <c r="K1630" i="34"/>
  <c r="F1631" i="34"/>
  <c r="G1631" i="34"/>
  <c r="H1631" i="34"/>
  <c r="I1631" i="34"/>
  <c r="J1631" i="34"/>
  <c r="K1631" i="34"/>
  <c r="F1632" i="34"/>
  <c r="G1632" i="34"/>
  <c r="H1632" i="34"/>
  <c r="I1632" i="34"/>
  <c r="J1632" i="34"/>
  <c r="K1632" i="34"/>
  <c r="F1633" i="34"/>
  <c r="G1633" i="34"/>
  <c r="H1633" i="34"/>
  <c r="I1633" i="34"/>
  <c r="J1633" i="34"/>
  <c r="K1633" i="34"/>
  <c r="F1634" i="34"/>
  <c r="G1634" i="34"/>
  <c r="H1634" i="34"/>
  <c r="I1634" i="34"/>
  <c r="J1634" i="34"/>
  <c r="K1634" i="34"/>
  <c r="F1635" i="34"/>
  <c r="G1635" i="34"/>
  <c r="H1635" i="34"/>
  <c r="I1635" i="34"/>
  <c r="J1635" i="34"/>
  <c r="K1635" i="34"/>
  <c r="F1636" i="34"/>
  <c r="G1636" i="34"/>
  <c r="H1636" i="34"/>
  <c r="I1636" i="34"/>
  <c r="J1636" i="34"/>
  <c r="K1636" i="34"/>
  <c r="F1637" i="34"/>
  <c r="G1637" i="34"/>
  <c r="H1637" i="34"/>
  <c r="I1637" i="34"/>
  <c r="J1637" i="34"/>
  <c r="K1637" i="34"/>
  <c r="F1638" i="34"/>
  <c r="G1638" i="34"/>
  <c r="H1638" i="34"/>
  <c r="I1638" i="34"/>
  <c r="J1638" i="34"/>
  <c r="K1638" i="34"/>
  <c r="F1639" i="34"/>
  <c r="G1639" i="34"/>
  <c r="H1639" i="34"/>
  <c r="I1639" i="34"/>
  <c r="J1639" i="34"/>
  <c r="K1639" i="34"/>
  <c r="F1640" i="34"/>
  <c r="G1640" i="34"/>
  <c r="H1640" i="34"/>
  <c r="I1640" i="34"/>
  <c r="J1640" i="34"/>
  <c r="K1640" i="34"/>
  <c r="F1641" i="34"/>
  <c r="G1641" i="34"/>
  <c r="H1641" i="34"/>
  <c r="I1641" i="34"/>
  <c r="J1641" i="34"/>
  <c r="K1641" i="34"/>
  <c r="F1642" i="34"/>
  <c r="G1642" i="34"/>
  <c r="H1642" i="34"/>
  <c r="I1642" i="34"/>
  <c r="J1642" i="34"/>
  <c r="K1642" i="34"/>
  <c r="F1643" i="34"/>
  <c r="G1643" i="34"/>
  <c r="H1643" i="34"/>
  <c r="I1643" i="34"/>
  <c r="J1643" i="34"/>
  <c r="K1643" i="34"/>
  <c r="F1644" i="34"/>
  <c r="G1644" i="34"/>
  <c r="H1644" i="34"/>
  <c r="I1644" i="34"/>
  <c r="J1644" i="34"/>
  <c r="K1644" i="34"/>
  <c r="F1645" i="34"/>
  <c r="G1645" i="34"/>
  <c r="H1645" i="34"/>
  <c r="I1645" i="34"/>
  <c r="J1645" i="34"/>
  <c r="K1645" i="34"/>
  <c r="F1646" i="34"/>
  <c r="G1646" i="34"/>
  <c r="H1646" i="34"/>
  <c r="I1646" i="34"/>
  <c r="J1646" i="34"/>
  <c r="K1646" i="34"/>
  <c r="F1647" i="34"/>
  <c r="G1647" i="34"/>
  <c r="H1647" i="34"/>
  <c r="I1647" i="34"/>
  <c r="J1647" i="34"/>
  <c r="K1647" i="34"/>
  <c r="F1648" i="34"/>
  <c r="G1648" i="34"/>
  <c r="H1648" i="34"/>
  <c r="I1648" i="34"/>
  <c r="J1648" i="34"/>
  <c r="K1648" i="34"/>
  <c r="F1649" i="34"/>
  <c r="G1649" i="34"/>
  <c r="H1649" i="34"/>
  <c r="I1649" i="34"/>
  <c r="J1649" i="34"/>
  <c r="K1649" i="34"/>
  <c r="F1650" i="34"/>
  <c r="G1650" i="34"/>
  <c r="H1650" i="34"/>
  <c r="I1650" i="34"/>
  <c r="J1650" i="34"/>
  <c r="K1650" i="34"/>
  <c r="F1651" i="34"/>
  <c r="G1651" i="34"/>
  <c r="H1651" i="34"/>
  <c r="I1651" i="34"/>
  <c r="J1651" i="34"/>
  <c r="K1651" i="34"/>
  <c r="F1652" i="34"/>
  <c r="G1652" i="34"/>
  <c r="H1652" i="34"/>
  <c r="I1652" i="34"/>
  <c r="J1652" i="34"/>
  <c r="K1652" i="34"/>
  <c r="F1653" i="34"/>
  <c r="G1653" i="34"/>
  <c r="H1653" i="34"/>
  <c r="I1653" i="34"/>
  <c r="J1653" i="34"/>
  <c r="K1653" i="34"/>
  <c r="F1654" i="34"/>
  <c r="G1654" i="34"/>
  <c r="H1654" i="34"/>
  <c r="I1654" i="34"/>
  <c r="J1654" i="34"/>
  <c r="K1654" i="34"/>
  <c r="F1655" i="34"/>
  <c r="G1655" i="34"/>
  <c r="H1655" i="34"/>
  <c r="I1655" i="34"/>
  <c r="J1655" i="34"/>
  <c r="K1655" i="34"/>
  <c r="F1656" i="34"/>
  <c r="G1656" i="34"/>
  <c r="H1656" i="34"/>
  <c r="I1656" i="34"/>
  <c r="J1656" i="34"/>
  <c r="K1656" i="34"/>
  <c r="F1657" i="34"/>
  <c r="G1657" i="34"/>
  <c r="H1657" i="34"/>
  <c r="I1657" i="34"/>
  <c r="J1657" i="34"/>
  <c r="K1657" i="34"/>
  <c r="F1658" i="34"/>
  <c r="G1658" i="34"/>
  <c r="H1658" i="34"/>
  <c r="I1658" i="34"/>
  <c r="J1658" i="34"/>
  <c r="K1658" i="34"/>
  <c r="F1659" i="34"/>
  <c r="G1659" i="34"/>
  <c r="H1659" i="34"/>
  <c r="I1659" i="34"/>
  <c r="J1659" i="34"/>
  <c r="K1659" i="34"/>
  <c r="F1660" i="34"/>
  <c r="G1660" i="34"/>
  <c r="H1660" i="34"/>
  <c r="I1660" i="34"/>
  <c r="J1660" i="34"/>
  <c r="K1660" i="34"/>
  <c r="F1661" i="34"/>
  <c r="G1661" i="34"/>
  <c r="H1661" i="34"/>
  <c r="I1661" i="34"/>
  <c r="J1661" i="34"/>
  <c r="K1661" i="34"/>
  <c r="F1662" i="34"/>
  <c r="G1662" i="34"/>
  <c r="H1662" i="34"/>
  <c r="I1662" i="34"/>
  <c r="J1662" i="34"/>
  <c r="K1662" i="34"/>
  <c r="F1663" i="34"/>
  <c r="G1663" i="34"/>
  <c r="H1663" i="34"/>
  <c r="I1663" i="34"/>
  <c r="J1663" i="34"/>
  <c r="K1663" i="34"/>
  <c r="F1664" i="34"/>
  <c r="G1664" i="34"/>
  <c r="H1664" i="34"/>
  <c r="I1664" i="34"/>
  <c r="J1664" i="34"/>
  <c r="K1664" i="34"/>
  <c r="F1665" i="34"/>
  <c r="G1665" i="34"/>
  <c r="H1665" i="34"/>
  <c r="I1665" i="34"/>
  <c r="J1665" i="34"/>
  <c r="K1665" i="34"/>
  <c r="F1666" i="34"/>
  <c r="G1666" i="34"/>
  <c r="H1666" i="34"/>
  <c r="I1666" i="34"/>
  <c r="J1666" i="34"/>
  <c r="K1666" i="34"/>
  <c r="F1667" i="34"/>
  <c r="G1667" i="34"/>
  <c r="H1667" i="34"/>
  <c r="I1667" i="34"/>
  <c r="J1667" i="34"/>
  <c r="K1667" i="34"/>
  <c r="F1668" i="34"/>
  <c r="G1668" i="34"/>
  <c r="H1668" i="34"/>
  <c r="I1668" i="34"/>
  <c r="J1668" i="34"/>
  <c r="K1668" i="34"/>
  <c r="F1669" i="34"/>
  <c r="G1669" i="34"/>
  <c r="H1669" i="34"/>
  <c r="I1669" i="34"/>
  <c r="J1669" i="34"/>
  <c r="K1669" i="34"/>
  <c r="F1670" i="34"/>
  <c r="G1670" i="34"/>
  <c r="H1670" i="34"/>
  <c r="I1670" i="34"/>
  <c r="J1670" i="34"/>
  <c r="K1670" i="34"/>
  <c r="F1671" i="34"/>
  <c r="G1671" i="34"/>
  <c r="H1671" i="34"/>
  <c r="I1671" i="34"/>
  <c r="J1671" i="34"/>
  <c r="K1671" i="34"/>
  <c r="F1672" i="34"/>
  <c r="G1672" i="34"/>
  <c r="H1672" i="34"/>
  <c r="I1672" i="34"/>
  <c r="J1672" i="34"/>
  <c r="K1672" i="34"/>
  <c r="F1673" i="34"/>
  <c r="G1673" i="34"/>
  <c r="H1673" i="34"/>
  <c r="I1673" i="34"/>
  <c r="J1673" i="34"/>
  <c r="K1673" i="34"/>
  <c r="F1674" i="34"/>
  <c r="G1674" i="34"/>
  <c r="H1674" i="34"/>
  <c r="I1674" i="34"/>
  <c r="J1674" i="34"/>
  <c r="K1674" i="34"/>
  <c r="F1675" i="34"/>
  <c r="G1675" i="34"/>
  <c r="H1675" i="34"/>
  <c r="I1675" i="34"/>
  <c r="J1675" i="34"/>
  <c r="K1675" i="34"/>
  <c r="F1676" i="34"/>
  <c r="G1676" i="34"/>
  <c r="H1676" i="34"/>
  <c r="I1676" i="34"/>
  <c r="J1676" i="34"/>
  <c r="K1676" i="34"/>
  <c r="F1677" i="34"/>
  <c r="G1677" i="34"/>
  <c r="H1677" i="34"/>
  <c r="I1677" i="34"/>
  <c r="J1677" i="34"/>
  <c r="K1677" i="34"/>
  <c r="F1678" i="34"/>
  <c r="G1678" i="34"/>
  <c r="H1678" i="34"/>
  <c r="I1678" i="34"/>
  <c r="J1678" i="34"/>
  <c r="K1678" i="34"/>
  <c r="F1679" i="34"/>
  <c r="G1679" i="34"/>
  <c r="H1679" i="34"/>
  <c r="I1679" i="34"/>
  <c r="J1679" i="34"/>
  <c r="K1679" i="34"/>
  <c r="F1680" i="34"/>
  <c r="G1680" i="34"/>
  <c r="H1680" i="34"/>
  <c r="I1680" i="34"/>
  <c r="J1680" i="34"/>
  <c r="K1680" i="34"/>
  <c r="F1681" i="34"/>
  <c r="G1681" i="34"/>
  <c r="H1681" i="34"/>
  <c r="I1681" i="34"/>
  <c r="J1681" i="34"/>
  <c r="K1681" i="34"/>
  <c r="F1682" i="34"/>
  <c r="G1682" i="34"/>
  <c r="H1682" i="34"/>
  <c r="I1682" i="34"/>
  <c r="J1682" i="34"/>
  <c r="K1682" i="34"/>
  <c r="F1683" i="34"/>
  <c r="G1683" i="34"/>
  <c r="H1683" i="34"/>
  <c r="I1683" i="34"/>
  <c r="J1683" i="34"/>
  <c r="K1683" i="34"/>
  <c r="F1684" i="34"/>
  <c r="G1684" i="34"/>
  <c r="H1684" i="34"/>
  <c r="I1684" i="34"/>
  <c r="J1684" i="34"/>
  <c r="K1684" i="34"/>
  <c r="F1685" i="34"/>
  <c r="G1685" i="34"/>
  <c r="H1685" i="34"/>
  <c r="I1685" i="34"/>
  <c r="J1685" i="34"/>
  <c r="K1685" i="34"/>
  <c r="F1686" i="34"/>
  <c r="G1686" i="34"/>
  <c r="H1686" i="34"/>
  <c r="I1686" i="34"/>
  <c r="J1686" i="34"/>
  <c r="K1686" i="34"/>
  <c r="F1687" i="34"/>
  <c r="G1687" i="34"/>
  <c r="H1687" i="34"/>
  <c r="I1687" i="34"/>
  <c r="J1687" i="34"/>
  <c r="K1687" i="34"/>
  <c r="F1688" i="34"/>
  <c r="G1688" i="34"/>
  <c r="H1688" i="34"/>
  <c r="I1688" i="34"/>
  <c r="J1688" i="34"/>
  <c r="K1688" i="34"/>
  <c r="F1689" i="34"/>
  <c r="G1689" i="34"/>
  <c r="H1689" i="34"/>
  <c r="I1689" i="34"/>
  <c r="J1689" i="34"/>
  <c r="K1689" i="34"/>
  <c r="F1690" i="34"/>
  <c r="G1690" i="34"/>
  <c r="H1690" i="34"/>
  <c r="I1690" i="34"/>
  <c r="J1690" i="34"/>
  <c r="K1690" i="34"/>
  <c r="F1691" i="34"/>
  <c r="G1691" i="34"/>
  <c r="H1691" i="34"/>
  <c r="I1691" i="34"/>
  <c r="J1691" i="34"/>
  <c r="K1691" i="34"/>
  <c r="F1692" i="34"/>
  <c r="G1692" i="34"/>
  <c r="H1692" i="34"/>
  <c r="I1692" i="34"/>
  <c r="J1692" i="34"/>
  <c r="K1692" i="34"/>
  <c r="F1693" i="34"/>
  <c r="G1693" i="34"/>
  <c r="H1693" i="34"/>
  <c r="I1693" i="34"/>
  <c r="J1693" i="34"/>
  <c r="K1693" i="34"/>
  <c r="F1694" i="34"/>
  <c r="G1694" i="34"/>
  <c r="H1694" i="34"/>
  <c r="I1694" i="34"/>
  <c r="J1694" i="34"/>
  <c r="K1694" i="34"/>
  <c r="F1695" i="34"/>
  <c r="G1695" i="34"/>
  <c r="H1695" i="34"/>
  <c r="I1695" i="34"/>
  <c r="J1695" i="34"/>
  <c r="K1695" i="34"/>
  <c r="F1696" i="34"/>
  <c r="G1696" i="34"/>
  <c r="H1696" i="34"/>
  <c r="I1696" i="34"/>
  <c r="J1696" i="34"/>
  <c r="K1696" i="34"/>
  <c r="F1697" i="34"/>
  <c r="G1697" i="34"/>
  <c r="H1697" i="34"/>
  <c r="I1697" i="34"/>
  <c r="J1697" i="34"/>
  <c r="K1697" i="34"/>
  <c r="F1698" i="34"/>
  <c r="G1698" i="34"/>
  <c r="H1698" i="34"/>
  <c r="I1698" i="34"/>
  <c r="J1698" i="34"/>
  <c r="K1698" i="34"/>
  <c r="F1699" i="34"/>
  <c r="G1699" i="34"/>
  <c r="H1699" i="34"/>
  <c r="I1699" i="34"/>
  <c r="J1699" i="34"/>
  <c r="K1699" i="34"/>
  <c r="F1700" i="34"/>
  <c r="G1700" i="34"/>
  <c r="H1700" i="34"/>
  <c r="I1700" i="34"/>
  <c r="J1700" i="34"/>
  <c r="K1700" i="34"/>
  <c r="F1701" i="34"/>
  <c r="G1701" i="34"/>
  <c r="H1701" i="34"/>
  <c r="I1701" i="34"/>
  <c r="J1701" i="34"/>
  <c r="K1701" i="34"/>
  <c r="F1702" i="34"/>
  <c r="G1702" i="34"/>
  <c r="H1702" i="34"/>
  <c r="I1702" i="34"/>
  <c r="J1702" i="34"/>
  <c r="K1702" i="34"/>
  <c r="F1703" i="34"/>
  <c r="G1703" i="34"/>
  <c r="H1703" i="34"/>
  <c r="I1703" i="34"/>
  <c r="J1703" i="34"/>
  <c r="K1703" i="34"/>
  <c r="F1704" i="34"/>
  <c r="G1704" i="34"/>
  <c r="H1704" i="34"/>
  <c r="I1704" i="34"/>
  <c r="J1704" i="34"/>
  <c r="K1704" i="34"/>
  <c r="F1705" i="34"/>
  <c r="G1705" i="34"/>
  <c r="H1705" i="34"/>
  <c r="I1705" i="34"/>
  <c r="J1705" i="34"/>
  <c r="K1705" i="34"/>
  <c r="F1706" i="34"/>
  <c r="G1706" i="34"/>
  <c r="H1706" i="34"/>
  <c r="I1706" i="34"/>
  <c r="J1706" i="34"/>
  <c r="K1706" i="34"/>
  <c r="F1707" i="34"/>
  <c r="G1707" i="34"/>
  <c r="H1707" i="34"/>
  <c r="I1707" i="34"/>
  <c r="J1707" i="34"/>
  <c r="K1707" i="34"/>
  <c r="F1708" i="34"/>
  <c r="G1708" i="34"/>
  <c r="H1708" i="34"/>
  <c r="I1708" i="34"/>
  <c r="J1708" i="34"/>
  <c r="K1708" i="34"/>
  <c r="F1709" i="34"/>
  <c r="G1709" i="34"/>
  <c r="H1709" i="34"/>
  <c r="I1709" i="34"/>
  <c r="J1709" i="34"/>
  <c r="K1709" i="34"/>
  <c r="F1710" i="34"/>
  <c r="G1710" i="34"/>
  <c r="H1710" i="34"/>
  <c r="I1710" i="34"/>
  <c r="J1710" i="34"/>
  <c r="K1710" i="34"/>
  <c r="F1711" i="34"/>
  <c r="G1711" i="34"/>
  <c r="H1711" i="34"/>
  <c r="I1711" i="34"/>
  <c r="J1711" i="34"/>
  <c r="K1711" i="34"/>
  <c r="F1712" i="34"/>
  <c r="G1712" i="34"/>
  <c r="H1712" i="34"/>
  <c r="I1712" i="34"/>
  <c r="J1712" i="34"/>
  <c r="K1712" i="34"/>
  <c r="F1713" i="34"/>
  <c r="G1713" i="34"/>
  <c r="H1713" i="34"/>
  <c r="I1713" i="34"/>
  <c r="J1713" i="34"/>
  <c r="K1713" i="34"/>
  <c r="F1714" i="34"/>
  <c r="G1714" i="34"/>
  <c r="H1714" i="34"/>
  <c r="I1714" i="34"/>
  <c r="J1714" i="34"/>
  <c r="K1714" i="34"/>
  <c r="F1715" i="34"/>
  <c r="G1715" i="34"/>
  <c r="H1715" i="34"/>
  <c r="I1715" i="34"/>
  <c r="J1715" i="34"/>
  <c r="K1715" i="34"/>
  <c r="F1716" i="34"/>
  <c r="G1716" i="34"/>
  <c r="H1716" i="34"/>
  <c r="I1716" i="34"/>
  <c r="J1716" i="34"/>
  <c r="K1716" i="34"/>
  <c r="F1717" i="34"/>
  <c r="G1717" i="34"/>
  <c r="H1717" i="34"/>
  <c r="I1717" i="34"/>
  <c r="J1717" i="34"/>
  <c r="K1717" i="34"/>
  <c r="F1718" i="34"/>
  <c r="G1718" i="34"/>
  <c r="H1718" i="34"/>
  <c r="I1718" i="34"/>
  <c r="J1718" i="34"/>
  <c r="K1718" i="34"/>
  <c r="F1719" i="34"/>
  <c r="G1719" i="34"/>
  <c r="H1719" i="34"/>
  <c r="I1719" i="34"/>
  <c r="J1719" i="34"/>
  <c r="K1719" i="34"/>
  <c r="F1720" i="34"/>
  <c r="G1720" i="34"/>
  <c r="H1720" i="34"/>
  <c r="I1720" i="34"/>
  <c r="J1720" i="34"/>
  <c r="K1720" i="34"/>
  <c r="F1721" i="34"/>
  <c r="G1721" i="34"/>
  <c r="H1721" i="34"/>
  <c r="I1721" i="34"/>
  <c r="J1721" i="34"/>
  <c r="K1721" i="34"/>
  <c r="F1722" i="34"/>
  <c r="G1722" i="34"/>
  <c r="H1722" i="34"/>
  <c r="I1722" i="34"/>
  <c r="J1722" i="34"/>
  <c r="K1722" i="34"/>
  <c r="F1723" i="34"/>
  <c r="G1723" i="34"/>
  <c r="H1723" i="34"/>
  <c r="I1723" i="34"/>
  <c r="J1723" i="34"/>
  <c r="K1723" i="34"/>
  <c r="F1724" i="34"/>
  <c r="G1724" i="34"/>
  <c r="H1724" i="34"/>
  <c r="I1724" i="34"/>
  <c r="J1724" i="34"/>
  <c r="K1724" i="34"/>
  <c r="F1725" i="34"/>
  <c r="G1725" i="34"/>
  <c r="H1725" i="34"/>
  <c r="I1725" i="34"/>
  <c r="J1725" i="34"/>
  <c r="K1725" i="34"/>
  <c r="F1726" i="34"/>
  <c r="G1726" i="34"/>
  <c r="H1726" i="34"/>
  <c r="I1726" i="34"/>
  <c r="J1726" i="34"/>
  <c r="K1726" i="34"/>
  <c r="F1727" i="34"/>
  <c r="G1727" i="34"/>
  <c r="H1727" i="34"/>
  <c r="I1727" i="34"/>
  <c r="J1727" i="34"/>
  <c r="K1727" i="34"/>
  <c r="F1728" i="34"/>
  <c r="G1728" i="34"/>
  <c r="H1728" i="34"/>
  <c r="I1728" i="34"/>
  <c r="J1728" i="34"/>
  <c r="K1728" i="34"/>
  <c r="F1729" i="34"/>
  <c r="G1729" i="34"/>
  <c r="H1729" i="34"/>
  <c r="I1729" i="34"/>
  <c r="J1729" i="34"/>
  <c r="K1729" i="34"/>
  <c r="F1730" i="34"/>
  <c r="G1730" i="34"/>
  <c r="H1730" i="34"/>
  <c r="I1730" i="34"/>
  <c r="J1730" i="34"/>
  <c r="K1730" i="34"/>
  <c r="F1731" i="34"/>
  <c r="G1731" i="34"/>
  <c r="H1731" i="34"/>
  <c r="I1731" i="34"/>
  <c r="J1731" i="34"/>
  <c r="K1731" i="34"/>
  <c r="F1732" i="34"/>
  <c r="G1732" i="34"/>
  <c r="H1732" i="34"/>
  <c r="I1732" i="34"/>
  <c r="J1732" i="34"/>
  <c r="K1732" i="34"/>
  <c r="F1733" i="34"/>
  <c r="G1733" i="34"/>
  <c r="H1733" i="34"/>
  <c r="I1733" i="34"/>
  <c r="J1733" i="34"/>
  <c r="K1733" i="34"/>
  <c r="F1734" i="34"/>
  <c r="G1734" i="34"/>
  <c r="H1734" i="34"/>
  <c r="I1734" i="34"/>
  <c r="J1734" i="34"/>
  <c r="K1734" i="34"/>
  <c r="F1735" i="34"/>
  <c r="G1735" i="34"/>
  <c r="H1735" i="34"/>
  <c r="I1735" i="34"/>
  <c r="J1735" i="34"/>
  <c r="K1735" i="34"/>
  <c r="F1736" i="34"/>
  <c r="G1736" i="34"/>
  <c r="H1736" i="34"/>
  <c r="I1736" i="34"/>
  <c r="J1736" i="34"/>
  <c r="K1736" i="34"/>
  <c r="F1737" i="34"/>
  <c r="G1737" i="34"/>
  <c r="H1737" i="34"/>
  <c r="I1737" i="34"/>
  <c r="J1737" i="34"/>
  <c r="K1737" i="34"/>
  <c r="F1738" i="34"/>
  <c r="G1738" i="34"/>
  <c r="H1738" i="34"/>
  <c r="I1738" i="34"/>
  <c r="J1738" i="34"/>
  <c r="K1738" i="34"/>
  <c r="F1739" i="34"/>
  <c r="G1739" i="34"/>
  <c r="H1739" i="34"/>
  <c r="I1739" i="34"/>
  <c r="J1739" i="34"/>
  <c r="K1739" i="34"/>
  <c r="F1740" i="34"/>
  <c r="G1740" i="34"/>
  <c r="H1740" i="34"/>
  <c r="I1740" i="34"/>
  <c r="J1740" i="34"/>
  <c r="K1740" i="34"/>
  <c r="F1741" i="34"/>
  <c r="G1741" i="34"/>
  <c r="H1741" i="34"/>
  <c r="I1741" i="34"/>
  <c r="J1741" i="34"/>
  <c r="K1741" i="34"/>
  <c r="F1742" i="34"/>
  <c r="G1742" i="34"/>
  <c r="H1742" i="34"/>
  <c r="I1742" i="34"/>
  <c r="J1742" i="34"/>
  <c r="K1742" i="34"/>
  <c r="F1743" i="34"/>
  <c r="G1743" i="34"/>
  <c r="H1743" i="34"/>
  <c r="I1743" i="34"/>
  <c r="J1743" i="34"/>
  <c r="K1743" i="34"/>
  <c r="F1744" i="34"/>
  <c r="G1744" i="34"/>
  <c r="H1744" i="34"/>
  <c r="I1744" i="34"/>
  <c r="J1744" i="34"/>
  <c r="K1744" i="34"/>
  <c r="F1745" i="34"/>
  <c r="G1745" i="34"/>
  <c r="H1745" i="34"/>
  <c r="I1745" i="34"/>
  <c r="J1745" i="34"/>
  <c r="K1745" i="34"/>
  <c r="F1746" i="34"/>
  <c r="G1746" i="34"/>
  <c r="H1746" i="34"/>
  <c r="I1746" i="34"/>
  <c r="J1746" i="34"/>
  <c r="K1746" i="34"/>
  <c r="F1747" i="34"/>
  <c r="G1747" i="34"/>
  <c r="H1747" i="34"/>
  <c r="I1747" i="34"/>
  <c r="J1747" i="34"/>
  <c r="K1747" i="34"/>
  <c r="F1748" i="34"/>
  <c r="G1748" i="34"/>
  <c r="H1748" i="34"/>
  <c r="I1748" i="34"/>
  <c r="J1748" i="34"/>
  <c r="K1748" i="34"/>
  <c r="F1749" i="34"/>
  <c r="G1749" i="34"/>
  <c r="H1749" i="34"/>
  <c r="I1749" i="34"/>
  <c r="J1749" i="34"/>
  <c r="K1749" i="34"/>
  <c r="F1750" i="34"/>
  <c r="G1750" i="34"/>
  <c r="H1750" i="34"/>
  <c r="I1750" i="34"/>
  <c r="J1750" i="34"/>
  <c r="K1750" i="34"/>
  <c r="F1751" i="34"/>
  <c r="G1751" i="34"/>
  <c r="H1751" i="34"/>
  <c r="I1751" i="34"/>
  <c r="J1751" i="34"/>
  <c r="K1751" i="34"/>
  <c r="F1752" i="34"/>
  <c r="G1752" i="34"/>
  <c r="H1752" i="34"/>
  <c r="I1752" i="34"/>
  <c r="J1752" i="34"/>
  <c r="K1752" i="34"/>
  <c r="F1753" i="34"/>
  <c r="G1753" i="34"/>
  <c r="H1753" i="34"/>
  <c r="I1753" i="34"/>
  <c r="J1753" i="34"/>
  <c r="K1753" i="34"/>
  <c r="F1754" i="34"/>
  <c r="G1754" i="34"/>
  <c r="H1754" i="34"/>
  <c r="I1754" i="34"/>
  <c r="J1754" i="34"/>
  <c r="K1754" i="34"/>
  <c r="F1755" i="34"/>
  <c r="G1755" i="34"/>
  <c r="H1755" i="34"/>
  <c r="I1755" i="34"/>
  <c r="J1755" i="34"/>
  <c r="K1755" i="34"/>
  <c r="F1756" i="34"/>
  <c r="G1756" i="34"/>
  <c r="H1756" i="34"/>
  <c r="I1756" i="34"/>
  <c r="J1756" i="34"/>
  <c r="K1756" i="34"/>
  <c r="F1757" i="34"/>
  <c r="G1757" i="34"/>
  <c r="H1757" i="34"/>
  <c r="I1757" i="34"/>
  <c r="J1757" i="34"/>
  <c r="K1757" i="34"/>
  <c r="F1758" i="34"/>
  <c r="G1758" i="34"/>
  <c r="H1758" i="34"/>
  <c r="I1758" i="34"/>
  <c r="J1758" i="34"/>
  <c r="K1758" i="34"/>
  <c r="F1759" i="34"/>
  <c r="G1759" i="34"/>
  <c r="H1759" i="34"/>
  <c r="I1759" i="34"/>
  <c r="J1759" i="34"/>
  <c r="K1759" i="34"/>
  <c r="F1760" i="34"/>
  <c r="G1760" i="34"/>
  <c r="H1760" i="34"/>
  <c r="I1760" i="34"/>
  <c r="J1760" i="34"/>
  <c r="K1760" i="34"/>
  <c r="F1761" i="34"/>
  <c r="G1761" i="34"/>
  <c r="H1761" i="34"/>
  <c r="I1761" i="34"/>
  <c r="J1761" i="34"/>
  <c r="K1761" i="34"/>
  <c r="F1762" i="34"/>
  <c r="G1762" i="34"/>
  <c r="H1762" i="34"/>
  <c r="I1762" i="34"/>
  <c r="J1762" i="34"/>
  <c r="K1762" i="34"/>
  <c r="F1763" i="34"/>
  <c r="G1763" i="34"/>
  <c r="H1763" i="34"/>
  <c r="I1763" i="34"/>
  <c r="J1763" i="34"/>
  <c r="K1763" i="34"/>
  <c r="F1764" i="34"/>
  <c r="G1764" i="34"/>
  <c r="H1764" i="34"/>
  <c r="I1764" i="34"/>
  <c r="J1764" i="34"/>
  <c r="K1764" i="34"/>
  <c r="F1765" i="34"/>
  <c r="G1765" i="34"/>
  <c r="H1765" i="34"/>
  <c r="I1765" i="34"/>
  <c r="J1765" i="34"/>
  <c r="K1765" i="34"/>
  <c r="F1766" i="34"/>
  <c r="G1766" i="34"/>
  <c r="H1766" i="34"/>
  <c r="I1766" i="34"/>
  <c r="J1766" i="34"/>
  <c r="K1766" i="34"/>
  <c r="F1767" i="34"/>
  <c r="G1767" i="34"/>
  <c r="H1767" i="34"/>
  <c r="I1767" i="34"/>
  <c r="J1767" i="34"/>
  <c r="K1767" i="34"/>
  <c r="F1768" i="34"/>
  <c r="G1768" i="34"/>
  <c r="H1768" i="34"/>
  <c r="I1768" i="34"/>
  <c r="J1768" i="34"/>
  <c r="K1768" i="34"/>
  <c r="F1769" i="34"/>
  <c r="G1769" i="34"/>
  <c r="H1769" i="34"/>
  <c r="I1769" i="34"/>
  <c r="J1769" i="34"/>
  <c r="K1769" i="34"/>
  <c r="F1770" i="34"/>
  <c r="G1770" i="34"/>
  <c r="H1770" i="34"/>
  <c r="I1770" i="34"/>
  <c r="J1770" i="34"/>
  <c r="K1770" i="34"/>
  <c r="F1771" i="34"/>
  <c r="G1771" i="34"/>
  <c r="H1771" i="34"/>
  <c r="I1771" i="34"/>
  <c r="J1771" i="34"/>
  <c r="K1771" i="34"/>
  <c r="F1772" i="34"/>
  <c r="G1772" i="34"/>
  <c r="H1772" i="34"/>
  <c r="I1772" i="34"/>
  <c r="J1772" i="34"/>
  <c r="K1772" i="34"/>
  <c r="F1773" i="34"/>
  <c r="G1773" i="34"/>
  <c r="H1773" i="34"/>
  <c r="I1773" i="34"/>
  <c r="J1773" i="34"/>
  <c r="K1773" i="34"/>
  <c r="F1774" i="34"/>
  <c r="G1774" i="34"/>
  <c r="H1774" i="34"/>
  <c r="I1774" i="34"/>
  <c r="J1774" i="34"/>
  <c r="K1774" i="34"/>
  <c r="F1775" i="34"/>
  <c r="G1775" i="34"/>
  <c r="H1775" i="34"/>
  <c r="I1775" i="34"/>
  <c r="J1775" i="34"/>
  <c r="K1775" i="34"/>
  <c r="F1776" i="34"/>
  <c r="G1776" i="34"/>
  <c r="H1776" i="34"/>
  <c r="I1776" i="34"/>
  <c r="J1776" i="34"/>
  <c r="K1776" i="34"/>
  <c r="F1777" i="34"/>
  <c r="G1777" i="34"/>
  <c r="H1777" i="34"/>
  <c r="I1777" i="34"/>
  <c r="J1777" i="34"/>
  <c r="K1777" i="34"/>
  <c r="F1778" i="34"/>
  <c r="G1778" i="34"/>
  <c r="H1778" i="34"/>
  <c r="I1778" i="34"/>
  <c r="J1778" i="34"/>
  <c r="K1778" i="34"/>
  <c r="F1779" i="34"/>
  <c r="G1779" i="34"/>
  <c r="H1779" i="34"/>
  <c r="I1779" i="34"/>
  <c r="J1779" i="34"/>
  <c r="K1779" i="34"/>
  <c r="F1780" i="34"/>
  <c r="G1780" i="34"/>
  <c r="H1780" i="34"/>
  <c r="I1780" i="34"/>
  <c r="J1780" i="34"/>
  <c r="K1780" i="34"/>
  <c r="F1781" i="34"/>
  <c r="G1781" i="34"/>
  <c r="H1781" i="34"/>
  <c r="I1781" i="34"/>
  <c r="J1781" i="34"/>
  <c r="K1781" i="34"/>
  <c r="F1782" i="34"/>
  <c r="G1782" i="34"/>
  <c r="H1782" i="34"/>
  <c r="I1782" i="34"/>
  <c r="J1782" i="34"/>
  <c r="K1782" i="34"/>
  <c r="F1783" i="34"/>
  <c r="G1783" i="34"/>
  <c r="H1783" i="34"/>
  <c r="I1783" i="34"/>
  <c r="J1783" i="34"/>
  <c r="K1783" i="34"/>
  <c r="F1784" i="34"/>
  <c r="G1784" i="34"/>
  <c r="H1784" i="34"/>
  <c r="I1784" i="34"/>
  <c r="J1784" i="34"/>
  <c r="K1784" i="34"/>
  <c r="F1785" i="34"/>
  <c r="G1785" i="34"/>
  <c r="H1785" i="34"/>
  <c r="I1785" i="34"/>
  <c r="J1785" i="34"/>
  <c r="K1785" i="34"/>
  <c r="F1786" i="34"/>
  <c r="G1786" i="34"/>
  <c r="H1786" i="34"/>
  <c r="I1786" i="34"/>
  <c r="J1786" i="34"/>
  <c r="K1786" i="34"/>
  <c r="F1787" i="34"/>
  <c r="G1787" i="34"/>
  <c r="H1787" i="34"/>
  <c r="I1787" i="34"/>
  <c r="J1787" i="34"/>
  <c r="K1787" i="34"/>
  <c r="F1788" i="34"/>
  <c r="G1788" i="34"/>
  <c r="H1788" i="34"/>
  <c r="I1788" i="34"/>
  <c r="J1788" i="34"/>
  <c r="K1788" i="34"/>
  <c r="F1789" i="34"/>
  <c r="G1789" i="34"/>
  <c r="H1789" i="34"/>
  <c r="I1789" i="34"/>
  <c r="J1789" i="34"/>
  <c r="K1789" i="34"/>
  <c r="F1790" i="34"/>
  <c r="G1790" i="34"/>
  <c r="H1790" i="34"/>
  <c r="I1790" i="34"/>
  <c r="J1790" i="34"/>
  <c r="K1790" i="34"/>
  <c r="F1791" i="34"/>
  <c r="G1791" i="34"/>
  <c r="H1791" i="34"/>
  <c r="I1791" i="34"/>
  <c r="J1791" i="34"/>
  <c r="K1791" i="34"/>
  <c r="F1792" i="34"/>
  <c r="G1792" i="34"/>
  <c r="H1792" i="34"/>
  <c r="I1792" i="34"/>
  <c r="J1792" i="34"/>
  <c r="K1792" i="34"/>
  <c r="F1793" i="34"/>
  <c r="G1793" i="34"/>
  <c r="H1793" i="34"/>
  <c r="I1793" i="34"/>
  <c r="J1793" i="34"/>
  <c r="K1793" i="34"/>
  <c r="F1794" i="34"/>
  <c r="G1794" i="34"/>
  <c r="H1794" i="34"/>
  <c r="I1794" i="34"/>
  <c r="J1794" i="34"/>
  <c r="K1794" i="34"/>
  <c r="F1795" i="34"/>
  <c r="G1795" i="34"/>
  <c r="H1795" i="34"/>
  <c r="I1795" i="34"/>
  <c r="J1795" i="34"/>
  <c r="K1795" i="34"/>
  <c r="F1796" i="34"/>
  <c r="G1796" i="34"/>
  <c r="H1796" i="34"/>
  <c r="I1796" i="34"/>
  <c r="J1796" i="34"/>
  <c r="K1796" i="34"/>
  <c r="F1797" i="34"/>
  <c r="G1797" i="34"/>
  <c r="H1797" i="34"/>
  <c r="I1797" i="34"/>
  <c r="J1797" i="34"/>
  <c r="K1797" i="34"/>
  <c r="F1798" i="34"/>
  <c r="G1798" i="34"/>
  <c r="H1798" i="34"/>
  <c r="I1798" i="34"/>
  <c r="J1798" i="34"/>
  <c r="K1798" i="34"/>
  <c r="F1799" i="34"/>
  <c r="G1799" i="34"/>
  <c r="H1799" i="34"/>
  <c r="I1799" i="34"/>
  <c r="J1799" i="34"/>
  <c r="K1799" i="34"/>
  <c r="F1800" i="34"/>
  <c r="G1800" i="34"/>
  <c r="H1800" i="34"/>
  <c r="I1800" i="34"/>
  <c r="J1800" i="34"/>
  <c r="K1800" i="34"/>
  <c r="F1801" i="34"/>
  <c r="G1801" i="34"/>
  <c r="H1801" i="34"/>
  <c r="I1801" i="34"/>
  <c r="J1801" i="34"/>
  <c r="K1801" i="34"/>
  <c r="F1802" i="34"/>
  <c r="G1802" i="34"/>
  <c r="H1802" i="34"/>
  <c r="I1802" i="34"/>
  <c r="J1802" i="34"/>
  <c r="K1802" i="34"/>
  <c r="F1803" i="34"/>
  <c r="G1803" i="34"/>
  <c r="H1803" i="34"/>
  <c r="I1803" i="34"/>
  <c r="J1803" i="34"/>
  <c r="K1803" i="34"/>
  <c r="F1804" i="34"/>
  <c r="G1804" i="34"/>
  <c r="H1804" i="34"/>
  <c r="I1804" i="34"/>
  <c r="J1804" i="34"/>
  <c r="K1804" i="34"/>
  <c r="F1805" i="34"/>
  <c r="G1805" i="34"/>
  <c r="H1805" i="34"/>
  <c r="I1805" i="34"/>
  <c r="J1805" i="34"/>
  <c r="K1805" i="34"/>
  <c r="F1806" i="34"/>
  <c r="G1806" i="34"/>
  <c r="H1806" i="34"/>
  <c r="I1806" i="34"/>
  <c r="J1806" i="34"/>
  <c r="K1806" i="34"/>
  <c r="F1807" i="34"/>
  <c r="G1807" i="34"/>
  <c r="H1807" i="34"/>
  <c r="I1807" i="34"/>
  <c r="J1807" i="34"/>
  <c r="K1807" i="34"/>
  <c r="F1808" i="34"/>
  <c r="G1808" i="34"/>
  <c r="H1808" i="34"/>
  <c r="I1808" i="34"/>
  <c r="J1808" i="34"/>
  <c r="K1808" i="34"/>
  <c r="F1809" i="34"/>
  <c r="G1809" i="34"/>
  <c r="H1809" i="34"/>
  <c r="I1809" i="34"/>
  <c r="J1809" i="34"/>
  <c r="K1809" i="34"/>
  <c r="F1810" i="34"/>
  <c r="G1810" i="34"/>
  <c r="H1810" i="34"/>
  <c r="I1810" i="34"/>
  <c r="J1810" i="34"/>
  <c r="K1810" i="34"/>
  <c r="F1811" i="34"/>
  <c r="G1811" i="34"/>
  <c r="H1811" i="34"/>
  <c r="I1811" i="34"/>
  <c r="J1811" i="34"/>
  <c r="K1811" i="34"/>
  <c r="F1812" i="34"/>
  <c r="G1812" i="34"/>
  <c r="H1812" i="34"/>
  <c r="I1812" i="34"/>
  <c r="J1812" i="34"/>
  <c r="K1812" i="34"/>
  <c r="F1813" i="34"/>
  <c r="G1813" i="34"/>
  <c r="H1813" i="34"/>
  <c r="I1813" i="34"/>
  <c r="J1813" i="34"/>
  <c r="K1813" i="34"/>
  <c r="F1814" i="34"/>
  <c r="G1814" i="34"/>
  <c r="H1814" i="34"/>
  <c r="I1814" i="34"/>
  <c r="J1814" i="34"/>
  <c r="K1814" i="34"/>
  <c r="F1815" i="34"/>
  <c r="G1815" i="34"/>
  <c r="H1815" i="34"/>
  <c r="I1815" i="34"/>
  <c r="J1815" i="34"/>
  <c r="K1815" i="34"/>
  <c r="F1816" i="34"/>
  <c r="G1816" i="34"/>
  <c r="H1816" i="34"/>
  <c r="I1816" i="34"/>
  <c r="J1816" i="34"/>
  <c r="K1816" i="34"/>
  <c r="F1817" i="34"/>
  <c r="G1817" i="34"/>
  <c r="H1817" i="34"/>
  <c r="I1817" i="34"/>
  <c r="J1817" i="34"/>
  <c r="K1817" i="34"/>
  <c r="F1818" i="34"/>
  <c r="G1818" i="34"/>
  <c r="H1818" i="34"/>
  <c r="I1818" i="34"/>
  <c r="J1818" i="34"/>
  <c r="K1818" i="34"/>
  <c r="F1819" i="34"/>
  <c r="G1819" i="34"/>
  <c r="H1819" i="34"/>
  <c r="I1819" i="34"/>
  <c r="J1819" i="34"/>
  <c r="K1819" i="34"/>
  <c r="F1820" i="34"/>
  <c r="G1820" i="34"/>
  <c r="H1820" i="34"/>
  <c r="I1820" i="34"/>
  <c r="J1820" i="34"/>
  <c r="K1820" i="34"/>
  <c r="F1821" i="34"/>
  <c r="G1821" i="34"/>
  <c r="H1821" i="34"/>
  <c r="I1821" i="34"/>
  <c r="J1821" i="34"/>
  <c r="K1821" i="34"/>
  <c r="F1822" i="34"/>
  <c r="G1822" i="34"/>
  <c r="H1822" i="34"/>
  <c r="I1822" i="34"/>
  <c r="J1822" i="34"/>
  <c r="K1822" i="34"/>
  <c r="F1823" i="34"/>
  <c r="G1823" i="34"/>
  <c r="H1823" i="34"/>
  <c r="I1823" i="34"/>
  <c r="J1823" i="34"/>
  <c r="K1823" i="34"/>
  <c r="F1824" i="34"/>
  <c r="G1824" i="34"/>
  <c r="H1824" i="34"/>
  <c r="I1824" i="34"/>
  <c r="J1824" i="34"/>
  <c r="K1824" i="34"/>
  <c r="F1825" i="34"/>
  <c r="G1825" i="34"/>
  <c r="H1825" i="34"/>
  <c r="I1825" i="34"/>
  <c r="J1825" i="34"/>
  <c r="K1825" i="34"/>
  <c r="F1826" i="34"/>
  <c r="G1826" i="34"/>
  <c r="H1826" i="34"/>
  <c r="I1826" i="34"/>
  <c r="J1826" i="34"/>
  <c r="K1826" i="34"/>
  <c r="F1827" i="34"/>
  <c r="G1827" i="34"/>
  <c r="H1827" i="34"/>
  <c r="I1827" i="34"/>
  <c r="J1827" i="34"/>
  <c r="K1827" i="34"/>
  <c r="F1828" i="34"/>
  <c r="G1828" i="34"/>
  <c r="H1828" i="34"/>
  <c r="I1828" i="34"/>
  <c r="J1828" i="34"/>
  <c r="K1828" i="34"/>
  <c r="F1829" i="34"/>
  <c r="G1829" i="34"/>
  <c r="H1829" i="34"/>
  <c r="I1829" i="34"/>
  <c r="J1829" i="34"/>
  <c r="K1829" i="34"/>
  <c r="F1830" i="34"/>
  <c r="G1830" i="34"/>
  <c r="H1830" i="34"/>
  <c r="I1830" i="34"/>
  <c r="J1830" i="34"/>
  <c r="K1830" i="34"/>
  <c r="F1831" i="34"/>
  <c r="G1831" i="34"/>
  <c r="H1831" i="34"/>
  <c r="I1831" i="34"/>
  <c r="J1831" i="34"/>
  <c r="K1831" i="34"/>
  <c r="F1832" i="34"/>
  <c r="G1832" i="34"/>
  <c r="H1832" i="34"/>
  <c r="I1832" i="34"/>
  <c r="J1832" i="34"/>
  <c r="K1832" i="34"/>
  <c r="F1833" i="34"/>
  <c r="G1833" i="34"/>
  <c r="H1833" i="34"/>
  <c r="I1833" i="34"/>
  <c r="J1833" i="34"/>
  <c r="K1833" i="34"/>
  <c r="F1834" i="34"/>
  <c r="G1834" i="34"/>
  <c r="H1834" i="34"/>
  <c r="I1834" i="34"/>
  <c r="J1834" i="34"/>
  <c r="K1834" i="34"/>
  <c r="F1835" i="34"/>
  <c r="G1835" i="34"/>
  <c r="H1835" i="34"/>
  <c r="I1835" i="34"/>
  <c r="J1835" i="34"/>
  <c r="K1835" i="34"/>
  <c r="F1836" i="34"/>
  <c r="G1836" i="34"/>
  <c r="H1836" i="34"/>
  <c r="I1836" i="34"/>
  <c r="J1836" i="34"/>
  <c r="K1836" i="34"/>
  <c r="F1837" i="34"/>
  <c r="G1837" i="34"/>
  <c r="H1837" i="34"/>
  <c r="I1837" i="34"/>
  <c r="J1837" i="34"/>
  <c r="K1837" i="34"/>
  <c r="F1838" i="34"/>
  <c r="G1838" i="34"/>
  <c r="H1838" i="34"/>
  <c r="I1838" i="34"/>
  <c r="J1838" i="34"/>
  <c r="K1838" i="34"/>
  <c r="F1839" i="34"/>
  <c r="G1839" i="34"/>
  <c r="H1839" i="34"/>
  <c r="I1839" i="34"/>
  <c r="J1839" i="34"/>
  <c r="K1839" i="34"/>
  <c r="F1840" i="34"/>
  <c r="G1840" i="34"/>
  <c r="H1840" i="34"/>
  <c r="I1840" i="34"/>
  <c r="J1840" i="34"/>
  <c r="K1840" i="34"/>
  <c r="F1841" i="34"/>
  <c r="G1841" i="34"/>
  <c r="H1841" i="34"/>
  <c r="I1841" i="34"/>
  <c r="J1841" i="34"/>
  <c r="K1841" i="34"/>
  <c r="F1842" i="34"/>
  <c r="G1842" i="34"/>
  <c r="H1842" i="34"/>
  <c r="I1842" i="34"/>
  <c r="J1842" i="34"/>
  <c r="K1842" i="34"/>
  <c r="F1843" i="34"/>
  <c r="G1843" i="34"/>
  <c r="H1843" i="34"/>
  <c r="I1843" i="34"/>
  <c r="J1843" i="34"/>
  <c r="K1843" i="34"/>
  <c r="F1844" i="34"/>
  <c r="G1844" i="34"/>
  <c r="H1844" i="34"/>
  <c r="I1844" i="34"/>
  <c r="J1844" i="34"/>
  <c r="K1844" i="34"/>
  <c r="F1845" i="34"/>
  <c r="G1845" i="34"/>
  <c r="H1845" i="34"/>
  <c r="I1845" i="34"/>
  <c r="J1845" i="34"/>
  <c r="K1845" i="34"/>
  <c r="F1846" i="34"/>
  <c r="G1846" i="34"/>
  <c r="H1846" i="34"/>
  <c r="I1846" i="34"/>
  <c r="J1846" i="34"/>
  <c r="K1846" i="34"/>
  <c r="F1847" i="34"/>
  <c r="G1847" i="34"/>
  <c r="H1847" i="34"/>
  <c r="I1847" i="34"/>
  <c r="J1847" i="34"/>
  <c r="K1847" i="34"/>
  <c r="F1848" i="34"/>
  <c r="G1848" i="34"/>
  <c r="H1848" i="34"/>
  <c r="I1848" i="34"/>
  <c r="J1848" i="34"/>
  <c r="K1848" i="34"/>
  <c r="F1849" i="34"/>
  <c r="G1849" i="34"/>
  <c r="H1849" i="34"/>
  <c r="I1849" i="34"/>
  <c r="J1849" i="34"/>
  <c r="K1849" i="34"/>
  <c r="F1850" i="34"/>
  <c r="G1850" i="34"/>
  <c r="H1850" i="34"/>
  <c r="I1850" i="34"/>
  <c r="J1850" i="34"/>
  <c r="K1850" i="34"/>
  <c r="F1851" i="34"/>
  <c r="G1851" i="34"/>
  <c r="H1851" i="34"/>
  <c r="I1851" i="34"/>
  <c r="J1851" i="34"/>
  <c r="K1851" i="34"/>
  <c r="F1852" i="34"/>
  <c r="G1852" i="34"/>
  <c r="H1852" i="34"/>
  <c r="I1852" i="34"/>
  <c r="J1852" i="34"/>
  <c r="K1852" i="34"/>
  <c r="F1853" i="34"/>
  <c r="G1853" i="34"/>
  <c r="H1853" i="34"/>
  <c r="I1853" i="34"/>
  <c r="J1853" i="34"/>
  <c r="K1853" i="34"/>
  <c r="F1854" i="34"/>
  <c r="G1854" i="34"/>
  <c r="H1854" i="34"/>
  <c r="I1854" i="34"/>
  <c r="J1854" i="34"/>
  <c r="K1854" i="34"/>
  <c r="F1855" i="34"/>
  <c r="G1855" i="34"/>
  <c r="H1855" i="34"/>
  <c r="I1855" i="34"/>
  <c r="J1855" i="34"/>
  <c r="K1855" i="34"/>
  <c r="F1856" i="34"/>
  <c r="G1856" i="34"/>
  <c r="H1856" i="34"/>
  <c r="I1856" i="34"/>
  <c r="J1856" i="34"/>
  <c r="K1856" i="34"/>
  <c r="F1857" i="34"/>
  <c r="G1857" i="34"/>
  <c r="H1857" i="34"/>
  <c r="I1857" i="34"/>
  <c r="J1857" i="34"/>
  <c r="K1857" i="34"/>
  <c r="F1858" i="34"/>
  <c r="G1858" i="34"/>
  <c r="H1858" i="34"/>
  <c r="I1858" i="34"/>
  <c r="J1858" i="34"/>
  <c r="K1858" i="34"/>
  <c r="F1859" i="34"/>
  <c r="G1859" i="34"/>
  <c r="H1859" i="34"/>
  <c r="I1859" i="34"/>
  <c r="J1859" i="34"/>
  <c r="K1859" i="34"/>
  <c r="F1860" i="34"/>
  <c r="G1860" i="34"/>
  <c r="H1860" i="34"/>
  <c r="I1860" i="34"/>
  <c r="J1860" i="34"/>
  <c r="K1860" i="34"/>
  <c r="F1861" i="34"/>
  <c r="G1861" i="34"/>
  <c r="H1861" i="34"/>
  <c r="I1861" i="34"/>
  <c r="J1861" i="34"/>
  <c r="K1861" i="34"/>
  <c r="F1862" i="34"/>
  <c r="G1862" i="34"/>
  <c r="H1862" i="34"/>
  <c r="I1862" i="34"/>
  <c r="J1862" i="34"/>
  <c r="K1862" i="34"/>
  <c r="F1863" i="34"/>
  <c r="G1863" i="34"/>
  <c r="H1863" i="34"/>
  <c r="I1863" i="34"/>
  <c r="J1863" i="34"/>
  <c r="K1863" i="34"/>
  <c r="F1864" i="34"/>
  <c r="G1864" i="34"/>
  <c r="H1864" i="34"/>
  <c r="I1864" i="34"/>
  <c r="J1864" i="34"/>
  <c r="K1864" i="34"/>
  <c r="F1865" i="34"/>
  <c r="G1865" i="34"/>
  <c r="H1865" i="34"/>
  <c r="I1865" i="34"/>
  <c r="J1865" i="34"/>
  <c r="K1865" i="34"/>
  <c r="F1866" i="34"/>
  <c r="G1866" i="34"/>
  <c r="H1866" i="34"/>
  <c r="I1866" i="34"/>
  <c r="J1866" i="34"/>
  <c r="K1866" i="34"/>
  <c r="F1867" i="34"/>
  <c r="G1867" i="34"/>
  <c r="H1867" i="34"/>
  <c r="I1867" i="34"/>
  <c r="J1867" i="34"/>
  <c r="K1867" i="34"/>
  <c r="F1868" i="34"/>
  <c r="G1868" i="34"/>
  <c r="H1868" i="34"/>
  <c r="I1868" i="34"/>
  <c r="J1868" i="34"/>
  <c r="K1868" i="34"/>
  <c r="F1869" i="34"/>
  <c r="G1869" i="34"/>
  <c r="H1869" i="34"/>
  <c r="I1869" i="34"/>
  <c r="J1869" i="34"/>
  <c r="K1869" i="34"/>
  <c r="F1870" i="34"/>
  <c r="G1870" i="34"/>
  <c r="H1870" i="34"/>
  <c r="I1870" i="34"/>
  <c r="J1870" i="34"/>
  <c r="K1870" i="34"/>
  <c r="F1871" i="34"/>
  <c r="G1871" i="34"/>
  <c r="H1871" i="34"/>
  <c r="I1871" i="34"/>
  <c r="J1871" i="34"/>
  <c r="K1871" i="34"/>
  <c r="F1872" i="34"/>
  <c r="G1872" i="34"/>
  <c r="H1872" i="34"/>
  <c r="I1872" i="34"/>
  <c r="J1872" i="34"/>
  <c r="K1872" i="34"/>
  <c r="F1873" i="34"/>
  <c r="G1873" i="34"/>
  <c r="H1873" i="34"/>
  <c r="I1873" i="34"/>
  <c r="J1873" i="34"/>
  <c r="K1873" i="34"/>
  <c r="F1874" i="34"/>
  <c r="G1874" i="34"/>
  <c r="H1874" i="34"/>
  <c r="I1874" i="34"/>
  <c r="J1874" i="34"/>
  <c r="K1874" i="34"/>
  <c r="F1875" i="34"/>
  <c r="G1875" i="34"/>
  <c r="H1875" i="34"/>
  <c r="I1875" i="34"/>
  <c r="J1875" i="34"/>
  <c r="K1875" i="34"/>
  <c r="F1876" i="34"/>
  <c r="G1876" i="34"/>
  <c r="H1876" i="34"/>
  <c r="I1876" i="34"/>
  <c r="J1876" i="34"/>
  <c r="K1876" i="34"/>
  <c r="F1877" i="34"/>
  <c r="G1877" i="34"/>
  <c r="H1877" i="34"/>
  <c r="I1877" i="34"/>
  <c r="J1877" i="34"/>
  <c r="K1877" i="34"/>
  <c r="F1878" i="34"/>
  <c r="G1878" i="34"/>
  <c r="H1878" i="34"/>
  <c r="I1878" i="34"/>
  <c r="J1878" i="34"/>
  <c r="K1878" i="34"/>
  <c r="F1879" i="34"/>
  <c r="G1879" i="34"/>
  <c r="H1879" i="34"/>
  <c r="I1879" i="34"/>
  <c r="J1879" i="34"/>
  <c r="K1879" i="34"/>
  <c r="F1880" i="34"/>
  <c r="G1880" i="34"/>
  <c r="H1880" i="34"/>
  <c r="I1880" i="34"/>
  <c r="J1880" i="34"/>
  <c r="K1880" i="34"/>
  <c r="F1881" i="34"/>
  <c r="G1881" i="34"/>
  <c r="H1881" i="34"/>
  <c r="I1881" i="34"/>
  <c r="J1881" i="34"/>
  <c r="K1881" i="34"/>
  <c r="F1882" i="34"/>
  <c r="G1882" i="34"/>
  <c r="H1882" i="34"/>
  <c r="I1882" i="34"/>
  <c r="J1882" i="34"/>
  <c r="K1882" i="34"/>
  <c r="F1883" i="34"/>
  <c r="G1883" i="34"/>
  <c r="H1883" i="34"/>
  <c r="I1883" i="34"/>
  <c r="J1883" i="34"/>
  <c r="K1883" i="34"/>
  <c r="F1884" i="34"/>
  <c r="G1884" i="34"/>
  <c r="H1884" i="34"/>
  <c r="I1884" i="34"/>
  <c r="J1884" i="34"/>
  <c r="K1884" i="34"/>
  <c r="F1885" i="34"/>
  <c r="G1885" i="34"/>
  <c r="H1885" i="34"/>
  <c r="I1885" i="34"/>
  <c r="J1885" i="34"/>
  <c r="K1885" i="34"/>
  <c r="F1886" i="34"/>
  <c r="G1886" i="34"/>
  <c r="H1886" i="34"/>
  <c r="I1886" i="34"/>
  <c r="J1886" i="34"/>
  <c r="K1886" i="34"/>
  <c r="F1887" i="34"/>
  <c r="G1887" i="34"/>
  <c r="H1887" i="34"/>
  <c r="I1887" i="34"/>
  <c r="J1887" i="34"/>
  <c r="K1887" i="34"/>
  <c r="F1888" i="34"/>
  <c r="G1888" i="34"/>
  <c r="H1888" i="34"/>
  <c r="I1888" i="34"/>
  <c r="J1888" i="34"/>
  <c r="K1888" i="34"/>
  <c r="F1889" i="34"/>
  <c r="G1889" i="34"/>
  <c r="H1889" i="34"/>
  <c r="I1889" i="34"/>
  <c r="J1889" i="34"/>
  <c r="K1889" i="34"/>
  <c r="F1890" i="34"/>
  <c r="G1890" i="34"/>
  <c r="H1890" i="34"/>
  <c r="I1890" i="34"/>
  <c r="J1890" i="34"/>
  <c r="K1890" i="34"/>
  <c r="F1891" i="34"/>
  <c r="G1891" i="34"/>
  <c r="H1891" i="34"/>
  <c r="I1891" i="34"/>
  <c r="J1891" i="34"/>
  <c r="K1891" i="34"/>
  <c r="F1892" i="34"/>
  <c r="G1892" i="34"/>
  <c r="H1892" i="34"/>
  <c r="I1892" i="34"/>
  <c r="J1892" i="34"/>
  <c r="K1892" i="34"/>
  <c r="F1893" i="34"/>
  <c r="G1893" i="34"/>
  <c r="H1893" i="34"/>
  <c r="I1893" i="34"/>
  <c r="J1893" i="34"/>
  <c r="K1893" i="34"/>
  <c r="F1894" i="34"/>
  <c r="G1894" i="34"/>
  <c r="H1894" i="34"/>
  <c r="I1894" i="34"/>
  <c r="J1894" i="34"/>
  <c r="K1894" i="34"/>
  <c r="F1895" i="34"/>
  <c r="G1895" i="34"/>
  <c r="H1895" i="34"/>
  <c r="I1895" i="34"/>
  <c r="J1895" i="34"/>
  <c r="K1895" i="34"/>
  <c r="F1896" i="34"/>
  <c r="G1896" i="34"/>
  <c r="H1896" i="34"/>
  <c r="I1896" i="34"/>
  <c r="J1896" i="34"/>
  <c r="K1896" i="34"/>
  <c r="F1897" i="34"/>
  <c r="G1897" i="34"/>
  <c r="H1897" i="34"/>
  <c r="I1897" i="34"/>
  <c r="J1897" i="34"/>
  <c r="K1897" i="34"/>
  <c r="F1898" i="34"/>
  <c r="G1898" i="34"/>
  <c r="H1898" i="34"/>
  <c r="I1898" i="34"/>
  <c r="J1898" i="34"/>
  <c r="K1898" i="34"/>
  <c r="F1899" i="34"/>
  <c r="G1899" i="34"/>
  <c r="H1899" i="34"/>
  <c r="I1899" i="34"/>
  <c r="J1899" i="34"/>
  <c r="K1899" i="34"/>
  <c r="F1900" i="34"/>
  <c r="G1900" i="34"/>
  <c r="H1900" i="34"/>
  <c r="I1900" i="34"/>
  <c r="J1900" i="34"/>
  <c r="K1900" i="34"/>
  <c r="F1901" i="34"/>
  <c r="G1901" i="34"/>
  <c r="H1901" i="34"/>
  <c r="I1901" i="34"/>
  <c r="J1901" i="34"/>
  <c r="K1901" i="34"/>
  <c r="F1902" i="34"/>
  <c r="G1902" i="34"/>
  <c r="H1902" i="34"/>
  <c r="I1902" i="34"/>
  <c r="J1902" i="34"/>
  <c r="K1902" i="34"/>
  <c r="F1903" i="34"/>
  <c r="G1903" i="34"/>
  <c r="H1903" i="34"/>
  <c r="I1903" i="34"/>
  <c r="J1903" i="34"/>
  <c r="K1903" i="34"/>
  <c r="F1904" i="34"/>
  <c r="G1904" i="34"/>
  <c r="H1904" i="34"/>
  <c r="I1904" i="34"/>
  <c r="J1904" i="34"/>
  <c r="K1904" i="34"/>
  <c r="F1905" i="34"/>
  <c r="G1905" i="34"/>
  <c r="H1905" i="34"/>
  <c r="I1905" i="34"/>
  <c r="J1905" i="34"/>
  <c r="K1905" i="34"/>
  <c r="F1906" i="34"/>
  <c r="G1906" i="34"/>
  <c r="H1906" i="34"/>
  <c r="I1906" i="34"/>
  <c r="J1906" i="34"/>
  <c r="K1906" i="34"/>
  <c r="F1907" i="34"/>
  <c r="G1907" i="34"/>
  <c r="H1907" i="34"/>
  <c r="I1907" i="34"/>
  <c r="J1907" i="34"/>
  <c r="K1907" i="34"/>
  <c r="F1908" i="34"/>
  <c r="G1908" i="34"/>
  <c r="H1908" i="34"/>
  <c r="I1908" i="34"/>
  <c r="J1908" i="34"/>
  <c r="K1908" i="34"/>
  <c r="F1909" i="34"/>
  <c r="G1909" i="34"/>
  <c r="H1909" i="34"/>
  <c r="I1909" i="34"/>
  <c r="J1909" i="34"/>
  <c r="K1909" i="34"/>
  <c r="F1910" i="34"/>
  <c r="G1910" i="34"/>
  <c r="H1910" i="34"/>
  <c r="I1910" i="34"/>
  <c r="J1910" i="34"/>
  <c r="K1910" i="34"/>
  <c r="F1911" i="34"/>
  <c r="G1911" i="34"/>
  <c r="H1911" i="34"/>
  <c r="I1911" i="34"/>
  <c r="J1911" i="34"/>
  <c r="K1911" i="34"/>
  <c r="F1912" i="34"/>
  <c r="G1912" i="34"/>
  <c r="H1912" i="34"/>
  <c r="I1912" i="34"/>
  <c r="J1912" i="34"/>
  <c r="K1912" i="34"/>
  <c r="F1913" i="34"/>
  <c r="G1913" i="34"/>
  <c r="H1913" i="34"/>
  <c r="I1913" i="34"/>
  <c r="J1913" i="34"/>
  <c r="K1913" i="34"/>
  <c r="F1914" i="34"/>
  <c r="G1914" i="34"/>
  <c r="H1914" i="34"/>
  <c r="I1914" i="34"/>
  <c r="J1914" i="34"/>
  <c r="K1914" i="34"/>
  <c r="F1915" i="34"/>
  <c r="G1915" i="34"/>
  <c r="H1915" i="34"/>
  <c r="I1915" i="34"/>
  <c r="J1915" i="34"/>
  <c r="K1915" i="34"/>
  <c r="F1916" i="34"/>
  <c r="G1916" i="34"/>
  <c r="H1916" i="34"/>
  <c r="I1916" i="34"/>
  <c r="J1916" i="34"/>
  <c r="K1916" i="34"/>
  <c r="F1917" i="34"/>
  <c r="G1917" i="34"/>
  <c r="H1917" i="34"/>
  <c r="I1917" i="34"/>
  <c r="J1917" i="34"/>
  <c r="K1917" i="34"/>
  <c r="F1918" i="34"/>
  <c r="G1918" i="34"/>
  <c r="H1918" i="34"/>
  <c r="I1918" i="34"/>
  <c r="J1918" i="34"/>
  <c r="K1918" i="34"/>
  <c r="F1919" i="34"/>
  <c r="G1919" i="34"/>
  <c r="H1919" i="34"/>
  <c r="I1919" i="34"/>
  <c r="J1919" i="34"/>
  <c r="K1919" i="34"/>
  <c r="F1920" i="34"/>
  <c r="G1920" i="34"/>
  <c r="H1920" i="34"/>
  <c r="I1920" i="34"/>
  <c r="J1920" i="34"/>
  <c r="K1920" i="34"/>
  <c r="F1921" i="34"/>
  <c r="G1921" i="34"/>
  <c r="H1921" i="34"/>
  <c r="I1921" i="34"/>
  <c r="J1921" i="34"/>
  <c r="K1921" i="34"/>
  <c r="F1922" i="34"/>
  <c r="G1922" i="34"/>
  <c r="H1922" i="34"/>
  <c r="I1922" i="34"/>
  <c r="J1922" i="34"/>
  <c r="K1922" i="34"/>
  <c r="F1923" i="34"/>
  <c r="G1923" i="34"/>
  <c r="H1923" i="34"/>
  <c r="I1923" i="34"/>
  <c r="J1923" i="34"/>
  <c r="K1923" i="34"/>
  <c r="F1924" i="34"/>
  <c r="G1924" i="34"/>
  <c r="H1924" i="34"/>
  <c r="I1924" i="34"/>
  <c r="J1924" i="34"/>
  <c r="K1924" i="34"/>
  <c r="F1925" i="34"/>
  <c r="G1925" i="34"/>
  <c r="H1925" i="34"/>
  <c r="I1925" i="34"/>
  <c r="J1925" i="34"/>
  <c r="K1925" i="34"/>
  <c r="F1926" i="34"/>
  <c r="G1926" i="34"/>
  <c r="H1926" i="34"/>
  <c r="I1926" i="34"/>
  <c r="J1926" i="34"/>
  <c r="K1926" i="34"/>
  <c r="F1927" i="34"/>
  <c r="G1927" i="34"/>
  <c r="H1927" i="34"/>
  <c r="I1927" i="34"/>
  <c r="J1927" i="34"/>
  <c r="K1927" i="34"/>
  <c r="F1928" i="34"/>
  <c r="G1928" i="34"/>
  <c r="H1928" i="34"/>
  <c r="I1928" i="34"/>
  <c r="J1928" i="34"/>
  <c r="K1928" i="34"/>
  <c r="F1929" i="34"/>
  <c r="G1929" i="34"/>
  <c r="H1929" i="34"/>
  <c r="I1929" i="34"/>
  <c r="J1929" i="34"/>
  <c r="K1929" i="34"/>
  <c r="F1930" i="34"/>
  <c r="G1930" i="34"/>
  <c r="H1930" i="34"/>
  <c r="I1930" i="34"/>
  <c r="J1930" i="34"/>
  <c r="K1930" i="34"/>
  <c r="F1931" i="34"/>
  <c r="G1931" i="34"/>
  <c r="H1931" i="34"/>
  <c r="I1931" i="34"/>
  <c r="J1931" i="34"/>
  <c r="K1931" i="34"/>
  <c r="F1932" i="34"/>
  <c r="G1932" i="34"/>
  <c r="H1932" i="34"/>
  <c r="I1932" i="34"/>
  <c r="J1932" i="34"/>
  <c r="K1932" i="34"/>
  <c r="F1933" i="34"/>
  <c r="G1933" i="34"/>
  <c r="H1933" i="34"/>
  <c r="I1933" i="34"/>
  <c r="J1933" i="34"/>
  <c r="K1933" i="34"/>
  <c r="F1934" i="34"/>
  <c r="G1934" i="34"/>
  <c r="H1934" i="34"/>
  <c r="I1934" i="34"/>
  <c r="J1934" i="34"/>
  <c r="K1934" i="34"/>
  <c r="F1935" i="34"/>
  <c r="G1935" i="34"/>
  <c r="H1935" i="34"/>
  <c r="I1935" i="34"/>
  <c r="J1935" i="34"/>
  <c r="K1935" i="34"/>
  <c r="F1936" i="34"/>
  <c r="G1936" i="34"/>
  <c r="H1936" i="34"/>
  <c r="I1936" i="34"/>
  <c r="J1936" i="34"/>
  <c r="K1936" i="34"/>
  <c r="F1937" i="34"/>
  <c r="G1937" i="34"/>
  <c r="H1937" i="34"/>
  <c r="I1937" i="34"/>
  <c r="J1937" i="34"/>
  <c r="K1937" i="34"/>
  <c r="F1938" i="34"/>
  <c r="G1938" i="34"/>
  <c r="H1938" i="34"/>
  <c r="I1938" i="34"/>
  <c r="J1938" i="34"/>
  <c r="K1938" i="34"/>
  <c r="F1939" i="34"/>
  <c r="G1939" i="34"/>
  <c r="H1939" i="34"/>
  <c r="I1939" i="34"/>
  <c r="J1939" i="34"/>
  <c r="K1939" i="34"/>
  <c r="F1940" i="34"/>
  <c r="G1940" i="34"/>
  <c r="H1940" i="34"/>
  <c r="I1940" i="34"/>
  <c r="J1940" i="34"/>
  <c r="K1940" i="34"/>
  <c r="F1941" i="34"/>
  <c r="G1941" i="34"/>
  <c r="H1941" i="34"/>
  <c r="I1941" i="34"/>
  <c r="J1941" i="34"/>
  <c r="K1941" i="34"/>
  <c r="F1942" i="34"/>
  <c r="G1942" i="34"/>
  <c r="H1942" i="34"/>
  <c r="I1942" i="34"/>
  <c r="J1942" i="34"/>
  <c r="K1942" i="34"/>
  <c r="F1943" i="34"/>
  <c r="G1943" i="34"/>
  <c r="H1943" i="34"/>
  <c r="I1943" i="34"/>
  <c r="J1943" i="34"/>
  <c r="K1943" i="34"/>
  <c r="F1944" i="34"/>
  <c r="G1944" i="34"/>
  <c r="H1944" i="34"/>
  <c r="I1944" i="34"/>
  <c r="J1944" i="34"/>
  <c r="K1944" i="34"/>
  <c r="F1945" i="34"/>
  <c r="G1945" i="34"/>
  <c r="H1945" i="34"/>
  <c r="I1945" i="34"/>
  <c r="J1945" i="34"/>
  <c r="K1945" i="34"/>
  <c r="F1946" i="34"/>
  <c r="G1946" i="34"/>
  <c r="H1946" i="34"/>
  <c r="I1946" i="34"/>
  <c r="J1946" i="34"/>
  <c r="K1946" i="34"/>
  <c r="F1947" i="34"/>
  <c r="G1947" i="34"/>
  <c r="H1947" i="34"/>
  <c r="I1947" i="34"/>
  <c r="J1947" i="34"/>
  <c r="K1947" i="34"/>
  <c r="F1948" i="34"/>
  <c r="G1948" i="34"/>
  <c r="H1948" i="34"/>
  <c r="I1948" i="34"/>
  <c r="J1948" i="34"/>
  <c r="K1948" i="34"/>
  <c r="F1949" i="34"/>
  <c r="G1949" i="34"/>
  <c r="H1949" i="34"/>
  <c r="I1949" i="34"/>
  <c r="J1949" i="34"/>
  <c r="K1949" i="34"/>
  <c r="F1950" i="34"/>
  <c r="G1950" i="34"/>
  <c r="H1950" i="34"/>
  <c r="I1950" i="34"/>
  <c r="J1950" i="34"/>
  <c r="K1950" i="34"/>
  <c r="F1951" i="34"/>
  <c r="G1951" i="34"/>
  <c r="H1951" i="34"/>
  <c r="I1951" i="34"/>
  <c r="J1951" i="34"/>
  <c r="K1951" i="34"/>
  <c r="F1952" i="34"/>
  <c r="G1952" i="34"/>
  <c r="H1952" i="34"/>
  <c r="I1952" i="34"/>
  <c r="J1952" i="34"/>
  <c r="K1952" i="34"/>
  <c r="F1953" i="34"/>
  <c r="G1953" i="34"/>
  <c r="H1953" i="34"/>
  <c r="I1953" i="34"/>
  <c r="J1953" i="34"/>
  <c r="K1953" i="34"/>
  <c r="F1954" i="34"/>
  <c r="G1954" i="34"/>
  <c r="H1954" i="34"/>
  <c r="I1954" i="34"/>
  <c r="J1954" i="34"/>
  <c r="K1954" i="34"/>
  <c r="F1955" i="34"/>
  <c r="G1955" i="34"/>
  <c r="H1955" i="34"/>
  <c r="I1955" i="34"/>
  <c r="J1955" i="34"/>
  <c r="K1955" i="34"/>
  <c r="F1956" i="34"/>
  <c r="G1956" i="34"/>
  <c r="H1956" i="34"/>
  <c r="I1956" i="34"/>
  <c r="J1956" i="34"/>
  <c r="K1956" i="34"/>
  <c r="F1957" i="34"/>
  <c r="G1957" i="34"/>
  <c r="H1957" i="34"/>
  <c r="I1957" i="34"/>
  <c r="J1957" i="34"/>
  <c r="K1957" i="34"/>
  <c r="F1958" i="34"/>
  <c r="G1958" i="34"/>
  <c r="H1958" i="34"/>
  <c r="I1958" i="34"/>
  <c r="J1958" i="34"/>
  <c r="K1958" i="34"/>
  <c r="F1959" i="34"/>
  <c r="G1959" i="34"/>
  <c r="H1959" i="34"/>
  <c r="I1959" i="34"/>
  <c r="J1959" i="34"/>
  <c r="K1959" i="34"/>
  <c r="F1960" i="34"/>
  <c r="G1960" i="34"/>
  <c r="H1960" i="34"/>
  <c r="I1960" i="34"/>
  <c r="J1960" i="34"/>
  <c r="K1960" i="34"/>
  <c r="F1961" i="34"/>
  <c r="G1961" i="34"/>
  <c r="H1961" i="34"/>
  <c r="I1961" i="34"/>
  <c r="J1961" i="34"/>
  <c r="K1961" i="34"/>
  <c r="F1962" i="34"/>
  <c r="G1962" i="34"/>
  <c r="H1962" i="34"/>
  <c r="I1962" i="34"/>
  <c r="J1962" i="34"/>
  <c r="K1962" i="34"/>
  <c r="F1963" i="34"/>
  <c r="G1963" i="34"/>
  <c r="H1963" i="34"/>
  <c r="I1963" i="34"/>
  <c r="J1963" i="34"/>
  <c r="K1963" i="34"/>
  <c r="F1964" i="34"/>
  <c r="G1964" i="34"/>
  <c r="H1964" i="34"/>
  <c r="I1964" i="34"/>
  <c r="J1964" i="34"/>
  <c r="K1964" i="34"/>
  <c r="F1965" i="34"/>
  <c r="G1965" i="34"/>
  <c r="H1965" i="34"/>
  <c r="I1965" i="34"/>
  <c r="J1965" i="34"/>
  <c r="K1965" i="34"/>
  <c r="F1966" i="34"/>
  <c r="G1966" i="34"/>
  <c r="H1966" i="34"/>
  <c r="I1966" i="34"/>
  <c r="J1966" i="34"/>
  <c r="K1966" i="34"/>
  <c r="F1967" i="34"/>
  <c r="G1967" i="34"/>
  <c r="H1967" i="34"/>
  <c r="I1967" i="34"/>
  <c r="J1967" i="34"/>
  <c r="K1967" i="34"/>
  <c r="F1968" i="34"/>
  <c r="G1968" i="34"/>
  <c r="H1968" i="34"/>
  <c r="I1968" i="34"/>
  <c r="J1968" i="34"/>
  <c r="K1968" i="34"/>
  <c r="F1969" i="34"/>
  <c r="G1969" i="34"/>
  <c r="H1969" i="34"/>
  <c r="I1969" i="34"/>
  <c r="J1969" i="34"/>
  <c r="K1969" i="34"/>
  <c r="F1970" i="34"/>
  <c r="G1970" i="34"/>
  <c r="H1970" i="34"/>
  <c r="I1970" i="34"/>
  <c r="J1970" i="34"/>
  <c r="K1970" i="34"/>
  <c r="F1971" i="34"/>
  <c r="G1971" i="34"/>
  <c r="H1971" i="34"/>
  <c r="I1971" i="34"/>
  <c r="J1971" i="34"/>
  <c r="K1971" i="34"/>
  <c r="F1972" i="34"/>
  <c r="G1972" i="34"/>
  <c r="H1972" i="34"/>
  <c r="I1972" i="34"/>
  <c r="J1972" i="34"/>
  <c r="K1972" i="34"/>
  <c r="F1973" i="34"/>
  <c r="G1973" i="34"/>
  <c r="H1973" i="34"/>
  <c r="I1973" i="34"/>
  <c r="J1973" i="34"/>
  <c r="K1973" i="34"/>
  <c r="F1974" i="34"/>
  <c r="G1974" i="34"/>
  <c r="H1974" i="34"/>
  <c r="I1974" i="34"/>
  <c r="J1974" i="34"/>
  <c r="K1974" i="34"/>
  <c r="F1975" i="34"/>
  <c r="G1975" i="34"/>
  <c r="H1975" i="34"/>
  <c r="I1975" i="34"/>
  <c r="J1975" i="34"/>
  <c r="K1975" i="34"/>
  <c r="F1976" i="34"/>
  <c r="G1976" i="34"/>
  <c r="H1976" i="34"/>
  <c r="I1976" i="34"/>
  <c r="J1976" i="34"/>
  <c r="K1976" i="34"/>
  <c r="F1977" i="34"/>
  <c r="G1977" i="34"/>
  <c r="H1977" i="34"/>
  <c r="I1977" i="34"/>
  <c r="J1977" i="34"/>
  <c r="K1977" i="34"/>
  <c r="F1978" i="34"/>
  <c r="G1978" i="34"/>
  <c r="H1978" i="34"/>
  <c r="I1978" i="34"/>
  <c r="J1978" i="34"/>
  <c r="K1978" i="34"/>
  <c r="F1979" i="34"/>
  <c r="G1979" i="34"/>
  <c r="H1979" i="34"/>
  <c r="I1979" i="34"/>
  <c r="J1979" i="34"/>
  <c r="K1979" i="34"/>
  <c r="F1980" i="34"/>
  <c r="G1980" i="34"/>
  <c r="H1980" i="34"/>
  <c r="I1980" i="34"/>
  <c r="J1980" i="34"/>
  <c r="K1980" i="34"/>
  <c r="F1981" i="34"/>
  <c r="G1981" i="34"/>
  <c r="H1981" i="34"/>
  <c r="I1981" i="34"/>
  <c r="J1981" i="34"/>
  <c r="K1981" i="34"/>
  <c r="F1982" i="34"/>
  <c r="G1982" i="34"/>
  <c r="H1982" i="34"/>
  <c r="I1982" i="34"/>
  <c r="J1982" i="34"/>
  <c r="K1982" i="34"/>
  <c r="F1983" i="34"/>
  <c r="G1983" i="34"/>
  <c r="H1983" i="34"/>
  <c r="I1983" i="34"/>
  <c r="J1983" i="34"/>
  <c r="K1983" i="34"/>
  <c r="F1984" i="34"/>
  <c r="G1984" i="34"/>
  <c r="H1984" i="34"/>
  <c r="I1984" i="34"/>
  <c r="J1984" i="34"/>
  <c r="K1984" i="34"/>
  <c r="F1985" i="34"/>
  <c r="G1985" i="34"/>
  <c r="H1985" i="34"/>
  <c r="I1985" i="34"/>
  <c r="J1985" i="34"/>
  <c r="K1985" i="34"/>
  <c r="F1986" i="34"/>
  <c r="G1986" i="34"/>
  <c r="H1986" i="34"/>
  <c r="I1986" i="34"/>
  <c r="J1986" i="34"/>
  <c r="K1986" i="34"/>
  <c r="F1987" i="34"/>
  <c r="G1987" i="34"/>
  <c r="H1987" i="34"/>
  <c r="I1987" i="34"/>
  <c r="J1987" i="34"/>
  <c r="K1987" i="34"/>
  <c r="F1988" i="34"/>
  <c r="G1988" i="34"/>
  <c r="H1988" i="34"/>
  <c r="I1988" i="34"/>
  <c r="J1988" i="34"/>
  <c r="K1988" i="34"/>
  <c r="F1989" i="34"/>
  <c r="G1989" i="34"/>
  <c r="H1989" i="34"/>
  <c r="I1989" i="34"/>
  <c r="J1989" i="34"/>
  <c r="K1989" i="34"/>
  <c r="F1990" i="34"/>
  <c r="G1990" i="34"/>
  <c r="H1990" i="34"/>
  <c r="I1990" i="34"/>
  <c r="J1990" i="34"/>
  <c r="K1990" i="34"/>
  <c r="F1991" i="34"/>
  <c r="G1991" i="34"/>
  <c r="H1991" i="34"/>
  <c r="I1991" i="34"/>
  <c r="J1991" i="34"/>
  <c r="K1991" i="34"/>
  <c r="F1992" i="34"/>
  <c r="G1992" i="34"/>
  <c r="H1992" i="34"/>
  <c r="I1992" i="34"/>
  <c r="J1992" i="34"/>
  <c r="K1992" i="34"/>
  <c r="F1993" i="34"/>
  <c r="G1993" i="34"/>
  <c r="H1993" i="34"/>
  <c r="I1993" i="34"/>
  <c r="J1993" i="34"/>
  <c r="K1993" i="34"/>
  <c r="F1994" i="34"/>
  <c r="G1994" i="34"/>
  <c r="H1994" i="34"/>
  <c r="I1994" i="34"/>
  <c r="J1994" i="34"/>
  <c r="K1994" i="34"/>
  <c r="F1995" i="34"/>
  <c r="G1995" i="34"/>
  <c r="H1995" i="34"/>
  <c r="I1995" i="34"/>
  <c r="J1995" i="34"/>
  <c r="K1995" i="34"/>
  <c r="F1996" i="34"/>
  <c r="G1996" i="34"/>
  <c r="H1996" i="34"/>
  <c r="I1996" i="34"/>
  <c r="J1996" i="34"/>
  <c r="K1996" i="34"/>
  <c r="F1997" i="34"/>
  <c r="G1997" i="34"/>
  <c r="H1997" i="34"/>
  <c r="I1997" i="34"/>
  <c r="J1997" i="34"/>
  <c r="K1997" i="34"/>
  <c r="F1998" i="34"/>
  <c r="G1998" i="34"/>
  <c r="H1998" i="34"/>
  <c r="I1998" i="34"/>
  <c r="J1998" i="34"/>
  <c r="K1998" i="34"/>
  <c r="F1999" i="34"/>
  <c r="G1999" i="34"/>
  <c r="H1999" i="34"/>
  <c r="I1999" i="34"/>
  <c r="J1999" i="34"/>
  <c r="K1999" i="34"/>
  <c r="F2000" i="34"/>
  <c r="G2000" i="34"/>
  <c r="H2000" i="34"/>
  <c r="I2000" i="34"/>
  <c r="J2000" i="34"/>
  <c r="K2000" i="34"/>
  <c r="F2001" i="34"/>
  <c r="G2001" i="34"/>
  <c r="H2001" i="34"/>
  <c r="I2001" i="34"/>
  <c r="J2001" i="34"/>
  <c r="K2001" i="34"/>
  <c r="F2002" i="34"/>
  <c r="G2002" i="34"/>
  <c r="H2002" i="34"/>
  <c r="I2002" i="34"/>
  <c r="J2002" i="34"/>
  <c r="K2002" i="34"/>
  <c r="F2003" i="34"/>
  <c r="G2003" i="34"/>
  <c r="H2003" i="34"/>
  <c r="I2003" i="34"/>
  <c r="J2003" i="34"/>
  <c r="K2003" i="34"/>
  <c r="F2004" i="34"/>
  <c r="G2004" i="34"/>
  <c r="H2004" i="34"/>
  <c r="I2004" i="34"/>
  <c r="J2004" i="34"/>
  <c r="K2004" i="34"/>
  <c r="F2005" i="34"/>
  <c r="G2005" i="34"/>
  <c r="H2005" i="34"/>
  <c r="I2005" i="34"/>
  <c r="J2005" i="34"/>
  <c r="K2005" i="34"/>
  <c r="F2006" i="34"/>
  <c r="G2006" i="34"/>
  <c r="H2006" i="34"/>
  <c r="I2006" i="34"/>
  <c r="J2006" i="34"/>
  <c r="K2006" i="34"/>
  <c r="F2007" i="34"/>
  <c r="G2007" i="34"/>
  <c r="H2007" i="34"/>
  <c r="I2007" i="34"/>
  <c r="J2007" i="34"/>
  <c r="K2007" i="34"/>
  <c r="F2008" i="34"/>
  <c r="G2008" i="34"/>
  <c r="H2008" i="34"/>
  <c r="I2008" i="34"/>
  <c r="J2008" i="34"/>
  <c r="K2008" i="34"/>
  <c r="F2009" i="34"/>
  <c r="G2009" i="34"/>
  <c r="H2009" i="34"/>
  <c r="I2009" i="34"/>
  <c r="J2009" i="34"/>
  <c r="K2009" i="34"/>
  <c r="F2010" i="34"/>
  <c r="G2010" i="34"/>
  <c r="H2010" i="34"/>
  <c r="I2010" i="34"/>
  <c r="J2010" i="34"/>
  <c r="K2010" i="34"/>
  <c r="F2011" i="34"/>
  <c r="G2011" i="34"/>
  <c r="H2011" i="34"/>
  <c r="I2011" i="34"/>
  <c r="J2011" i="34"/>
  <c r="K2011" i="34"/>
  <c r="F2012" i="34"/>
  <c r="G2012" i="34"/>
  <c r="H2012" i="34"/>
  <c r="I2012" i="34"/>
  <c r="J2012" i="34"/>
  <c r="K2012" i="34"/>
  <c r="F2013" i="34"/>
  <c r="G2013" i="34"/>
  <c r="H2013" i="34"/>
  <c r="I2013" i="34"/>
  <c r="J2013" i="34"/>
  <c r="K2013" i="34"/>
  <c r="F2014" i="34"/>
  <c r="G2014" i="34"/>
  <c r="H2014" i="34"/>
  <c r="I2014" i="34"/>
  <c r="J2014" i="34"/>
  <c r="K2014" i="34"/>
  <c r="F2015" i="34"/>
  <c r="G2015" i="34"/>
  <c r="H2015" i="34"/>
  <c r="I2015" i="34"/>
  <c r="J2015" i="34"/>
  <c r="K2015" i="34"/>
  <c r="F2016" i="34"/>
  <c r="G2016" i="34"/>
  <c r="H2016" i="34"/>
  <c r="I2016" i="34"/>
  <c r="J2016" i="34"/>
  <c r="K2016" i="34"/>
  <c r="F2017" i="34"/>
  <c r="G2017" i="34"/>
  <c r="H2017" i="34"/>
  <c r="I2017" i="34"/>
  <c r="J2017" i="34"/>
  <c r="K2017" i="34"/>
  <c r="F2018" i="34"/>
  <c r="G2018" i="34"/>
  <c r="H2018" i="34"/>
  <c r="I2018" i="34"/>
  <c r="J2018" i="34"/>
  <c r="K2018" i="34"/>
  <c r="F2019" i="34"/>
  <c r="G2019" i="34"/>
  <c r="H2019" i="34"/>
  <c r="I2019" i="34"/>
  <c r="J2019" i="34"/>
  <c r="K2019" i="34"/>
  <c r="F2020" i="34"/>
  <c r="G2020" i="34"/>
  <c r="H2020" i="34"/>
  <c r="I2020" i="34"/>
  <c r="J2020" i="34"/>
  <c r="K2020" i="34"/>
  <c r="F2021" i="34"/>
  <c r="G2021" i="34"/>
  <c r="H2021" i="34"/>
  <c r="I2021" i="34"/>
  <c r="J2021" i="34"/>
  <c r="K2021" i="34"/>
  <c r="F2022" i="34"/>
  <c r="G2022" i="34"/>
  <c r="H2022" i="34"/>
  <c r="I2022" i="34"/>
  <c r="J2022" i="34"/>
  <c r="K2022" i="34"/>
  <c r="F2023" i="34"/>
  <c r="G2023" i="34"/>
  <c r="H2023" i="34"/>
  <c r="I2023" i="34"/>
  <c r="J2023" i="34"/>
  <c r="K2023" i="34"/>
  <c r="F2024" i="34"/>
  <c r="G2024" i="34"/>
  <c r="H2024" i="34"/>
  <c r="I2024" i="34"/>
  <c r="J2024" i="34"/>
  <c r="K2024" i="34"/>
  <c r="F2025" i="34"/>
  <c r="G2025" i="34"/>
  <c r="H2025" i="34"/>
  <c r="I2025" i="34"/>
  <c r="J2025" i="34"/>
  <c r="K2025" i="34"/>
  <c r="F2026" i="34"/>
  <c r="G2026" i="34"/>
  <c r="H2026" i="34"/>
  <c r="I2026" i="34"/>
  <c r="J2026" i="34"/>
  <c r="K2026" i="34"/>
  <c r="F2027" i="34"/>
  <c r="G2027" i="34"/>
  <c r="H2027" i="34"/>
  <c r="I2027" i="34"/>
  <c r="J2027" i="34"/>
  <c r="K2027" i="34"/>
  <c r="F2028" i="34"/>
  <c r="G2028" i="34"/>
  <c r="H2028" i="34"/>
  <c r="I2028" i="34"/>
  <c r="J2028" i="34"/>
  <c r="K2028" i="34"/>
  <c r="F2029" i="34"/>
  <c r="G2029" i="34"/>
  <c r="H2029" i="34"/>
  <c r="I2029" i="34"/>
  <c r="J2029" i="34"/>
  <c r="K2029" i="34"/>
  <c r="F2030" i="34"/>
  <c r="G2030" i="34"/>
  <c r="H2030" i="34"/>
  <c r="I2030" i="34"/>
  <c r="J2030" i="34"/>
  <c r="K2030" i="34"/>
  <c r="F2031" i="34"/>
  <c r="G2031" i="34"/>
  <c r="H2031" i="34"/>
  <c r="I2031" i="34"/>
  <c r="J2031" i="34"/>
  <c r="K2031" i="34"/>
  <c r="F2032" i="34"/>
  <c r="G2032" i="34"/>
  <c r="H2032" i="34"/>
  <c r="I2032" i="34"/>
  <c r="J2032" i="34"/>
  <c r="K2032" i="34"/>
  <c r="F2033" i="34"/>
  <c r="G2033" i="34"/>
  <c r="H2033" i="34"/>
  <c r="I2033" i="34"/>
  <c r="J2033" i="34"/>
  <c r="K2033" i="34"/>
  <c r="F2034" i="34"/>
  <c r="G2034" i="34"/>
  <c r="H2034" i="34"/>
  <c r="I2034" i="34"/>
  <c r="J2034" i="34"/>
  <c r="K2034" i="34"/>
  <c r="F2035" i="34"/>
  <c r="G2035" i="34"/>
  <c r="H2035" i="34"/>
  <c r="I2035" i="34"/>
  <c r="J2035" i="34"/>
  <c r="K2035" i="34"/>
  <c r="F2036" i="34"/>
  <c r="G2036" i="34"/>
  <c r="H2036" i="34"/>
  <c r="I2036" i="34"/>
  <c r="J2036" i="34"/>
  <c r="K2036" i="34"/>
  <c r="F2037" i="34"/>
  <c r="G2037" i="34"/>
  <c r="H2037" i="34"/>
  <c r="I2037" i="34"/>
  <c r="J2037" i="34"/>
  <c r="K2037" i="34"/>
  <c r="F2038" i="34"/>
  <c r="G2038" i="34"/>
  <c r="H2038" i="34"/>
  <c r="I2038" i="34"/>
  <c r="J2038" i="34"/>
  <c r="K2038" i="34"/>
  <c r="F2039" i="34"/>
  <c r="G2039" i="34"/>
  <c r="H2039" i="34"/>
  <c r="I2039" i="34"/>
  <c r="J2039" i="34"/>
  <c r="K2039" i="34"/>
  <c r="F2040" i="34"/>
  <c r="G2040" i="34"/>
  <c r="H2040" i="34"/>
  <c r="I2040" i="34"/>
  <c r="J2040" i="34"/>
  <c r="K2040" i="34"/>
  <c r="F2041" i="34"/>
  <c r="G2041" i="34"/>
  <c r="H2041" i="34"/>
  <c r="I2041" i="34"/>
  <c r="J2041" i="34"/>
  <c r="K2041" i="34"/>
  <c r="F2042" i="34"/>
  <c r="G2042" i="34"/>
  <c r="H2042" i="34"/>
  <c r="I2042" i="34"/>
  <c r="J2042" i="34"/>
  <c r="K2042" i="34"/>
  <c r="F2043" i="34"/>
  <c r="G2043" i="34"/>
  <c r="H2043" i="34"/>
  <c r="I2043" i="34"/>
  <c r="J2043" i="34"/>
  <c r="K2043" i="34"/>
  <c r="F2044" i="34"/>
  <c r="G2044" i="34"/>
  <c r="H2044" i="34"/>
  <c r="I2044" i="34"/>
  <c r="J2044" i="34"/>
  <c r="K2044" i="34"/>
  <c r="F2045" i="34"/>
  <c r="G2045" i="34"/>
  <c r="H2045" i="34"/>
  <c r="I2045" i="34"/>
  <c r="J2045" i="34"/>
  <c r="K2045" i="34"/>
  <c r="F2046" i="34"/>
  <c r="G2046" i="34"/>
  <c r="H2046" i="34"/>
  <c r="I2046" i="34"/>
  <c r="J2046" i="34"/>
  <c r="K2046" i="34"/>
  <c r="F2047" i="34"/>
  <c r="G2047" i="34"/>
  <c r="H2047" i="34"/>
  <c r="I2047" i="34"/>
  <c r="J2047" i="34"/>
  <c r="K2047" i="34"/>
  <c r="F2048" i="34"/>
  <c r="G2048" i="34"/>
  <c r="H2048" i="34"/>
  <c r="I2048" i="34"/>
  <c r="J2048" i="34"/>
  <c r="K2048" i="34"/>
  <c r="F2049" i="34"/>
  <c r="G2049" i="34"/>
  <c r="H2049" i="34"/>
  <c r="I2049" i="34"/>
  <c r="J2049" i="34"/>
  <c r="K2049" i="34"/>
  <c r="F2050" i="34"/>
  <c r="G2050" i="34"/>
  <c r="H2050" i="34"/>
  <c r="I2050" i="34"/>
  <c r="J2050" i="34"/>
  <c r="K2050" i="34"/>
  <c r="F2051" i="34"/>
  <c r="G2051" i="34"/>
  <c r="H2051" i="34"/>
  <c r="I2051" i="34"/>
  <c r="J2051" i="34"/>
  <c r="K2051" i="34"/>
  <c r="F2052" i="34"/>
  <c r="G2052" i="34"/>
  <c r="H2052" i="34"/>
  <c r="I2052" i="34"/>
  <c r="J2052" i="34"/>
  <c r="K2052" i="34"/>
  <c r="F2053" i="34"/>
  <c r="G2053" i="34"/>
  <c r="H2053" i="34"/>
  <c r="I2053" i="34"/>
  <c r="J2053" i="34"/>
  <c r="K2053" i="34"/>
  <c r="F2054" i="34"/>
  <c r="G2054" i="34"/>
  <c r="H2054" i="34"/>
  <c r="I2054" i="34"/>
  <c r="J2054" i="34"/>
  <c r="K2054" i="34"/>
  <c r="F2055" i="34"/>
  <c r="G2055" i="34"/>
  <c r="H2055" i="34"/>
  <c r="I2055" i="34"/>
  <c r="J2055" i="34"/>
  <c r="K2055" i="34"/>
  <c r="F2056" i="34"/>
  <c r="G2056" i="34"/>
  <c r="H2056" i="34"/>
  <c r="I2056" i="34"/>
  <c r="J2056" i="34"/>
  <c r="K2056" i="34"/>
  <c r="F2057" i="34"/>
  <c r="G2057" i="34"/>
  <c r="H2057" i="34"/>
  <c r="I2057" i="34"/>
  <c r="J2057" i="34"/>
  <c r="K2057" i="34"/>
  <c r="F2058" i="34"/>
  <c r="G2058" i="34"/>
  <c r="H2058" i="34"/>
  <c r="I2058" i="34"/>
  <c r="J2058" i="34"/>
  <c r="K2058" i="34"/>
  <c r="F2059" i="34"/>
  <c r="G2059" i="34"/>
  <c r="H2059" i="34"/>
  <c r="I2059" i="34"/>
  <c r="J2059" i="34"/>
  <c r="K2059" i="34"/>
  <c r="F2060" i="34"/>
  <c r="G2060" i="34"/>
  <c r="H2060" i="34"/>
  <c r="I2060" i="34"/>
  <c r="J2060" i="34"/>
  <c r="K2060" i="34"/>
  <c r="F2061" i="34"/>
  <c r="G2061" i="34"/>
  <c r="H2061" i="34"/>
  <c r="I2061" i="34"/>
  <c r="J2061" i="34"/>
  <c r="K2061" i="34"/>
  <c r="F2062" i="34"/>
  <c r="G2062" i="34"/>
  <c r="H2062" i="34"/>
  <c r="I2062" i="34"/>
  <c r="J2062" i="34"/>
  <c r="K2062" i="34"/>
  <c r="F2063" i="34"/>
  <c r="G2063" i="34"/>
  <c r="H2063" i="34"/>
  <c r="I2063" i="34"/>
  <c r="J2063" i="34"/>
  <c r="K2063" i="34"/>
  <c r="F2064" i="34"/>
  <c r="G2064" i="34"/>
  <c r="H2064" i="34"/>
  <c r="I2064" i="34"/>
  <c r="J2064" i="34"/>
  <c r="K2064" i="34"/>
  <c r="F2065" i="34"/>
  <c r="G2065" i="34"/>
  <c r="H2065" i="34"/>
  <c r="I2065" i="34"/>
  <c r="J2065" i="34"/>
  <c r="K2065" i="34"/>
  <c r="F2066" i="34"/>
  <c r="G2066" i="34"/>
  <c r="H2066" i="34"/>
  <c r="I2066" i="34"/>
  <c r="J2066" i="34"/>
  <c r="K2066" i="34"/>
  <c r="F2067" i="34"/>
  <c r="G2067" i="34"/>
  <c r="H2067" i="34"/>
  <c r="I2067" i="34"/>
  <c r="J2067" i="34"/>
  <c r="K2067" i="34"/>
  <c r="F2068" i="34"/>
  <c r="G2068" i="34"/>
  <c r="H2068" i="34"/>
  <c r="I2068" i="34"/>
  <c r="J2068" i="34"/>
  <c r="K2068" i="34"/>
  <c r="F2069" i="34"/>
  <c r="G2069" i="34"/>
  <c r="H2069" i="34"/>
  <c r="I2069" i="34"/>
  <c r="J2069" i="34"/>
  <c r="K2069" i="34"/>
  <c r="F2070" i="34"/>
  <c r="G2070" i="34"/>
  <c r="H2070" i="34"/>
  <c r="I2070" i="34"/>
  <c r="J2070" i="34"/>
  <c r="K2070" i="34"/>
  <c r="F2071" i="34"/>
  <c r="G2071" i="34"/>
  <c r="H2071" i="34"/>
  <c r="I2071" i="34"/>
  <c r="J2071" i="34"/>
  <c r="K2071" i="34"/>
  <c r="F2072" i="34"/>
  <c r="G2072" i="34"/>
  <c r="H2072" i="34"/>
  <c r="I2072" i="34"/>
  <c r="J2072" i="34"/>
  <c r="K2072" i="34"/>
  <c r="F2073" i="34"/>
  <c r="G2073" i="34"/>
  <c r="H2073" i="34"/>
  <c r="I2073" i="34"/>
  <c r="J2073" i="34"/>
  <c r="K2073" i="34"/>
  <c r="F2074" i="34"/>
  <c r="G2074" i="34"/>
  <c r="H2074" i="34"/>
  <c r="I2074" i="34"/>
  <c r="J2074" i="34"/>
  <c r="K2074" i="34"/>
  <c r="F2075" i="34"/>
  <c r="G2075" i="34"/>
  <c r="H2075" i="34"/>
  <c r="I2075" i="34"/>
  <c r="J2075" i="34"/>
  <c r="K2075" i="34"/>
  <c r="F2076" i="34"/>
  <c r="G2076" i="34"/>
  <c r="H2076" i="34"/>
  <c r="I2076" i="34"/>
  <c r="J2076" i="34"/>
  <c r="K2076" i="34"/>
  <c r="F2077" i="34"/>
  <c r="G2077" i="34"/>
  <c r="H2077" i="34"/>
  <c r="I2077" i="34"/>
  <c r="J2077" i="34"/>
  <c r="K2077" i="34"/>
  <c r="F2078" i="34"/>
  <c r="G2078" i="34"/>
  <c r="H2078" i="34"/>
  <c r="I2078" i="34"/>
  <c r="J2078" i="34"/>
  <c r="K2078" i="34"/>
  <c r="F2079" i="34"/>
  <c r="G2079" i="34"/>
  <c r="H2079" i="34"/>
  <c r="I2079" i="34"/>
  <c r="J2079" i="34"/>
  <c r="K2079" i="34"/>
  <c r="F2080" i="34"/>
  <c r="G2080" i="34"/>
  <c r="H2080" i="34"/>
  <c r="I2080" i="34"/>
  <c r="J2080" i="34"/>
  <c r="K2080" i="34"/>
  <c r="F2081" i="34"/>
  <c r="G2081" i="34"/>
  <c r="H2081" i="34"/>
  <c r="I2081" i="34"/>
  <c r="J2081" i="34"/>
  <c r="K2081" i="34"/>
  <c r="F2082" i="34"/>
  <c r="G2082" i="34"/>
  <c r="H2082" i="34"/>
  <c r="I2082" i="34"/>
  <c r="J2082" i="34"/>
  <c r="K2082" i="34"/>
  <c r="F2083" i="34"/>
  <c r="G2083" i="34"/>
  <c r="H2083" i="34"/>
  <c r="I2083" i="34"/>
  <c r="J2083" i="34"/>
  <c r="K2083" i="34"/>
  <c r="F2084" i="34"/>
  <c r="G2084" i="34"/>
  <c r="H2084" i="34"/>
  <c r="I2084" i="34"/>
  <c r="J2084" i="34"/>
  <c r="K2084" i="34"/>
  <c r="F2085" i="34"/>
  <c r="G2085" i="34"/>
  <c r="H2085" i="34"/>
  <c r="I2085" i="34"/>
  <c r="J2085" i="34"/>
  <c r="K2085" i="34"/>
  <c r="F2086" i="34"/>
  <c r="G2086" i="34"/>
  <c r="H2086" i="34"/>
  <c r="I2086" i="34"/>
  <c r="J2086" i="34"/>
  <c r="K2086" i="34"/>
  <c r="F2087" i="34"/>
  <c r="G2087" i="34"/>
  <c r="H2087" i="34"/>
  <c r="I2087" i="34"/>
  <c r="J2087" i="34"/>
  <c r="K2087" i="34"/>
  <c r="F2088" i="34"/>
  <c r="G2088" i="34"/>
  <c r="H2088" i="34"/>
  <c r="I2088" i="34"/>
  <c r="J2088" i="34"/>
  <c r="K2088" i="34"/>
  <c r="F2089" i="34"/>
  <c r="G2089" i="34"/>
  <c r="H2089" i="34"/>
  <c r="I2089" i="34"/>
  <c r="J2089" i="34"/>
  <c r="K2089" i="34"/>
  <c r="F2090" i="34"/>
  <c r="G2090" i="34"/>
  <c r="H2090" i="34"/>
  <c r="I2090" i="34"/>
  <c r="J2090" i="34"/>
  <c r="K2090" i="34"/>
  <c r="F2091" i="34"/>
  <c r="G2091" i="34"/>
  <c r="H2091" i="34"/>
  <c r="I2091" i="34"/>
  <c r="J2091" i="34"/>
  <c r="K2091" i="34"/>
  <c r="F2092" i="34"/>
  <c r="G2092" i="34"/>
  <c r="H2092" i="34"/>
  <c r="I2092" i="34"/>
  <c r="J2092" i="34"/>
  <c r="K2092" i="34"/>
  <c r="F2093" i="34"/>
  <c r="G2093" i="34"/>
  <c r="H2093" i="34"/>
  <c r="I2093" i="34"/>
  <c r="J2093" i="34"/>
  <c r="K2093" i="34"/>
  <c r="F2094" i="34"/>
  <c r="G2094" i="34"/>
  <c r="H2094" i="34"/>
  <c r="I2094" i="34"/>
  <c r="J2094" i="34"/>
  <c r="K2094" i="34"/>
  <c r="F2095" i="34"/>
  <c r="G2095" i="34"/>
  <c r="H2095" i="34"/>
  <c r="I2095" i="34"/>
  <c r="J2095" i="34"/>
  <c r="K2095" i="34"/>
  <c r="F2096" i="34"/>
  <c r="G2096" i="34"/>
  <c r="H2096" i="34"/>
  <c r="I2096" i="34"/>
  <c r="J2096" i="34"/>
  <c r="K2096" i="34"/>
  <c r="F2097" i="34"/>
  <c r="G2097" i="34"/>
  <c r="H2097" i="34"/>
  <c r="I2097" i="34"/>
  <c r="J2097" i="34"/>
  <c r="K2097" i="34"/>
  <c r="F2098" i="34"/>
  <c r="G2098" i="34"/>
  <c r="H2098" i="34"/>
  <c r="I2098" i="34"/>
  <c r="J2098" i="34"/>
  <c r="K2098" i="34"/>
  <c r="F2099" i="34"/>
  <c r="G2099" i="34"/>
  <c r="H2099" i="34"/>
  <c r="I2099" i="34"/>
  <c r="J2099" i="34"/>
  <c r="K2099" i="34"/>
  <c r="F2100" i="34"/>
  <c r="G2100" i="34"/>
  <c r="H2100" i="34"/>
  <c r="I2100" i="34"/>
  <c r="J2100" i="34"/>
  <c r="K2100" i="34"/>
  <c r="F2101" i="34"/>
  <c r="G2101" i="34"/>
  <c r="H2101" i="34"/>
  <c r="I2101" i="34"/>
  <c r="J2101" i="34"/>
  <c r="K2101" i="34"/>
  <c r="F2102" i="34"/>
  <c r="G2102" i="34"/>
  <c r="H2102" i="34"/>
  <c r="I2102" i="34"/>
  <c r="J2102" i="34"/>
  <c r="K2102" i="34"/>
  <c r="F2103" i="34"/>
  <c r="G2103" i="34"/>
  <c r="H2103" i="34"/>
  <c r="I2103" i="34"/>
  <c r="J2103" i="34"/>
  <c r="K2103" i="34"/>
  <c r="F2104" i="34"/>
  <c r="G2104" i="34"/>
  <c r="H2104" i="34"/>
  <c r="I2104" i="34"/>
  <c r="J2104" i="34"/>
  <c r="K2104" i="34"/>
  <c r="F2105" i="34"/>
  <c r="G2105" i="34"/>
  <c r="H2105" i="34"/>
  <c r="I2105" i="34"/>
  <c r="J2105" i="34"/>
  <c r="K2105" i="34"/>
  <c r="F2106" i="34"/>
  <c r="G2106" i="34"/>
  <c r="H2106" i="34"/>
  <c r="I2106" i="34"/>
  <c r="J2106" i="34"/>
  <c r="K2106" i="34"/>
  <c r="F2107" i="34"/>
  <c r="G2107" i="34"/>
  <c r="H2107" i="34"/>
  <c r="I2107" i="34"/>
  <c r="J2107" i="34"/>
  <c r="K2107" i="34"/>
  <c r="F2108" i="34"/>
  <c r="G2108" i="34"/>
  <c r="H2108" i="34"/>
  <c r="I2108" i="34"/>
  <c r="J2108" i="34"/>
  <c r="K2108" i="34"/>
  <c r="F2109" i="34"/>
  <c r="G2109" i="34"/>
  <c r="H2109" i="34"/>
  <c r="I2109" i="34"/>
  <c r="J2109" i="34"/>
  <c r="K2109" i="34"/>
  <c r="F2110" i="34"/>
  <c r="G2110" i="34"/>
  <c r="H2110" i="34"/>
  <c r="I2110" i="34"/>
  <c r="J2110" i="34"/>
  <c r="K2110" i="34"/>
  <c r="F2111" i="34"/>
  <c r="G2111" i="34"/>
  <c r="H2111" i="34"/>
  <c r="I2111" i="34"/>
  <c r="J2111" i="34"/>
  <c r="K2111" i="34"/>
  <c r="F2112" i="34"/>
  <c r="G2112" i="34"/>
  <c r="H2112" i="34"/>
  <c r="I2112" i="34"/>
  <c r="J2112" i="34"/>
  <c r="K2112" i="34"/>
  <c r="F2113" i="34"/>
  <c r="G2113" i="34"/>
  <c r="H2113" i="34"/>
  <c r="I2113" i="34"/>
  <c r="J2113" i="34"/>
  <c r="K2113" i="34"/>
  <c r="F2114" i="34"/>
  <c r="G2114" i="34"/>
  <c r="H2114" i="34"/>
  <c r="I2114" i="34"/>
  <c r="J2114" i="34"/>
  <c r="K2114" i="34"/>
  <c r="F2115" i="34"/>
  <c r="G2115" i="34"/>
  <c r="H2115" i="34"/>
  <c r="I2115" i="34"/>
  <c r="J2115" i="34"/>
  <c r="K2115" i="34"/>
  <c r="F2116" i="34"/>
  <c r="G2116" i="34"/>
  <c r="H2116" i="34"/>
  <c r="I2116" i="34"/>
  <c r="J2116" i="34"/>
  <c r="K2116" i="34"/>
  <c r="F2117" i="34"/>
  <c r="G2117" i="34"/>
  <c r="H2117" i="34"/>
  <c r="I2117" i="34"/>
  <c r="J2117" i="34"/>
  <c r="K2117" i="34"/>
  <c r="F2118" i="34"/>
  <c r="G2118" i="34"/>
  <c r="H2118" i="34"/>
  <c r="I2118" i="34"/>
  <c r="J2118" i="34"/>
  <c r="K2118" i="34"/>
  <c r="F2119" i="34"/>
  <c r="G2119" i="34"/>
  <c r="H2119" i="34"/>
  <c r="I2119" i="34"/>
  <c r="J2119" i="34"/>
  <c r="K2119" i="34"/>
  <c r="F2120" i="34"/>
  <c r="G2120" i="34"/>
  <c r="H2120" i="34"/>
  <c r="I2120" i="34"/>
  <c r="J2120" i="34"/>
  <c r="K2120" i="34"/>
  <c r="F2121" i="34"/>
  <c r="G2121" i="34"/>
  <c r="H2121" i="34"/>
  <c r="I2121" i="34"/>
  <c r="J2121" i="34"/>
  <c r="K2121" i="34"/>
  <c r="F2122" i="34"/>
  <c r="G2122" i="34"/>
  <c r="H2122" i="34"/>
  <c r="I2122" i="34"/>
  <c r="J2122" i="34"/>
  <c r="K2122" i="34"/>
  <c r="F2123" i="34"/>
  <c r="G2123" i="34"/>
  <c r="H2123" i="34"/>
  <c r="I2123" i="34"/>
  <c r="J2123" i="34"/>
  <c r="K2123" i="34"/>
  <c r="F2124" i="34"/>
  <c r="G2124" i="34"/>
  <c r="H2124" i="34"/>
  <c r="I2124" i="34"/>
  <c r="J2124" i="34"/>
  <c r="K2124" i="34"/>
  <c r="F2125" i="34"/>
  <c r="G2125" i="34"/>
  <c r="H2125" i="34"/>
  <c r="I2125" i="34"/>
  <c r="J2125" i="34"/>
  <c r="K2125" i="34"/>
  <c r="F2126" i="34"/>
  <c r="G2126" i="34"/>
  <c r="H2126" i="34"/>
  <c r="I2126" i="34"/>
  <c r="J2126" i="34"/>
  <c r="K2126" i="34"/>
  <c r="F2127" i="34"/>
  <c r="G2127" i="34"/>
  <c r="H2127" i="34"/>
  <c r="I2127" i="34"/>
  <c r="J2127" i="34"/>
  <c r="K2127" i="34"/>
  <c r="F2128" i="34"/>
  <c r="G2128" i="34"/>
  <c r="H2128" i="34"/>
  <c r="I2128" i="34"/>
  <c r="J2128" i="34"/>
  <c r="K2128" i="34"/>
  <c r="F2129" i="34"/>
  <c r="G2129" i="34"/>
  <c r="H2129" i="34"/>
  <c r="I2129" i="34"/>
  <c r="J2129" i="34"/>
  <c r="K2129" i="34"/>
  <c r="F2130" i="34"/>
  <c r="G2130" i="34"/>
  <c r="H2130" i="34"/>
  <c r="I2130" i="34"/>
  <c r="J2130" i="34"/>
  <c r="K2130" i="34"/>
  <c r="F2131" i="34"/>
  <c r="G2131" i="34"/>
  <c r="H2131" i="34"/>
  <c r="I2131" i="34"/>
  <c r="J2131" i="34"/>
  <c r="K2131" i="34"/>
  <c r="F2132" i="34"/>
  <c r="G2132" i="34"/>
  <c r="H2132" i="34"/>
  <c r="I2132" i="34"/>
  <c r="J2132" i="34"/>
  <c r="K2132" i="34"/>
  <c r="F2133" i="34"/>
  <c r="G2133" i="34"/>
  <c r="H2133" i="34"/>
  <c r="I2133" i="34"/>
  <c r="J2133" i="34"/>
  <c r="K2133" i="34"/>
  <c r="F2134" i="34"/>
  <c r="G2134" i="34"/>
  <c r="H2134" i="34"/>
  <c r="I2134" i="34"/>
  <c r="J2134" i="34"/>
  <c r="K2134" i="34"/>
  <c r="F2135" i="34"/>
  <c r="G2135" i="34"/>
  <c r="H2135" i="34"/>
  <c r="I2135" i="34"/>
  <c r="J2135" i="34"/>
  <c r="K2135" i="34"/>
  <c r="F2136" i="34"/>
  <c r="G2136" i="34"/>
  <c r="H2136" i="34"/>
  <c r="I2136" i="34"/>
  <c r="J2136" i="34"/>
  <c r="K2136" i="34"/>
  <c r="F2137" i="34"/>
  <c r="G2137" i="34"/>
  <c r="H2137" i="34"/>
  <c r="I2137" i="34"/>
  <c r="J2137" i="34"/>
  <c r="K2137" i="34"/>
  <c r="F2138" i="34"/>
  <c r="G2138" i="34"/>
  <c r="H2138" i="34"/>
  <c r="I2138" i="34"/>
  <c r="J2138" i="34"/>
  <c r="K2138" i="34"/>
  <c r="F2139" i="34"/>
  <c r="G2139" i="34"/>
  <c r="H2139" i="34"/>
  <c r="I2139" i="34"/>
  <c r="J2139" i="34"/>
  <c r="K2139" i="34"/>
  <c r="F2140" i="34"/>
  <c r="G2140" i="34"/>
  <c r="H2140" i="34"/>
  <c r="I2140" i="34"/>
  <c r="J2140" i="34"/>
  <c r="K2140" i="34"/>
  <c r="F2141" i="34"/>
  <c r="G2141" i="34"/>
  <c r="H2141" i="34"/>
  <c r="I2141" i="34"/>
  <c r="J2141" i="34"/>
  <c r="K2141" i="34"/>
  <c r="F2142" i="34"/>
  <c r="G2142" i="34"/>
  <c r="H2142" i="34"/>
  <c r="I2142" i="34"/>
  <c r="J2142" i="34"/>
  <c r="K2142" i="34"/>
  <c r="F2143" i="34"/>
  <c r="G2143" i="34"/>
  <c r="H2143" i="34"/>
  <c r="I2143" i="34"/>
  <c r="J2143" i="34"/>
  <c r="K2143" i="34"/>
  <c r="F2144" i="34"/>
  <c r="G2144" i="34"/>
  <c r="H2144" i="34"/>
  <c r="I2144" i="34"/>
  <c r="J2144" i="34"/>
  <c r="K2144" i="34"/>
  <c r="F2145" i="34"/>
  <c r="G2145" i="34"/>
  <c r="H2145" i="34"/>
  <c r="I2145" i="34"/>
  <c r="J2145" i="34"/>
  <c r="K2145" i="34"/>
  <c r="F2146" i="34"/>
  <c r="G2146" i="34"/>
  <c r="H2146" i="34"/>
  <c r="I2146" i="34"/>
  <c r="J2146" i="34"/>
  <c r="K2146" i="34"/>
  <c r="F2147" i="34"/>
  <c r="G2147" i="34"/>
  <c r="H2147" i="34"/>
  <c r="I2147" i="34"/>
  <c r="J2147" i="34"/>
  <c r="K2147" i="34"/>
  <c r="F2148" i="34"/>
  <c r="G2148" i="34"/>
  <c r="H2148" i="34"/>
  <c r="I2148" i="34"/>
  <c r="J2148" i="34"/>
  <c r="K2148" i="34"/>
  <c r="F2149" i="34"/>
  <c r="G2149" i="34"/>
  <c r="H2149" i="34"/>
  <c r="I2149" i="34"/>
  <c r="J2149" i="34"/>
  <c r="K2149" i="34"/>
  <c r="F2150" i="34"/>
  <c r="G2150" i="34"/>
  <c r="H2150" i="34"/>
  <c r="I2150" i="34"/>
  <c r="J2150" i="34"/>
  <c r="K2150" i="34"/>
  <c r="F2151" i="34"/>
  <c r="G2151" i="34"/>
  <c r="H2151" i="34"/>
  <c r="I2151" i="34"/>
  <c r="J2151" i="34"/>
  <c r="K2151" i="34"/>
  <c r="F2152" i="34"/>
  <c r="G2152" i="34"/>
  <c r="H2152" i="34"/>
  <c r="I2152" i="34"/>
  <c r="J2152" i="34"/>
  <c r="K2152" i="34"/>
  <c r="F2153" i="34"/>
  <c r="G2153" i="34"/>
  <c r="H2153" i="34"/>
  <c r="I2153" i="34"/>
  <c r="J2153" i="34"/>
  <c r="K2153" i="34"/>
  <c r="F2154" i="34"/>
  <c r="G2154" i="34"/>
  <c r="H2154" i="34"/>
  <c r="I2154" i="34"/>
  <c r="J2154" i="34"/>
  <c r="K2154" i="34"/>
  <c r="F2155" i="34"/>
  <c r="G2155" i="34"/>
  <c r="H2155" i="34"/>
  <c r="I2155" i="34"/>
  <c r="J2155" i="34"/>
  <c r="K2155" i="34"/>
  <c r="F2156" i="34"/>
  <c r="G2156" i="34"/>
  <c r="H2156" i="34"/>
  <c r="I2156" i="34"/>
  <c r="J2156" i="34"/>
  <c r="K2156" i="34"/>
  <c r="F2157" i="34"/>
  <c r="G2157" i="34"/>
  <c r="H2157" i="34"/>
  <c r="I2157" i="34"/>
  <c r="J2157" i="34"/>
  <c r="K2157" i="34"/>
  <c r="F2158" i="34"/>
  <c r="G2158" i="34"/>
  <c r="H2158" i="34"/>
  <c r="I2158" i="34"/>
  <c r="J2158" i="34"/>
  <c r="K2158" i="34"/>
  <c r="F2159" i="34"/>
  <c r="G2159" i="34"/>
  <c r="H2159" i="34"/>
  <c r="I2159" i="34"/>
  <c r="J2159" i="34"/>
  <c r="K2159" i="34"/>
  <c r="F2160" i="34"/>
  <c r="G2160" i="34"/>
  <c r="H2160" i="34"/>
  <c r="I2160" i="34"/>
  <c r="J2160" i="34"/>
  <c r="K2160" i="34"/>
  <c r="F2161" i="34"/>
  <c r="G2161" i="34"/>
  <c r="H2161" i="34"/>
  <c r="I2161" i="34"/>
  <c r="J2161" i="34"/>
  <c r="K2161" i="34"/>
  <c r="F2162" i="34"/>
  <c r="G2162" i="34"/>
  <c r="H2162" i="34"/>
  <c r="I2162" i="34"/>
  <c r="J2162" i="34"/>
  <c r="K2162" i="34"/>
  <c r="F2163" i="34"/>
  <c r="G2163" i="34"/>
  <c r="H2163" i="34"/>
  <c r="I2163" i="34"/>
  <c r="J2163" i="34"/>
  <c r="K2163" i="34"/>
  <c r="F2164" i="34"/>
  <c r="G2164" i="34"/>
  <c r="H2164" i="34"/>
  <c r="I2164" i="34"/>
  <c r="J2164" i="34"/>
  <c r="K2164" i="34"/>
  <c r="F2165" i="34"/>
  <c r="G2165" i="34"/>
  <c r="H2165" i="34"/>
  <c r="I2165" i="34"/>
  <c r="J2165" i="34"/>
  <c r="K2165" i="34"/>
  <c r="F2166" i="34"/>
  <c r="G2166" i="34"/>
  <c r="H2166" i="34"/>
  <c r="I2166" i="34"/>
  <c r="J2166" i="34"/>
  <c r="K2166" i="34"/>
  <c r="F2167" i="34"/>
  <c r="G2167" i="34"/>
  <c r="H2167" i="34"/>
  <c r="I2167" i="34"/>
  <c r="J2167" i="34"/>
  <c r="K2167" i="34"/>
  <c r="F2168" i="34"/>
  <c r="G2168" i="34"/>
  <c r="H2168" i="34"/>
  <c r="I2168" i="34"/>
  <c r="J2168" i="34"/>
  <c r="K2168" i="34"/>
  <c r="F2169" i="34"/>
  <c r="G2169" i="34"/>
  <c r="H2169" i="34"/>
  <c r="I2169" i="34"/>
  <c r="J2169" i="34"/>
  <c r="K2169" i="34"/>
  <c r="F2170" i="34"/>
  <c r="G2170" i="34"/>
  <c r="H2170" i="34"/>
  <c r="I2170" i="34"/>
  <c r="J2170" i="34"/>
  <c r="K2170" i="34"/>
  <c r="F2171" i="34"/>
  <c r="G2171" i="34"/>
  <c r="H2171" i="34"/>
  <c r="I2171" i="34"/>
  <c r="J2171" i="34"/>
  <c r="K2171" i="34"/>
  <c r="F2172" i="34"/>
  <c r="G2172" i="34"/>
  <c r="H2172" i="34"/>
  <c r="I2172" i="34"/>
  <c r="J2172" i="34"/>
  <c r="K2172" i="34"/>
  <c r="F2173" i="34"/>
  <c r="G2173" i="34"/>
  <c r="H2173" i="34"/>
  <c r="I2173" i="34"/>
  <c r="J2173" i="34"/>
  <c r="K2173" i="34"/>
  <c r="F2174" i="34"/>
  <c r="G2174" i="34"/>
  <c r="H2174" i="34"/>
  <c r="I2174" i="34"/>
  <c r="J2174" i="34"/>
  <c r="K2174" i="34"/>
  <c r="F2175" i="34"/>
  <c r="G2175" i="34"/>
  <c r="H2175" i="34"/>
  <c r="I2175" i="34"/>
  <c r="J2175" i="34"/>
  <c r="K2175" i="34"/>
  <c r="F2176" i="34"/>
  <c r="G2176" i="34"/>
  <c r="H2176" i="34"/>
  <c r="I2176" i="34"/>
  <c r="J2176" i="34"/>
  <c r="K2176" i="34"/>
  <c r="F2177" i="34"/>
  <c r="G2177" i="34"/>
  <c r="H2177" i="34"/>
  <c r="I2177" i="34"/>
  <c r="J2177" i="34"/>
  <c r="K2177" i="34"/>
  <c r="F2178" i="34"/>
  <c r="G2178" i="34"/>
  <c r="H2178" i="34"/>
  <c r="I2178" i="34"/>
  <c r="J2178" i="34"/>
  <c r="K2178" i="34"/>
  <c r="F2179" i="34"/>
  <c r="G2179" i="34"/>
  <c r="H2179" i="34"/>
  <c r="I2179" i="34"/>
  <c r="J2179" i="34"/>
  <c r="K2179" i="34"/>
  <c r="F2180" i="34"/>
  <c r="G2180" i="34"/>
  <c r="H2180" i="34"/>
  <c r="I2180" i="34"/>
  <c r="J2180" i="34"/>
  <c r="K2180" i="34"/>
  <c r="F2181" i="34"/>
  <c r="G2181" i="34"/>
  <c r="H2181" i="34"/>
  <c r="I2181" i="34"/>
  <c r="J2181" i="34"/>
  <c r="K2181" i="34"/>
  <c r="F2182" i="34"/>
  <c r="G2182" i="34"/>
  <c r="H2182" i="34"/>
  <c r="I2182" i="34"/>
  <c r="J2182" i="34"/>
  <c r="K2182" i="34"/>
  <c r="F2183" i="34"/>
  <c r="G2183" i="34"/>
  <c r="H2183" i="34"/>
  <c r="I2183" i="34"/>
  <c r="J2183" i="34"/>
  <c r="K2183" i="34"/>
  <c r="F2184" i="34"/>
  <c r="G2184" i="34"/>
  <c r="H2184" i="34"/>
  <c r="I2184" i="34"/>
  <c r="J2184" i="34"/>
  <c r="K2184" i="34"/>
  <c r="F2185" i="34"/>
  <c r="G2185" i="34"/>
  <c r="H2185" i="34"/>
  <c r="I2185" i="34"/>
  <c r="J2185" i="34"/>
  <c r="K2185" i="34"/>
  <c r="F2186" i="34"/>
  <c r="G2186" i="34"/>
  <c r="H2186" i="34"/>
  <c r="I2186" i="34"/>
  <c r="J2186" i="34"/>
  <c r="K2186" i="34"/>
  <c r="F2187" i="34"/>
  <c r="G2187" i="34"/>
  <c r="H2187" i="34"/>
  <c r="I2187" i="34"/>
  <c r="J2187" i="34"/>
  <c r="K2187" i="34"/>
  <c r="F2188" i="34"/>
  <c r="G2188" i="34"/>
  <c r="H2188" i="34"/>
  <c r="I2188" i="34"/>
  <c r="J2188" i="34"/>
  <c r="K2188" i="34"/>
  <c r="F2189" i="34"/>
  <c r="G2189" i="34"/>
  <c r="H2189" i="34"/>
  <c r="I2189" i="34"/>
  <c r="J2189" i="34"/>
  <c r="K2189" i="34"/>
  <c r="F2190" i="34"/>
  <c r="G2190" i="34"/>
  <c r="H2190" i="34"/>
  <c r="I2190" i="34"/>
  <c r="J2190" i="34"/>
  <c r="K2190" i="34"/>
  <c r="F2191" i="34"/>
  <c r="G2191" i="34"/>
  <c r="H2191" i="34"/>
  <c r="I2191" i="34"/>
  <c r="J2191" i="34"/>
  <c r="K2191" i="34"/>
  <c r="F2192" i="34"/>
  <c r="G2192" i="34"/>
  <c r="H2192" i="34"/>
  <c r="I2192" i="34"/>
  <c r="J2192" i="34"/>
  <c r="K2192" i="34"/>
  <c r="F2193" i="34"/>
  <c r="G2193" i="34"/>
  <c r="H2193" i="34"/>
  <c r="I2193" i="34"/>
  <c r="J2193" i="34"/>
  <c r="K2193" i="34"/>
  <c r="F2194" i="34"/>
  <c r="G2194" i="34"/>
  <c r="H2194" i="34"/>
  <c r="I2194" i="34"/>
  <c r="J2194" i="34"/>
  <c r="K2194" i="34"/>
  <c r="F2195" i="34"/>
  <c r="G2195" i="34"/>
  <c r="H2195" i="34"/>
  <c r="I2195" i="34"/>
  <c r="J2195" i="34"/>
  <c r="K2195" i="34"/>
  <c r="F2196" i="34"/>
  <c r="G2196" i="34"/>
  <c r="H2196" i="34"/>
  <c r="I2196" i="34"/>
  <c r="J2196" i="34"/>
  <c r="K2196" i="34"/>
  <c r="F2197" i="34"/>
  <c r="G2197" i="34"/>
  <c r="H2197" i="34"/>
  <c r="I2197" i="34"/>
  <c r="J2197" i="34"/>
  <c r="K2197" i="34"/>
  <c r="F2198" i="34"/>
  <c r="G2198" i="34"/>
  <c r="H2198" i="34"/>
  <c r="I2198" i="34"/>
  <c r="J2198" i="34"/>
  <c r="K2198" i="34"/>
  <c r="F2199" i="34"/>
  <c r="G2199" i="34"/>
  <c r="H2199" i="34"/>
  <c r="I2199" i="34"/>
  <c r="J2199" i="34"/>
  <c r="K2199" i="34"/>
  <c r="F2200" i="34"/>
  <c r="G2200" i="34"/>
  <c r="H2200" i="34"/>
  <c r="I2200" i="34"/>
  <c r="J2200" i="34"/>
  <c r="K2200" i="34"/>
  <c r="F2201" i="34"/>
  <c r="G2201" i="34"/>
  <c r="H2201" i="34"/>
  <c r="I2201" i="34"/>
  <c r="J2201" i="34"/>
  <c r="K2201" i="34"/>
  <c r="F2202" i="34"/>
  <c r="G2202" i="34"/>
  <c r="H2202" i="34"/>
  <c r="I2202" i="34"/>
  <c r="J2202" i="34"/>
  <c r="K2202" i="34"/>
  <c r="F2203" i="34"/>
  <c r="G2203" i="34"/>
  <c r="H2203" i="34"/>
  <c r="I2203" i="34"/>
  <c r="J2203" i="34"/>
  <c r="K2203" i="34"/>
  <c r="F2204" i="34"/>
  <c r="G2204" i="34"/>
  <c r="H2204" i="34"/>
  <c r="I2204" i="34"/>
  <c r="J2204" i="34"/>
  <c r="K2204" i="34"/>
  <c r="F2205" i="34"/>
  <c r="G2205" i="34"/>
  <c r="H2205" i="34"/>
  <c r="I2205" i="34"/>
  <c r="J2205" i="34"/>
  <c r="K2205" i="34"/>
  <c r="F2206" i="34"/>
  <c r="G2206" i="34"/>
  <c r="H2206" i="34"/>
  <c r="I2206" i="34"/>
  <c r="J2206" i="34"/>
  <c r="K2206" i="34"/>
  <c r="F2207" i="34"/>
  <c r="G2207" i="34"/>
  <c r="H2207" i="34"/>
  <c r="I2207" i="34"/>
  <c r="J2207" i="34"/>
  <c r="K2207" i="34"/>
  <c r="F2208" i="34"/>
  <c r="G2208" i="34"/>
  <c r="H2208" i="34"/>
  <c r="I2208" i="34"/>
  <c r="J2208" i="34"/>
  <c r="K2208" i="34"/>
  <c r="F2209" i="34"/>
  <c r="G2209" i="34"/>
  <c r="H2209" i="34"/>
  <c r="I2209" i="34"/>
  <c r="J2209" i="34"/>
  <c r="K2209" i="34"/>
  <c r="F2210" i="34"/>
  <c r="G2210" i="34"/>
  <c r="H2210" i="34"/>
  <c r="I2210" i="34"/>
  <c r="J2210" i="34"/>
  <c r="K2210" i="34"/>
  <c r="F2211" i="34"/>
  <c r="G2211" i="34"/>
  <c r="H2211" i="34"/>
  <c r="I2211" i="34"/>
  <c r="J2211" i="34"/>
  <c r="K2211" i="34"/>
  <c r="F2212" i="34"/>
  <c r="G2212" i="34"/>
  <c r="H2212" i="34"/>
  <c r="I2212" i="34"/>
  <c r="J2212" i="34"/>
  <c r="K2212" i="34"/>
  <c r="F2213" i="34"/>
  <c r="G2213" i="34"/>
  <c r="H2213" i="34"/>
  <c r="I2213" i="34"/>
  <c r="J2213" i="34"/>
  <c r="K2213" i="34"/>
  <c r="F2214" i="34"/>
  <c r="G2214" i="34"/>
  <c r="H2214" i="34"/>
  <c r="I2214" i="34"/>
  <c r="J2214" i="34"/>
  <c r="K2214" i="34"/>
  <c r="F2215" i="34"/>
  <c r="G2215" i="34"/>
  <c r="H2215" i="34"/>
  <c r="I2215" i="34"/>
  <c r="J2215" i="34"/>
  <c r="K2215" i="34"/>
  <c r="F2216" i="34"/>
  <c r="G2216" i="34"/>
  <c r="H2216" i="34"/>
  <c r="I2216" i="34"/>
  <c r="J2216" i="34"/>
  <c r="K2216" i="34"/>
  <c r="F2217" i="34"/>
  <c r="G2217" i="34"/>
  <c r="H2217" i="34"/>
  <c r="I2217" i="34"/>
  <c r="J2217" i="34"/>
  <c r="K2217" i="34"/>
  <c r="F2218" i="34"/>
  <c r="G2218" i="34"/>
  <c r="H2218" i="34"/>
  <c r="I2218" i="34"/>
  <c r="J2218" i="34"/>
  <c r="K2218" i="34"/>
  <c r="F2219" i="34"/>
  <c r="G2219" i="34"/>
  <c r="H2219" i="34"/>
  <c r="I2219" i="34"/>
  <c r="J2219" i="34"/>
  <c r="K2219" i="34"/>
  <c r="F2220" i="34"/>
  <c r="G2220" i="34"/>
  <c r="H2220" i="34"/>
  <c r="I2220" i="34"/>
  <c r="J2220" i="34"/>
  <c r="K2220" i="34"/>
  <c r="F2221" i="34"/>
  <c r="G2221" i="34"/>
  <c r="H2221" i="34"/>
  <c r="I2221" i="34"/>
  <c r="J2221" i="34"/>
  <c r="K2221" i="34"/>
  <c r="F2222" i="34"/>
  <c r="G2222" i="34"/>
  <c r="H2222" i="34"/>
  <c r="I2222" i="34"/>
  <c r="J2222" i="34"/>
  <c r="K2222" i="34"/>
  <c r="F2223" i="34"/>
  <c r="G2223" i="34"/>
  <c r="H2223" i="34"/>
  <c r="I2223" i="34"/>
  <c r="J2223" i="34"/>
  <c r="K2223" i="34"/>
  <c r="F2224" i="34"/>
  <c r="G2224" i="34"/>
  <c r="H2224" i="34"/>
  <c r="I2224" i="34"/>
  <c r="J2224" i="34"/>
  <c r="K2224" i="34"/>
  <c r="F2225" i="34"/>
  <c r="G2225" i="34"/>
  <c r="H2225" i="34"/>
  <c r="I2225" i="34"/>
  <c r="J2225" i="34"/>
  <c r="K2225" i="34"/>
  <c r="F2226" i="34"/>
  <c r="G2226" i="34"/>
  <c r="H2226" i="34"/>
  <c r="I2226" i="34"/>
  <c r="J2226" i="34"/>
  <c r="K2226" i="34"/>
  <c r="F2227" i="34"/>
  <c r="G2227" i="34"/>
  <c r="H2227" i="34"/>
  <c r="I2227" i="34"/>
  <c r="J2227" i="34"/>
  <c r="K2227" i="34"/>
  <c r="F2228" i="34"/>
  <c r="G2228" i="34"/>
  <c r="H2228" i="34"/>
  <c r="I2228" i="34"/>
  <c r="J2228" i="34"/>
  <c r="K2228" i="34"/>
  <c r="F2229" i="34"/>
  <c r="G2229" i="34"/>
  <c r="H2229" i="34"/>
  <c r="I2229" i="34"/>
  <c r="J2229" i="34"/>
  <c r="K2229" i="34"/>
  <c r="F2230" i="34"/>
  <c r="G2230" i="34"/>
  <c r="H2230" i="34"/>
  <c r="I2230" i="34"/>
  <c r="J2230" i="34"/>
  <c r="K2230" i="34"/>
  <c r="F2231" i="34"/>
  <c r="G2231" i="34"/>
  <c r="H2231" i="34"/>
  <c r="I2231" i="34"/>
  <c r="J2231" i="34"/>
  <c r="K2231" i="34"/>
  <c r="F2232" i="34"/>
  <c r="G2232" i="34"/>
  <c r="H2232" i="34"/>
  <c r="I2232" i="34"/>
  <c r="J2232" i="34"/>
  <c r="K2232" i="34"/>
  <c r="F2233" i="34"/>
  <c r="G2233" i="34"/>
  <c r="H2233" i="34"/>
  <c r="I2233" i="34"/>
  <c r="J2233" i="34"/>
  <c r="K2233" i="34"/>
  <c r="F2234" i="34"/>
  <c r="G2234" i="34"/>
  <c r="H2234" i="34"/>
  <c r="I2234" i="34"/>
  <c r="J2234" i="34"/>
  <c r="K2234" i="34"/>
  <c r="F2235" i="34"/>
  <c r="G2235" i="34"/>
  <c r="H2235" i="34"/>
  <c r="I2235" i="34"/>
  <c r="J2235" i="34"/>
  <c r="K2235" i="34"/>
  <c r="F2236" i="34"/>
  <c r="G2236" i="34"/>
  <c r="H2236" i="34"/>
  <c r="I2236" i="34"/>
  <c r="J2236" i="34"/>
  <c r="K2236" i="34"/>
  <c r="F2237" i="34"/>
  <c r="G2237" i="34"/>
  <c r="H2237" i="34"/>
  <c r="I2237" i="34"/>
  <c r="J2237" i="34"/>
  <c r="K2237" i="34"/>
  <c r="F2238" i="34"/>
  <c r="G2238" i="34"/>
  <c r="H2238" i="34"/>
  <c r="I2238" i="34"/>
  <c r="J2238" i="34"/>
  <c r="K2238" i="34"/>
  <c r="F2239" i="34"/>
  <c r="G2239" i="34"/>
  <c r="H2239" i="34"/>
  <c r="I2239" i="34"/>
  <c r="J2239" i="34"/>
  <c r="K2239" i="34"/>
  <c r="F2240" i="34"/>
  <c r="G2240" i="34"/>
  <c r="H2240" i="34"/>
  <c r="I2240" i="34"/>
  <c r="J2240" i="34"/>
  <c r="K2240" i="34"/>
  <c r="F2241" i="34"/>
  <c r="G2241" i="34"/>
  <c r="H2241" i="34"/>
  <c r="I2241" i="34"/>
  <c r="J2241" i="34"/>
  <c r="K2241" i="34"/>
  <c r="F2242" i="34"/>
  <c r="G2242" i="34"/>
  <c r="H2242" i="34"/>
  <c r="I2242" i="34"/>
  <c r="J2242" i="34"/>
  <c r="K2242" i="34"/>
  <c r="F2243" i="34"/>
  <c r="G2243" i="34"/>
  <c r="H2243" i="34"/>
  <c r="I2243" i="34"/>
  <c r="J2243" i="34"/>
  <c r="K2243" i="34"/>
  <c r="F2244" i="34"/>
  <c r="G2244" i="34"/>
  <c r="H2244" i="34"/>
  <c r="I2244" i="34"/>
  <c r="J2244" i="34"/>
  <c r="K2244" i="34"/>
  <c r="F2245" i="34"/>
  <c r="G2245" i="34"/>
  <c r="H2245" i="34"/>
  <c r="I2245" i="34"/>
  <c r="J2245" i="34"/>
  <c r="K2245" i="34"/>
  <c r="F2246" i="34"/>
  <c r="G2246" i="34"/>
  <c r="H2246" i="34"/>
  <c r="I2246" i="34"/>
  <c r="J2246" i="34"/>
  <c r="K2246" i="34"/>
  <c r="F2247" i="34"/>
  <c r="G2247" i="34"/>
  <c r="H2247" i="34"/>
  <c r="I2247" i="34"/>
  <c r="J2247" i="34"/>
  <c r="K2247" i="34"/>
  <c r="F2248" i="34"/>
  <c r="G2248" i="34"/>
  <c r="H2248" i="34"/>
  <c r="I2248" i="34"/>
  <c r="J2248" i="34"/>
  <c r="K2248" i="34"/>
  <c r="F2249" i="34"/>
  <c r="G2249" i="34"/>
  <c r="H2249" i="34"/>
  <c r="I2249" i="34"/>
  <c r="J2249" i="34"/>
  <c r="K2249" i="34"/>
  <c r="F2250" i="34"/>
  <c r="G2250" i="34"/>
  <c r="H2250" i="34"/>
  <c r="I2250" i="34"/>
  <c r="J2250" i="34"/>
  <c r="K2250" i="34"/>
  <c r="F2251" i="34"/>
  <c r="G2251" i="34"/>
  <c r="H2251" i="34"/>
  <c r="I2251" i="34"/>
  <c r="J2251" i="34"/>
  <c r="K2251" i="34"/>
  <c r="F2252" i="34"/>
  <c r="G2252" i="34"/>
  <c r="H2252" i="34"/>
  <c r="I2252" i="34"/>
  <c r="J2252" i="34"/>
  <c r="K2252" i="34"/>
  <c r="F2253" i="34"/>
  <c r="G2253" i="34"/>
  <c r="H2253" i="34"/>
  <c r="I2253" i="34"/>
  <c r="J2253" i="34"/>
  <c r="K2253" i="34"/>
  <c r="F2254" i="34"/>
  <c r="G2254" i="34"/>
  <c r="H2254" i="34"/>
  <c r="I2254" i="34"/>
  <c r="J2254" i="34"/>
  <c r="K2254" i="34"/>
  <c r="F2255" i="34"/>
  <c r="G2255" i="34"/>
  <c r="H2255" i="34"/>
  <c r="I2255" i="34"/>
  <c r="J2255" i="34"/>
  <c r="K2255" i="34"/>
  <c r="F2256" i="34"/>
  <c r="G2256" i="34"/>
  <c r="H2256" i="34"/>
  <c r="I2256" i="34"/>
  <c r="J2256" i="34"/>
  <c r="K2256" i="34"/>
  <c r="F2257" i="34"/>
  <c r="G2257" i="34"/>
  <c r="H2257" i="34"/>
  <c r="I2257" i="34"/>
  <c r="J2257" i="34"/>
  <c r="K2257" i="34"/>
  <c r="F2258" i="34"/>
  <c r="G2258" i="34"/>
  <c r="H2258" i="34"/>
  <c r="I2258" i="34"/>
  <c r="J2258" i="34"/>
  <c r="K2258" i="34"/>
  <c r="F2259" i="34"/>
  <c r="G2259" i="34"/>
  <c r="H2259" i="34"/>
  <c r="I2259" i="34"/>
  <c r="J2259" i="34"/>
  <c r="K2259" i="34"/>
  <c r="F2260" i="34"/>
  <c r="G2260" i="34"/>
  <c r="H2260" i="34"/>
  <c r="I2260" i="34"/>
  <c r="J2260" i="34"/>
  <c r="K2260" i="34"/>
  <c r="F2261" i="34"/>
  <c r="G2261" i="34"/>
  <c r="H2261" i="34"/>
  <c r="I2261" i="34"/>
  <c r="J2261" i="34"/>
  <c r="K2261" i="34"/>
  <c r="F2262" i="34"/>
  <c r="G2262" i="34"/>
  <c r="H2262" i="34"/>
  <c r="I2262" i="34"/>
  <c r="J2262" i="34"/>
  <c r="K2262" i="34"/>
  <c r="F2263" i="34"/>
  <c r="G2263" i="34"/>
  <c r="H2263" i="34"/>
  <c r="I2263" i="34"/>
  <c r="J2263" i="34"/>
  <c r="K2263" i="34"/>
  <c r="F2264" i="34"/>
  <c r="G2264" i="34"/>
  <c r="H2264" i="34"/>
  <c r="I2264" i="34"/>
  <c r="J2264" i="34"/>
  <c r="K2264" i="34"/>
  <c r="F2265" i="34"/>
  <c r="G2265" i="34"/>
  <c r="H2265" i="34"/>
  <c r="I2265" i="34"/>
  <c r="J2265" i="34"/>
  <c r="K2265" i="34"/>
  <c r="F2266" i="34"/>
  <c r="G2266" i="34"/>
  <c r="H2266" i="34"/>
  <c r="I2266" i="34"/>
  <c r="J2266" i="34"/>
  <c r="K2266" i="34"/>
  <c r="F2267" i="34"/>
  <c r="G2267" i="34"/>
  <c r="H2267" i="34"/>
  <c r="I2267" i="34"/>
  <c r="J2267" i="34"/>
  <c r="K2267" i="34"/>
  <c r="F2268" i="34"/>
  <c r="G2268" i="34"/>
  <c r="H2268" i="34"/>
  <c r="I2268" i="34"/>
  <c r="J2268" i="34"/>
  <c r="K2268" i="34"/>
  <c r="F2269" i="34"/>
  <c r="G2269" i="34"/>
  <c r="H2269" i="34"/>
  <c r="I2269" i="34"/>
  <c r="J2269" i="34"/>
  <c r="K2269" i="34"/>
  <c r="F2270" i="34"/>
  <c r="G2270" i="34"/>
  <c r="H2270" i="34"/>
  <c r="I2270" i="34"/>
  <c r="J2270" i="34"/>
  <c r="K2270" i="34"/>
  <c r="F2271" i="34"/>
  <c r="G2271" i="34"/>
  <c r="H2271" i="34"/>
  <c r="I2271" i="34"/>
  <c r="J2271" i="34"/>
  <c r="K2271" i="34"/>
  <c r="F2272" i="34"/>
  <c r="G2272" i="34"/>
  <c r="H2272" i="34"/>
  <c r="I2272" i="34"/>
  <c r="J2272" i="34"/>
  <c r="K2272" i="34"/>
  <c r="F2273" i="34"/>
  <c r="G2273" i="34"/>
  <c r="H2273" i="34"/>
  <c r="I2273" i="34"/>
  <c r="J2273" i="34"/>
  <c r="K2273" i="34"/>
  <c r="F2274" i="34"/>
  <c r="G2274" i="34"/>
  <c r="H2274" i="34"/>
  <c r="I2274" i="34"/>
  <c r="J2274" i="34"/>
  <c r="K2274" i="34"/>
  <c r="F2275" i="34"/>
  <c r="G2275" i="34"/>
  <c r="H2275" i="34"/>
  <c r="I2275" i="34"/>
  <c r="J2275" i="34"/>
  <c r="K2275" i="34"/>
  <c r="F2276" i="34"/>
  <c r="G2276" i="34"/>
  <c r="H2276" i="34"/>
  <c r="I2276" i="34"/>
  <c r="J2276" i="34"/>
  <c r="K2276" i="34"/>
  <c r="F2277" i="34"/>
  <c r="G2277" i="34"/>
  <c r="H2277" i="34"/>
  <c r="I2277" i="34"/>
  <c r="J2277" i="34"/>
  <c r="K2277" i="34"/>
  <c r="F2278" i="34"/>
  <c r="G2278" i="34"/>
  <c r="H2278" i="34"/>
  <c r="I2278" i="34"/>
  <c r="J2278" i="34"/>
  <c r="K2278" i="34"/>
  <c r="F2279" i="34"/>
  <c r="G2279" i="34"/>
  <c r="H2279" i="34"/>
  <c r="I2279" i="34"/>
  <c r="J2279" i="34"/>
  <c r="K2279" i="34"/>
  <c r="F2280" i="34"/>
  <c r="G2280" i="34"/>
  <c r="H2280" i="34"/>
  <c r="I2280" i="34"/>
  <c r="J2280" i="34"/>
  <c r="K2280" i="34"/>
  <c r="F2281" i="34"/>
  <c r="G2281" i="34"/>
  <c r="H2281" i="34"/>
  <c r="I2281" i="34"/>
  <c r="J2281" i="34"/>
  <c r="K2281" i="34"/>
  <c r="F2282" i="34"/>
  <c r="G2282" i="34"/>
  <c r="H2282" i="34"/>
  <c r="I2282" i="34"/>
  <c r="J2282" i="34"/>
  <c r="K2282" i="34"/>
  <c r="F2283" i="34"/>
  <c r="G2283" i="34"/>
  <c r="H2283" i="34"/>
  <c r="I2283" i="34"/>
  <c r="J2283" i="34"/>
  <c r="K2283" i="34"/>
  <c r="F2284" i="34"/>
  <c r="G2284" i="34"/>
  <c r="H2284" i="34"/>
  <c r="I2284" i="34"/>
  <c r="J2284" i="34"/>
  <c r="K2284" i="34"/>
  <c r="F2285" i="34"/>
  <c r="G2285" i="34"/>
  <c r="H2285" i="34"/>
  <c r="I2285" i="34"/>
  <c r="J2285" i="34"/>
  <c r="K2285" i="34"/>
  <c r="F2286" i="34"/>
  <c r="G2286" i="34"/>
  <c r="H2286" i="34"/>
  <c r="I2286" i="34"/>
  <c r="J2286" i="34"/>
  <c r="K2286" i="34"/>
  <c r="F2287" i="34"/>
  <c r="G2287" i="34"/>
  <c r="H2287" i="34"/>
  <c r="I2287" i="34"/>
  <c r="J2287" i="34"/>
  <c r="K2287" i="34"/>
  <c r="F2288" i="34"/>
  <c r="G2288" i="34"/>
  <c r="H2288" i="34"/>
  <c r="I2288" i="34"/>
  <c r="J2288" i="34"/>
  <c r="K2288" i="34"/>
  <c r="F2289" i="34"/>
  <c r="G2289" i="34"/>
  <c r="H2289" i="34"/>
  <c r="I2289" i="34"/>
  <c r="J2289" i="34"/>
  <c r="K2289" i="34"/>
  <c r="F2290" i="34"/>
  <c r="G2290" i="34"/>
  <c r="H2290" i="34"/>
  <c r="I2290" i="34"/>
  <c r="J2290" i="34"/>
  <c r="K2290" i="34"/>
  <c r="F2291" i="34"/>
  <c r="G2291" i="34"/>
  <c r="H2291" i="34"/>
  <c r="I2291" i="34"/>
  <c r="J2291" i="34"/>
  <c r="K2291" i="34"/>
  <c r="F2292" i="34"/>
  <c r="G2292" i="34"/>
  <c r="H2292" i="34"/>
  <c r="I2292" i="34"/>
  <c r="J2292" i="34"/>
  <c r="K2292" i="34"/>
  <c r="F2293" i="34"/>
  <c r="G2293" i="34"/>
  <c r="H2293" i="34"/>
  <c r="I2293" i="34"/>
  <c r="J2293" i="34"/>
  <c r="K2293" i="34"/>
  <c r="F2294" i="34"/>
  <c r="G2294" i="34"/>
  <c r="H2294" i="34"/>
  <c r="I2294" i="34"/>
  <c r="J2294" i="34"/>
  <c r="K2294" i="34"/>
  <c r="F2295" i="34"/>
  <c r="G2295" i="34"/>
  <c r="H2295" i="34"/>
  <c r="I2295" i="34"/>
  <c r="J2295" i="34"/>
  <c r="K2295" i="34"/>
  <c r="F2296" i="34"/>
  <c r="G2296" i="34"/>
  <c r="H2296" i="34"/>
  <c r="I2296" i="34"/>
  <c r="J2296" i="34"/>
  <c r="K2296" i="34"/>
  <c r="F2297" i="34"/>
  <c r="G2297" i="34"/>
  <c r="H2297" i="34"/>
  <c r="I2297" i="34"/>
  <c r="J2297" i="34"/>
  <c r="K2297" i="34"/>
  <c r="F2298" i="34"/>
  <c r="G2298" i="34"/>
  <c r="H2298" i="34"/>
  <c r="I2298" i="34"/>
  <c r="J2298" i="34"/>
  <c r="K2298" i="34"/>
  <c r="F2299" i="34"/>
  <c r="G2299" i="34"/>
  <c r="H2299" i="34"/>
  <c r="I2299" i="34"/>
  <c r="J2299" i="34"/>
  <c r="K2299" i="34"/>
  <c r="F2300" i="34"/>
  <c r="G2300" i="34"/>
  <c r="H2300" i="34"/>
  <c r="I2300" i="34"/>
  <c r="J2300" i="34"/>
  <c r="K2300" i="34"/>
  <c r="F2301" i="34"/>
  <c r="G2301" i="34"/>
  <c r="H2301" i="34"/>
  <c r="I2301" i="34"/>
  <c r="J2301" i="34"/>
  <c r="K2301" i="34"/>
  <c r="F2302" i="34"/>
  <c r="G2302" i="34"/>
  <c r="H2302" i="34"/>
  <c r="I2302" i="34"/>
  <c r="J2302" i="34"/>
  <c r="K2302" i="34"/>
  <c r="F2303" i="34"/>
  <c r="G2303" i="34"/>
  <c r="H2303" i="34"/>
  <c r="I2303" i="34"/>
  <c r="J2303" i="34"/>
  <c r="K2303" i="34"/>
  <c r="F2304" i="34"/>
  <c r="G2304" i="34"/>
  <c r="H2304" i="34"/>
  <c r="I2304" i="34"/>
  <c r="J2304" i="34"/>
  <c r="K2304" i="34"/>
  <c r="F2305" i="34"/>
  <c r="G2305" i="34"/>
  <c r="H2305" i="34"/>
  <c r="I2305" i="34"/>
  <c r="J2305" i="34"/>
  <c r="K2305" i="34"/>
  <c r="F2306" i="34"/>
  <c r="G2306" i="34"/>
  <c r="H2306" i="34"/>
  <c r="I2306" i="34"/>
  <c r="J2306" i="34"/>
  <c r="K2306" i="34"/>
  <c r="F2307" i="34"/>
  <c r="G2307" i="34"/>
  <c r="H2307" i="34"/>
  <c r="I2307" i="34"/>
  <c r="J2307" i="34"/>
  <c r="K2307" i="34"/>
  <c r="F2308" i="34"/>
  <c r="G2308" i="34"/>
  <c r="H2308" i="34"/>
  <c r="I2308" i="34"/>
  <c r="J2308" i="34"/>
  <c r="K2308" i="34"/>
  <c r="F2309" i="34"/>
  <c r="G2309" i="34"/>
  <c r="H2309" i="34"/>
  <c r="I2309" i="34"/>
  <c r="J2309" i="34"/>
  <c r="K2309" i="34"/>
  <c r="F2310" i="34"/>
  <c r="G2310" i="34"/>
  <c r="H2310" i="34"/>
  <c r="I2310" i="34"/>
  <c r="J2310" i="34"/>
  <c r="K2310" i="34"/>
  <c r="F2311" i="34"/>
  <c r="G2311" i="34"/>
  <c r="H2311" i="34"/>
  <c r="I2311" i="34"/>
  <c r="J2311" i="34"/>
  <c r="K2311" i="34"/>
  <c r="F2312" i="34"/>
  <c r="G2312" i="34"/>
  <c r="H2312" i="34"/>
  <c r="I2312" i="34"/>
  <c r="J2312" i="34"/>
  <c r="K2312" i="34"/>
  <c r="F2313" i="34"/>
  <c r="G2313" i="34"/>
  <c r="H2313" i="34"/>
  <c r="I2313" i="34"/>
  <c r="J2313" i="34"/>
  <c r="K2313" i="34"/>
  <c r="F2314" i="34"/>
  <c r="G2314" i="34"/>
  <c r="H2314" i="34"/>
  <c r="I2314" i="34"/>
  <c r="J2314" i="34"/>
  <c r="K2314" i="34"/>
  <c r="F2315" i="34"/>
  <c r="G2315" i="34"/>
  <c r="H2315" i="34"/>
  <c r="I2315" i="34"/>
  <c r="J2315" i="34"/>
  <c r="K2315" i="34"/>
  <c r="F2316" i="34"/>
  <c r="G2316" i="34"/>
  <c r="H2316" i="34"/>
  <c r="I2316" i="34"/>
  <c r="J2316" i="34"/>
  <c r="K2316" i="34"/>
  <c r="F2317" i="34"/>
  <c r="G2317" i="34"/>
  <c r="H2317" i="34"/>
  <c r="I2317" i="34"/>
  <c r="J2317" i="34"/>
  <c r="K2317" i="34"/>
  <c r="F2318" i="34"/>
  <c r="G2318" i="34"/>
  <c r="H2318" i="34"/>
  <c r="I2318" i="34"/>
  <c r="J2318" i="34"/>
  <c r="K2318" i="34"/>
  <c r="F2319" i="34"/>
  <c r="G2319" i="34"/>
  <c r="H2319" i="34"/>
  <c r="I2319" i="34"/>
  <c r="J2319" i="34"/>
  <c r="K2319" i="34"/>
  <c r="F2320" i="34"/>
  <c r="G2320" i="34"/>
  <c r="H2320" i="34"/>
  <c r="I2320" i="34"/>
  <c r="J2320" i="34"/>
  <c r="K2320" i="34"/>
  <c r="F2321" i="34"/>
  <c r="G2321" i="34"/>
  <c r="H2321" i="34"/>
  <c r="I2321" i="34"/>
  <c r="J2321" i="34"/>
  <c r="K2321" i="34"/>
  <c r="F2322" i="34"/>
  <c r="G2322" i="34"/>
  <c r="H2322" i="34"/>
  <c r="I2322" i="34"/>
  <c r="J2322" i="34"/>
  <c r="K2322" i="34"/>
  <c r="F2323" i="34"/>
  <c r="G2323" i="34"/>
  <c r="H2323" i="34"/>
  <c r="I2323" i="34"/>
  <c r="J2323" i="34"/>
  <c r="K2323" i="34"/>
  <c r="F2324" i="34"/>
  <c r="G2324" i="34"/>
  <c r="H2324" i="34"/>
  <c r="I2324" i="34"/>
  <c r="J2324" i="34"/>
  <c r="K2324" i="34"/>
  <c r="F2325" i="34"/>
  <c r="G2325" i="34"/>
  <c r="H2325" i="34"/>
  <c r="I2325" i="34"/>
  <c r="J2325" i="34"/>
  <c r="K2325" i="34"/>
  <c r="F2326" i="34"/>
  <c r="G2326" i="34"/>
  <c r="H2326" i="34"/>
  <c r="I2326" i="34"/>
  <c r="J2326" i="34"/>
  <c r="K2326" i="34"/>
  <c r="F2327" i="34"/>
  <c r="G2327" i="34"/>
  <c r="H2327" i="34"/>
  <c r="I2327" i="34"/>
  <c r="J2327" i="34"/>
  <c r="K2327" i="34"/>
  <c r="F2328" i="34"/>
  <c r="G2328" i="34"/>
  <c r="H2328" i="34"/>
  <c r="I2328" i="34"/>
  <c r="J2328" i="34"/>
  <c r="K2328" i="34"/>
  <c r="F2329" i="34"/>
  <c r="G2329" i="34"/>
  <c r="H2329" i="34"/>
  <c r="I2329" i="34"/>
  <c r="J2329" i="34"/>
  <c r="K2329" i="34"/>
  <c r="F2330" i="34"/>
  <c r="G2330" i="34"/>
  <c r="H2330" i="34"/>
  <c r="I2330" i="34"/>
  <c r="J2330" i="34"/>
  <c r="K2330" i="34"/>
  <c r="F2331" i="34"/>
  <c r="G2331" i="34"/>
  <c r="H2331" i="34"/>
  <c r="I2331" i="34"/>
  <c r="J2331" i="34"/>
  <c r="K2331" i="34"/>
  <c r="F2332" i="34"/>
  <c r="G2332" i="34"/>
  <c r="H2332" i="34"/>
  <c r="I2332" i="34"/>
  <c r="J2332" i="34"/>
  <c r="K2332" i="34"/>
  <c r="F2333" i="34"/>
  <c r="G2333" i="34"/>
  <c r="H2333" i="34"/>
  <c r="I2333" i="34"/>
  <c r="J2333" i="34"/>
  <c r="K2333" i="34"/>
  <c r="F2334" i="34"/>
  <c r="G2334" i="34"/>
  <c r="H2334" i="34"/>
  <c r="I2334" i="34"/>
  <c r="J2334" i="34"/>
  <c r="K2334" i="34"/>
  <c r="F2335" i="34"/>
  <c r="G2335" i="34"/>
  <c r="H2335" i="34"/>
  <c r="I2335" i="34"/>
  <c r="J2335" i="34"/>
  <c r="K2335" i="34"/>
  <c r="F2336" i="34"/>
  <c r="G2336" i="34"/>
  <c r="H2336" i="34"/>
  <c r="I2336" i="34"/>
  <c r="J2336" i="34"/>
  <c r="K2336" i="34"/>
  <c r="F2337" i="34"/>
  <c r="G2337" i="34"/>
  <c r="H2337" i="34"/>
  <c r="I2337" i="34"/>
  <c r="J2337" i="34"/>
  <c r="K2337" i="34"/>
  <c r="F2338" i="34"/>
  <c r="G2338" i="34"/>
  <c r="H2338" i="34"/>
  <c r="I2338" i="34"/>
  <c r="J2338" i="34"/>
  <c r="K2338" i="34"/>
  <c r="F2339" i="34"/>
  <c r="G2339" i="34"/>
  <c r="H2339" i="34"/>
  <c r="I2339" i="34"/>
  <c r="J2339" i="34"/>
  <c r="K2339" i="34"/>
  <c r="F2340" i="34"/>
  <c r="G2340" i="34"/>
  <c r="H2340" i="34"/>
  <c r="I2340" i="34"/>
  <c r="J2340" i="34"/>
  <c r="K2340" i="34"/>
  <c r="F2341" i="34"/>
  <c r="G2341" i="34"/>
  <c r="H2341" i="34"/>
  <c r="I2341" i="34"/>
  <c r="J2341" i="34"/>
  <c r="K2341" i="34"/>
  <c r="F2342" i="34"/>
  <c r="G2342" i="34"/>
  <c r="H2342" i="34"/>
  <c r="I2342" i="34"/>
  <c r="J2342" i="34"/>
  <c r="K2342" i="34"/>
  <c r="F2343" i="34"/>
  <c r="G2343" i="34"/>
  <c r="H2343" i="34"/>
  <c r="I2343" i="34"/>
  <c r="J2343" i="34"/>
  <c r="K2343" i="34"/>
  <c r="F2344" i="34"/>
  <c r="G2344" i="34"/>
  <c r="H2344" i="34"/>
  <c r="I2344" i="34"/>
  <c r="J2344" i="34"/>
  <c r="K2344" i="34"/>
  <c r="F2345" i="34"/>
  <c r="G2345" i="34"/>
  <c r="H2345" i="34"/>
  <c r="I2345" i="34"/>
  <c r="J2345" i="34"/>
  <c r="K2345" i="34"/>
  <c r="F2346" i="34"/>
  <c r="G2346" i="34"/>
  <c r="H2346" i="34"/>
  <c r="I2346" i="34"/>
  <c r="J2346" i="34"/>
  <c r="K2346" i="34"/>
  <c r="F2347" i="34"/>
  <c r="G2347" i="34"/>
  <c r="H2347" i="34"/>
  <c r="I2347" i="34"/>
  <c r="J2347" i="34"/>
  <c r="K2347" i="34"/>
  <c r="F2348" i="34"/>
  <c r="G2348" i="34"/>
  <c r="H2348" i="34"/>
  <c r="I2348" i="34"/>
  <c r="J2348" i="34"/>
  <c r="K2348" i="34"/>
  <c r="F2349" i="34"/>
  <c r="G2349" i="34"/>
  <c r="H2349" i="34"/>
  <c r="I2349" i="34"/>
  <c r="J2349" i="34"/>
  <c r="K2349" i="34"/>
  <c r="F2350" i="34"/>
  <c r="G2350" i="34"/>
  <c r="H2350" i="34"/>
  <c r="I2350" i="34"/>
  <c r="J2350" i="34"/>
  <c r="K2350" i="34"/>
  <c r="F2351" i="34"/>
  <c r="G2351" i="34"/>
  <c r="H2351" i="34"/>
  <c r="I2351" i="34"/>
  <c r="J2351" i="34"/>
  <c r="K2351" i="34"/>
  <c r="F2352" i="34"/>
  <c r="G2352" i="34"/>
  <c r="H2352" i="34"/>
  <c r="I2352" i="34"/>
  <c r="J2352" i="34"/>
  <c r="K2352" i="34"/>
  <c r="F2353" i="34"/>
  <c r="G2353" i="34"/>
  <c r="H2353" i="34"/>
  <c r="I2353" i="34"/>
  <c r="J2353" i="34"/>
  <c r="K2353" i="34"/>
  <c r="F2354" i="34"/>
  <c r="G2354" i="34"/>
  <c r="H2354" i="34"/>
  <c r="I2354" i="34"/>
  <c r="J2354" i="34"/>
  <c r="K2354" i="34"/>
  <c r="F2355" i="34"/>
  <c r="G2355" i="34"/>
  <c r="H2355" i="34"/>
  <c r="I2355" i="34"/>
  <c r="J2355" i="34"/>
  <c r="K2355" i="34"/>
  <c r="F2356" i="34"/>
  <c r="G2356" i="34"/>
  <c r="H2356" i="34"/>
  <c r="I2356" i="34"/>
  <c r="J2356" i="34"/>
  <c r="K2356" i="34"/>
  <c r="F2357" i="34"/>
  <c r="G2357" i="34"/>
  <c r="H2357" i="34"/>
  <c r="I2357" i="34"/>
  <c r="J2357" i="34"/>
  <c r="K2357" i="34"/>
  <c r="F2358" i="34"/>
  <c r="G2358" i="34"/>
  <c r="H2358" i="34"/>
  <c r="I2358" i="34"/>
  <c r="J2358" i="34"/>
  <c r="K2358" i="34"/>
  <c r="F2359" i="34"/>
  <c r="G2359" i="34"/>
  <c r="H2359" i="34"/>
  <c r="I2359" i="34"/>
  <c r="J2359" i="34"/>
  <c r="K2359" i="34"/>
  <c r="F2360" i="34"/>
  <c r="G2360" i="34"/>
  <c r="H2360" i="34"/>
  <c r="I2360" i="34"/>
  <c r="J2360" i="34"/>
  <c r="K2360" i="34"/>
  <c r="F2361" i="34"/>
  <c r="G2361" i="34"/>
  <c r="H2361" i="34"/>
  <c r="I2361" i="34"/>
  <c r="J2361" i="34"/>
  <c r="K2361" i="34"/>
  <c r="F2362" i="34"/>
  <c r="G2362" i="34"/>
  <c r="H2362" i="34"/>
  <c r="I2362" i="34"/>
  <c r="J2362" i="34"/>
  <c r="K2362" i="34"/>
  <c r="F2363" i="34"/>
  <c r="G2363" i="34"/>
  <c r="H2363" i="34"/>
  <c r="I2363" i="34"/>
  <c r="J2363" i="34"/>
  <c r="K2363" i="34"/>
  <c r="F2364" i="34"/>
  <c r="G2364" i="34"/>
  <c r="H2364" i="34"/>
  <c r="I2364" i="34"/>
  <c r="J2364" i="34"/>
  <c r="K2364" i="34"/>
  <c r="F2365" i="34"/>
  <c r="G2365" i="34"/>
  <c r="H2365" i="34"/>
  <c r="I2365" i="34"/>
  <c r="J2365" i="34"/>
  <c r="K2365" i="34"/>
  <c r="F2366" i="34"/>
  <c r="G2366" i="34"/>
  <c r="H2366" i="34"/>
  <c r="I2366" i="34"/>
  <c r="J2366" i="34"/>
  <c r="K2366" i="34"/>
  <c r="F2367" i="34"/>
  <c r="G2367" i="34"/>
  <c r="H2367" i="34"/>
  <c r="I2367" i="34"/>
  <c r="J2367" i="34"/>
  <c r="K2367" i="34"/>
  <c r="F2368" i="34"/>
  <c r="G2368" i="34"/>
  <c r="H2368" i="34"/>
  <c r="I2368" i="34"/>
  <c r="J2368" i="34"/>
  <c r="K2368" i="34"/>
  <c r="F2369" i="34"/>
  <c r="G2369" i="34"/>
  <c r="H2369" i="34"/>
  <c r="I2369" i="34"/>
  <c r="J2369" i="34"/>
  <c r="K2369" i="34"/>
  <c r="F2370" i="34"/>
  <c r="G2370" i="34"/>
  <c r="H2370" i="34"/>
  <c r="I2370" i="34"/>
  <c r="J2370" i="34"/>
  <c r="K2370" i="34"/>
  <c r="F2371" i="34"/>
  <c r="G2371" i="34"/>
  <c r="H2371" i="34"/>
  <c r="I2371" i="34"/>
  <c r="J2371" i="34"/>
  <c r="K2371" i="34"/>
  <c r="F2372" i="34"/>
  <c r="G2372" i="34"/>
  <c r="H2372" i="34"/>
  <c r="I2372" i="34"/>
  <c r="J2372" i="34"/>
  <c r="K2372" i="34"/>
  <c r="F2373" i="34"/>
  <c r="G2373" i="34"/>
  <c r="H2373" i="34"/>
  <c r="I2373" i="34"/>
  <c r="J2373" i="34"/>
  <c r="K2373" i="34"/>
  <c r="F2374" i="34"/>
  <c r="G2374" i="34"/>
  <c r="H2374" i="34"/>
  <c r="I2374" i="34"/>
  <c r="J2374" i="34"/>
  <c r="K2374" i="34"/>
  <c r="F2375" i="34"/>
  <c r="G2375" i="34"/>
  <c r="H2375" i="34"/>
  <c r="I2375" i="34"/>
  <c r="J2375" i="34"/>
  <c r="K2375" i="34"/>
  <c r="F2376" i="34"/>
  <c r="G2376" i="34"/>
  <c r="H2376" i="34"/>
  <c r="I2376" i="34"/>
  <c r="J2376" i="34"/>
  <c r="K2376" i="34"/>
  <c r="F2377" i="34"/>
  <c r="G2377" i="34"/>
  <c r="H2377" i="34"/>
  <c r="I2377" i="34"/>
  <c r="J2377" i="34"/>
  <c r="K2377" i="34"/>
  <c r="F2378" i="34"/>
  <c r="G2378" i="34"/>
  <c r="H2378" i="34"/>
  <c r="I2378" i="34"/>
  <c r="J2378" i="34"/>
  <c r="K2378" i="34"/>
  <c r="F2379" i="34"/>
  <c r="G2379" i="34"/>
  <c r="H2379" i="34"/>
  <c r="I2379" i="34"/>
  <c r="J2379" i="34"/>
  <c r="K2379" i="34"/>
  <c r="F2380" i="34"/>
  <c r="G2380" i="34"/>
  <c r="H2380" i="34"/>
  <c r="I2380" i="34"/>
  <c r="J2380" i="34"/>
  <c r="K2380" i="34"/>
  <c r="F2381" i="34"/>
  <c r="G2381" i="34"/>
  <c r="H2381" i="34"/>
  <c r="I2381" i="34"/>
  <c r="J2381" i="34"/>
  <c r="K2381" i="34"/>
  <c r="F2382" i="34"/>
  <c r="G2382" i="34"/>
  <c r="H2382" i="34"/>
  <c r="I2382" i="34"/>
  <c r="J2382" i="34"/>
  <c r="K2382" i="34"/>
  <c r="F2383" i="34"/>
  <c r="G2383" i="34"/>
  <c r="H2383" i="34"/>
  <c r="I2383" i="34"/>
  <c r="J2383" i="34"/>
  <c r="K2383" i="34"/>
  <c r="F2384" i="34"/>
  <c r="G2384" i="34"/>
  <c r="H2384" i="34"/>
  <c r="I2384" i="34"/>
  <c r="J2384" i="34"/>
  <c r="K2384" i="34"/>
  <c r="F2385" i="34"/>
  <c r="G2385" i="34"/>
  <c r="H2385" i="34"/>
  <c r="I2385" i="34"/>
  <c r="J2385" i="34"/>
  <c r="K2385" i="34"/>
  <c r="F2386" i="34"/>
  <c r="G2386" i="34"/>
  <c r="H2386" i="34"/>
  <c r="I2386" i="34"/>
  <c r="J2386" i="34"/>
  <c r="K2386" i="34"/>
  <c r="F2387" i="34"/>
  <c r="G2387" i="34"/>
  <c r="H2387" i="34"/>
  <c r="I2387" i="34"/>
  <c r="J2387" i="34"/>
  <c r="K2387" i="34"/>
  <c r="F2388" i="34"/>
  <c r="G2388" i="34"/>
  <c r="H2388" i="34"/>
  <c r="I2388" i="34"/>
  <c r="J2388" i="34"/>
  <c r="K2388" i="34"/>
  <c r="F2389" i="34"/>
  <c r="G2389" i="34"/>
  <c r="H2389" i="34"/>
  <c r="I2389" i="34"/>
  <c r="J2389" i="34"/>
  <c r="K2389" i="34"/>
  <c r="F2390" i="34"/>
  <c r="G2390" i="34"/>
  <c r="H2390" i="34"/>
  <c r="I2390" i="34"/>
  <c r="J2390" i="34"/>
  <c r="K2390" i="34"/>
  <c r="F2391" i="34"/>
  <c r="G2391" i="34"/>
  <c r="H2391" i="34"/>
  <c r="I2391" i="34"/>
  <c r="J2391" i="34"/>
  <c r="K2391" i="34"/>
  <c r="F2392" i="34"/>
  <c r="G2392" i="34"/>
  <c r="H2392" i="34"/>
  <c r="I2392" i="34"/>
  <c r="J2392" i="34"/>
  <c r="K2392" i="34"/>
  <c r="F2393" i="34"/>
  <c r="G2393" i="34"/>
  <c r="H2393" i="34"/>
  <c r="I2393" i="34"/>
  <c r="J2393" i="34"/>
  <c r="K2393" i="34"/>
  <c r="F2394" i="34"/>
  <c r="G2394" i="34"/>
  <c r="H2394" i="34"/>
  <c r="I2394" i="34"/>
  <c r="J2394" i="34"/>
  <c r="K2394" i="34"/>
  <c r="F2395" i="34"/>
  <c r="G2395" i="34"/>
  <c r="H2395" i="34"/>
  <c r="I2395" i="34"/>
  <c r="J2395" i="34"/>
  <c r="K2395" i="34"/>
  <c r="F2396" i="34"/>
  <c r="G2396" i="34"/>
  <c r="H2396" i="34"/>
  <c r="I2396" i="34"/>
  <c r="J2396" i="34"/>
  <c r="K2396" i="34"/>
  <c r="F2397" i="34"/>
  <c r="G2397" i="34"/>
  <c r="H2397" i="34"/>
  <c r="I2397" i="34"/>
  <c r="J2397" i="34"/>
  <c r="K2397" i="34"/>
  <c r="F2398" i="34"/>
  <c r="G2398" i="34"/>
  <c r="H2398" i="34"/>
  <c r="I2398" i="34"/>
  <c r="J2398" i="34"/>
  <c r="K2398" i="34"/>
  <c r="F2399" i="34"/>
  <c r="G2399" i="34"/>
  <c r="H2399" i="34"/>
  <c r="I2399" i="34"/>
  <c r="J2399" i="34"/>
  <c r="K2399" i="34"/>
  <c r="F2400" i="34"/>
  <c r="G2400" i="34"/>
  <c r="H2400" i="34"/>
  <c r="I2400" i="34"/>
  <c r="J2400" i="34"/>
  <c r="K2400" i="34"/>
  <c r="F2401" i="34"/>
  <c r="G2401" i="34"/>
  <c r="H2401" i="34"/>
  <c r="I2401" i="34"/>
  <c r="J2401" i="34"/>
  <c r="K2401" i="34"/>
  <c r="F2402" i="34"/>
  <c r="G2402" i="34"/>
  <c r="H2402" i="34"/>
  <c r="I2402" i="34"/>
  <c r="J2402" i="34"/>
  <c r="K2402" i="34"/>
  <c r="F2403" i="34"/>
  <c r="G2403" i="34"/>
  <c r="H2403" i="34"/>
  <c r="I2403" i="34"/>
  <c r="J2403" i="34"/>
  <c r="K2403" i="34"/>
  <c r="F2404" i="34"/>
  <c r="G2404" i="34"/>
  <c r="H2404" i="34"/>
  <c r="I2404" i="34"/>
  <c r="J2404" i="34"/>
  <c r="K2404" i="34"/>
  <c r="F2405" i="34"/>
  <c r="G2405" i="34"/>
  <c r="H2405" i="34"/>
  <c r="I2405" i="34"/>
  <c r="J2405" i="34"/>
  <c r="K2405" i="34"/>
  <c r="F2406" i="34"/>
  <c r="G2406" i="34"/>
  <c r="H2406" i="34"/>
  <c r="I2406" i="34"/>
  <c r="J2406" i="34"/>
  <c r="K2406" i="34"/>
  <c r="F2407" i="34"/>
  <c r="G2407" i="34"/>
  <c r="H2407" i="34"/>
  <c r="I2407" i="34"/>
  <c r="J2407" i="34"/>
  <c r="K2407" i="34"/>
  <c r="F2408" i="34"/>
  <c r="G2408" i="34"/>
  <c r="H2408" i="34"/>
  <c r="I2408" i="34"/>
  <c r="J2408" i="34"/>
  <c r="K2408" i="34"/>
  <c r="F2409" i="34"/>
  <c r="G2409" i="34"/>
  <c r="H2409" i="34"/>
  <c r="I2409" i="34"/>
  <c r="J2409" i="34"/>
  <c r="K2409" i="34"/>
  <c r="F2410" i="34"/>
  <c r="G2410" i="34"/>
  <c r="H2410" i="34"/>
  <c r="I2410" i="34"/>
  <c r="J2410" i="34"/>
  <c r="K2410" i="34"/>
  <c r="F2411" i="34"/>
  <c r="G2411" i="34"/>
  <c r="H2411" i="34"/>
  <c r="I2411" i="34"/>
  <c r="J2411" i="34"/>
  <c r="K2411" i="34"/>
  <c r="F2412" i="34"/>
  <c r="G2412" i="34"/>
  <c r="H2412" i="34"/>
  <c r="I2412" i="34"/>
  <c r="J2412" i="34"/>
  <c r="K2412" i="34"/>
  <c r="F2413" i="34"/>
  <c r="G2413" i="34"/>
  <c r="H2413" i="34"/>
  <c r="I2413" i="34"/>
  <c r="J2413" i="34"/>
  <c r="K2413" i="34"/>
  <c r="F2414" i="34"/>
  <c r="G2414" i="34"/>
  <c r="H2414" i="34"/>
  <c r="I2414" i="34"/>
  <c r="J2414" i="34"/>
  <c r="K2414" i="34"/>
  <c r="F2415" i="34"/>
  <c r="G2415" i="34"/>
  <c r="H2415" i="34"/>
  <c r="I2415" i="34"/>
  <c r="J2415" i="34"/>
  <c r="K2415" i="34"/>
  <c r="F2416" i="34"/>
  <c r="G2416" i="34"/>
  <c r="H2416" i="34"/>
  <c r="I2416" i="34"/>
  <c r="J2416" i="34"/>
  <c r="K2416" i="34"/>
  <c r="F2417" i="34"/>
  <c r="G2417" i="34"/>
  <c r="H2417" i="34"/>
  <c r="I2417" i="34"/>
  <c r="J2417" i="34"/>
  <c r="K2417" i="34"/>
  <c r="F2418" i="34"/>
  <c r="G2418" i="34"/>
  <c r="H2418" i="34"/>
  <c r="I2418" i="34"/>
  <c r="J2418" i="34"/>
  <c r="K2418" i="34"/>
  <c r="F2419" i="34"/>
  <c r="G2419" i="34"/>
  <c r="H2419" i="34"/>
  <c r="I2419" i="34"/>
  <c r="J2419" i="34"/>
  <c r="K2419" i="34"/>
  <c r="F2420" i="34"/>
  <c r="G2420" i="34"/>
  <c r="H2420" i="34"/>
  <c r="I2420" i="34"/>
  <c r="J2420" i="34"/>
  <c r="K2420" i="34"/>
  <c r="F2421" i="34"/>
  <c r="G2421" i="34"/>
  <c r="H2421" i="34"/>
  <c r="I2421" i="34"/>
  <c r="J2421" i="34"/>
  <c r="K2421" i="34"/>
  <c r="F2422" i="34"/>
  <c r="G2422" i="34"/>
  <c r="H2422" i="34"/>
  <c r="I2422" i="34"/>
  <c r="J2422" i="34"/>
  <c r="K2422" i="34"/>
  <c r="F2423" i="34"/>
  <c r="G2423" i="34"/>
  <c r="H2423" i="34"/>
  <c r="I2423" i="34"/>
  <c r="J2423" i="34"/>
  <c r="K2423" i="34"/>
  <c r="F2424" i="34"/>
  <c r="G2424" i="34"/>
  <c r="H2424" i="34"/>
  <c r="I2424" i="34"/>
  <c r="J2424" i="34"/>
  <c r="K2424" i="34"/>
  <c r="F2425" i="34"/>
  <c r="G2425" i="34"/>
  <c r="H2425" i="34"/>
  <c r="I2425" i="34"/>
  <c r="J2425" i="34"/>
  <c r="K2425" i="34"/>
  <c r="F2426" i="34"/>
  <c r="G2426" i="34"/>
  <c r="H2426" i="34"/>
  <c r="I2426" i="34"/>
  <c r="J2426" i="34"/>
  <c r="K2426" i="34"/>
  <c r="F2427" i="34"/>
  <c r="G2427" i="34"/>
  <c r="H2427" i="34"/>
  <c r="I2427" i="34"/>
  <c r="J2427" i="34"/>
  <c r="K2427" i="34"/>
  <c r="F2428" i="34"/>
  <c r="G2428" i="34"/>
  <c r="H2428" i="34"/>
  <c r="I2428" i="34"/>
  <c r="J2428" i="34"/>
  <c r="K2428" i="34"/>
  <c r="F2429" i="34"/>
  <c r="G2429" i="34"/>
  <c r="H2429" i="34"/>
  <c r="I2429" i="34"/>
  <c r="J2429" i="34"/>
  <c r="K2429" i="34"/>
  <c r="F2430" i="34"/>
  <c r="G2430" i="34"/>
  <c r="H2430" i="34"/>
  <c r="I2430" i="34"/>
  <c r="J2430" i="34"/>
  <c r="K2430" i="34"/>
  <c r="F2431" i="34"/>
  <c r="G2431" i="34"/>
  <c r="H2431" i="34"/>
  <c r="I2431" i="34"/>
  <c r="J2431" i="34"/>
  <c r="K2431" i="34"/>
  <c r="F2432" i="34"/>
  <c r="G2432" i="34"/>
  <c r="H2432" i="34"/>
  <c r="I2432" i="34"/>
  <c r="J2432" i="34"/>
  <c r="K2432" i="34"/>
  <c r="F2433" i="34"/>
  <c r="G2433" i="34"/>
  <c r="H2433" i="34"/>
  <c r="I2433" i="34"/>
  <c r="J2433" i="34"/>
  <c r="K2433" i="34"/>
  <c r="F2434" i="34"/>
  <c r="G2434" i="34"/>
  <c r="H2434" i="34"/>
  <c r="I2434" i="34"/>
  <c r="J2434" i="34"/>
  <c r="K2434" i="34"/>
  <c r="F2435" i="34"/>
  <c r="G2435" i="34"/>
  <c r="H2435" i="34"/>
  <c r="I2435" i="34"/>
  <c r="J2435" i="34"/>
  <c r="K2435" i="34"/>
  <c r="F2436" i="34"/>
  <c r="G2436" i="34"/>
  <c r="H2436" i="34"/>
  <c r="I2436" i="34"/>
  <c r="J2436" i="34"/>
  <c r="K2436" i="34"/>
  <c r="F2437" i="34"/>
  <c r="G2437" i="34"/>
  <c r="H2437" i="34"/>
  <c r="I2437" i="34"/>
  <c r="J2437" i="34"/>
  <c r="K2437" i="34"/>
  <c r="F2438" i="34"/>
  <c r="G2438" i="34"/>
  <c r="H2438" i="34"/>
  <c r="I2438" i="34"/>
  <c r="J2438" i="34"/>
  <c r="K2438" i="34"/>
  <c r="F2439" i="34"/>
  <c r="G2439" i="34"/>
  <c r="H2439" i="34"/>
  <c r="I2439" i="34"/>
  <c r="J2439" i="34"/>
  <c r="K2439" i="34"/>
  <c r="F2440" i="34"/>
  <c r="G2440" i="34"/>
  <c r="H2440" i="34"/>
  <c r="I2440" i="34"/>
  <c r="J2440" i="34"/>
  <c r="K2440" i="34"/>
  <c r="F2441" i="34"/>
  <c r="G2441" i="34"/>
  <c r="H2441" i="34"/>
  <c r="I2441" i="34"/>
  <c r="J2441" i="34"/>
  <c r="K2441" i="34"/>
  <c r="F2442" i="34"/>
  <c r="G2442" i="34"/>
  <c r="H2442" i="34"/>
  <c r="I2442" i="34"/>
  <c r="J2442" i="34"/>
  <c r="K2442" i="34"/>
  <c r="F2443" i="34"/>
  <c r="G2443" i="34"/>
  <c r="H2443" i="34"/>
  <c r="I2443" i="34"/>
  <c r="J2443" i="34"/>
  <c r="K2443" i="34"/>
  <c r="F2444" i="34"/>
  <c r="G2444" i="34"/>
  <c r="H2444" i="34"/>
  <c r="I2444" i="34"/>
  <c r="J2444" i="34"/>
  <c r="K2444" i="34"/>
  <c r="F2445" i="34"/>
  <c r="G2445" i="34"/>
  <c r="H2445" i="34"/>
  <c r="I2445" i="34"/>
  <c r="J2445" i="34"/>
  <c r="K2445" i="34"/>
  <c r="F2446" i="34"/>
  <c r="G2446" i="34"/>
  <c r="H2446" i="34"/>
  <c r="I2446" i="34"/>
  <c r="J2446" i="34"/>
  <c r="K2446" i="34"/>
  <c r="F2447" i="34"/>
  <c r="G2447" i="34"/>
  <c r="H2447" i="34"/>
  <c r="I2447" i="34"/>
  <c r="J2447" i="34"/>
  <c r="K2447" i="34"/>
  <c r="F2448" i="34"/>
  <c r="G2448" i="34"/>
  <c r="H2448" i="34"/>
  <c r="I2448" i="34"/>
  <c r="J2448" i="34"/>
  <c r="K2448" i="34"/>
  <c r="F2449" i="34"/>
  <c r="G2449" i="34"/>
  <c r="H2449" i="34"/>
  <c r="I2449" i="34"/>
  <c r="J2449" i="34"/>
  <c r="K2449" i="34"/>
  <c r="F2450" i="34"/>
  <c r="G2450" i="34"/>
  <c r="H2450" i="34"/>
  <c r="I2450" i="34"/>
  <c r="J2450" i="34"/>
  <c r="K2450" i="34"/>
  <c r="F2451" i="34"/>
  <c r="G2451" i="34"/>
  <c r="H2451" i="34"/>
  <c r="I2451" i="34"/>
  <c r="J2451" i="34"/>
  <c r="K2451" i="34"/>
  <c r="F2452" i="34"/>
  <c r="G2452" i="34"/>
  <c r="H2452" i="34"/>
  <c r="I2452" i="34"/>
  <c r="J2452" i="34"/>
  <c r="K2452" i="34"/>
  <c r="F2453" i="34"/>
  <c r="G2453" i="34"/>
  <c r="H2453" i="34"/>
  <c r="I2453" i="34"/>
  <c r="J2453" i="34"/>
  <c r="K2453" i="34"/>
  <c r="F2454" i="34"/>
  <c r="G2454" i="34"/>
  <c r="H2454" i="34"/>
  <c r="I2454" i="34"/>
  <c r="J2454" i="34"/>
  <c r="K2454" i="34"/>
  <c r="F2455" i="34"/>
  <c r="G2455" i="34"/>
  <c r="H2455" i="34"/>
  <c r="I2455" i="34"/>
  <c r="J2455" i="34"/>
  <c r="K2455" i="34"/>
  <c r="F2456" i="34"/>
  <c r="G2456" i="34"/>
  <c r="H2456" i="34"/>
  <c r="I2456" i="34"/>
  <c r="J2456" i="34"/>
  <c r="K2456" i="34"/>
  <c r="F2457" i="34"/>
  <c r="G2457" i="34"/>
  <c r="H2457" i="34"/>
  <c r="I2457" i="34"/>
  <c r="J2457" i="34"/>
  <c r="K2457" i="34"/>
  <c r="F2458" i="34"/>
  <c r="G2458" i="34"/>
  <c r="H2458" i="34"/>
  <c r="I2458" i="34"/>
  <c r="J2458" i="34"/>
  <c r="K2458" i="34"/>
  <c r="F2459" i="34"/>
  <c r="G2459" i="34"/>
  <c r="H2459" i="34"/>
  <c r="I2459" i="34"/>
  <c r="J2459" i="34"/>
  <c r="K2459" i="34"/>
  <c r="F2460" i="34"/>
  <c r="G2460" i="34"/>
  <c r="H2460" i="34"/>
  <c r="I2460" i="34"/>
  <c r="J2460" i="34"/>
  <c r="K2460" i="34"/>
  <c r="F2461" i="34"/>
  <c r="G2461" i="34"/>
  <c r="H2461" i="34"/>
  <c r="I2461" i="34"/>
  <c r="J2461" i="34"/>
  <c r="K2461" i="34"/>
  <c r="F2462" i="34"/>
  <c r="G2462" i="34"/>
  <c r="H2462" i="34"/>
  <c r="I2462" i="34"/>
  <c r="J2462" i="34"/>
  <c r="K2462" i="34"/>
  <c r="F2463" i="34"/>
  <c r="G2463" i="34"/>
  <c r="H2463" i="34"/>
  <c r="I2463" i="34"/>
  <c r="J2463" i="34"/>
  <c r="K2463" i="34"/>
  <c r="F2464" i="34"/>
  <c r="G2464" i="34"/>
  <c r="H2464" i="34"/>
  <c r="I2464" i="34"/>
  <c r="J2464" i="34"/>
  <c r="K2464" i="34"/>
  <c r="F2465" i="34"/>
  <c r="G2465" i="34"/>
  <c r="H2465" i="34"/>
  <c r="I2465" i="34"/>
  <c r="J2465" i="34"/>
  <c r="K2465" i="34"/>
  <c r="F2466" i="34"/>
  <c r="G2466" i="34"/>
  <c r="H2466" i="34"/>
  <c r="I2466" i="34"/>
  <c r="J2466" i="34"/>
  <c r="K2466" i="34"/>
  <c r="F2467" i="34"/>
  <c r="G2467" i="34"/>
  <c r="H2467" i="34"/>
  <c r="I2467" i="34"/>
  <c r="J2467" i="34"/>
  <c r="K2467" i="34"/>
  <c r="F2468" i="34"/>
  <c r="G2468" i="34"/>
  <c r="H2468" i="34"/>
  <c r="I2468" i="34"/>
  <c r="J2468" i="34"/>
  <c r="K2468" i="34"/>
  <c r="F2469" i="34"/>
  <c r="G2469" i="34"/>
  <c r="H2469" i="34"/>
  <c r="I2469" i="34"/>
  <c r="J2469" i="34"/>
  <c r="K2469" i="34"/>
  <c r="F2470" i="34"/>
  <c r="G2470" i="34"/>
  <c r="H2470" i="34"/>
  <c r="I2470" i="34"/>
  <c r="J2470" i="34"/>
  <c r="K2470" i="34"/>
  <c r="F2471" i="34"/>
  <c r="G2471" i="34"/>
  <c r="H2471" i="34"/>
  <c r="I2471" i="34"/>
  <c r="J2471" i="34"/>
  <c r="K2471" i="34"/>
  <c r="F2472" i="34"/>
  <c r="G2472" i="34"/>
  <c r="H2472" i="34"/>
  <c r="I2472" i="34"/>
  <c r="J2472" i="34"/>
  <c r="K2472" i="34"/>
  <c r="F2473" i="34"/>
  <c r="G2473" i="34"/>
  <c r="H2473" i="34"/>
  <c r="I2473" i="34"/>
  <c r="J2473" i="34"/>
  <c r="K2473" i="34"/>
  <c r="F2474" i="34"/>
  <c r="G2474" i="34"/>
  <c r="H2474" i="34"/>
  <c r="I2474" i="34"/>
  <c r="J2474" i="34"/>
  <c r="K2474" i="34"/>
  <c r="F2475" i="34"/>
  <c r="G2475" i="34"/>
  <c r="H2475" i="34"/>
  <c r="I2475" i="34"/>
  <c r="J2475" i="34"/>
  <c r="K2475" i="34"/>
  <c r="F2476" i="34"/>
  <c r="G2476" i="34"/>
  <c r="H2476" i="34"/>
  <c r="I2476" i="34"/>
  <c r="J2476" i="34"/>
  <c r="K2476" i="34"/>
  <c r="F2477" i="34"/>
  <c r="G2477" i="34"/>
  <c r="H2477" i="34"/>
  <c r="I2477" i="34"/>
  <c r="J2477" i="34"/>
  <c r="K2477" i="34"/>
  <c r="F2478" i="34"/>
  <c r="G2478" i="34"/>
  <c r="H2478" i="34"/>
  <c r="I2478" i="34"/>
  <c r="J2478" i="34"/>
  <c r="K2478" i="34"/>
  <c r="F2479" i="34"/>
  <c r="G2479" i="34"/>
  <c r="H2479" i="34"/>
  <c r="I2479" i="34"/>
  <c r="J2479" i="34"/>
  <c r="K2479" i="34"/>
  <c r="F2480" i="34"/>
  <c r="G2480" i="34"/>
  <c r="H2480" i="34"/>
  <c r="I2480" i="34"/>
  <c r="J2480" i="34"/>
  <c r="K2480" i="34"/>
  <c r="F2481" i="34"/>
  <c r="G2481" i="34"/>
  <c r="H2481" i="34"/>
  <c r="I2481" i="34"/>
  <c r="J2481" i="34"/>
  <c r="K2481" i="34"/>
  <c r="F2482" i="34"/>
  <c r="G2482" i="34"/>
  <c r="H2482" i="34"/>
  <c r="I2482" i="34"/>
  <c r="J2482" i="34"/>
  <c r="K2482" i="34"/>
  <c r="F2483" i="34"/>
  <c r="G2483" i="34"/>
  <c r="H2483" i="34"/>
  <c r="I2483" i="34"/>
  <c r="J2483" i="34"/>
  <c r="K2483" i="34"/>
  <c r="F2484" i="34"/>
  <c r="G2484" i="34"/>
  <c r="H2484" i="34"/>
  <c r="I2484" i="34"/>
  <c r="J2484" i="34"/>
  <c r="K2484" i="34"/>
  <c r="F2485" i="34"/>
  <c r="G2485" i="34"/>
  <c r="H2485" i="34"/>
  <c r="I2485" i="34"/>
  <c r="J2485" i="34"/>
  <c r="K2485" i="34"/>
  <c r="F2486" i="34"/>
  <c r="G2486" i="34"/>
  <c r="H2486" i="34"/>
  <c r="I2486" i="34"/>
  <c r="J2486" i="34"/>
  <c r="K2486" i="34"/>
  <c r="F2487" i="34"/>
  <c r="G2487" i="34"/>
  <c r="H2487" i="34"/>
  <c r="I2487" i="34"/>
  <c r="J2487" i="34"/>
  <c r="K2487" i="34"/>
  <c r="F2488" i="34"/>
  <c r="G2488" i="34"/>
  <c r="H2488" i="34"/>
  <c r="I2488" i="34"/>
  <c r="J2488" i="34"/>
  <c r="K2488" i="34"/>
  <c r="F2489" i="34"/>
  <c r="G2489" i="34"/>
  <c r="H2489" i="34"/>
  <c r="I2489" i="34"/>
  <c r="J2489" i="34"/>
  <c r="K2489" i="34"/>
  <c r="F2490" i="34"/>
  <c r="G2490" i="34"/>
  <c r="H2490" i="34"/>
  <c r="I2490" i="34"/>
  <c r="J2490" i="34"/>
  <c r="K2490" i="34"/>
  <c r="F2491" i="34"/>
  <c r="G2491" i="34"/>
  <c r="H2491" i="34"/>
  <c r="I2491" i="34"/>
  <c r="J2491" i="34"/>
  <c r="K2491" i="34"/>
  <c r="F2492" i="34"/>
  <c r="G2492" i="34"/>
  <c r="H2492" i="34"/>
  <c r="I2492" i="34"/>
  <c r="J2492" i="34"/>
  <c r="K2492" i="34"/>
  <c r="F2493" i="34"/>
  <c r="G2493" i="34"/>
  <c r="H2493" i="34"/>
  <c r="I2493" i="34"/>
  <c r="J2493" i="34"/>
  <c r="K2493" i="34"/>
  <c r="F2494" i="34"/>
  <c r="G2494" i="34"/>
  <c r="H2494" i="34"/>
  <c r="I2494" i="34"/>
  <c r="J2494" i="34"/>
  <c r="K2494" i="34"/>
  <c r="F2495" i="34"/>
  <c r="G2495" i="34"/>
  <c r="H2495" i="34"/>
  <c r="I2495" i="34"/>
  <c r="J2495" i="34"/>
  <c r="K2495" i="34"/>
  <c r="F2496" i="34"/>
  <c r="G2496" i="34"/>
  <c r="H2496" i="34"/>
  <c r="I2496" i="34"/>
  <c r="J2496" i="34"/>
  <c r="K2496" i="34"/>
  <c r="F2497" i="34"/>
  <c r="G2497" i="34"/>
  <c r="H2497" i="34"/>
  <c r="I2497" i="34"/>
  <c r="J2497" i="34"/>
  <c r="K2497" i="34"/>
  <c r="F2498" i="34"/>
  <c r="G2498" i="34"/>
  <c r="H2498" i="34"/>
  <c r="I2498" i="34"/>
  <c r="J2498" i="34"/>
  <c r="K2498" i="34"/>
  <c r="F2499" i="34"/>
  <c r="G2499" i="34"/>
  <c r="H2499" i="34"/>
  <c r="I2499" i="34"/>
  <c r="J2499" i="34"/>
  <c r="K2499" i="34"/>
  <c r="F2500" i="34"/>
  <c r="G2500" i="34"/>
  <c r="H2500" i="34"/>
  <c r="I2500" i="34"/>
  <c r="J2500" i="34"/>
  <c r="K2500" i="34"/>
  <c r="F2501" i="34"/>
  <c r="G2501" i="34"/>
  <c r="H2501" i="34"/>
  <c r="I2501" i="34"/>
  <c r="J2501" i="34"/>
  <c r="K2501" i="34"/>
  <c r="F2502" i="34"/>
  <c r="G2502" i="34"/>
  <c r="H2502" i="34"/>
  <c r="I2502" i="34"/>
  <c r="J2502" i="34"/>
  <c r="K2502" i="34"/>
  <c r="F2503" i="34"/>
  <c r="G2503" i="34"/>
  <c r="H2503" i="34"/>
  <c r="I2503" i="34"/>
  <c r="J2503" i="34"/>
  <c r="K2503" i="34"/>
  <c r="F2504" i="34"/>
  <c r="G2504" i="34"/>
  <c r="H2504" i="34"/>
  <c r="I2504" i="34"/>
  <c r="J2504" i="34"/>
  <c r="K2504" i="34"/>
  <c r="F2505" i="34"/>
  <c r="G2505" i="34"/>
  <c r="H2505" i="34"/>
  <c r="I2505" i="34"/>
  <c r="J2505" i="34"/>
  <c r="K2505" i="34"/>
  <c r="F2506" i="34"/>
  <c r="G2506" i="34"/>
  <c r="H2506" i="34"/>
  <c r="I2506" i="34"/>
  <c r="J2506" i="34"/>
  <c r="K2506" i="34"/>
  <c r="F2507" i="34"/>
  <c r="G2507" i="34"/>
  <c r="H2507" i="34"/>
  <c r="I2507" i="34"/>
  <c r="J2507" i="34"/>
  <c r="K2507" i="34"/>
  <c r="F2508" i="34"/>
  <c r="G2508" i="34"/>
  <c r="H2508" i="34"/>
  <c r="I2508" i="34"/>
  <c r="J2508" i="34"/>
  <c r="K2508" i="34"/>
  <c r="F2509" i="34"/>
  <c r="G2509" i="34"/>
  <c r="H2509" i="34"/>
  <c r="I2509" i="34"/>
  <c r="J2509" i="34"/>
  <c r="K2509" i="34"/>
  <c r="F2510" i="34"/>
  <c r="G2510" i="34"/>
  <c r="H2510" i="34"/>
  <c r="I2510" i="34"/>
  <c r="J2510" i="34"/>
  <c r="K2510" i="34"/>
  <c r="F2511" i="34"/>
  <c r="G2511" i="34"/>
  <c r="H2511" i="34"/>
  <c r="I2511" i="34"/>
  <c r="J2511" i="34"/>
  <c r="K2511" i="34"/>
  <c r="F2512" i="34"/>
  <c r="G2512" i="34"/>
  <c r="H2512" i="34"/>
  <c r="I2512" i="34"/>
  <c r="J2512" i="34"/>
  <c r="K2512" i="34"/>
  <c r="F2513" i="34"/>
  <c r="G2513" i="34"/>
  <c r="H2513" i="34"/>
  <c r="I2513" i="34"/>
  <c r="J2513" i="34"/>
  <c r="K2513" i="34"/>
  <c r="F2514" i="34"/>
  <c r="G2514" i="34"/>
  <c r="H2514" i="34"/>
  <c r="I2514" i="34"/>
  <c r="J2514" i="34"/>
  <c r="K2514" i="34"/>
  <c r="F2515" i="34"/>
  <c r="G2515" i="34"/>
  <c r="H2515" i="34"/>
  <c r="I2515" i="34"/>
  <c r="J2515" i="34"/>
  <c r="K2515" i="34"/>
  <c r="F2516" i="34"/>
  <c r="G2516" i="34"/>
  <c r="H2516" i="34"/>
  <c r="I2516" i="34"/>
  <c r="J2516" i="34"/>
  <c r="K2516" i="34"/>
  <c r="F2517" i="34"/>
  <c r="G2517" i="34"/>
  <c r="H2517" i="34"/>
  <c r="I2517" i="34"/>
  <c r="J2517" i="34"/>
  <c r="K2517" i="34"/>
  <c r="F2518" i="34"/>
  <c r="G2518" i="34"/>
  <c r="H2518" i="34"/>
  <c r="I2518" i="34"/>
  <c r="J2518" i="34"/>
  <c r="K2518" i="34"/>
  <c r="F2519" i="34"/>
  <c r="G2519" i="34"/>
  <c r="H2519" i="34"/>
  <c r="I2519" i="34"/>
  <c r="J2519" i="34"/>
  <c r="K2519" i="34"/>
  <c r="F2520" i="34"/>
  <c r="G2520" i="34"/>
  <c r="H2520" i="34"/>
  <c r="I2520" i="34"/>
  <c r="J2520" i="34"/>
  <c r="K2520" i="34"/>
  <c r="F2521" i="34"/>
  <c r="G2521" i="34"/>
  <c r="H2521" i="34"/>
  <c r="I2521" i="34"/>
  <c r="J2521" i="34"/>
  <c r="K2521" i="34"/>
  <c r="F2522" i="34"/>
  <c r="G2522" i="34"/>
  <c r="H2522" i="34"/>
  <c r="I2522" i="34"/>
  <c r="J2522" i="34"/>
  <c r="K2522" i="34"/>
  <c r="F2523" i="34"/>
  <c r="G2523" i="34"/>
  <c r="H2523" i="34"/>
  <c r="I2523" i="34"/>
  <c r="J2523" i="34"/>
  <c r="K2523" i="34"/>
  <c r="F2524" i="34"/>
  <c r="G2524" i="34"/>
  <c r="H2524" i="34"/>
  <c r="I2524" i="34"/>
  <c r="J2524" i="34"/>
  <c r="K2524" i="34"/>
  <c r="F2525" i="34"/>
  <c r="G2525" i="34"/>
  <c r="H2525" i="34"/>
  <c r="I2525" i="34"/>
  <c r="J2525" i="34"/>
  <c r="K2525" i="34"/>
  <c r="F2526" i="34"/>
  <c r="G2526" i="34"/>
  <c r="H2526" i="34"/>
  <c r="I2526" i="34"/>
  <c r="J2526" i="34"/>
  <c r="K2526" i="34"/>
  <c r="F2527" i="34"/>
  <c r="G2527" i="34"/>
  <c r="H2527" i="34"/>
  <c r="I2527" i="34"/>
  <c r="J2527" i="34"/>
  <c r="K2527" i="34"/>
  <c r="F2528" i="34"/>
  <c r="G2528" i="34"/>
  <c r="H2528" i="34"/>
  <c r="I2528" i="34"/>
  <c r="J2528" i="34"/>
  <c r="K2528" i="34"/>
  <c r="F2529" i="34"/>
  <c r="G2529" i="34"/>
  <c r="H2529" i="34"/>
  <c r="I2529" i="34"/>
  <c r="J2529" i="34"/>
  <c r="K2529" i="34"/>
  <c r="F2530" i="34"/>
  <c r="G2530" i="34"/>
  <c r="H2530" i="34"/>
  <c r="I2530" i="34"/>
  <c r="J2530" i="34"/>
  <c r="K2530" i="34"/>
  <c r="F2531" i="34"/>
  <c r="G2531" i="34"/>
  <c r="H2531" i="34"/>
  <c r="I2531" i="34"/>
  <c r="J2531" i="34"/>
  <c r="K2531" i="34"/>
  <c r="F2532" i="34"/>
  <c r="G2532" i="34"/>
  <c r="H2532" i="34"/>
  <c r="I2532" i="34"/>
  <c r="J2532" i="34"/>
  <c r="K2532" i="34"/>
  <c r="F2533" i="34"/>
  <c r="G2533" i="34"/>
  <c r="H2533" i="34"/>
  <c r="I2533" i="34"/>
  <c r="J2533" i="34"/>
  <c r="K2533" i="34"/>
  <c r="F2534" i="34"/>
  <c r="G2534" i="34"/>
  <c r="H2534" i="34"/>
  <c r="I2534" i="34"/>
  <c r="J2534" i="34"/>
  <c r="K2534" i="34"/>
  <c r="F2535" i="34"/>
  <c r="G2535" i="34"/>
  <c r="H2535" i="34"/>
  <c r="I2535" i="34"/>
  <c r="J2535" i="34"/>
  <c r="K2535" i="34"/>
  <c r="F2536" i="34"/>
  <c r="G2536" i="34"/>
  <c r="H2536" i="34"/>
  <c r="I2536" i="34"/>
  <c r="J2536" i="34"/>
  <c r="K2536" i="34"/>
  <c r="F2537" i="34"/>
  <c r="G2537" i="34"/>
  <c r="H2537" i="34"/>
  <c r="I2537" i="34"/>
  <c r="J2537" i="34"/>
  <c r="K2537" i="34"/>
  <c r="F2538" i="34"/>
  <c r="G2538" i="34"/>
  <c r="H2538" i="34"/>
  <c r="I2538" i="34"/>
  <c r="J2538" i="34"/>
  <c r="K2538" i="34"/>
  <c r="F2539" i="34"/>
  <c r="G2539" i="34"/>
  <c r="H2539" i="34"/>
  <c r="I2539" i="34"/>
  <c r="J2539" i="34"/>
  <c r="K2539" i="34"/>
  <c r="F2540" i="34"/>
  <c r="G2540" i="34"/>
  <c r="H2540" i="34"/>
  <c r="I2540" i="34"/>
  <c r="J2540" i="34"/>
  <c r="K2540" i="34"/>
  <c r="F2541" i="34"/>
  <c r="G2541" i="34"/>
  <c r="H2541" i="34"/>
  <c r="I2541" i="34"/>
  <c r="J2541" i="34"/>
  <c r="K2541" i="34"/>
  <c r="F2542" i="34"/>
  <c r="G2542" i="34"/>
  <c r="H2542" i="34"/>
  <c r="I2542" i="34"/>
  <c r="J2542" i="34"/>
  <c r="K2542" i="34"/>
  <c r="F2543" i="34"/>
  <c r="G2543" i="34"/>
  <c r="H2543" i="34"/>
  <c r="I2543" i="34"/>
  <c r="J2543" i="34"/>
  <c r="K2543" i="34"/>
  <c r="F2544" i="34"/>
  <c r="G2544" i="34"/>
  <c r="H2544" i="34"/>
  <c r="I2544" i="34"/>
  <c r="J2544" i="34"/>
  <c r="K2544" i="34"/>
  <c r="F2545" i="34"/>
  <c r="G2545" i="34"/>
  <c r="H2545" i="34"/>
  <c r="I2545" i="34"/>
  <c r="J2545" i="34"/>
  <c r="K2545" i="34"/>
  <c r="F2546" i="34"/>
  <c r="G2546" i="34"/>
  <c r="H2546" i="34"/>
  <c r="I2546" i="34"/>
  <c r="J2546" i="34"/>
  <c r="K2546" i="34"/>
  <c r="F2547" i="34"/>
  <c r="G2547" i="34"/>
  <c r="H2547" i="34"/>
  <c r="I2547" i="34"/>
  <c r="J2547" i="34"/>
  <c r="K2547" i="34"/>
  <c r="F2548" i="34"/>
  <c r="G2548" i="34"/>
  <c r="H2548" i="34"/>
  <c r="I2548" i="34"/>
  <c r="J2548" i="34"/>
  <c r="K2548" i="34"/>
  <c r="F2549" i="34"/>
  <c r="G2549" i="34"/>
  <c r="H2549" i="34"/>
  <c r="I2549" i="34"/>
  <c r="J2549" i="34"/>
  <c r="K2549" i="34"/>
  <c r="F2550" i="34"/>
  <c r="G2550" i="34"/>
  <c r="H2550" i="34"/>
  <c r="I2550" i="34"/>
  <c r="J2550" i="34"/>
  <c r="K2550" i="34"/>
  <c r="F2551" i="34"/>
  <c r="G2551" i="34"/>
  <c r="H2551" i="34"/>
  <c r="I2551" i="34"/>
  <c r="J2551" i="34"/>
  <c r="K2551" i="34"/>
  <c r="F2552" i="34"/>
  <c r="G2552" i="34"/>
  <c r="H2552" i="34"/>
  <c r="I2552" i="34"/>
  <c r="J2552" i="34"/>
  <c r="K2552" i="34"/>
  <c r="F2553" i="34"/>
  <c r="G2553" i="34"/>
  <c r="H2553" i="34"/>
  <c r="I2553" i="34"/>
  <c r="J2553" i="34"/>
  <c r="K2553" i="34"/>
  <c r="F2554" i="34"/>
  <c r="G2554" i="34"/>
  <c r="H2554" i="34"/>
  <c r="I2554" i="34"/>
  <c r="J2554" i="34"/>
  <c r="K2554" i="34"/>
  <c r="F2555" i="34"/>
  <c r="G2555" i="34"/>
  <c r="H2555" i="34"/>
  <c r="I2555" i="34"/>
  <c r="J2555" i="34"/>
  <c r="K2555" i="34"/>
  <c r="F2556" i="34"/>
  <c r="G2556" i="34"/>
  <c r="H2556" i="34"/>
  <c r="I2556" i="34"/>
  <c r="J2556" i="34"/>
  <c r="K2556" i="34"/>
  <c r="F2557" i="34"/>
  <c r="G2557" i="34"/>
  <c r="H2557" i="34"/>
  <c r="I2557" i="34"/>
  <c r="J2557" i="34"/>
  <c r="K2557" i="34"/>
  <c r="F2558" i="34"/>
  <c r="G2558" i="34"/>
  <c r="H2558" i="34"/>
  <c r="I2558" i="34"/>
  <c r="J2558" i="34"/>
  <c r="K2558" i="34"/>
  <c r="F2559" i="34"/>
  <c r="G2559" i="34"/>
  <c r="H2559" i="34"/>
  <c r="I2559" i="34"/>
  <c r="J2559" i="34"/>
  <c r="K2559" i="34"/>
  <c r="F2560" i="34"/>
  <c r="G2560" i="34"/>
  <c r="H2560" i="34"/>
  <c r="I2560" i="34"/>
  <c r="J2560" i="34"/>
  <c r="K2560" i="34"/>
  <c r="F2561" i="34"/>
  <c r="G2561" i="34"/>
  <c r="H2561" i="34"/>
  <c r="I2561" i="34"/>
  <c r="J2561" i="34"/>
  <c r="K2561" i="34"/>
  <c r="F2562" i="34"/>
  <c r="G2562" i="34"/>
  <c r="H2562" i="34"/>
  <c r="I2562" i="34"/>
  <c r="J2562" i="34"/>
  <c r="K2562" i="34"/>
  <c r="F2563" i="34"/>
  <c r="G2563" i="34"/>
  <c r="H2563" i="34"/>
  <c r="I2563" i="34"/>
  <c r="J2563" i="34"/>
  <c r="K2563" i="34"/>
  <c r="F2564" i="34"/>
  <c r="G2564" i="34"/>
  <c r="H2564" i="34"/>
  <c r="I2564" i="34"/>
  <c r="J2564" i="34"/>
  <c r="K2564" i="34"/>
  <c r="F2565" i="34"/>
  <c r="G2565" i="34"/>
  <c r="H2565" i="34"/>
  <c r="I2565" i="34"/>
  <c r="J2565" i="34"/>
  <c r="K2565" i="34"/>
  <c r="F2566" i="34"/>
  <c r="G2566" i="34"/>
  <c r="H2566" i="34"/>
  <c r="I2566" i="34"/>
  <c r="J2566" i="34"/>
  <c r="K2566" i="34"/>
  <c r="F2567" i="34"/>
  <c r="G2567" i="34"/>
  <c r="H2567" i="34"/>
  <c r="I2567" i="34"/>
  <c r="J2567" i="34"/>
  <c r="K2567" i="34"/>
  <c r="F2568" i="34"/>
  <c r="G2568" i="34"/>
  <c r="H2568" i="34"/>
  <c r="I2568" i="34"/>
  <c r="J2568" i="34"/>
  <c r="K2568" i="34"/>
  <c r="F2569" i="34"/>
  <c r="G2569" i="34"/>
  <c r="H2569" i="34"/>
  <c r="I2569" i="34"/>
  <c r="J2569" i="34"/>
  <c r="K2569" i="34"/>
  <c r="F2570" i="34"/>
  <c r="G2570" i="34"/>
  <c r="H2570" i="34"/>
  <c r="I2570" i="34"/>
  <c r="J2570" i="34"/>
  <c r="K2570" i="34"/>
  <c r="F2571" i="34"/>
  <c r="G2571" i="34"/>
  <c r="H2571" i="34"/>
  <c r="I2571" i="34"/>
  <c r="J2571" i="34"/>
  <c r="K2571" i="34"/>
  <c r="F2572" i="34"/>
  <c r="G2572" i="34"/>
  <c r="H2572" i="34"/>
  <c r="I2572" i="34"/>
  <c r="J2572" i="34"/>
  <c r="K2572" i="34"/>
  <c r="F2573" i="34"/>
  <c r="G2573" i="34"/>
  <c r="H2573" i="34"/>
  <c r="I2573" i="34"/>
  <c r="J2573" i="34"/>
  <c r="K2573" i="34"/>
  <c r="F2574" i="34"/>
  <c r="G2574" i="34"/>
  <c r="H2574" i="34"/>
  <c r="I2574" i="34"/>
  <c r="J2574" i="34"/>
  <c r="K2574" i="34"/>
  <c r="F2575" i="34"/>
  <c r="G2575" i="34"/>
  <c r="H2575" i="34"/>
  <c r="I2575" i="34"/>
  <c r="J2575" i="34"/>
  <c r="K2575" i="34"/>
  <c r="F2576" i="34"/>
  <c r="G2576" i="34"/>
  <c r="H2576" i="34"/>
  <c r="I2576" i="34"/>
  <c r="J2576" i="34"/>
  <c r="K2576" i="34"/>
  <c r="F2577" i="34"/>
  <c r="G2577" i="34"/>
  <c r="H2577" i="34"/>
  <c r="I2577" i="34"/>
  <c r="J2577" i="34"/>
  <c r="K2577" i="34"/>
  <c r="F2578" i="34"/>
  <c r="G2578" i="34"/>
  <c r="H2578" i="34"/>
  <c r="I2578" i="34"/>
  <c r="J2578" i="34"/>
  <c r="K2578" i="34"/>
  <c r="F2579" i="34"/>
  <c r="G2579" i="34"/>
  <c r="H2579" i="34"/>
  <c r="I2579" i="34"/>
  <c r="J2579" i="34"/>
  <c r="K2579" i="34"/>
  <c r="F2580" i="34"/>
  <c r="G2580" i="34"/>
  <c r="H2580" i="34"/>
  <c r="I2580" i="34"/>
  <c r="J2580" i="34"/>
  <c r="K2580" i="34"/>
  <c r="F2581" i="34"/>
  <c r="G2581" i="34"/>
  <c r="H2581" i="34"/>
  <c r="I2581" i="34"/>
  <c r="J2581" i="34"/>
  <c r="K2581" i="34"/>
  <c r="F2582" i="34"/>
  <c r="G2582" i="34"/>
  <c r="H2582" i="34"/>
  <c r="I2582" i="34"/>
  <c r="J2582" i="34"/>
  <c r="K2582" i="34"/>
  <c r="F2583" i="34"/>
  <c r="G2583" i="34"/>
  <c r="H2583" i="34"/>
  <c r="I2583" i="34"/>
  <c r="J2583" i="34"/>
  <c r="K2583" i="34"/>
  <c r="F2584" i="34"/>
  <c r="G2584" i="34"/>
  <c r="H2584" i="34"/>
  <c r="I2584" i="34"/>
  <c r="J2584" i="34"/>
  <c r="K2584" i="34"/>
  <c r="F2585" i="34"/>
  <c r="G2585" i="34"/>
  <c r="H2585" i="34"/>
  <c r="I2585" i="34"/>
  <c r="J2585" i="34"/>
  <c r="K2585" i="34"/>
  <c r="F2586" i="34"/>
  <c r="G2586" i="34"/>
  <c r="H2586" i="34"/>
  <c r="I2586" i="34"/>
  <c r="J2586" i="34"/>
  <c r="K2586" i="34"/>
  <c r="F2587" i="34"/>
  <c r="G2587" i="34"/>
  <c r="H2587" i="34"/>
  <c r="I2587" i="34"/>
  <c r="J2587" i="34"/>
  <c r="K2587" i="34"/>
  <c r="F2588" i="34"/>
  <c r="G2588" i="34"/>
  <c r="H2588" i="34"/>
  <c r="I2588" i="34"/>
  <c r="J2588" i="34"/>
  <c r="K2588" i="34"/>
  <c r="F2589" i="34"/>
  <c r="G2589" i="34"/>
  <c r="H2589" i="34"/>
  <c r="I2589" i="34"/>
  <c r="J2589" i="34"/>
  <c r="K2589" i="34"/>
  <c r="F2590" i="34"/>
  <c r="G2590" i="34"/>
  <c r="H2590" i="34"/>
  <c r="I2590" i="34"/>
  <c r="J2590" i="34"/>
  <c r="K2590" i="34"/>
  <c r="F2591" i="34"/>
  <c r="G2591" i="34"/>
  <c r="H2591" i="34"/>
  <c r="I2591" i="34"/>
  <c r="J2591" i="34"/>
  <c r="K2591" i="34"/>
  <c r="F2592" i="34"/>
  <c r="G2592" i="34"/>
  <c r="H2592" i="34"/>
  <c r="I2592" i="34"/>
  <c r="J2592" i="34"/>
  <c r="K2592" i="34"/>
  <c r="F2593" i="34"/>
  <c r="G2593" i="34"/>
  <c r="H2593" i="34"/>
  <c r="I2593" i="34"/>
  <c r="J2593" i="34"/>
  <c r="K2593" i="34"/>
  <c r="F2594" i="34"/>
  <c r="G2594" i="34"/>
  <c r="H2594" i="34"/>
  <c r="I2594" i="34"/>
  <c r="J2594" i="34"/>
  <c r="K2594" i="34"/>
  <c r="F2595" i="34"/>
  <c r="G2595" i="34"/>
  <c r="H2595" i="34"/>
  <c r="I2595" i="34"/>
  <c r="J2595" i="34"/>
  <c r="K2595" i="34"/>
  <c r="F2596" i="34"/>
  <c r="G2596" i="34"/>
  <c r="H2596" i="34"/>
  <c r="I2596" i="34"/>
  <c r="J2596" i="34"/>
  <c r="K2596" i="34"/>
  <c r="F2597" i="34"/>
  <c r="G2597" i="34"/>
  <c r="H2597" i="34"/>
  <c r="I2597" i="34"/>
  <c r="J2597" i="34"/>
  <c r="K2597" i="34"/>
  <c r="F2598" i="34"/>
  <c r="G2598" i="34"/>
  <c r="H2598" i="34"/>
  <c r="I2598" i="34"/>
  <c r="J2598" i="34"/>
  <c r="K2598" i="34"/>
  <c r="F2599" i="34"/>
  <c r="G2599" i="34"/>
  <c r="H2599" i="34"/>
  <c r="I2599" i="34"/>
  <c r="J2599" i="34"/>
  <c r="K2599" i="34"/>
  <c r="F2600" i="34"/>
  <c r="G2600" i="34"/>
  <c r="H2600" i="34"/>
  <c r="I2600" i="34"/>
  <c r="J2600" i="34"/>
  <c r="K2600" i="34"/>
  <c r="F2601" i="34"/>
  <c r="G2601" i="34"/>
  <c r="H2601" i="34"/>
  <c r="I2601" i="34"/>
  <c r="J2601" i="34"/>
  <c r="K2601" i="34"/>
  <c r="F2602" i="34"/>
  <c r="G2602" i="34"/>
  <c r="H2602" i="34"/>
  <c r="I2602" i="34"/>
  <c r="J2602" i="34"/>
  <c r="K2602" i="34"/>
  <c r="F2603" i="34"/>
  <c r="G2603" i="34"/>
  <c r="H2603" i="34"/>
  <c r="I2603" i="34"/>
  <c r="J2603" i="34"/>
  <c r="K2603" i="34"/>
  <c r="F2604" i="34"/>
  <c r="G2604" i="34"/>
  <c r="H2604" i="34"/>
  <c r="I2604" i="34"/>
  <c r="J2604" i="34"/>
  <c r="K2604" i="34"/>
  <c r="F2605" i="34"/>
  <c r="G2605" i="34"/>
  <c r="H2605" i="34"/>
  <c r="I2605" i="34"/>
  <c r="J2605" i="34"/>
  <c r="K2605" i="34"/>
  <c r="F2606" i="34"/>
  <c r="G2606" i="34"/>
  <c r="H2606" i="34"/>
  <c r="I2606" i="34"/>
  <c r="J2606" i="34"/>
  <c r="K2606" i="34"/>
  <c r="F2607" i="34"/>
  <c r="G2607" i="34"/>
  <c r="H2607" i="34"/>
  <c r="I2607" i="34"/>
  <c r="J2607" i="34"/>
  <c r="K2607" i="34"/>
  <c r="F2608" i="34"/>
  <c r="G2608" i="34"/>
  <c r="H2608" i="34"/>
  <c r="I2608" i="34"/>
  <c r="J2608" i="34"/>
  <c r="K2608" i="34"/>
  <c r="F2609" i="34"/>
  <c r="G2609" i="34"/>
  <c r="H2609" i="34"/>
  <c r="I2609" i="34"/>
  <c r="J2609" i="34"/>
  <c r="K2609" i="34"/>
  <c r="F2610" i="34"/>
  <c r="G2610" i="34"/>
  <c r="H2610" i="34"/>
  <c r="I2610" i="34"/>
  <c r="J2610" i="34"/>
  <c r="K2610" i="34"/>
  <c r="F2611" i="34"/>
  <c r="G2611" i="34"/>
  <c r="H2611" i="34"/>
  <c r="I2611" i="34"/>
  <c r="J2611" i="34"/>
  <c r="K2611" i="34"/>
  <c r="F2612" i="34"/>
  <c r="G2612" i="34"/>
  <c r="H2612" i="34"/>
  <c r="I2612" i="34"/>
  <c r="J2612" i="34"/>
  <c r="K2612" i="34"/>
  <c r="F2613" i="34"/>
  <c r="G2613" i="34"/>
  <c r="H2613" i="34"/>
  <c r="I2613" i="34"/>
  <c r="J2613" i="34"/>
  <c r="K2613" i="34"/>
  <c r="F2614" i="34"/>
  <c r="G2614" i="34"/>
  <c r="H2614" i="34"/>
  <c r="I2614" i="34"/>
  <c r="J2614" i="34"/>
  <c r="K2614" i="34"/>
  <c r="F2615" i="34"/>
  <c r="G2615" i="34"/>
  <c r="H2615" i="34"/>
  <c r="I2615" i="34"/>
  <c r="J2615" i="34"/>
  <c r="K2615" i="34"/>
  <c r="F2616" i="34"/>
  <c r="G2616" i="34"/>
  <c r="H2616" i="34"/>
  <c r="I2616" i="34"/>
  <c r="J2616" i="34"/>
  <c r="K2616" i="34"/>
  <c r="F2617" i="34"/>
  <c r="G2617" i="34"/>
  <c r="H2617" i="34"/>
  <c r="I2617" i="34"/>
  <c r="J2617" i="34"/>
  <c r="K2617" i="34"/>
  <c r="F2618" i="34"/>
  <c r="G2618" i="34"/>
  <c r="H2618" i="34"/>
  <c r="I2618" i="34"/>
  <c r="J2618" i="34"/>
  <c r="K2618" i="34"/>
  <c r="F2619" i="34"/>
  <c r="G2619" i="34"/>
  <c r="H2619" i="34"/>
  <c r="I2619" i="34"/>
  <c r="J2619" i="34"/>
  <c r="K2619" i="34"/>
  <c r="F2620" i="34"/>
  <c r="G2620" i="34"/>
  <c r="H2620" i="34"/>
  <c r="I2620" i="34"/>
  <c r="J2620" i="34"/>
  <c r="K2620" i="34"/>
  <c r="F2621" i="34"/>
  <c r="G2621" i="34"/>
  <c r="H2621" i="34"/>
  <c r="I2621" i="34"/>
  <c r="J2621" i="34"/>
  <c r="K2621" i="34"/>
  <c r="F2622" i="34"/>
  <c r="G2622" i="34"/>
  <c r="H2622" i="34"/>
  <c r="I2622" i="34"/>
  <c r="J2622" i="34"/>
  <c r="K2622" i="34"/>
  <c r="F2623" i="34"/>
  <c r="G2623" i="34"/>
  <c r="H2623" i="34"/>
  <c r="I2623" i="34"/>
  <c r="J2623" i="34"/>
  <c r="K2623" i="34"/>
  <c r="F2624" i="34"/>
  <c r="G2624" i="34"/>
  <c r="H2624" i="34"/>
  <c r="I2624" i="34"/>
  <c r="J2624" i="34"/>
  <c r="K2624" i="34"/>
  <c r="F2625" i="34"/>
  <c r="G2625" i="34"/>
  <c r="H2625" i="34"/>
  <c r="I2625" i="34"/>
  <c r="J2625" i="34"/>
  <c r="K2625" i="34"/>
  <c r="F2626" i="34"/>
  <c r="G2626" i="34"/>
  <c r="H2626" i="34"/>
  <c r="I2626" i="34"/>
  <c r="J2626" i="34"/>
  <c r="K2626" i="34"/>
  <c r="F2627" i="34"/>
  <c r="G2627" i="34"/>
  <c r="H2627" i="34"/>
  <c r="I2627" i="34"/>
  <c r="J2627" i="34"/>
  <c r="K2627" i="34"/>
  <c r="F2628" i="34"/>
  <c r="G2628" i="34"/>
  <c r="H2628" i="34"/>
  <c r="I2628" i="34"/>
  <c r="J2628" i="34"/>
  <c r="K2628" i="34"/>
  <c r="F2629" i="34"/>
  <c r="G2629" i="34"/>
  <c r="H2629" i="34"/>
  <c r="I2629" i="34"/>
  <c r="J2629" i="34"/>
  <c r="K2629" i="34"/>
  <c r="F2630" i="34"/>
  <c r="G2630" i="34"/>
  <c r="H2630" i="34"/>
  <c r="I2630" i="34"/>
  <c r="J2630" i="34"/>
  <c r="K2630" i="34"/>
  <c r="F2631" i="34"/>
  <c r="G2631" i="34"/>
  <c r="H2631" i="34"/>
  <c r="I2631" i="34"/>
  <c r="J2631" i="34"/>
  <c r="K2631" i="34"/>
  <c r="F2632" i="34"/>
  <c r="G2632" i="34"/>
  <c r="H2632" i="34"/>
  <c r="I2632" i="34"/>
  <c r="J2632" i="34"/>
  <c r="K2632" i="34"/>
  <c r="F2633" i="34"/>
  <c r="G2633" i="34"/>
  <c r="H2633" i="34"/>
  <c r="I2633" i="34"/>
  <c r="J2633" i="34"/>
  <c r="K2633" i="34"/>
  <c r="F2634" i="34"/>
  <c r="G2634" i="34"/>
  <c r="H2634" i="34"/>
  <c r="I2634" i="34"/>
  <c r="J2634" i="34"/>
  <c r="K2634" i="34"/>
  <c r="F2635" i="34"/>
  <c r="G2635" i="34"/>
  <c r="H2635" i="34"/>
  <c r="I2635" i="34"/>
  <c r="J2635" i="34"/>
  <c r="K2635" i="34"/>
  <c r="F2636" i="34"/>
  <c r="G2636" i="34"/>
  <c r="H2636" i="34"/>
  <c r="I2636" i="34"/>
  <c r="J2636" i="34"/>
  <c r="K2636" i="34"/>
  <c r="F2637" i="34"/>
  <c r="G2637" i="34"/>
  <c r="H2637" i="34"/>
  <c r="I2637" i="34"/>
  <c r="J2637" i="34"/>
  <c r="K2637" i="34"/>
  <c r="F2638" i="34"/>
  <c r="G2638" i="34"/>
  <c r="H2638" i="34"/>
  <c r="I2638" i="34"/>
  <c r="J2638" i="34"/>
  <c r="K2638" i="34"/>
  <c r="F2639" i="34"/>
  <c r="G2639" i="34"/>
  <c r="H2639" i="34"/>
  <c r="I2639" i="34"/>
  <c r="J2639" i="34"/>
  <c r="K2639" i="34"/>
  <c r="F2640" i="34"/>
  <c r="G2640" i="34"/>
  <c r="H2640" i="34"/>
  <c r="I2640" i="34"/>
  <c r="J2640" i="34"/>
  <c r="K2640" i="34"/>
  <c r="F2641" i="34"/>
  <c r="G2641" i="34"/>
  <c r="H2641" i="34"/>
  <c r="I2641" i="34"/>
  <c r="J2641" i="34"/>
  <c r="K2641" i="34"/>
  <c r="F2642" i="34"/>
  <c r="G2642" i="34"/>
  <c r="H2642" i="34"/>
  <c r="I2642" i="34"/>
  <c r="J2642" i="34"/>
  <c r="K2642" i="34"/>
  <c r="F2643" i="34"/>
  <c r="G2643" i="34"/>
  <c r="H2643" i="34"/>
  <c r="I2643" i="34"/>
  <c r="J2643" i="34"/>
  <c r="K2643" i="34"/>
  <c r="F2644" i="34"/>
  <c r="G2644" i="34"/>
  <c r="H2644" i="34"/>
  <c r="I2644" i="34"/>
  <c r="J2644" i="34"/>
  <c r="K2644" i="34"/>
  <c r="F2645" i="34"/>
  <c r="G2645" i="34"/>
  <c r="H2645" i="34"/>
  <c r="I2645" i="34"/>
  <c r="J2645" i="34"/>
  <c r="K2645" i="34"/>
  <c r="F2646" i="34"/>
  <c r="G2646" i="34"/>
  <c r="H2646" i="34"/>
  <c r="I2646" i="34"/>
  <c r="J2646" i="34"/>
  <c r="K2646" i="34"/>
  <c r="F2647" i="34"/>
  <c r="G2647" i="34"/>
  <c r="H2647" i="34"/>
  <c r="I2647" i="34"/>
  <c r="J2647" i="34"/>
  <c r="K2647" i="34"/>
  <c r="F2648" i="34"/>
  <c r="G2648" i="34"/>
  <c r="H2648" i="34"/>
  <c r="I2648" i="34"/>
  <c r="J2648" i="34"/>
  <c r="K2648" i="34"/>
  <c r="F2649" i="34"/>
  <c r="G2649" i="34"/>
  <c r="H2649" i="34"/>
  <c r="I2649" i="34"/>
  <c r="J2649" i="34"/>
  <c r="K2649" i="34"/>
  <c r="F2650" i="34"/>
  <c r="G2650" i="34"/>
  <c r="H2650" i="34"/>
  <c r="I2650" i="34"/>
  <c r="J2650" i="34"/>
  <c r="K2650" i="34"/>
  <c r="F2651" i="34"/>
  <c r="G2651" i="34"/>
  <c r="H2651" i="34"/>
  <c r="I2651" i="34"/>
  <c r="J2651" i="34"/>
  <c r="K2651" i="34"/>
  <c r="F2652" i="34"/>
  <c r="G2652" i="34"/>
  <c r="H2652" i="34"/>
  <c r="I2652" i="34"/>
  <c r="J2652" i="34"/>
  <c r="K2652" i="34"/>
  <c r="F2653" i="34"/>
  <c r="G2653" i="34"/>
  <c r="H2653" i="34"/>
  <c r="I2653" i="34"/>
  <c r="J2653" i="34"/>
  <c r="K2653" i="34"/>
  <c r="F2654" i="34"/>
  <c r="G2654" i="34"/>
  <c r="H2654" i="34"/>
  <c r="I2654" i="34"/>
  <c r="J2654" i="34"/>
  <c r="K2654" i="34"/>
  <c r="F2655" i="34"/>
  <c r="G2655" i="34"/>
  <c r="H2655" i="34"/>
  <c r="I2655" i="34"/>
  <c r="J2655" i="34"/>
  <c r="K2655" i="34"/>
  <c r="F2656" i="34"/>
  <c r="G2656" i="34"/>
  <c r="H2656" i="34"/>
  <c r="I2656" i="34"/>
  <c r="J2656" i="34"/>
  <c r="K2656" i="34"/>
  <c r="F2657" i="34"/>
  <c r="G2657" i="34"/>
  <c r="H2657" i="34"/>
  <c r="I2657" i="34"/>
  <c r="J2657" i="34"/>
  <c r="K2657" i="34"/>
  <c r="F2658" i="34"/>
  <c r="G2658" i="34"/>
  <c r="H2658" i="34"/>
  <c r="I2658" i="34"/>
  <c r="J2658" i="34"/>
  <c r="K2658" i="34"/>
  <c r="F2659" i="34"/>
  <c r="G2659" i="34"/>
  <c r="H2659" i="34"/>
  <c r="I2659" i="34"/>
  <c r="J2659" i="34"/>
  <c r="K2659" i="34"/>
  <c r="F2660" i="34"/>
  <c r="G2660" i="34"/>
  <c r="H2660" i="34"/>
  <c r="I2660" i="34"/>
  <c r="J2660" i="34"/>
  <c r="K2660" i="34"/>
  <c r="F2661" i="34"/>
  <c r="G2661" i="34"/>
  <c r="H2661" i="34"/>
  <c r="I2661" i="34"/>
  <c r="J2661" i="34"/>
  <c r="K2661" i="34"/>
  <c r="F2662" i="34"/>
  <c r="G2662" i="34"/>
  <c r="H2662" i="34"/>
  <c r="I2662" i="34"/>
  <c r="J2662" i="34"/>
  <c r="K2662" i="34"/>
  <c r="F2663" i="34"/>
  <c r="G2663" i="34"/>
  <c r="H2663" i="34"/>
  <c r="I2663" i="34"/>
  <c r="J2663" i="34"/>
  <c r="K2663" i="34"/>
  <c r="F2664" i="34"/>
  <c r="G2664" i="34"/>
  <c r="H2664" i="34"/>
  <c r="I2664" i="34"/>
  <c r="J2664" i="34"/>
  <c r="K2664" i="34"/>
  <c r="F2665" i="34"/>
  <c r="G2665" i="34"/>
  <c r="H2665" i="34"/>
  <c r="I2665" i="34"/>
  <c r="J2665" i="34"/>
  <c r="K2665" i="34"/>
  <c r="F2666" i="34"/>
  <c r="G2666" i="34"/>
  <c r="H2666" i="34"/>
  <c r="I2666" i="34"/>
  <c r="J2666" i="34"/>
  <c r="K2666" i="34"/>
  <c r="F2667" i="34"/>
  <c r="G2667" i="34"/>
  <c r="H2667" i="34"/>
  <c r="I2667" i="34"/>
  <c r="J2667" i="34"/>
  <c r="K2667" i="34"/>
  <c r="F2668" i="34"/>
  <c r="G2668" i="34"/>
  <c r="H2668" i="34"/>
  <c r="I2668" i="34"/>
  <c r="J2668" i="34"/>
  <c r="K2668" i="34"/>
  <c r="F2669" i="34"/>
  <c r="G2669" i="34"/>
  <c r="H2669" i="34"/>
  <c r="I2669" i="34"/>
  <c r="J2669" i="34"/>
  <c r="K2669" i="34"/>
  <c r="F2670" i="34"/>
  <c r="G2670" i="34"/>
  <c r="H2670" i="34"/>
  <c r="I2670" i="34"/>
  <c r="J2670" i="34"/>
  <c r="K2670" i="34"/>
  <c r="F2671" i="34"/>
  <c r="G2671" i="34"/>
  <c r="H2671" i="34"/>
  <c r="I2671" i="34"/>
  <c r="J2671" i="34"/>
  <c r="K2671" i="34"/>
  <c r="F2672" i="34"/>
  <c r="G2672" i="34"/>
  <c r="H2672" i="34"/>
  <c r="I2672" i="34"/>
  <c r="J2672" i="34"/>
  <c r="K2672" i="34"/>
  <c r="F2673" i="34"/>
  <c r="G2673" i="34"/>
  <c r="H2673" i="34"/>
  <c r="I2673" i="34"/>
  <c r="J2673" i="34"/>
  <c r="K2673" i="34"/>
  <c r="F2674" i="34"/>
  <c r="G2674" i="34"/>
  <c r="H2674" i="34"/>
  <c r="I2674" i="34"/>
  <c r="J2674" i="34"/>
  <c r="K2674" i="34"/>
  <c r="F2675" i="34"/>
  <c r="G2675" i="34"/>
  <c r="H2675" i="34"/>
  <c r="I2675" i="34"/>
  <c r="J2675" i="34"/>
  <c r="K2675" i="34"/>
  <c r="F2676" i="34"/>
  <c r="G2676" i="34"/>
  <c r="H2676" i="34"/>
  <c r="I2676" i="34"/>
  <c r="J2676" i="34"/>
  <c r="K2676" i="34"/>
  <c r="F2677" i="34"/>
  <c r="G2677" i="34"/>
  <c r="H2677" i="34"/>
  <c r="I2677" i="34"/>
  <c r="J2677" i="34"/>
  <c r="K2677" i="34"/>
  <c r="F2678" i="34"/>
  <c r="G2678" i="34"/>
  <c r="H2678" i="34"/>
  <c r="I2678" i="34"/>
  <c r="J2678" i="34"/>
  <c r="K2678" i="34"/>
  <c r="F2679" i="34"/>
  <c r="G2679" i="34"/>
  <c r="H2679" i="34"/>
  <c r="I2679" i="34"/>
  <c r="J2679" i="34"/>
  <c r="K2679" i="34"/>
  <c r="F2680" i="34"/>
  <c r="G2680" i="34"/>
  <c r="H2680" i="34"/>
  <c r="I2680" i="34"/>
  <c r="J2680" i="34"/>
  <c r="K2680" i="34"/>
  <c r="F2681" i="34"/>
  <c r="G2681" i="34"/>
  <c r="H2681" i="34"/>
  <c r="I2681" i="34"/>
  <c r="J2681" i="34"/>
  <c r="K2681" i="34"/>
  <c r="F2682" i="34"/>
  <c r="G2682" i="34"/>
  <c r="H2682" i="34"/>
  <c r="I2682" i="34"/>
  <c r="J2682" i="34"/>
  <c r="K2682" i="34"/>
  <c r="F2683" i="34"/>
  <c r="G2683" i="34"/>
  <c r="H2683" i="34"/>
  <c r="I2683" i="34"/>
  <c r="J2683" i="34"/>
  <c r="K2683" i="34"/>
  <c r="F2684" i="34"/>
  <c r="G2684" i="34"/>
  <c r="H2684" i="34"/>
  <c r="I2684" i="34"/>
  <c r="J2684" i="34"/>
  <c r="K2684" i="34"/>
  <c r="F2685" i="34"/>
  <c r="G2685" i="34"/>
  <c r="H2685" i="34"/>
  <c r="I2685" i="34"/>
  <c r="J2685" i="34"/>
  <c r="K2685" i="34"/>
  <c r="F2686" i="34"/>
  <c r="G2686" i="34"/>
  <c r="H2686" i="34"/>
  <c r="I2686" i="34"/>
  <c r="J2686" i="34"/>
  <c r="K2686" i="34"/>
  <c r="F2687" i="34"/>
  <c r="G2687" i="34"/>
  <c r="H2687" i="34"/>
  <c r="I2687" i="34"/>
  <c r="J2687" i="34"/>
  <c r="K2687" i="34"/>
  <c r="F2688" i="34"/>
  <c r="G2688" i="34"/>
  <c r="H2688" i="34"/>
  <c r="I2688" i="34"/>
  <c r="J2688" i="34"/>
  <c r="K2688" i="34"/>
  <c r="F2689" i="34"/>
  <c r="G2689" i="34"/>
  <c r="H2689" i="34"/>
  <c r="I2689" i="34"/>
  <c r="J2689" i="34"/>
  <c r="K2689" i="34"/>
  <c r="F2690" i="34"/>
  <c r="G2690" i="34"/>
  <c r="H2690" i="34"/>
  <c r="I2690" i="34"/>
  <c r="J2690" i="34"/>
  <c r="K2690" i="34"/>
  <c r="F2691" i="34"/>
  <c r="G2691" i="34"/>
  <c r="H2691" i="34"/>
  <c r="I2691" i="34"/>
  <c r="J2691" i="34"/>
  <c r="K2691" i="34"/>
  <c r="F2692" i="34"/>
  <c r="G2692" i="34"/>
  <c r="H2692" i="34"/>
  <c r="I2692" i="34"/>
  <c r="J2692" i="34"/>
  <c r="K2692" i="34"/>
  <c r="F2693" i="34"/>
  <c r="G2693" i="34"/>
  <c r="H2693" i="34"/>
  <c r="I2693" i="34"/>
  <c r="J2693" i="34"/>
  <c r="K2693" i="34"/>
  <c r="F2694" i="34"/>
  <c r="G2694" i="34"/>
  <c r="H2694" i="34"/>
  <c r="I2694" i="34"/>
  <c r="J2694" i="34"/>
  <c r="K2694" i="34"/>
  <c r="F2695" i="34"/>
  <c r="G2695" i="34"/>
  <c r="H2695" i="34"/>
  <c r="I2695" i="34"/>
  <c r="J2695" i="34"/>
  <c r="K2695" i="34"/>
  <c r="F2696" i="34"/>
  <c r="G2696" i="34"/>
  <c r="H2696" i="34"/>
  <c r="I2696" i="34"/>
  <c r="J2696" i="34"/>
  <c r="K2696" i="34"/>
  <c r="F2697" i="34"/>
  <c r="G2697" i="34"/>
  <c r="H2697" i="34"/>
  <c r="I2697" i="34"/>
  <c r="J2697" i="34"/>
  <c r="K2697" i="34"/>
  <c r="F2698" i="34"/>
  <c r="G2698" i="34"/>
  <c r="H2698" i="34"/>
  <c r="I2698" i="34"/>
  <c r="J2698" i="34"/>
  <c r="K2698" i="34"/>
  <c r="F2699" i="34"/>
  <c r="G2699" i="34"/>
  <c r="H2699" i="34"/>
  <c r="I2699" i="34"/>
  <c r="J2699" i="34"/>
  <c r="K2699" i="34"/>
  <c r="F2700" i="34"/>
  <c r="G2700" i="34"/>
  <c r="H2700" i="34"/>
  <c r="I2700" i="34"/>
  <c r="J2700" i="34"/>
  <c r="K2700" i="34"/>
  <c r="F2701" i="34"/>
  <c r="G2701" i="34"/>
  <c r="H2701" i="34"/>
  <c r="I2701" i="34"/>
  <c r="J2701" i="34"/>
  <c r="K2701" i="34"/>
  <c r="F2702" i="34"/>
  <c r="G2702" i="34"/>
  <c r="H2702" i="34"/>
  <c r="I2702" i="34"/>
  <c r="J2702" i="34"/>
  <c r="K2702" i="34"/>
  <c r="F2703" i="34"/>
  <c r="G2703" i="34"/>
  <c r="H2703" i="34"/>
  <c r="I2703" i="34"/>
  <c r="J2703" i="34"/>
  <c r="K2703" i="34"/>
  <c r="F2704" i="34"/>
  <c r="G2704" i="34"/>
  <c r="H2704" i="34"/>
  <c r="I2704" i="34"/>
  <c r="J2704" i="34"/>
  <c r="K2704" i="34"/>
  <c r="F2705" i="34"/>
  <c r="G2705" i="34"/>
  <c r="H2705" i="34"/>
  <c r="I2705" i="34"/>
  <c r="J2705" i="34"/>
  <c r="K2705" i="34"/>
  <c r="F2706" i="34"/>
  <c r="G2706" i="34"/>
  <c r="H2706" i="34"/>
  <c r="I2706" i="34"/>
  <c r="J2706" i="34"/>
  <c r="K2706" i="34"/>
  <c r="F2707" i="34"/>
  <c r="G2707" i="34"/>
  <c r="H2707" i="34"/>
  <c r="I2707" i="34"/>
  <c r="J2707" i="34"/>
  <c r="K2707" i="34"/>
  <c r="F2708" i="34"/>
  <c r="G2708" i="34"/>
  <c r="H2708" i="34"/>
  <c r="I2708" i="34"/>
  <c r="J2708" i="34"/>
  <c r="K2708" i="34"/>
  <c r="F2709" i="34"/>
  <c r="G2709" i="34"/>
  <c r="H2709" i="34"/>
  <c r="I2709" i="34"/>
  <c r="J2709" i="34"/>
  <c r="K2709" i="34"/>
  <c r="F2710" i="34"/>
  <c r="G2710" i="34"/>
  <c r="H2710" i="34"/>
  <c r="I2710" i="34"/>
  <c r="J2710" i="34"/>
  <c r="K2710" i="34"/>
  <c r="F2711" i="34"/>
  <c r="G2711" i="34"/>
  <c r="H2711" i="34"/>
  <c r="I2711" i="34"/>
  <c r="J2711" i="34"/>
  <c r="K2711" i="34"/>
  <c r="F2712" i="34"/>
  <c r="G2712" i="34"/>
  <c r="H2712" i="34"/>
  <c r="I2712" i="34"/>
  <c r="J2712" i="34"/>
  <c r="K2712" i="34"/>
  <c r="F2713" i="34"/>
  <c r="G2713" i="34"/>
  <c r="H2713" i="34"/>
  <c r="I2713" i="34"/>
  <c r="J2713" i="34"/>
  <c r="K2713" i="34"/>
  <c r="F2714" i="34"/>
  <c r="G2714" i="34"/>
  <c r="H2714" i="34"/>
  <c r="I2714" i="34"/>
  <c r="J2714" i="34"/>
  <c r="K2714" i="34"/>
  <c r="F2715" i="34"/>
  <c r="G2715" i="34"/>
  <c r="H2715" i="34"/>
  <c r="I2715" i="34"/>
  <c r="J2715" i="34"/>
  <c r="K2715" i="34"/>
  <c r="F2716" i="34"/>
  <c r="G2716" i="34"/>
  <c r="H2716" i="34"/>
  <c r="I2716" i="34"/>
  <c r="J2716" i="34"/>
  <c r="K2716" i="34"/>
  <c r="F2717" i="34"/>
  <c r="G2717" i="34"/>
  <c r="H2717" i="34"/>
  <c r="I2717" i="34"/>
  <c r="J2717" i="34"/>
  <c r="K2717" i="34"/>
  <c r="F2718" i="34"/>
  <c r="G2718" i="34"/>
  <c r="H2718" i="34"/>
  <c r="I2718" i="34"/>
  <c r="J2718" i="34"/>
  <c r="K2718" i="34"/>
  <c r="F2719" i="34"/>
  <c r="G2719" i="34"/>
  <c r="H2719" i="34"/>
  <c r="I2719" i="34"/>
  <c r="J2719" i="34"/>
  <c r="K2719" i="34"/>
  <c r="F2720" i="34"/>
  <c r="G2720" i="34"/>
  <c r="H2720" i="34"/>
  <c r="I2720" i="34"/>
  <c r="J2720" i="34"/>
  <c r="K2720" i="34"/>
  <c r="F2721" i="34"/>
  <c r="G2721" i="34"/>
  <c r="H2721" i="34"/>
  <c r="I2721" i="34"/>
  <c r="J2721" i="34"/>
  <c r="K2721" i="34"/>
  <c r="F2722" i="34"/>
  <c r="G2722" i="34"/>
  <c r="H2722" i="34"/>
  <c r="I2722" i="34"/>
  <c r="J2722" i="34"/>
  <c r="K2722" i="34"/>
  <c r="F2723" i="34"/>
  <c r="G2723" i="34"/>
  <c r="H2723" i="34"/>
  <c r="I2723" i="34"/>
  <c r="J2723" i="34"/>
  <c r="K2723" i="34"/>
  <c r="F2724" i="34"/>
  <c r="G2724" i="34"/>
  <c r="H2724" i="34"/>
  <c r="I2724" i="34"/>
  <c r="J2724" i="34"/>
  <c r="K2724" i="34"/>
  <c r="F2725" i="34"/>
  <c r="G2725" i="34"/>
  <c r="H2725" i="34"/>
  <c r="I2725" i="34"/>
  <c r="J2725" i="34"/>
  <c r="K2725" i="34"/>
  <c r="F2726" i="34"/>
  <c r="G2726" i="34"/>
  <c r="H2726" i="34"/>
  <c r="I2726" i="34"/>
  <c r="J2726" i="34"/>
  <c r="K2726" i="34"/>
  <c r="F2727" i="34"/>
  <c r="G2727" i="34"/>
  <c r="H2727" i="34"/>
  <c r="I2727" i="34"/>
  <c r="J2727" i="34"/>
  <c r="K2727" i="34"/>
  <c r="F2728" i="34"/>
  <c r="G2728" i="34"/>
  <c r="H2728" i="34"/>
  <c r="I2728" i="34"/>
  <c r="J2728" i="34"/>
  <c r="K2728" i="34"/>
  <c r="F2729" i="34"/>
  <c r="G2729" i="34"/>
  <c r="H2729" i="34"/>
  <c r="I2729" i="34"/>
  <c r="J2729" i="34"/>
  <c r="K2729" i="34"/>
  <c r="F2730" i="34"/>
  <c r="G2730" i="34"/>
  <c r="H2730" i="34"/>
  <c r="I2730" i="34"/>
  <c r="J2730" i="34"/>
  <c r="K2730" i="34"/>
  <c r="F2731" i="34"/>
  <c r="G2731" i="34"/>
  <c r="H2731" i="34"/>
  <c r="I2731" i="34"/>
  <c r="J2731" i="34"/>
  <c r="K2731" i="34"/>
  <c r="F2732" i="34"/>
  <c r="G2732" i="34"/>
  <c r="H2732" i="34"/>
  <c r="I2732" i="34"/>
  <c r="J2732" i="34"/>
  <c r="K2732" i="34"/>
  <c r="F2733" i="34"/>
  <c r="G2733" i="34"/>
  <c r="H2733" i="34"/>
  <c r="I2733" i="34"/>
  <c r="J2733" i="34"/>
  <c r="K2733" i="34"/>
  <c r="F2734" i="34"/>
  <c r="G2734" i="34"/>
  <c r="H2734" i="34"/>
  <c r="I2734" i="34"/>
  <c r="J2734" i="34"/>
  <c r="K2734" i="34"/>
  <c r="F2735" i="34"/>
  <c r="G2735" i="34"/>
  <c r="H2735" i="34"/>
  <c r="I2735" i="34"/>
  <c r="J2735" i="34"/>
  <c r="K2735" i="34"/>
  <c r="F2736" i="34"/>
  <c r="G2736" i="34"/>
  <c r="H2736" i="34"/>
  <c r="I2736" i="34"/>
  <c r="J2736" i="34"/>
  <c r="K2736" i="34"/>
  <c r="F2737" i="34"/>
  <c r="G2737" i="34"/>
  <c r="H2737" i="34"/>
  <c r="I2737" i="34"/>
  <c r="J2737" i="34"/>
  <c r="K2737" i="34"/>
  <c r="F2738" i="34"/>
  <c r="G2738" i="34"/>
  <c r="H2738" i="34"/>
  <c r="I2738" i="34"/>
  <c r="J2738" i="34"/>
  <c r="K2738" i="34"/>
  <c r="F2739" i="34"/>
  <c r="G2739" i="34"/>
  <c r="H2739" i="34"/>
  <c r="I2739" i="34"/>
  <c r="J2739" i="34"/>
  <c r="K2739" i="34"/>
  <c r="F2740" i="34"/>
  <c r="G2740" i="34"/>
  <c r="H2740" i="34"/>
  <c r="I2740" i="34"/>
  <c r="J2740" i="34"/>
  <c r="K2740" i="34"/>
  <c r="F2741" i="34"/>
  <c r="G2741" i="34"/>
  <c r="H2741" i="34"/>
  <c r="I2741" i="34"/>
  <c r="J2741" i="34"/>
  <c r="K2741" i="34"/>
  <c r="F2742" i="34"/>
  <c r="G2742" i="34"/>
  <c r="H2742" i="34"/>
  <c r="I2742" i="34"/>
  <c r="J2742" i="34"/>
  <c r="K2742" i="34"/>
  <c r="F2743" i="34"/>
  <c r="G2743" i="34"/>
  <c r="H2743" i="34"/>
  <c r="I2743" i="34"/>
  <c r="J2743" i="34"/>
  <c r="K2743" i="34"/>
  <c r="F2744" i="34"/>
  <c r="G2744" i="34"/>
  <c r="H2744" i="34"/>
  <c r="I2744" i="34"/>
  <c r="J2744" i="34"/>
  <c r="K2744" i="34"/>
  <c r="F2745" i="34"/>
  <c r="G2745" i="34"/>
  <c r="H2745" i="34"/>
  <c r="I2745" i="34"/>
  <c r="J2745" i="34"/>
  <c r="K2745" i="34"/>
  <c r="F2746" i="34"/>
  <c r="G2746" i="34"/>
  <c r="H2746" i="34"/>
  <c r="I2746" i="34"/>
  <c r="J2746" i="34"/>
  <c r="K2746" i="34"/>
  <c r="F2747" i="34"/>
  <c r="G2747" i="34"/>
  <c r="H2747" i="34"/>
  <c r="I2747" i="34"/>
  <c r="J2747" i="34"/>
  <c r="K2747" i="34"/>
  <c r="F2748" i="34"/>
  <c r="G2748" i="34"/>
  <c r="H2748" i="34"/>
  <c r="I2748" i="34"/>
  <c r="J2748" i="34"/>
  <c r="K2748" i="34"/>
  <c r="F2749" i="34"/>
  <c r="G2749" i="34"/>
  <c r="H2749" i="34"/>
  <c r="I2749" i="34"/>
  <c r="J2749" i="34"/>
  <c r="K2749" i="34"/>
  <c r="F2750" i="34"/>
  <c r="G2750" i="34"/>
  <c r="H2750" i="34"/>
  <c r="I2750" i="34"/>
  <c r="J2750" i="34"/>
  <c r="K2750" i="34"/>
  <c r="F2751" i="34"/>
  <c r="G2751" i="34"/>
  <c r="H2751" i="34"/>
  <c r="I2751" i="34"/>
  <c r="J2751" i="34"/>
  <c r="K2751" i="34"/>
  <c r="F2752" i="34"/>
  <c r="G2752" i="34"/>
  <c r="H2752" i="34"/>
  <c r="I2752" i="34"/>
  <c r="J2752" i="34"/>
  <c r="K2752" i="34"/>
  <c r="F2753" i="34"/>
  <c r="G2753" i="34"/>
  <c r="H2753" i="34"/>
  <c r="I2753" i="34"/>
  <c r="J2753" i="34"/>
  <c r="K2753" i="34"/>
  <c r="F2754" i="34"/>
  <c r="G2754" i="34"/>
  <c r="H2754" i="34"/>
  <c r="I2754" i="34"/>
  <c r="J2754" i="34"/>
  <c r="K2754" i="34"/>
  <c r="F2755" i="34"/>
  <c r="G2755" i="34"/>
  <c r="H2755" i="34"/>
  <c r="I2755" i="34"/>
  <c r="J2755" i="34"/>
  <c r="K2755" i="34"/>
  <c r="F2756" i="34"/>
  <c r="G2756" i="34"/>
  <c r="H2756" i="34"/>
  <c r="I2756" i="34"/>
  <c r="J2756" i="34"/>
  <c r="K2756" i="34"/>
  <c r="F2757" i="34"/>
  <c r="G2757" i="34"/>
  <c r="H2757" i="34"/>
  <c r="I2757" i="34"/>
  <c r="J2757" i="34"/>
  <c r="K2757" i="34"/>
  <c r="F2758" i="34"/>
  <c r="G2758" i="34"/>
  <c r="H2758" i="34"/>
  <c r="I2758" i="34"/>
  <c r="J2758" i="34"/>
  <c r="K2758" i="34"/>
  <c r="F2759" i="34"/>
  <c r="G2759" i="34"/>
  <c r="H2759" i="34"/>
  <c r="I2759" i="34"/>
  <c r="J2759" i="34"/>
  <c r="K2759" i="34"/>
  <c r="F2760" i="34"/>
  <c r="G2760" i="34"/>
  <c r="H2760" i="34"/>
  <c r="I2760" i="34"/>
  <c r="J2760" i="34"/>
  <c r="K2760" i="34"/>
  <c r="F2761" i="34"/>
  <c r="G2761" i="34"/>
  <c r="H2761" i="34"/>
  <c r="I2761" i="34"/>
  <c r="J2761" i="34"/>
  <c r="K2761" i="34"/>
  <c r="F2762" i="34"/>
  <c r="G2762" i="34"/>
  <c r="H2762" i="34"/>
  <c r="I2762" i="34"/>
  <c r="J2762" i="34"/>
  <c r="K2762" i="34"/>
  <c r="F2763" i="34"/>
  <c r="G2763" i="34"/>
  <c r="H2763" i="34"/>
  <c r="I2763" i="34"/>
  <c r="J2763" i="34"/>
  <c r="K2763" i="34"/>
  <c r="F2764" i="34"/>
  <c r="G2764" i="34"/>
  <c r="H2764" i="34"/>
  <c r="I2764" i="34"/>
  <c r="J2764" i="34"/>
  <c r="K2764" i="34"/>
  <c r="F2765" i="34"/>
  <c r="G2765" i="34"/>
  <c r="H2765" i="34"/>
  <c r="I2765" i="34"/>
  <c r="J2765" i="34"/>
  <c r="K2765" i="34"/>
  <c r="F2766" i="34"/>
  <c r="G2766" i="34"/>
  <c r="H2766" i="34"/>
  <c r="I2766" i="34"/>
  <c r="J2766" i="34"/>
  <c r="K2766" i="34"/>
  <c r="F2767" i="34"/>
  <c r="G2767" i="34"/>
  <c r="H2767" i="34"/>
  <c r="I2767" i="34"/>
  <c r="J2767" i="34"/>
  <c r="K2767" i="34"/>
  <c r="F2768" i="34"/>
  <c r="G2768" i="34"/>
  <c r="H2768" i="34"/>
  <c r="I2768" i="34"/>
  <c r="J2768" i="34"/>
  <c r="K2768" i="34"/>
  <c r="F2769" i="34"/>
  <c r="G2769" i="34"/>
  <c r="H2769" i="34"/>
  <c r="I2769" i="34"/>
  <c r="J2769" i="34"/>
  <c r="K2769" i="34"/>
  <c r="F2770" i="34"/>
  <c r="G2770" i="34"/>
  <c r="H2770" i="34"/>
  <c r="I2770" i="34"/>
  <c r="J2770" i="34"/>
  <c r="K2770" i="34"/>
  <c r="F2771" i="34"/>
  <c r="G2771" i="34"/>
  <c r="H2771" i="34"/>
  <c r="I2771" i="34"/>
  <c r="J2771" i="34"/>
  <c r="K2771" i="34"/>
  <c r="F2772" i="34"/>
  <c r="G2772" i="34"/>
  <c r="H2772" i="34"/>
  <c r="I2772" i="34"/>
  <c r="J2772" i="34"/>
  <c r="K2772" i="34"/>
  <c r="F2773" i="34"/>
  <c r="G2773" i="34"/>
  <c r="H2773" i="34"/>
  <c r="I2773" i="34"/>
  <c r="J2773" i="34"/>
  <c r="K2773" i="34"/>
  <c r="F2774" i="34"/>
  <c r="G2774" i="34"/>
  <c r="H2774" i="34"/>
  <c r="I2774" i="34"/>
  <c r="J2774" i="34"/>
  <c r="K2774" i="34"/>
  <c r="F2775" i="34"/>
  <c r="G2775" i="34"/>
  <c r="H2775" i="34"/>
  <c r="I2775" i="34"/>
  <c r="J2775" i="34"/>
  <c r="K2775" i="34"/>
  <c r="F2776" i="34"/>
  <c r="G2776" i="34"/>
  <c r="H2776" i="34"/>
  <c r="I2776" i="34"/>
  <c r="J2776" i="34"/>
  <c r="K2776" i="34"/>
  <c r="F2777" i="34"/>
  <c r="G2777" i="34"/>
  <c r="H2777" i="34"/>
  <c r="I2777" i="34"/>
  <c r="J2777" i="34"/>
  <c r="K2777" i="34"/>
  <c r="F2778" i="34"/>
  <c r="G2778" i="34"/>
  <c r="H2778" i="34"/>
  <c r="I2778" i="34"/>
  <c r="J2778" i="34"/>
  <c r="K2778" i="34"/>
  <c r="F2779" i="34"/>
  <c r="G2779" i="34"/>
  <c r="H2779" i="34"/>
  <c r="I2779" i="34"/>
  <c r="J2779" i="34"/>
  <c r="K2779" i="34"/>
  <c r="F2780" i="34"/>
  <c r="G2780" i="34"/>
  <c r="H2780" i="34"/>
  <c r="I2780" i="34"/>
  <c r="J2780" i="34"/>
  <c r="K2780" i="34"/>
  <c r="F2781" i="34"/>
  <c r="G2781" i="34"/>
  <c r="H2781" i="34"/>
  <c r="I2781" i="34"/>
  <c r="J2781" i="34"/>
  <c r="K2781" i="34"/>
  <c r="F2782" i="34"/>
  <c r="G2782" i="34"/>
  <c r="H2782" i="34"/>
  <c r="I2782" i="34"/>
  <c r="J2782" i="34"/>
  <c r="K2782" i="34"/>
  <c r="F2783" i="34"/>
  <c r="G2783" i="34"/>
  <c r="H2783" i="34"/>
  <c r="I2783" i="34"/>
  <c r="J2783" i="34"/>
  <c r="K2783" i="34"/>
  <c r="F2784" i="34"/>
  <c r="G2784" i="34"/>
  <c r="H2784" i="34"/>
  <c r="I2784" i="34"/>
  <c r="J2784" i="34"/>
  <c r="K2784" i="34"/>
  <c r="F2785" i="34"/>
  <c r="G2785" i="34"/>
  <c r="H2785" i="34"/>
  <c r="I2785" i="34"/>
  <c r="J2785" i="34"/>
  <c r="K2785" i="34"/>
  <c r="F2786" i="34"/>
  <c r="G2786" i="34"/>
  <c r="H2786" i="34"/>
  <c r="I2786" i="34"/>
  <c r="J2786" i="34"/>
  <c r="K2786" i="34"/>
  <c r="F2787" i="34"/>
  <c r="G2787" i="34"/>
  <c r="H2787" i="34"/>
  <c r="I2787" i="34"/>
  <c r="J2787" i="34"/>
  <c r="K2787" i="34"/>
  <c r="F2788" i="34"/>
  <c r="G2788" i="34"/>
  <c r="H2788" i="34"/>
  <c r="I2788" i="34"/>
  <c r="J2788" i="34"/>
  <c r="K2788" i="34"/>
  <c r="F2789" i="34"/>
  <c r="G2789" i="34"/>
  <c r="H2789" i="34"/>
  <c r="I2789" i="34"/>
  <c r="J2789" i="34"/>
  <c r="K2789" i="34"/>
  <c r="F2790" i="34"/>
  <c r="G2790" i="34"/>
  <c r="H2790" i="34"/>
  <c r="I2790" i="34"/>
  <c r="J2790" i="34"/>
  <c r="K2790" i="34"/>
  <c r="F2791" i="34"/>
  <c r="G2791" i="34"/>
  <c r="H2791" i="34"/>
  <c r="I2791" i="34"/>
  <c r="J2791" i="34"/>
  <c r="K2791" i="34"/>
  <c r="F2792" i="34"/>
  <c r="G2792" i="34"/>
  <c r="H2792" i="34"/>
  <c r="I2792" i="34"/>
  <c r="J2792" i="34"/>
  <c r="K2792" i="34"/>
  <c r="F2793" i="34"/>
  <c r="G2793" i="34"/>
  <c r="H2793" i="34"/>
  <c r="I2793" i="34"/>
  <c r="J2793" i="34"/>
  <c r="K2793" i="34"/>
  <c r="F2794" i="34"/>
  <c r="G2794" i="34"/>
  <c r="H2794" i="34"/>
  <c r="I2794" i="34"/>
  <c r="J2794" i="34"/>
  <c r="K2794" i="34"/>
  <c r="F2795" i="34"/>
  <c r="G2795" i="34"/>
  <c r="H2795" i="34"/>
  <c r="I2795" i="34"/>
  <c r="J2795" i="34"/>
  <c r="K2795" i="34"/>
  <c r="F2796" i="34"/>
  <c r="G2796" i="34"/>
  <c r="H2796" i="34"/>
  <c r="I2796" i="34"/>
  <c r="J2796" i="34"/>
  <c r="K2796" i="34"/>
  <c r="F2797" i="34"/>
  <c r="G2797" i="34"/>
  <c r="H2797" i="34"/>
  <c r="I2797" i="34"/>
  <c r="J2797" i="34"/>
  <c r="K2797" i="34"/>
  <c r="F2798" i="34"/>
  <c r="G2798" i="34"/>
  <c r="H2798" i="34"/>
  <c r="I2798" i="34"/>
  <c r="J2798" i="34"/>
  <c r="K2798" i="34"/>
  <c r="F2799" i="34"/>
  <c r="G2799" i="34"/>
  <c r="H2799" i="34"/>
  <c r="I2799" i="34"/>
  <c r="J2799" i="34"/>
  <c r="K2799" i="34"/>
  <c r="F2800" i="34"/>
  <c r="G2800" i="34"/>
  <c r="H2800" i="34"/>
  <c r="I2800" i="34"/>
  <c r="J2800" i="34"/>
  <c r="K2800" i="34"/>
  <c r="F2801" i="34"/>
  <c r="G2801" i="34"/>
  <c r="H2801" i="34"/>
  <c r="I2801" i="34"/>
  <c r="J2801" i="34"/>
  <c r="K2801" i="34"/>
  <c r="F2802" i="34"/>
  <c r="G2802" i="34"/>
  <c r="H2802" i="34"/>
  <c r="I2802" i="34"/>
  <c r="J2802" i="34"/>
  <c r="K2802" i="34"/>
  <c r="F2803" i="34"/>
  <c r="G2803" i="34"/>
  <c r="H2803" i="34"/>
  <c r="I2803" i="34"/>
  <c r="J2803" i="34"/>
  <c r="K2803" i="34"/>
  <c r="F2804" i="34"/>
  <c r="G2804" i="34"/>
  <c r="H2804" i="34"/>
  <c r="I2804" i="34"/>
  <c r="J2804" i="34"/>
  <c r="K2804" i="34"/>
  <c r="F2805" i="34"/>
  <c r="G2805" i="34"/>
  <c r="H2805" i="34"/>
  <c r="I2805" i="34"/>
  <c r="J2805" i="34"/>
  <c r="K2805" i="34"/>
  <c r="F2806" i="34"/>
  <c r="G2806" i="34"/>
  <c r="H2806" i="34"/>
  <c r="I2806" i="34"/>
  <c r="J2806" i="34"/>
  <c r="K2806" i="34"/>
  <c r="F2807" i="34"/>
  <c r="G2807" i="34"/>
  <c r="H2807" i="34"/>
  <c r="I2807" i="34"/>
  <c r="J2807" i="34"/>
  <c r="K2807" i="34"/>
  <c r="F2808" i="34"/>
  <c r="G2808" i="34"/>
  <c r="H2808" i="34"/>
  <c r="I2808" i="34"/>
  <c r="J2808" i="34"/>
  <c r="K2808" i="34"/>
  <c r="F2809" i="34"/>
  <c r="G2809" i="34"/>
  <c r="H2809" i="34"/>
  <c r="I2809" i="34"/>
  <c r="J2809" i="34"/>
  <c r="K2809" i="34"/>
  <c r="F2810" i="34"/>
  <c r="G2810" i="34"/>
  <c r="H2810" i="34"/>
  <c r="I2810" i="34"/>
  <c r="J2810" i="34"/>
  <c r="K2810" i="34"/>
  <c r="F2811" i="34"/>
  <c r="G2811" i="34"/>
  <c r="H2811" i="34"/>
  <c r="I2811" i="34"/>
  <c r="J2811" i="34"/>
  <c r="K2811" i="34"/>
  <c r="F2812" i="34"/>
  <c r="G2812" i="34"/>
  <c r="H2812" i="34"/>
  <c r="I2812" i="34"/>
  <c r="J2812" i="34"/>
  <c r="K2812" i="34"/>
  <c r="F2813" i="34"/>
  <c r="G2813" i="34"/>
  <c r="H2813" i="34"/>
  <c r="I2813" i="34"/>
  <c r="J2813" i="34"/>
  <c r="K2813" i="34"/>
  <c r="F2814" i="34"/>
  <c r="G2814" i="34"/>
  <c r="H2814" i="34"/>
  <c r="I2814" i="34"/>
  <c r="J2814" i="34"/>
  <c r="K2814" i="34"/>
  <c r="F2815" i="34"/>
  <c r="G2815" i="34"/>
  <c r="H2815" i="34"/>
  <c r="I2815" i="34"/>
  <c r="J2815" i="34"/>
  <c r="K2815" i="34"/>
  <c r="F2816" i="34"/>
  <c r="G2816" i="34"/>
  <c r="H2816" i="34"/>
  <c r="I2816" i="34"/>
  <c r="J2816" i="34"/>
  <c r="K2816" i="34"/>
  <c r="F2817" i="34"/>
  <c r="G2817" i="34"/>
  <c r="H2817" i="34"/>
  <c r="I2817" i="34"/>
  <c r="J2817" i="34"/>
  <c r="K2817" i="34"/>
  <c r="F2818" i="34"/>
  <c r="G2818" i="34"/>
  <c r="H2818" i="34"/>
  <c r="I2818" i="34"/>
  <c r="J2818" i="34"/>
  <c r="K2818" i="34"/>
  <c r="F2819" i="34"/>
  <c r="G2819" i="34"/>
  <c r="H2819" i="34"/>
  <c r="I2819" i="34"/>
  <c r="J2819" i="34"/>
  <c r="K2819" i="34"/>
  <c r="F2820" i="34"/>
  <c r="G2820" i="34"/>
  <c r="H2820" i="34"/>
  <c r="I2820" i="34"/>
  <c r="J2820" i="34"/>
  <c r="K2820" i="34"/>
  <c r="F2821" i="34"/>
  <c r="G2821" i="34"/>
  <c r="H2821" i="34"/>
  <c r="I2821" i="34"/>
  <c r="J2821" i="34"/>
  <c r="K2821" i="34"/>
  <c r="F2822" i="34"/>
  <c r="G2822" i="34"/>
  <c r="H2822" i="34"/>
  <c r="I2822" i="34"/>
  <c r="J2822" i="34"/>
  <c r="K2822" i="34"/>
  <c r="F2823" i="34"/>
  <c r="G2823" i="34"/>
  <c r="H2823" i="34"/>
  <c r="I2823" i="34"/>
  <c r="J2823" i="34"/>
  <c r="K2823" i="34"/>
  <c r="F2824" i="34"/>
  <c r="G2824" i="34"/>
  <c r="H2824" i="34"/>
  <c r="I2824" i="34"/>
  <c r="J2824" i="34"/>
  <c r="K2824" i="34"/>
  <c r="F2825" i="34"/>
  <c r="G2825" i="34"/>
  <c r="H2825" i="34"/>
  <c r="I2825" i="34"/>
  <c r="J2825" i="34"/>
  <c r="K2825" i="34"/>
  <c r="F2826" i="34"/>
  <c r="G2826" i="34"/>
  <c r="H2826" i="34"/>
  <c r="I2826" i="34"/>
  <c r="J2826" i="34"/>
  <c r="K2826" i="34"/>
  <c r="F2827" i="34"/>
  <c r="G2827" i="34"/>
  <c r="H2827" i="34"/>
  <c r="I2827" i="34"/>
  <c r="J2827" i="34"/>
  <c r="K2827" i="34"/>
  <c r="F2828" i="34"/>
  <c r="G2828" i="34"/>
  <c r="H2828" i="34"/>
  <c r="I2828" i="34"/>
  <c r="J2828" i="34"/>
  <c r="K2828" i="34"/>
  <c r="F2829" i="34"/>
  <c r="G2829" i="34"/>
  <c r="H2829" i="34"/>
  <c r="I2829" i="34"/>
  <c r="J2829" i="34"/>
  <c r="K2829" i="34"/>
  <c r="F2830" i="34"/>
  <c r="G2830" i="34"/>
  <c r="H2830" i="34"/>
  <c r="I2830" i="34"/>
  <c r="J2830" i="34"/>
  <c r="K2830" i="34"/>
  <c r="F2831" i="34"/>
  <c r="G2831" i="34"/>
  <c r="H2831" i="34"/>
  <c r="I2831" i="34"/>
  <c r="J2831" i="34"/>
  <c r="K2831" i="34"/>
  <c r="F2832" i="34"/>
  <c r="G2832" i="34"/>
  <c r="H2832" i="34"/>
  <c r="I2832" i="34"/>
  <c r="J2832" i="34"/>
  <c r="K2832" i="34"/>
  <c r="F2833" i="34"/>
  <c r="G2833" i="34"/>
  <c r="H2833" i="34"/>
  <c r="I2833" i="34"/>
  <c r="J2833" i="34"/>
  <c r="K2833" i="34"/>
  <c r="F2834" i="34"/>
  <c r="G2834" i="34"/>
  <c r="H2834" i="34"/>
  <c r="I2834" i="34"/>
  <c r="J2834" i="34"/>
  <c r="K2834" i="34"/>
  <c r="F2835" i="34"/>
  <c r="G2835" i="34"/>
  <c r="H2835" i="34"/>
  <c r="I2835" i="34"/>
  <c r="J2835" i="34"/>
  <c r="K2835" i="34"/>
  <c r="F2836" i="34"/>
  <c r="G2836" i="34"/>
  <c r="H2836" i="34"/>
  <c r="I2836" i="34"/>
  <c r="J2836" i="34"/>
  <c r="K2836" i="34"/>
  <c r="F2837" i="34"/>
  <c r="G2837" i="34"/>
  <c r="H2837" i="34"/>
  <c r="I2837" i="34"/>
  <c r="J2837" i="34"/>
  <c r="K2837" i="34"/>
  <c r="F2838" i="34"/>
  <c r="G2838" i="34"/>
  <c r="H2838" i="34"/>
  <c r="I2838" i="34"/>
  <c r="J2838" i="34"/>
  <c r="K2838" i="34"/>
  <c r="F2839" i="34"/>
  <c r="G2839" i="34"/>
  <c r="H2839" i="34"/>
  <c r="I2839" i="34"/>
  <c r="J2839" i="34"/>
  <c r="K2839" i="34"/>
  <c r="F2840" i="34"/>
  <c r="G2840" i="34"/>
  <c r="H2840" i="34"/>
  <c r="I2840" i="34"/>
  <c r="J2840" i="34"/>
  <c r="K2840" i="34"/>
  <c r="F2841" i="34"/>
  <c r="G2841" i="34"/>
  <c r="H2841" i="34"/>
  <c r="I2841" i="34"/>
  <c r="J2841" i="34"/>
  <c r="K2841" i="34"/>
  <c r="F2842" i="34"/>
  <c r="G2842" i="34"/>
  <c r="H2842" i="34"/>
  <c r="I2842" i="34"/>
  <c r="J2842" i="34"/>
  <c r="K2842" i="34"/>
  <c r="F2843" i="34"/>
  <c r="G2843" i="34"/>
  <c r="H2843" i="34"/>
  <c r="I2843" i="34"/>
  <c r="J2843" i="34"/>
  <c r="K2843" i="34"/>
  <c r="F2844" i="34"/>
  <c r="G2844" i="34"/>
  <c r="H2844" i="34"/>
  <c r="I2844" i="34"/>
  <c r="J2844" i="34"/>
  <c r="K2844" i="34"/>
  <c r="F2845" i="34"/>
  <c r="G2845" i="34"/>
  <c r="H2845" i="34"/>
  <c r="I2845" i="34"/>
  <c r="J2845" i="34"/>
  <c r="K2845" i="34"/>
  <c r="F2846" i="34"/>
  <c r="G2846" i="34"/>
  <c r="H2846" i="34"/>
  <c r="I2846" i="34"/>
  <c r="J2846" i="34"/>
  <c r="K2846" i="34"/>
  <c r="F2847" i="34"/>
  <c r="G2847" i="34"/>
  <c r="H2847" i="34"/>
  <c r="I2847" i="34"/>
  <c r="J2847" i="34"/>
  <c r="K2847" i="34"/>
  <c r="F2848" i="34"/>
  <c r="G2848" i="34"/>
  <c r="H2848" i="34"/>
  <c r="I2848" i="34"/>
  <c r="J2848" i="34"/>
  <c r="K2848" i="34"/>
  <c r="F2849" i="34"/>
  <c r="G2849" i="34"/>
  <c r="H2849" i="34"/>
  <c r="I2849" i="34"/>
  <c r="J2849" i="34"/>
  <c r="K2849" i="34"/>
  <c r="F2850" i="34"/>
  <c r="G2850" i="34"/>
  <c r="H2850" i="34"/>
  <c r="I2850" i="34"/>
  <c r="J2850" i="34"/>
  <c r="K2850" i="34"/>
  <c r="F2851" i="34"/>
  <c r="G2851" i="34"/>
  <c r="H2851" i="34"/>
  <c r="I2851" i="34"/>
  <c r="J2851" i="34"/>
  <c r="K2851" i="34"/>
  <c r="F2852" i="34"/>
  <c r="G2852" i="34"/>
  <c r="H2852" i="34"/>
  <c r="I2852" i="34"/>
  <c r="J2852" i="34"/>
  <c r="K2852" i="34"/>
  <c r="F2853" i="34"/>
  <c r="G2853" i="34"/>
  <c r="H2853" i="34"/>
  <c r="I2853" i="34"/>
  <c r="J2853" i="34"/>
  <c r="K2853" i="34"/>
  <c r="F2854" i="34"/>
  <c r="G2854" i="34"/>
  <c r="H2854" i="34"/>
  <c r="I2854" i="34"/>
  <c r="J2854" i="34"/>
  <c r="K2854" i="34"/>
  <c r="F2855" i="34"/>
  <c r="G2855" i="34"/>
  <c r="H2855" i="34"/>
  <c r="I2855" i="34"/>
  <c r="J2855" i="34"/>
  <c r="K2855" i="34"/>
  <c r="F2856" i="34"/>
  <c r="G2856" i="34"/>
  <c r="H2856" i="34"/>
  <c r="I2856" i="34"/>
  <c r="J2856" i="34"/>
  <c r="K2856" i="34"/>
  <c r="F2857" i="34"/>
  <c r="G2857" i="34"/>
  <c r="H2857" i="34"/>
  <c r="I2857" i="34"/>
  <c r="J2857" i="34"/>
  <c r="K2857" i="34"/>
  <c r="F2858" i="34"/>
  <c r="G2858" i="34"/>
  <c r="H2858" i="34"/>
  <c r="I2858" i="34"/>
  <c r="J2858" i="34"/>
  <c r="K2858" i="34"/>
  <c r="F2859" i="34"/>
  <c r="G2859" i="34"/>
  <c r="H2859" i="34"/>
  <c r="I2859" i="34"/>
  <c r="J2859" i="34"/>
  <c r="K2859" i="34"/>
  <c r="F2860" i="34"/>
  <c r="G2860" i="34"/>
  <c r="H2860" i="34"/>
  <c r="I2860" i="34"/>
  <c r="J2860" i="34"/>
  <c r="K2860" i="34"/>
  <c r="F2861" i="34"/>
  <c r="G2861" i="34"/>
  <c r="H2861" i="34"/>
  <c r="I2861" i="34"/>
  <c r="J2861" i="34"/>
  <c r="K2861" i="34"/>
  <c r="F2862" i="34"/>
  <c r="G2862" i="34"/>
  <c r="H2862" i="34"/>
  <c r="I2862" i="34"/>
  <c r="J2862" i="34"/>
  <c r="K2862" i="34"/>
  <c r="F2863" i="34"/>
  <c r="G2863" i="34"/>
  <c r="H2863" i="34"/>
  <c r="I2863" i="34"/>
  <c r="J2863" i="34"/>
  <c r="K2863" i="34"/>
  <c r="F2864" i="34"/>
  <c r="G2864" i="34"/>
  <c r="H2864" i="34"/>
  <c r="I2864" i="34"/>
  <c r="J2864" i="34"/>
  <c r="K2864" i="34"/>
  <c r="F2865" i="34"/>
  <c r="G2865" i="34"/>
  <c r="H2865" i="34"/>
  <c r="I2865" i="34"/>
  <c r="J2865" i="34"/>
  <c r="K2865" i="34"/>
  <c r="F2866" i="34"/>
  <c r="G2866" i="34"/>
  <c r="H2866" i="34"/>
  <c r="I2866" i="34"/>
  <c r="J2866" i="34"/>
  <c r="K2866" i="34"/>
  <c r="F2867" i="34"/>
  <c r="G2867" i="34"/>
  <c r="H2867" i="34"/>
  <c r="I2867" i="34"/>
  <c r="J2867" i="34"/>
  <c r="K2867" i="34"/>
  <c r="F2868" i="34"/>
  <c r="G2868" i="34"/>
  <c r="H2868" i="34"/>
  <c r="I2868" i="34"/>
  <c r="J2868" i="34"/>
  <c r="K2868" i="34"/>
  <c r="F2869" i="34"/>
  <c r="G2869" i="34"/>
  <c r="H2869" i="34"/>
  <c r="I2869" i="34"/>
  <c r="J2869" i="34"/>
  <c r="K2869" i="34"/>
  <c r="F2870" i="34"/>
  <c r="G2870" i="34"/>
  <c r="H2870" i="34"/>
  <c r="I2870" i="34"/>
  <c r="J2870" i="34"/>
  <c r="K2870" i="34"/>
  <c r="F2871" i="34"/>
  <c r="G2871" i="34"/>
  <c r="H2871" i="34"/>
  <c r="I2871" i="34"/>
  <c r="J2871" i="34"/>
  <c r="K2871" i="34"/>
  <c r="F2872" i="34"/>
  <c r="G2872" i="34"/>
  <c r="H2872" i="34"/>
  <c r="I2872" i="34"/>
  <c r="J2872" i="34"/>
  <c r="K2872" i="34"/>
  <c r="F2873" i="34"/>
  <c r="G2873" i="34"/>
  <c r="H2873" i="34"/>
  <c r="I2873" i="34"/>
  <c r="J2873" i="34"/>
  <c r="K2873" i="34"/>
  <c r="F2874" i="34"/>
  <c r="G2874" i="34"/>
  <c r="H2874" i="34"/>
  <c r="I2874" i="34"/>
  <c r="J2874" i="34"/>
  <c r="K2874" i="34"/>
  <c r="F2875" i="34"/>
  <c r="G2875" i="34"/>
  <c r="H2875" i="34"/>
  <c r="I2875" i="34"/>
  <c r="J2875" i="34"/>
  <c r="K2875" i="34"/>
  <c r="F2876" i="34"/>
  <c r="G2876" i="34"/>
  <c r="H2876" i="34"/>
  <c r="I2876" i="34"/>
  <c r="J2876" i="34"/>
  <c r="K2876" i="34"/>
  <c r="F2877" i="34"/>
  <c r="G2877" i="34"/>
  <c r="H2877" i="34"/>
  <c r="I2877" i="34"/>
  <c r="J2877" i="34"/>
  <c r="K2877" i="34"/>
  <c r="F2878" i="34"/>
  <c r="G2878" i="34"/>
  <c r="H2878" i="34"/>
  <c r="I2878" i="34"/>
  <c r="J2878" i="34"/>
  <c r="K2878" i="34"/>
  <c r="F2879" i="34"/>
  <c r="G2879" i="34"/>
  <c r="H2879" i="34"/>
  <c r="I2879" i="34"/>
  <c r="J2879" i="34"/>
  <c r="K2879" i="34"/>
  <c r="F2880" i="34"/>
  <c r="G2880" i="34"/>
  <c r="H2880" i="34"/>
  <c r="I2880" i="34"/>
  <c r="J2880" i="34"/>
  <c r="K2880" i="34"/>
  <c r="F2881" i="34"/>
  <c r="G2881" i="34"/>
  <c r="H2881" i="34"/>
  <c r="I2881" i="34"/>
  <c r="J2881" i="34"/>
  <c r="K2881" i="34"/>
  <c r="F2882" i="34"/>
  <c r="G2882" i="34"/>
  <c r="H2882" i="34"/>
  <c r="I2882" i="34"/>
  <c r="J2882" i="34"/>
  <c r="K2882" i="34"/>
  <c r="F2883" i="34"/>
  <c r="G2883" i="34"/>
  <c r="H2883" i="34"/>
  <c r="I2883" i="34"/>
  <c r="J2883" i="34"/>
  <c r="K2883" i="34"/>
  <c r="F2884" i="34"/>
  <c r="G2884" i="34"/>
  <c r="H2884" i="34"/>
  <c r="I2884" i="34"/>
  <c r="J2884" i="34"/>
  <c r="K2884" i="34"/>
  <c r="F2885" i="34"/>
  <c r="G2885" i="34"/>
  <c r="H2885" i="34"/>
  <c r="I2885" i="34"/>
  <c r="J2885" i="34"/>
  <c r="K2885" i="34"/>
  <c r="F2886" i="34"/>
  <c r="G2886" i="34"/>
  <c r="H2886" i="34"/>
  <c r="I2886" i="34"/>
  <c r="J2886" i="34"/>
  <c r="K2886" i="34"/>
  <c r="F2887" i="34"/>
  <c r="G2887" i="34"/>
  <c r="H2887" i="34"/>
  <c r="I2887" i="34"/>
  <c r="J2887" i="34"/>
  <c r="K2887" i="34"/>
  <c r="F2888" i="34"/>
  <c r="G2888" i="34"/>
  <c r="H2888" i="34"/>
  <c r="I2888" i="34"/>
  <c r="J2888" i="34"/>
  <c r="K2888" i="34"/>
  <c r="F2889" i="34"/>
  <c r="G2889" i="34"/>
  <c r="H2889" i="34"/>
  <c r="I2889" i="34"/>
  <c r="J2889" i="34"/>
  <c r="K2889" i="34"/>
  <c r="F2890" i="34"/>
  <c r="G2890" i="34"/>
  <c r="H2890" i="34"/>
  <c r="I2890" i="34"/>
  <c r="J2890" i="34"/>
  <c r="K2890" i="34"/>
  <c r="F2891" i="34"/>
  <c r="G2891" i="34"/>
  <c r="H2891" i="34"/>
  <c r="I2891" i="34"/>
  <c r="J2891" i="34"/>
  <c r="K2891" i="34"/>
  <c r="F2892" i="34"/>
  <c r="G2892" i="34"/>
  <c r="H2892" i="34"/>
  <c r="I2892" i="34"/>
  <c r="J2892" i="34"/>
  <c r="K2892" i="34"/>
  <c r="F2893" i="34"/>
  <c r="G2893" i="34"/>
  <c r="H2893" i="34"/>
  <c r="I2893" i="34"/>
  <c r="J2893" i="34"/>
  <c r="K2893" i="34"/>
  <c r="F2894" i="34"/>
  <c r="G2894" i="34"/>
  <c r="H2894" i="34"/>
  <c r="I2894" i="34"/>
  <c r="J2894" i="34"/>
  <c r="K2894" i="34"/>
  <c r="F2895" i="34"/>
  <c r="G2895" i="34"/>
  <c r="H2895" i="34"/>
  <c r="I2895" i="34"/>
  <c r="J2895" i="34"/>
  <c r="K2895" i="34"/>
  <c r="F2896" i="34"/>
  <c r="G2896" i="34"/>
  <c r="H2896" i="34"/>
  <c r="I2896" i="34"/>
  <c r="J2896" i="34"/>
  <c r="K2896" i="34"/>
  <c r="F2897" i="34"/>
  <c r="G2897" i="34"/>
  <c r="H2897" i="34"/>
  <c r="I2897" i="34"/>
  <c r="J2897" i="34"/>
  <c r="K2897" i="34"/>
  <c r="F2898" i="34"/>
  <c r="G2898" i="34"/>
  <c r="H2898" i="34"/>
  <c r="I2898" i="34"/>
  <c r="J2898" i="34"/>
  <c r="K2898" i="34"/>
  <c r="F2899" i="34"/>
  <c r="G2899" i="34"/>
  <c r="H2899" i="34"/>
  <c r="I2899" i="34"/>
  <c r="J2899" i="34"/>
  <c r="K2899" i="34"/>
  <c r="F2900" i="34"/>
  <c r="G2900" i="34"/>
  <c r="H2900" i="34"/>
  <c r="I2900" i="34"/>
  <c r="J2900" i="34"/>
  <c r="K2900" i="34"/>
  <c r="F2901" i="34"/>
  <c r="G2901" i="34"/>
  <c r="H2901" i="34"/>
  <c r="I2901" i="34"/>
  <c r="J2901" i="34"/>
  <c r="K2901" i="34"/>
  <c r="F2902" i="34"/>
  <c r="G2902" i="34"/>
  <c r="H2902" i="34"/>
  <c r="I2902" i="34"/>
  <c r="J2902" i="34"/>
  <c r="K2902" i="34"/>
  <c r="F2903" i="34"/>
  <c r="G2903" i="34"/>
  <c r="H2903" i="34"/>
  <c r="I2903" i="34"/>
  <c r="J2903" i="34"/>
  <c r="K2903" i="34"/>
  <c r="F2904" i="34"/>
  <c r="G2904" i="34"/>
  <c r="H2904" i="34"/>
  <c r="I2904" i="34"/>
  <c r="J2904" i="34"/>
  <c r="K2904" i="34"/>
  <c r="F2905" i="34"/>
  <c r="G2905" i="34"/>
  <c r="H2905" i="34"/>
  <c r="I2905" i="34"/>
  <c r="J2905" i="34"/>
  <c r="K2905" i="34"/>
  <c r="F2906" i="34"/>
  <c r="G2906" i="34"/>
  <c r="H2906" i="34"/>
  <c r="I2906" i="34"/>
  <c r="J2906" i="34"/>
  <c r="K2906" i="34"/>
  <c r="F2907" i="34"/>
  <c r="G2907" i="34"/>
  <c r="H2907" i="34"/>
  <c r="I2907" i="34"/>
  <c r="J2907" i="34"/>
  <c r="K2907" i="34"/>
  <c r="F2908" i="34"/>
  <c r="G2908" i="34"/>
  <c r="H2908" i="34"/>
  <c r="I2908" i="34"/>
  <c r="J2908" i="34"/>
  <c r="K2908" i="34"/>
  <c r="F2909" i="34"/>
  <c r="G2909" i="34"/>
  <c r="H2909" i="34"/>
  <c r="I2909" i="34"/>
  <c r="J2909" i="34"/>
  <c r="K2909" i="34"/>
  <c r="F2910" i="34"/>
  <c r="G2910" i="34"/>
  <c r="H2910" i="34"/>
  <c r="I2910" i="34"/>
  <c r="J2910" i="34"/>
  <c r="K2910" i="34"/>
  <c r="F2911" i="34"/>
  <c r="G2911" i="34"/>
  <c r="H2911" i="34"/>
  <c r="I2911" i="34"/>
  <c r="J2911" i="34"/>
  <c r="K2911" i="34"/>
  <c r="F2912" i="34"/>
  <c r="G2912" i="34"/>
  <c r="H2912" i="34"/>
  <c r="I2912" i="34"/>
  <c r="J2912" i="34"/>
  <c r="K2912" i="34"/>
  <c r="F2913" i="34"/>
  <c r="G2913" i="34"/>
  <c r="H2913" i="34"/>
  <c r="I2913" i="34"/>
  <c r="J2913" i="34"/>
  <c r="K2913" i="34"/>
  <c r="F2914" i="34"/>
  <c r="G2914" i="34"/>
  <c r="H2914" i="34"/>
  <c r="I2914" i="34"/>
  <c r="J2914" i="34"/>
  <c r="K2914" i="34"/>
  <c r="F2915" i="34"/>
  <c r="G2915" i="34"/>
  <c r="H2915" i="34"/>
  <c r="I2915" i="34"/>
  <c r="J2915" i="34"/>
  <c r="K2915" i="34"/>
  <c r="F2916" i="34"/>
  <c r="G2916" i="34"/>
  <c r="H2916" i="34"/>
  <c r="I2916" i="34"/>
  <c r="J2916" i="34"/>
  <c r="K2916" i="34"/>
  <c r="F2917" i="34"/>
  <c r="G2917" i="34"/>
  <c r="H2917" i="34"/>
  <c r="I2917" i="34"/>
  <c r="J2917" i="34"/>
  <c r="K2917" i="34"/>
  <c r="F2918" i="34"/>
  <c r="G2918" i="34"/>
  <c r="H2918" i="34"/>
  <c r="I2918" i="34"/>
  <c r="J2918" i="34"/>
  <c r="K2918" i="34"/>
  <c r="F2919" i="34"/>
  <c r="G2919" i="34"/>
  <c r="H2919" i="34"/>
  <c r="I2919" i="34"/>
  <c r="J2919" i="34"/>
  <c r="K2919" i="34"/>
  <c r="F2920" i="34"/>
  <c r="G2920" i="34"/>
  <c r="H2920" i="34"/>
  <c r="I2920" i="34"/>
  <c r="J2920" i="34"/>
  <c r="K2920" i="34"/>
  <c r="F2921" i="34"/>
  <c r="G2921" i="34"/>
  <c r="H2921" i="34"/>
  <c r="I2921" i="34"/>
  <c r="J2921" i="34"/>
  <c r="K2921" i="34"/>
  <c r="F2922" i="34"/>
  <c r="G2922" i="34"/>
  <c r="H2922" i="34"/>
  <c r="I2922" i="34"/>
  <c r="J2922" i="34"/>
  <c r="K2922" i="34"/>
  <c r="F2923" i="34"/>
  <c r="G2923" i="34"/>
  <c r="H2923" i="34"/>
  <c r="I2923" i="34"/>
  <c r="J2923" i="34"/>
  <c r="K2923" i="34"/>
  <c r="F2924" i="34"/>
  <c r="G2924" i="34"/>
  <c r="H2924" i="34"/>
  <c r="I2924" i="34"/>
  <c r="J2924" i="34"/>
  <c r="K2924" i="34"/>
  <c r="F2925" i="34"/>
  <c r="G2925" i="34"/>
  <c r="H2925" i="34"/>
  <c r="I2925" i="34"/>
  <c r="J2925" i="34"/>
  <c r="K2925" i="34"/>
  <c r="F2926" i="34"/>
  <c r="G2926" i="34"/>
  <c r="H2926" i="34"/>
  <c r="I2926" i="34"/>
  <c r="J2926" i="34"/>
  <c r="K2926" i="34"/>
  <c r="F2927" i="34"/>
  <c r="G2927" i="34"/>
  <c r="H2927" i="34"/>
  <c r="I2927" i="34"/>
  <c r="J2927" i="34"/>
  <c r="K2927" i="34"/>
  <c r="F2928" i="34"/>
  <c r="G2928" i="34"/>
  <c r="H2928" i="34"/>
  <c r="I2928" i="34"/>
  <c r="J2928" i="34"/>
  <c r="K2928" i="34"/>
  <c r="F2929" i="34"/>
  <c r="G2929" i="34"/>
  <c r="H2929" i="34"/>
  <c r="I2929" i="34"/>
  <c r="J2929" i="34"/>
  <c r="K2929" i="34"/>
  <c r="F2930" i="34"/>
  <c r="G2930" i="34"/>
  <c r="H2930" i="34"/>
  <c r="I2930" i="34"/>
  <c r="J2930" i="34"/>
  <c r="K2930" i="34"/>
  <c r="F2931" i="34"/>
  <c r="G2931" i="34"/>
  <c r="H2931" i="34"/>
  <c r="I2931" i="34"/>
  <c r="J2931" i="34"/>
  <c r="K2931" i="34"/>
  <c r="F2932" i="34"/>
  <c r="G2932" i="34"/>
  <c r="H2932" i="34"/>
  <c r="I2932" i="34"/>
  <c r="J2932" i="34"/>
  <c r="K2932" i="34"/>
  <c r="F2933" i="34"/>
  <c r="G2933" i="34"/>
  <c r="H2933" i="34"/>
  <c r="I2933" i="34"/>
  <c r="J2933" i="34"/>
  <c r="K2933" i="34"/>
  <c r="F2934" i="34"/>
  <c r="G2934" i="34"/>
  <c r="H2934" i="34"/>
  <c r="I2934" i="34"/>
  <c r="J2934" i="34"/>
  <c r="K2934" i="34"/>
  <c r="F2935" i="34"/>
  <c r="G2935" i="34"/>
  <c r="H2935" i="34"/>
  <c r="I2935" i="34"/>
  <c r="J2935" i="34"/>
  <c r="K2935" i="34"/>
  <c r="F2936" i="34"/>
  <c r="G2936" i="34"/>
  <c r="H2936" i="34"/>
  <c r="I2936" i="34"/>
  <c r="J2936" i="34"/>
  <c r="K2936" i="34"/>
  <c r="F2937" i="34"/>
  <c r="G2937" i="34"/>
  <c r="H2937" i="34"/>
  <c r="I2937" i="34"/>
  <c r="J2937" i="34"/>
  <c r="K2937" i="34"/>
  <c r="F2938" i="34"/>
  <c r="G2938" i="34"/>
  <c r="H2938" i="34"/>
  <c r="I2938" i="34"/>
  <c r="J2938" i="34"/>
  <c r="K2938" i="34"/>
  <c r="F2939" i="34"/>
  <c r="G2939" i="34"/>
  <c r="H2939" i="34"/>
  <c r="I2939" i="34"/>
  <c r="J2939" i="34"/>
  <c r="K2939" i="34"/>
  <c r="F2940" i="34"/>
  <c r="G2940" i="34"/>
  <c r="H2940" i="34"/>
  <c r="I2940" i="34"/>
  <c r="J2940" i="34"/>
  <c r="K2940" i="34"/>
  <c r="F2941" i="34"/>
  <c r="G2941" i="34"/>
  <c r="H2941" i="34"/>
  <c r="I2941" i="34"/>
  <c r="J2941" i="34"/>
  <c r="K2941" i="34"/>
  <c r="F2942" i="34"/>
  <c r="G2942" i="34"/>
  <c r="H2942" i="34"/>
  <c r="I2942" i="34"/>
  <c r="J2942" i="34"/>
  <c r="K2942" i="34"/>
  <c r="F2943" i="34"/>
  <c r="G2943" i="34"/>
  <c r="H2943" i="34"/>
  <c r="I2943" i="34"/>
  <c r="J2943" i="34"/>
  <c r="K2943" i="34"/>
  <c r="F2944" i="34"/>
  <c r="G2944" i="34"/>
  <c r="H2944" i="34"/>
  <c r="I2944" i="34"/>
  <c r="J2944" i="34"/>
  <c r="K2944" i="34"/>
  <c r="F2945" i="34"/>
  <c r="G2945" i="34"/>
  <c r="H2945" i="34"/>
  <c r="I2945" i="34"/>
  <c r="J2945" i="34"/>
  <c r="K2945" i="34"/>
  <c r="F2946" i="34"/>
  <c r="G2946" i="34"/>
  <c r="H2946" i="34"/>
  <c r="I2946" i="34"/>
  <c r="J2946" i="34"/>
  <c r="K2946" i="34"/>
  <c r="F2947" i="34"/>
  <c r="G2947" i="34"/>
  <c r="H2947" i="34"/>
  <c r="I2947" i="34"/>
  <c r="J2947" i="34"/>
  <c r="K2947" i="34"/>
  <c r="F2948" i="34"/>
  <c r="G2948" i="34"/>
  <c r="H2948" i="34"/>
  <c r="I2948" i="34"/>
  <c r="J2948" i="34"/>
  <c r="K2948" i="34"/>
  <c r="F2949" i="34"/>
  <c r="G2949" i="34"/>
  <c r="H2949" i="34"/>
  <c r="I2949" i="34"/>
  <c r="J2949" i="34"/>
  <c r="K2949" i="34"/>
  <c r="F2950" i="34"/>
  <c r="G2950" i="34"/>
  <c r="H2950" i="34"/>
  <c r="I2950" i="34"/>
  <c r="J2950" i="34"/>
  <c r="K2950" i="34"/>
  <c r="F2951" i="34"/>
  <c r="G2951" i="34"/>
  <c r="H2951" i="34"/>
  <c r="I2951" i="34"/>
  <c r="J2951" i="34"/>
  <c r="K2951" i="34"/>
  <c r="F2952" i="34"/>
  <c r="G2952" i="34"/>
  <c r="H2952" i="34"/>
  <c r="I2952" i="34"/>
  <c r="J2952" i="34"/>
  <c r="K2952" i="34"/>
  <c r="F2953" i="34"/>
  <c r="G2953" i="34"/>
  <c r="H2953" i="34"/>
  <c r="I2953" i="34"/>
  <c r="J2953" i="34"/>
  <c r="K2953" i="34"/>
  <c r="F2954" i="34"/>
  <c r="G2954" i="34"/>
  <c r="H2954" i="34"/>
  <c r="I2954" i="34"/>
  <c r="J2954" i="34"/>
  <c r="K2954" i="34"/>
  <c r="F2955" i="34"/>
  <c r="G2955" i="34"/>
  <c r="H2955" i="34"/>
  <c r="I2955" i="34"/>
  <c r="J2955" i="34"/>
  <c r="K2955" i="34"/>
  <c r="F2956" i="34"/>
  <c r="G2956" i="34"/>
  <c r="H2956" i="34"/>
  <c r="I2956" i="34"/>
  <c r="J2956" i="34"/>
  <c r="K2956" i="34"/>
  <c r="F2957" i="34"/>
  <c r="G2957" i="34"/>
  <c r="H2957" i="34"/>
  <c r="I2957" i="34"/>
  <c r="J2957" i="34"/>
  <c r="K2957" i="34"/>
  <c r="F2958" i="34"/>
  <c r="G2958" i="34"/>
  <c r="H2958" i="34"/>
  <c r="I2958" i="34"/>
  <c r="J2958" i="34"/>
  <c r="K2958" i="34"/>
  <c r="F2959" i="34"/>
  <c r="G2959" i="34"/>
  <c r="H2959" i="34"/>
  <c r="I2959" i="34"/>
  <c r="J2959" i="34"/>
  <c r="K2959" i="34"/>
  <c r="F2960" i="34"/>
  <c r="G2960" i="34"/>
  <c r="H2960" i="34"/>
  <c r="I2960" i="34"/>
  <c r="J2960" i="34"/>
  <c r="K2960" i="34"/>
  <c r="F2961" i="34"/>
  <c r="G2961" i="34"/>
  <c r="H2961" i="34"/>
  <c r="I2961" i="34"/>
  <c r="J2961" i="34"/>
  <c r="K2961" i="34"/>
  <c r="F2962" i="34"/>
  <c r="G2962" i="34"/>
  <c r="H2962" i="34"/>
  <c r="I2962" i="34"/>
  <c r="J2962" i="34"/>
  <c r="K2962" i="34"/>
  <c r="F2963" i="34"/>
  <c r="G2963" i="34"/>
  <c r="H2963" i="34"/>
  <c r="I2963" i="34"/>
  <c r="J2963" i="34"/>
  <c r="K2963" i="34"/>
  <c r="F2964" i="34"/>
  <c r="G2964" i="34"/>
  <c r="H2964" i="34"/>
  <c r="I2964" i="34"/>
  <c r="J2964" i="34"/>
  <c r="K2964" i="34"/>
  <c r="F2965" i="34"/>
  <c r="G2965" i="34"/>
  <c r="H2965" i="34"/>
  <c r="I2965" i="34"/>
  <c r="J2965" i="34"/>
  <c r="K2965" i="34"/>
  <c r="F2966" i="34"/>
  <c r="G2966" i="34"/>
  <c r="H2966" i="34"/>
  <c r="I2966" i="34"/>
  <c r="J2966" i="34"/>
  <c r="K2966" i="34"/>
  <c r="F2967" i="34"/>
  <c r="G2967" i="34"/>
  <c r="H2967" i="34"/>
  <c r="I2967" i="34"/>
  <c r="J2967" i="34"/>
  <c r="K2967" i="34"/>
  <c r="F2968" i="34"/>
  <c r="G2968" i="34"/>
  <c r="H2968" i="34"/>
  <c r="I2968" i="34"/>
  <c r="J2968" i="34"/>
  <c r="K2968" i="34"/>
  <c r="F2969" i="34"/>
  <c r="G2969" i="34"/>
  <c r="H2969" i="34"/>
  <c r="I2969" i="34"/>
  <c r="J2969" i="34"/>
  <c r="K2969" i="34"/>
  <c r="F2970" i="34"/>
  <c r="G2970" i="34"/>
  <c r="H2970" i="34"/>
  <c r="I2970" i="34"/>
  <c r="J2970" i="34"/>
  <c r="K2970" i="34"/>
  <c r="F2971" i="34"/>
  <c r="G2971" i="34"/>
  <c r="H2971" i="34"/>
  <c r="I2971" i="34"/>
  <c r="J2971" i="34"/>
  <c r="K2971" i="34"/>
  <c r="F2972" i="34"/>
  <c r="G2972" i="34"/>
  <c r="H2972" i="34"/>
  <c r="I2972" i="34"/>
  <c r="J2972" i="34"/>
  <c r="K2972" i="34"/>
  <c r="F2973" i="34"/>
  <c r="G2973" i="34"/>
  <c r="H2973" i="34"/>
  <c r="I2973" i="34"/>
  <c r="J2973" i="34"/>
  <c r="K2973" i="34"/>
  <c r="F2974" i="34"/>
  <c r="G2974" i="34"/>
  <c r="H2974" i="34"/>
  <c r="I2974" i="34"/>
  <c r="J2974" i="34"/>
  <c r="K2974" i="34"/>
  <c r="F2975" i="34"/>
  <c r="G2975" i="34"/>
  <c r="H2975" i="34"/>
  <c r="I2975" i="34"/>
  <c r="J2975" i="34"/>
  <c r="K2975" i="34"/>
  <c r="F2976" i="34"/>
  <c r="G2976" i="34"/>
  <c r="H2976" i="34"/>
  <c r="I2976" i="34"/>
  <c r="J2976" i="34"/>
  <c r="K2976" i="34"/>
  <c r="F2977" i="34"/>
  <c r="G2977" i="34"/>
  <c r="H2977" i="34"/>
  <c r="I2977" i="34"/>
  <c r="J2977" i="34"/>
  <c r="K2977" i="34"/>
  <c r="F2978" i="34"/>
  <c r="G2978" i="34"/>
  <c r="H2978" i="34"/>
  <c r="I2978" i="34"/>
  <c r="J2978" i="34"/>
  <c r="K2978" i="34"/>
  <c r="F2979" i="34"/>
  <c r="G2979" i="34"/>
  <c r="H2979" i="34"/>
  <c r="I2979" i="34"/>
  <c r="J2979" i="34"/>
  <c r="K2979" i="34"/>
  <c r="F2980" i="34"/>
  <c r="G2980" i="34"/>
  <c r="H2980" i="34"/>
  <c r="I2980" i="34"/>
  <c r="J2980" i="34"/>
  <c r="K2980" i="34"/>
  <c r="F2981" i="34"/>
  <c r="G2981" i="34"/>
  <c r="H2981" i="34"/>
  <c r="I2981" i="34"/>
  <c r="J2981" i="34"/>
  <c r="K2981" i="34"/>
  <c r="F2982" i="34"/>
  <c r="G2982" i="34"/>
  <c r="H2982" i="34"/>
  <c r="I2982" i="34"/>
  <c r="J2982" i="34"/>
  <c r="K2982" i="34"/>
  <c r="F2983" i="34"/>
  <c r="G2983" i="34"/>
  <c r="H2983" i="34"/>
  <c r="I2983" i="34"/>
  <c r="J2983" i="34"/>
  <c r="K2983" i="34"/>
  <c r="F2984" i="34"/>
  <c r="G2984" i="34"/>
  <c r="H2984" i="34"/>
  <c r="I2984" i="34"/>
  <c r="J2984" i="34"/>
  <c r="K2984" i="34"/>
  <c r="F2985" i="34"/>
  <c r="G2985" i="34"/>
  <c r="H2985" i="34"/>
  <c r="I2985" i="34"/>
  <c r="J2985" i="34"/>
  <c r="K2985" i="34"/>
  <c r="F2986" i="34"/>
  <c r="G2986" i="34"/>
  <c r="H2986" i="34"/>
  <c r="I2986" i="34"/>
  <c r="J2986" i="34"/>
  <c r="K2986" i="34"/>
  <c r="F2987" i="34"/>
  <c r="G2987" i="34"/>
  <c r="H2987" i="34"/>
  <c r="I2987" i="34"/>
  <c r="J2987" i="34"/>
  <c r="K2987" i="34"/>
  <c r="F2988" i="34"/>
  <c r="G2988" i="34"/>
  <c r="H2988" i="34"/>
  <c r="I2988" i="34"/>
  <c r="J2988" i="34"/>
  <c r="K2988" i="34"/>
  <c r="F2989" i="34"/>
  <c r="G2989" i="34"/>
  <c r="H2989" i="34"/>
  <c r="I2989" i="34"/>
  <c r="J2989" i="34"/>
  <c r="K2989" i="34"/>
  <c r="F2990" i="34"/>
  <c r="G2990" i="34"/>
  <c r="H2990" i="34"/>
  <c r="I2990" i="34"/>
  <c r="J2990" i="34"/>
  <c r="K2990" i="34"/>
  <c r="F2991" i="34"/>
  <c r="G2991" i="34"/>
  <c r="H2991" i="34"/>
  <c r="I2991" i="34"/>
  <c r="J2991" i="34"/>
  <c r="K2991" i="34"/>
  <c r="F2992" i="34"/>
  <c r="G2992" i="34"/>
  <c r="H2992" i="34"/>
  <c r="I2992" i="34"/>
  <c r="J2992" i="34"/>
  <c r="K2992" i="34"/>
  <c r="F2993" i="34"/>
  <c r="G2993" i="34"/>
  <c r="H2993" i="34"/>
  <c r="I2993" i="34"/>
  <c r="J2993" i="34"/>
  <c r="K2993" i="34"/>
  <c r="F2994" i="34"/>
  <c r="G2994" i="34"/>
  <c r="H2994" i="34"/>
  <c r="I2994" i="34"/>
  <c r="J2994" i="34"/>
  <c r="K2994" i="34"/>
  <c r="F2995" i="34"/>
  <c r="G2995" i="34"/>
  <c r="H2995" i="34"/>
  <c r="I2995" i="34"/>
  <c r="J2995" i="34"/>
  <c r="K2995" i="34"/>
  <c r="F2996" i="34"/>
  <c r="G2996" i="34"/>
  <c r="H2996" i="34"/>
  <c r="I2996" i="34"/>
  <c r="J2996" i="34"/>
  <c r="K2996" i="34"/>
  <c r="F2997" i="34"/>
  <c r="G2997" i="34"/>
  <c r="H2997" i="34"/>
  <c r="I2997" i="34"/>
  <c r="J2997" i="34"/>
  <c r="K2997" i="34"/>
  <c r="F2998" i="34"/>
  <c r="G2998" i="34"/>
  <c r="H2998" i="34"/>
  <c r="I2998" i="34"/>
  <c r="J2998" i="34"/>
  <c r="K2998" i="34"/>
  <c r="F2999" i="34"/>
  <c r="G2999" i="34"/>
  <c r="H2999" i="34"/>
  <c r="I2999" i="34"/>
  <c r="J2999" i="34"/>
  <c r="K2999" i="34"/>
  <c r="F3000" i="34"/>
  <c r="G3000" i="34"/>
  <c r="H3000" i="34"/>
  <c r="I3000" i="34"/>
  <c r="J3000" i="34"/>
  <c r="K3000" i="34"/>
  <c r="F3001" i="34"/>
  <c r="G3001" i="34"/>
  <c r="H3001" i="34"/>
  <c r="I3001" i="34"/>
  <c r="J3001" i="34"/>
  <c r="K3001" i="34"/>
  <c r="F3002" i="34"/>
  <c r="G3002" i="34"/>
  <c r="H3002" i="34"/>
  <c r="I3002" i="34"/>
  <c r="J3002" i="34"/>
  <c r="K3002" i="34"/>
  <c r="F3003" i="34"/>
  <c r="G3003" i="34"/>
  <c r="H3003" i="34"/>
  <c r="I3003" i="34"/>
  <c r="J3003" i="34"/>
  <c r="K3003" i="34"/>
  <c r="F3004" i="34"/>
  <c r="G3004" i="34"/>
  <c r="H3004" i="34"/>
  <c r="I3004" i="34"/>
  <c r="J3004" i="34"/>
  <c r="K3004" i="34"/>
  <c r="F3005" i="34"/>
  <c r="G3005" i="34"/>
  <c r="H3005" i="34"/>
  <c r="I3005" i="34"/>
  <c r="J3005" i="34"/>
  <c r="K3005" i="34"/>
  <c r="F3006" i="34"/>
  <c r="G3006" i="34"/>
  <c r="H3006" i="34"/>
  <c r="I3006" i="34"/>
  <c r="J3006" i="34"/>
  <c r="K3006" i="34"/>
  <c r="F3007" i="34"/>
  <c r="G3007" i="34"/>
  <c r="H3007" i="34"/>
  <c r="I3007" i="34"/>
  <c r="J3007" i="34"/>
  <c r="K3007" i="34"/>
  <c r="F3008" i="34"/>
  <c r="G3008" i="34"/>
  <c r="H3008" i="34"/>
  <c r="I3008" i="34"/>
  <c r="J3008" i="34"/>
  <c r="K3008" i="34"/>
  <c r="F3009" i="34"/>
  <c r="G3009" i="34"/>
  <c r="H3009" i="34"/>
  <c r="I3009" i="34"/>
  <c r="J3009" i="34"/>
  <c r="K3009" i="34"/>
  <c r="F3010" i="34"/>
  <c r="G3010" i="34"/>
  <c r="H3010" i="34"/>
  <c r="I3010" i="34"/>
  <c r="J3010" i="34"/>
  <c r="K3010" i="34"/>
  <c r="F3011" i="34"/>
  <c r="G3011" i="34"/>
  <c r="H3011" i="34"/>
  <c r="I3011" i="34"/>
  <c r="J3011" i="34"/>
  <c r="K3011" i="34"/>
  <c r="F3012" i="34"/>
  <c r="G3012" i="34"/>
  <c r="H3012" i="34"/>
  <c r="I3012" i="34"/>
  <c r="J3012" i="34"/>
  <c r="K3012" i="34"/>
  <c r="F3013" i="34"/>
  <c r="G3013" i="34"/>
  <c r="H3013" i="34"/>
  <c r="I3013" i="34"/>
  <c r="J3013" i="34"/>
  <c r="K3013" i="34"/>
  <c r="F3014" i="34"/>
  <c r="G3014" i="34"/>
  <c r="H3014" i="34"/>
  <c r="I3014" i="34"/>
  <c r="J3014" i="34"/>
  <c r="K3014" i="34"/>
  <c r="F3015" i="34"/>
  <c r="G3015" i="34"/>
  <c r="H3015" i="34"/>
  <c r="I3015" i="34"/>
  <c r="J3015" i="34"/>
  <c r="K3015" i="34"/>
  <c r="F3016" i="34"/>
  <c r="G3016" i="34"/>
  <c r="H3016" i="34"/>
  <c r="I3016" i="34"/>
  <c r="J3016" i="34"/>
  <c r="K3016" i="34"/>
  <c r="F3017" i="34"/>
  <c r="G3017" i="34"/>
  <c r="H3017" i="34"/>
  <c r="I3017" i="34"/>
  <c r="J3017" i="34"/>
  <c r="K3017" i="34"/>
  <c r="F3018" i="34"/>
  <c r="G3018" i="34"/>
  <c r="H3018" i="34"/>
  <c r="I3018" i="34"/>
  <c r="J3018" i="34"/>
  <c r="K3018" i="34"/>
  <c r="F3019" i="34"/>
  <c r="G3019" i="34"/>
  <c r="H3019" i="34"/>
  <c r="I3019" i="34"/>
  <c r="J3019" i="34"/>
  <c r="K3019" i="34"/>
  <c r="F3020" i="34"/>
  <c r="G3020" i="34"/>
  <c r="H3020" i="34"/>
  <c r="I3020" i="34"/>
  <c r="J3020" i="34"/>
  <c r="K3020" i="34"/>
  <c r="F3021" i="34"/>
  <c r="G3021" i="34"/>
  <c r="H3021" i="34"/>
  <c r="I3021" i="34"/>
  <c r="J3021" i="34"/>
  <c r="K3021" i="34"/>
  <c r="F3022" i="34"/>
  <c r="G3022" i="34"/>
  <c r="H3022" i="34"/>
  <c r="I3022" i="34"/>
  <c r="J3022" i="34"/>
  <c r="K3022" i="34"/>
  <c r="F3023" i="34"/>
  <c r="G3023" i="34"/>
  <c r="H3023" i="34"/>
  <c r="I3023" i="34"/>
  <c r="J3023" i="34"/>
  <c r="K3023" i="34"/>
  <c r="F3024" i="34"/>
  <c r="G3024" i="34"/>
  <c r="H3024" i="34"/>
  <c r="I3024" i="34"/>
  <c r="J3024" i="34"/>
  <c r="K3024" i="34"/>
  <c r="F3025" i="34"/>
  <c r="G3025" i="34"/>
  <c r="H3025" i="34"/>
  <c r="I3025" i="34"/>
  <c r="J3025" i="34"/>
  <c r="K3025" i="34"/>
  <c r="F3026" i="34"/>
  <c r="G3026" i="34"/>
  <c r="H3026" i="34"/>
  <c r="I3026" i="34"/>
  <c r="J3026" i="34"/>
  <c r="K3026" i="34"/>
  <c r="F3027" i="34"/>
  <c r="G3027" i="34"/>
  <c r="H3027" i="34"/>
  <c r="I3027" i="34"/>
  <c r="J3027" i="34"/>
  <c r="K3027" i="34"/>
  <c r="F3028" i="34"/>
  <c r="G3028" i="34"/>
  <c r="H3028" i="34"/>
  <c r="I3028" i="34"/>
  <c r="J3028" i="34"/>
  <c r="K3028" i="34"/>
  <c r="F3029" i="34"/>
  <c r="G3029" i="34"/>
  <c r="H3029" i="34"/>
  <c r="I3029" i="34"/>
  <c r="J3029" i="34"/>
  <c r="K3029" i="34"/>
  <c r="F3030" i="34"/>
  <c r="G3030" i="34"/>
  <c r="H3030" i="34"/>
  <c r="I3030" i="34"/>
  <c r="J3030" i="34"/>
  <c r="K3030" i="34"/>
  <c r="F3031" i="34"/>
  <c r="G3031" i="34"/>
  <c r="H3031" i="34"/>
  <c r="I3031" i="34"/>
  <c r="J3031" i="34"/>
  <c r="K3031" i="34"/>
  <c r="F3032" i="34"/>
  <c r="G3032" i="34"/>
  <c r="H3032" i="34"/>
  <c r="I3032" i="34"/>
  <c r="J3032" i="34"/>
  <c r="K3032" i="34"/>
  <c r="F3033" i="34"/>
  <c r="G3033" i="34"/>
  <c r="H3033" i="34"/>
  <c r="I3033" i="34"/>
  <c r="J3033" i="34"/>
  <c r="K3033" i="34"/>
  <c r="F3034" i="34"/>
  <c r="G3034" i="34"/>
  <c r="H3034" i="34"/>
  <c r="I3034" i="34"/>
  <c r="J3034" i="34"/>
  <c r="K3034" i="34"/>
  <c r="F3035" i="34"/>
  <c r="G3035" i="34"/>
  <c r="H3035" i="34"/>
  <c r="I3035" i="34"/>
  <c r="J3035" i="34"/>
  <c r="K3035" i="34"/>
  <c r="F3036" i="34"/>
  <c r="G3036" i="34"/>
  <c r="H3036" i="34"/>
  <c r="I3036" i="34"/>
  <c r="J3036" i="34"/>
  <c r="K3036" i="34"/>
  <c r="F3037" i="34"/>
  <c r="G3037" i="34"/>
  <c r="H3037" i="34"/>
  <c r="I3037" i="34"/>
  <c r="J3037" i="34"/>
  <c r="K3037" i="34"/>
  <c r="F3038" i="34"/>
  <c r="G3038" i="34"/>
  <c r="H3038" i="34"/>
  <c r="I3038" i="34"/>
  <c r="J3038" i="34"/>
  <c r="K3038" i="34"/>
  <c r="F3039" i="34"/>
  <c r="G3039" i="34"/>
  <c r="H3039" i="34"/>
  <c r="I3039" i="34"/>
  <c r="J3039" i="34"/>
  <c r="K3039" i="34"/>
  <c r="F3040" i="34"/>
  <c r="G3040" i="34"/>
  <c r="H3040" i="34"/>
  <c r="I3040" i="34"/>
  <c r="J3040" i="34"/>
  <c r="K3040" i="34"/>
  <c r="F3041" i="34"/>
  <c r="G3041" i="34"/>
  <c r="H3041" i="34"/>
  <c r="I3041" i="34"/>
  <c r="J3041" i="34"/>
  <c r="K3041" i="34"/>
  <c r="F3042" i="34"/>
  <c r="G3042" i="34"/>
  <c r="H3042" i="34"/>
  <c r="I3042" i="34"/>
  <c r="J3042" i="34"/>
  <c r="K3042" i="34"/>
  <c r="F3043" i="34"/>
  <c r="G3043" i="34"/>
  <c r="H3043" i="34"/>
  <c r="I3043" i="34"/>
  <c r="J3043" i="34"/>
  <c r="K3043" i="34"/>
  <c r="F3044" i="34"/>
  <c r="G3044" i="34"/>
  <c r="H3044" i="34"/>
  <c r="I3044" i="34"/>
  <c r="J3044" i="34"/>
  <c r="K3044" i="34"/>
  <c r="F3045" i="34"/>
  <c r="G3045" i="34"/>
  <c r="H3045" i="34"/>
  <c r="I3045" i="34"/>
  <c r="J3045" i="34"/>
  <c r="K3045" i="34"/>
  <c r="F3046" i="34"/>
  <c r="G3046" i="34"/>
  <c r="H3046" i="34"/>
  <c r="I3046" i="34"/>
  <c r="J3046" i="34"/>
  <c r="K3046" i="34"/>
  <c r="F3047" i="34"/>
  <c r="G3047" i="34"/>
  <c r="H3047" i="34"/>
  <c r="I3047" i="34"/>
  <c r="J3047" i="34"/>
  <c r="K3047" i="34"/>
  <c r="F3048" i="34"/>
  <c r="G3048" i="34"/>
  <c r="H3048" i="34"/>
  <c r="I3048" i="34"/>
  <c r="J3048" i="34"/>
  <c r="K3048" i="34"/>
  <c r="F3049" i="34"/>
  <c r="G3049" i="34"/>
  <c r="H3049" i="34"/>
  <c r="I3049" i="34"/>
  <c r="J3049" i="34"/>
  <c r="K3049" i="34"/>
  <c r="F3050" i="34"/>
  <c r="G3050" i="34"/>
  <c r="H3050" i="34"/>
  <c r="I3050" i="34"/>
  <c r="J3050" i="34"/>
  <c r="K3050" i="34"/>
  <c r="F3051" i="34"/>
  <c r="G3051" i="34"/>
  <c r="H3051" i="34"/>
  <c r="I3051" i="34"/>
  <c r="J3051" i="34"/>
  <c r="K3051" i="34"/>
  <c r="F3052" i="34"/>
  <c r="G3052" i="34"/>
  <c r="H3052" i="34"/>
  <c r="I3052" i="34"/>
  <c r="J3052" i="34"/>
  <c r="K3052" i="34"/>
  <c r="F3053" i="34"/>
  <c r="G3053" i="34"/>
  <c r="H3053" i="34"/>
  <c r="I3053" i="34"/>
  <c r="J3053" i="34"/>
  <c r="K3053" i="34"/>
  <c r="F3054" i="34"/>
  <c r="G3054" i="34"/>
  <c r="H3054" i="34"/>
  <c r="I3054" i="34"/>
  <c r="J3054" i="34"/>
  <c r="K3054" i="34"/>
  <c r="F3055" i="34"/>
  <c r="G3055" i="34"/>
  <c r="H3055" i="34"/>
  <c r="I3055" i="34"/>
  <c r="J3055" i="34"/>
  <c r="K3055" i="34"/>
  <c r="F3056" i="34"/>
  <c r="G3056" i="34"/>
  <c r="H3056" i="34"/>
  <c r="I3056" i="34"/>
  <c r="J3056" i="34"/>
  <c r="K3056" i="34"/>
  <c r="F3057" i="34"/>
  <c r="G3057" i="34"/>
  <c r="H3057" i="34"/>
  <c r="I3057" i="34"/>
  <c r="J3057" i="34"/>
  <c r="K3057" i="34"/>
  <c r="F3058" i="34"/>
  <c r="G3058" i="34"/>
  <c r="H3058" i="34"/>
  <c r="I3058" i="34"/>
  <c r="J3058" i="34"/>
  <c r="K3058" i="34"/>
  <c r="F3059" i="34"/>
  <c r="G3059" i="34"/>
  <c r="H3059" i="34"/>
  <c r="I3059" i="34"/>
  <c r="J3059" i="34"/>
  <c r="K3059" i="34"/>
  <c r="F3060" i="34"/>
  <c r="G3060" i="34"/>
  <c r="H3060" i="34"/>
  <c r="I3060" i="34"/>
  <c r="J3060" i="34"/>
  <c r="K3060" i="34"/>
  <c r="F3061" i="34"/>
  <c r="G3061" i="34"/>
  <c r="H3061" i="34"/>
  <c r="I3061" i="34"/>
  <c r="J3061" i="34"/>
  <c r="K3061" i="34"/>
  <c r="F3062" i="34"/>
  <c r="G3062" i="34"/>
  <c r="H3062" i="34"/>
  <c r="I3062" i="34"/>
  <c r="J3062" i="34"/>
  <c r="K3062" i="34"/>
  <c r="F3063" i="34"/>
  <c r="G3063" i="34"/>
  <c r="H3063" i="34"/>
  <c r="I3063" i="34"/>
  <c r="J3063" i="34"/>
  <c r="K3063" i="34"/>
  <c r="F3064" i="34"/>
  <c r="G3064" i="34"/>
  <c r="H3064" i="34"/>
  <c r="I3064" i="34"/>
  <c r="J3064" i="34"/>
  <c r="K3064" i="34"/>
  <c r="F3065" i="34"/>
  <c r="G3065" i="34"/>
  <c r="H3065" i="34"/>
  <c r="I3065" i="34"/>
  <c r="J3065" i="34"/>
  <c r="K3065" i="34"/>
  <c r="F3066" i="34"/>
  <c r="G3066" i="34"/>
  <c r="H3066" i="34"/>
  <c r="I3066" i="34"/>
  <c r="J3066" i="34"/>
  <c r="K3066" i="34"/>
  <c r="F3067" i="34"/>
  <c r="G3067" i="34"/>
  <c r="H3067" i="34"/>
  <c r="I3067" i="34"/>
  <c r="J3067" i="34"/>
  <c r="K3067" i="34"/>
  <c r="F3068" i="34"/>
  <c r="G3068" i="34"/>
  <c r="H3068" i="34"/>
  <c r="I3068" i="34"/>
  <c r="J3068" i="34"/>
  <c r="K3068" i="34"/>
  <c r="F3069" i="34"/>
  <c r="G3069" i="34"/>
  <c r="H3069" i="34"/>
  <c r="I3069" i="34"/>
  <c r="J3069" i="34"/>
  <c r="K3069" i="34"/>
  <c r="F3070" i="34"/>
  <c r="G3070" i="34"/>
  <c r="H3070" i="34"/>
  <c r="I3070" i="34"/>
  <c r="J3070" i="34"/>
  <c r="K3070" i="34"/>
  <c r="F3071" i="34"/>
  <c r="G3071" i="34"/>
  <c r="H3071" i="34"/>
  <c r="I3071" i="34"/>
  <c r="J3071" i="34"/>
  <c r="K3071" i="34"/>
  <c r="F3072" i="34"/>
  <c r="G3072" i="34"/>
  <c r="H3072" i="34"/>
  <c r="I3072" i="34"/>
  <c r="J3072" i="34"/>
  <c r="K3072" i="34"/>
  <c r="F3073" i="34"/>
  <c r="G3073" i="34"/>
  <c r="H3073" i="34"/>
  <c r="I3073" i="34"/>
  <c r="J3073" i="34"/>
  <c r="K3073" i="34"/>
  <c r="F3074" i="34"/>
  <c r="G3074" i="34"/>
  <c r="H3074" i="34"/>
  <c r="I3074" i="34"/>
  <c r="J3074" i="34"/>
  <c r="K3074" i="34"/>
  <c r="F3075" i="34"/>
  <c r="G3075" i="34"/>
  <c r="H3075" i="34"/>
  <c r="I3075" i="34"/>
  <c r="J3075" i="34"/>
  <c r="K3075" i="34"/>
  <c r="F3076" i="34"/>
  <c r="G3076" i="34"/>
  <c r="H3076" i="34"/>
  <c r="I3076" i="34"/>
  <c r="J3076" i="34"/>
  <c r="K3076" i="34"/>
  <c r="F3077" i="34"/>
  <c r="G3077" i="34"/>
  <c r="H3077" i="34"/>
  <c r="I3077" i="34"/>
  <c r="J3077" i="34"/>
  <c r="K3077" i="34"/>
  <c r="F3078" i="34"/>
  <c r="G3078" i="34"/>
  <c r="H3078" i="34"/>
  <c r="I3078" i="34"/>
  <c r="J3078" i="34"/>
  <c r="K3078" i="34"/>
  <c r="F3079" i="34"/>
  <c r="G3079" i="34"/>
  <c r="H3079" i="34"/>
  <c r="I3079" i="34"/>
  <c r="J3079" i="34"/>
  <c r="K3079" i="34"/>
  <c r="F3080" i="34"/>
  <c r="G3080" i="34"/>
  <c r="H3080" i="34"/>
  <c r="I3080" i="34"/>
  <c r="J3080" i="34"/>
  <c r="K3080" i="34"/>
  <c r="F3081" i="34"/>
  <c r="G3081" i="34"/>
  <c r="H3081" i="34"/>
  <c r="I3081" i="34"/>
  <c r="J3081" i="34"/>
  <c r="K3081" i="34"/>
  <c r="F3082" i="34"/>
  <c r="G3082" i="34"/>
  <c r="H3082" i="34"/>
  <c r="I3082" i="34"/>
  <c r="J3082" i="34"/>
  <c r="K3082" i="34"/>
  <c r="F3083" i="34"/>
  <c r="G3083" i="34"/>
  <c r="H3083" i="34"/>
  <c r="I3083" i="34"/>
  <c r="J3083" i="34"/>
  <c r="K3083" i="34"/>
  <c r="F3084" i="34"/>
  <c r="G3084" i="34"/>
  <c r="H3084" i="34"/>
  <c r="I3084" i="34"/>
  <c r="J3084" i="34"/>
  <c r="K3084" i="34"/>
  <c r="F3085" i="34"/>
  <c r="G3085" i="34"/>
  <c r="H3085" i="34"/>
  <c r="I3085" i="34"/>
  <c r="J3085" i="34"/>
  <c r="K3085" i="34"/>
  <c r="F3086" i="34"/>
  <c r="G3086" i="34"/>
  <c r="H3086" i="34"/>
  <c r="I3086" i="34"/>
  <c r="J3086" i="34"/>
  <c r="K3086" i="34"/>
  <c r="F3087" i="34"/>
  <c r="G3087" i="34"/>
  <c r="H3087" i="34"/>
  <c r="I3087" i="34"/>
  <c r="J3087" i="34"/>
  <c r="K3087" i="34"/>
  <c r="F3088" i="34"/>
  <c r="G3088" i="34"/>
  <c r="H3088" i="34"/>
  <c r="I3088" i="34"/>
  <c r="J3088" i="34"/>
  <c r="K3088" i="34"/>
  <c r="F3089" i="34"/>
  <c r="G3089" i="34"/>
  <c r="H3089" i="34"/>
  <c r="I3089" i="34"/>
  <c r="J3089" i="34"/>
  <c r="K3089" i="34"/>
  <c r="F3090" i="34"/>
  <c r="G3090" i="34"/>
  <c r="H3090" i="34"/>
  <c r="I3090" i="34"/>
  <c r="J3090" i="34"/>
  <c r="K3090" i="34"/>
  <c r="F3091" i="34"/>
  <c r="G3091" i="34"/>
  <c r="H3091" i="34"/>
  <c r="I3091" i="34"/>
  <c r="J3091" i="34"/>
  <c r="K3091" i="34"/>
  <c r="F3092" i="34"/>
  <c r="G3092" i="34"/>
  <c r="H3092" i="34"/>
  <c r="I3092" i="34"/>
  <c r="J3092" i="34"/>
  <c r="K3092" i="34"/>
  <c r="F3093" i="34"/>
  <c r="G3093" i="34"/>
  <c r="H3093" i="34"/>
  <c r="I3093" i="34"/>
  <c r="J3093" i="34"/>
  <c r="K3093" i="34"/>
  <c r="F3094" i="34"/>
  <c r="G3094" i="34"/>
  <c r="H3094" i="34"/>
  <c r="I3094" i="34"/>
  <c r="J3094" i="34"/>
  <c r="K3094" i="34"/>
  <c r="F3095" i="34"/>
  <c r="G3095" i="34"/>
  <c r="H3095" i="34"/>
  <c r="I3095" i="34"/>
  <c r="J3095" i="34"/>
  <c r="K3095" i="34"/>
  <c r="F3096" i="34"/>
  <c r="G3096" i="34"/>
  <c r="H3096" i="34"/>
  <c r="I3096" i="34"/>
  <c r="J3096" i="34"/>
  <c r="K3096" i="34"/>
  <c r="F3097" i="34"/>
  <c r="G3097" i="34"/>
  <c r="H3097" i="34"/>
  <c r="I3097" i="34"/>
  <c r="J3097" i="34"/>
  <c r="K3097" i="34"/>
  <c r="F3098" i="34"/>
  <c r="G3098" i="34"/>
  <c r="H3098" i="34"/>
  <c r="I3098" i="34"/>
  <c r="J3098" i="34"/>
  <c r="K3098" i="34"/>
  <c r="F3099" i="34"/>
  <c r="G3099" i="34"/>
  <c r="H3099" i="34"/>
  <c r="I3099" i="34"/>
  <c r="J3099" i="34"/>
  <c r="K3099" i="34"/>
  <c r="F3100" i="34"/>
  <c r="G3100" i="34"/>
  <c r="H3100" i="34"/>
  <c r="I3100" i="34"/>
  <c r="J3100" i="34"/>
  <c r="K3100" i="34"/>
  <c r="F3101" i="34"/>
  <c r="G3101" i="34"/>
  <c r="H3101" i="34"/>
  <c r="I3101" i="34"/>
  <c r="J3101" i="34"/>
  <c r="K3101" i="34"/>
  <c r="F3102" i="34"/>
  <c r="G3102" i="34"/>
  <c r="H3102" i="34"/>
  <c r="I3102" i="34"/>
  <c r="J3102" i="34"/>
  <c r="K3102" i="34"/>
  <c r="F3103" i="34"/>
  <c r="G3103" i="34"/>
  <c r="H3103" i="34"/>
  <c r="I3103" i="34"/>
  <c r="J3103" i="34"/>
  <c r="K3103" i="34"/>
  <c r="F3104" i="34"/>
  <c r="G3104" i="34"/>
  <c r="H3104" i="34"/>
  <c r="I3104" i="34"/>
  <c r="J3104" i="34"/>
  <c r="K3104" i="34"/>
  <c r="F3105" i="34"/>
  <c r="G3105" i="34"/>
  <c r="H3105" i="34"/>
  <c r="I3105" i="34"/>
  <c r="J3105" i="34"/>
  <c r="K3105" i="34"/>
  <c r="F3106" i="34"/>
  <c r="G3106" i="34"/>
  <c r="H3106" i="34"/>
  <c r="I3106" i="34"/>
  <c r="J3106" i="34"/>
  <c r="K3106" i="34"/>
  <c r="F3107" i="34"/>
  <c r="G3107" i="34"/>
  <c r="H3107" i="34"/>
  <c r="I3107" i="34"/>
  <c r="J3107" i="34"/>
  <c r="K3107" i="34"/>
  <c r="F3108" i="34"/>
  <c r="G3108" i="34"/>
  <c r="H3108" i="34"/>
  <c r="I3108" i="34"/>
  <c r="J3108" i="34"/>
  <c r="K3108" i="34"/>
  <c r="F3109" i="34"/>
  <c r="G3109" i="34"/>
  <c r="H3109" i="34"/>
  <c r="I3109" i="34"/>
  <c r="J3109" i="34"/>
  <c r="K3109" i="34"/>
  <c r="F3110" i="34"/>
  <c r="G3110" i="34"/>
  <c r="H3110" i="34"/>
  <c r="I3110" i="34"/>
  <c r="J3110" i="34"/>
  <c r="K3110" i="34"/>
  <c r="F3111" i="34"/>
  <c r="G3111" i="34"/>
  <c r="H3111" i="34"/>
  <c r="I3111" i="34"/>
  <c r="J3111" i="34"/>
  <c r="K3111" i="34"/>
  <c r="F3112" i="34"/>
  <c r="G3112" i="34"/>
  <c r="H3112" i="34"/>
  <c r="I3112" i="34"/>
  <c r="J3112" i="34"/>
  <c r="K3112" i="34"/>
  <c r="F3113" i="34"/>
  <c r="G3113" i="34"/>
  <c r="H3113" i="34"/>
  <c r="I3113" i="34"/>
  <c r="J3113" i="34"/>
  <c r="K3113" i="34"/>
  <c r="F3114" i="34"/>
  <c r="G3114" i="34"/>
  <c r="H3114" i="34"/>
  <c r="I3114" i="34"/>
  <c r="J3114" i="34"/>
  <c r="K3114" i="34"/>
  <c r="F3115" i="34"/>
  <c r="G3115" i="34"/>
  <c r="H3115" i="34"/>
  <c r="I3115" i="34"/>
  <c r="J3115" i="34"/>
  <c r="K3115" i="34"/>
  <c r="F3116" i="34"/>
  <c r="G3116" i="34"/>
  <c r="H3116" i="34"/>
  <c r="I3116" i="34"/>
  <c r="J3116" i="34"/>
  <c r="K3116" i="34"/>
  <c r="F3117" i="34"/>
  <c r="G3117" i="34"/>
  <c r="H3117" i="34"/>
  <c r="I3117" i="34"/>
  <c r="J3117" i="34"/>
  <c r="K3117" i="34"/>
  <c r="F3118" i="34"/>
  <c r="G3118" i="34"/>
  <c r="H3118" i="34"/>
  <c r="I3118" i="34"/>
  <c r="J3118" i="34"/>
  <c r="K3118" i="34"/>
  <c r="F3119" i="34"/>
  <c r="G3119" i="34"/>
  <c r="H3119" i="34"/>
  <c r="I3119" i="34"/>
  <c r="J3119" i="34"/>
  <c r="K3119" i="34"/>
  <c r="F3120" i="34"/>
  <c r="G3120" i="34"/>
  <c r="H3120" i="34"/>
  <c r="I3120" i="34"/>
  <c r="J3120" i="34"/>
  <c r="K3120" i="34"/>
  <c r="F3121" i="34"/>
  <c r="G3121" i="34"/>
  <c r="H3121" i="34"/>
  <c r="I3121" i="34"/>
  <c r="J3121" i="34"/>
  <c r="K3121" i="34"/>
  <c r="F3122" i="34"/>
  <c r="G3122" i="34"/>
  <c r="H3122" i="34"/>
  <c r="I3122" i="34"/>
  <c r="J3122" i="34"/>
  <c r="K3122" i="34"/>
  <c r="F3123" i="34"/>
  <c r="G3123" i="34"/>
  <c r="H3123" i="34"/>
  <c r="I3123" i="34"/>
  <c r="J3123" i="34"/>
  <c r="K3123" i="34"/>
  <c r="F3124" i="34"/>
  <c r="G3124" i="34"/>
  <c r="H3124" i="34"/>
  <c r="I3124" i="34"/>
  <c r="J3124" i="34"/>
  <c r="K3124" i="34"/>
  <c r="F3125" i="34"/>
  <c r="G3125" i="34"/>
  <c r="H3125" i="34"/>
  <c r="I3125" i="34"/>
  <c r="J3125" i="34"/>
  <c r="K3125" i="34"/>
  <c r="F3126" i="34"/>
  <c r="G3126" i="34"/>
  <c r="H3126" i="34"/>
  <c r="I3126" i="34"/>
  <c r="J3126" i="34"/>
  <c r="K3126" i="34"/>
  <c r="F3127" i="34"/>
  <c r="G3127" i="34"/>
  <c r="H3127" i="34"/>
  <c r="I3127" i="34"/>
  <c r="J3127" i="34"/>
  <c r="K3127" i="34"/>
  <c r="F3128" i="34"/>
  <c r="G3128" i="34"/>
  <c r="H3128" i="34"/>
  <c r="I3128" i="34"/>
  <c r="J3128" i="34"/>
  <c r="K3128" i="34"/>
  <c r="F3129" i="34"/>
  <c r="G3129" i="34"/>
  <c r="H3129" i="34"/>
  <c r="I3129" i="34"/>
  <c r="J3129" i="34"/>
  <c r="K3129" i="34"/>
  <c r="F3130" i="34"/>
  <c r="G3130" i="34"/>
  <c r="H3130" i="34"/>
  <c r="I3130" i="34"/>
  <c r="J3130" i="34"/>
  <c r="K3130" i="34"/>
  <c r="F3131" i="34"/>
  <c r="G3131" i="34"/>
  <c r="H3131" i="34"/>
  <c r="I3131" i="34"/>
  <c r="J3131" i="34"/>
  <c r="K3131" i="34"/>
  <c r="F3132" i="34"/>
  <c r="G3132" i="34"/>
  <c r="H3132" i="34"/>
  <c r="I3132" i="34"/>
  <c r="J3132" i="34"/>
  <c r="K3132" i="34"/>
  <c r="F3133" i="34"/>
  <c r="G3133" i="34"/>
  <c r="H3133" i="34"/>
  <c r="I3133" i="34"/>
  <c r="J3133" i="34"/>
  <c r="K3133" i="34"/>
  <c r="F3134" i="34"/>
  <c r="G3134" i="34"/>
  <c r="H3134" i="34"/>
  <c r="I3134" i="34"/>
  <c r="J3134" i="34"/>
  <c r="K3134" i="34"/>
  <c r="F3135" i="34"/>
  <c r="G3135" i="34"/>
  <c r="H3135" i="34"/>
  <c r="I3135" i="34"/>
  <c r="J3135" i="34"/>
  <c r="K3135" i="34"/>
  <c r="F3136" i="34"/>
  <c r="G3136" i="34"/>
  <c r="H3136" i="34"/>
  <c r="I3136" i="34"/>
  <c r="J3136" i="34"/>
  <c r="K3136" i="34"/>
  <c r="F3137" i="34"/>
  <c r="G3137" i="34"/>
  <c r="H3137" i="34"/>
  <c r="I3137" i="34"/>
  <c r="J3137" i="34"/>
  <c r="K3137" i="34"/>
  <c r="F3138" i="34"/>
  <c r="G3138" i="34"/>
  <c r="H3138" i="34"/>
  <c r="I3138" i="34"/>
  <c r="J3138" i="34"/>
  <c r="K3138" i="34"/>
  <c r="F3139" i="34"/>
  <c r="G3139" i="34"/>
  <c r="H3139" i="34"/>
  <c r="I3139" i="34"/>
  <c r="J3139" i="34"/>
  <c r="K3139" i="34"/>
  <c r="F3140" i="34"/>
  <c r="G3140" i="34"/>
  <c r="H3140" i="34"/>
  <c r="I3140" i="34"/>
  <c r="J3140" i="34"/>
  <c r="K3140" i="34"/>
  <c r="F3141" i="34"/>
  <c r="G3141" i="34"/>
  <c r="H3141" i="34"/>
  <c r="I3141" i="34"/>
  <c r="J3141" i="34"/>
  <c r="K3141" i="34"/>
  <c r="F3142" i="34"/>
  <c r="G3142" i="34"/>
  <c r="H3142" i="34"/>
  <c r="I3142" i="34"/>
  <c r="J3142" i="34"/>
  <c r="K3142" i="34"/>
  <c r="F3143" i="34"/>
  <c r="G3143" i="34"/>
  <c r="H3143" i="34"/>
  <c r="I3143" i="34"/>
  <c r="J3143" i="34"/>
  <c r="K3143" i="34"/>
  <c r="F3144" i="34"/>
  <c r="G3144" i="34"/>
  <c r="H3144" i="34"/>
  <c r="I3144" i="34"/>
  <c r="J3144" i="34"/>
  <c r="K3144" i="34"/>
  <c r="F3145" i="34"/>
  <c r="G3145" i="34"/>
  <c r="H3145" i="34"/>
  <c r="I3145" i="34"/>
  <c r="J3145" i="34"/>
  <c r="K3145" i="34"/>
  <c r="F3146" i="34"/>
  <c r="G3146" i="34"/>
  <c r="H3146" i="34"/>
  <c r="I3146" i="34"/>
  <c r="J3146" i="34"/>
  <c r="K3146" i="34"/>
  <c r="F3147" i="34"/>
  <c r="G3147" i="34"/>
  <c r="H3147" i="34"/>
  <c r="I3147" i="34"/>
  <c r="J3147" i="34"/>
  <c r="K3147" i="34"/>
  <c r="F3148" i="34"/>
  <c r="G3148" i="34"/>
  <c r="H3148" i="34"/>
  <c r="I3148" i="34"/>
  <c r="J3148" i="34"/>
  <c r="K3148" i="34"/>
  <c r="F3149" i="34"/>
  <c r="G3149" i="34"/>
  <c r="H3149" i="34"/>
  <c r="I3149" i="34"/>
  <c r="J3149" i="34"/>
  <c r="K3149" i="34"/>
  <c r="F3150" i="34"/>
  <c r="G3150" i="34"/>
  <c r="H3150" i="34"/>
  <c r="I3150" i="34"/>
  <c r="J3150" i="34"/>
  <c r="K3150" i="34"/>
  <c r="F3151" i="34"/>
  <c r="G3151" i="34"/>
  <c r="H3151" i="34"/>
  <c r="I3151" i="34"/>
  <c r="J3151" i="34"/>
  <c r="K3151" i="34"/>
  <c r="F3152" i="34"/>
  <c r="G3152" i="34"/>
  <c r="H3152" i="34"/>
  <c r="I3152" i="34"/>
  <c r="J3152" i="34"/>
  <c r="K3152" i="34"/>
  <c r="F3153" i="34"/>
  <c r="G3153" i="34"/>
  <c r="H3153" i="34"/>
  <c r="I3153" i="34"/>
  <c r="J3153" i="34"/>
  <c r="K3153" i="34"/>
  <c r="F3154" i="34"/>
  <c r="G3154" i="34"/>
  <c r="H3154" i="34"/>
  <c r="I3154" i="34"/>
  <c r="J3154" i="34"/>
  <c r="K3154" i="34"/>
  <c r="F3155" i="34"/>
  <c r="G3155" i="34"/>
  <c r="H3155" i="34"/>
  <c r="I3155" i="34"/>
  <c r="J3155" i="34"/>
  <c r="K3155" i="34"/>
  <c r="F3156" i="34"/>
  <c r="G3156" i="34"/>
  <c r="H3156" i="34"/>
  <c r="I3156" i="34"/>
  <c r="J3156" i="34"/>
  <c r="K3156" i="34"/>
  <c r="F3157" i="34"/>
  <c r="G3157" i="34"/>
  <c r="H3157" i="34"/>
  <c r="I3157" i="34"/>
  <c r="J3157" i="34"/>
  <c r="K3157" i="34"/>
  <c r="F3158" i="34"/>
  <c r="G3158" i="34"/>
  <c r="H3158" i="34"/>
  <c r="I3158" i="34"/>
  <c r="J3158" i="34"/>
  <c r="K3158" i="34"/>
  <c r="F3159" i="34"/>
  <c r="G3159" i="34"/>
  <c r="H3159" i="34"/>
  <c r="I3159" i="34"/>
  <c r="J3159" i="34"/>
  <c r="K3159" i="34"/>
  <c r="F3160" i="34"/>
  <c r="G3160" i="34"/>
  <c r="H3160" i="34"/>
  <c r="I3160" i="34"/>
  <c r="J3160" i="34"/>
  <c r="K3160" i="34"/>
  <c r="F3161" i="34"/>
  <c r="G3161" i="34"/>
  <c r="H3161" i="34"/>
  <c r="I3161" i="34"/>
  <c r="J3161" i="34"/>
  <c r="K3161" i="34"/>
  <c r="F3162" i="34"/>
  <c r="G3162" i="34"/>
  <c r="H3162" i="34"/>
  <c r="I3162" i="34"/>
  <c r="J3162" i="34"/>
  <c r="K3162" i="34"/>
  <c r="F3163" i="34"/>
  <c r="G3163" i="34"/>
  <c r="H3163" i="34"/>
  <c r="I3163" i="34"/>
  <c r="J3163" i="34"/>
  <c r="K3163" i="34"/>
  <c r="F3164" i="34"/>
  <c r="G3164" i="34"/>
  <c r="H3164" i="34"/>
  <c r="I3164" i="34"/>
  <c r="J3164" i="34"/>
  <c r="K3164" i="34"/>
  <c r="F3165" i="34"/>
  <c r="G3165" i="34"/>
  <c r="H3165" i="34"/>
  <c r="I3165" i="34"/>
  <c r="J3165" i="34"/>
  <c r="K3165" i="34"/>
  <c r="F3166" i="34"/>
  <c r="G3166" i="34"/>
  <c r="H3166" i="34"/>
  <c r="I3166" i="34"/>
  <c r="J3166" i="34"/>
  <c r="K3166" i="34"/>
  <c r="F3167" i="34"/>
  <c r="G3167" i="34"/>
  <c r="H3167" i="34"/>
  <c r="I3167" i="34"/>
  <c r="J3167" i="34"/>
  <c r="K3167" i="34"/>
  <c r="F3168" i="34"/>
  <c r="G3168" i="34"/>
  <c r="H3168" i="34"/>
  <c r="I3168" i="34"/>
  <c r="J3168" i="34"/>
  <c r="K3168" i="34"/>
  <c r="F3169" i="34"/>
  <c r="G3169" i="34"/>
  <c r="H3169" i="34"/>
  <c r="I3169" i="34"/>
  <c r="J3169" i="34"/>
  <c r="K3169" i="34"/>
  <c r="F3170" i="34"/>
  <c r="G3170" i="34"/>
  <c r="H3170" i="34"/>
  <c r="I3170" i="34"/>
  <c r="J3170" i="34"/>
  <c r="K3170" i="34"/>
  <c r="F3171" i="34"/>
  <c r="G3171" i="34"/>
  <c r="H3171" i="34"/>
  <c r="I3171" i="34"/>
  <c r="J3171" i="34"/>
  <c r="K3171" i="34"/>
  <c r="F3172" i="34"/>
  <c r="G3172" i="34"/>
  <c r="H3172" i="34"/>
  <c r="I3172" i="34"/>
  <c r="J3172" i="34"/>
  <c r="K3172" i="34"/>
  <c r="F3173" i="34"/>
  <c r="G3173" i="34"/>
  <c r="H3173" i="34"/>
  <c r="I3173" i="34"/>
  <c r="J3173" i="34"/>
  <c r="K3173" i="34"/>
  <c r="F3174" i="34"/>
  <c r="G3174" i="34"/>
  <c r="H3174" i="34"/>
  <c r="I3174" i="34"/>
  <c r="J3174" i="34"/>
  <c r="K3174" i="34"/>
  <c r="F3175" i="34"/>
  <c r="G3175" i="34"/>
  <c r="H3175" i="34"/>
  <c r="I3175" i="34"/>
  <c r="J3175" i="34"/>
  <c r="K3175" i="34"/>
  <c r="F3176" i="34"/>
  <c r="G3176" i="34"/>
  <c r="H3176" i="34"/>
  <c r="I3176" i="34"/>
  <c r="J3176" i="34"/>
  <c r="K3176" i="34"/>
  <c r="F3177" i="34"/>
  <c r="G3177" i="34"/>
  <c r="H3177" i="34"/>
  <c r="I3177" i="34"/>
  <c r="J3177" i="34"/>
  <c r="K3177" i="34"/>
  <c r="F3178" i="34"/>
  <c r="G3178" i="34"/>
  <c r="H3178" i="34"/>
  <c r="I3178" i="34"/>
  <c r="J3178" i="34"/>
  <c r="K3178" i="34"/>
  <c r="F3179" i="34"/>
  <c r="G3179" i="34"/>
  <c r="H3179" i="34"/>
  <c r="I3179" i="34"/>
  <c r="J3179" i="34"/>
  <c r="K3179" i="34"/>
  <c r="F3180" i="34"/>
  <c r="G3180" i="34"/>
  <c r="H3180" i="34"/>
  <c r="I3180" i="34"/>
  <c r="J3180" i="34"/>
  <c r="K3180" i="34"/>
  <c r="F3181" i="34"/>
  <c r="G3181" i="34"/>
  <c r="H3181" i="34"/>
  <c r="I3181" i="34"/>
  <c r="J3181" i="34"/>
  <c r="K3181" i="34"/>
  <c r="F3182" i="34"/>
  <c r="G3182" i="34"/>
  <c r="H3182" i="34"/>
  <c r="I3182" i="34"/>
  <c r="J3182" i="34"/>
  <c r="K3182" i="34"/>
  <c r="F3183" i="34"/>
  <c r="G3183" i="34"/>
  <c r="H3183" i="34"/>
  <c r="I3183" i="34"/>
  <c r="J3183" i="34"/>
  <c r="K3183" i="34"/>
  <c r="F3184" i="34"/>
  <c r="G3184" i="34"/>
  <c r="H3184" i="34"/>
  <c r="I3184" i="34"/>
  <c r="J3184" i="34"/>
  <c r="K3184" i="34"/>
  <c r="F3185" i="34"/>
  <c r="G3185" i="34"/>
  <c r="H3185" i="34"/>
  <c r="I3185" i="34"/>
  <c r="J3185" i="34"/>
  <c r="K3185" i="34"/>
  <c r="F3186" i="34"/>
  <c r="G3186" i="34"/>
  <c r="H3186" i="34"/>
  <c r="I3186" i="34"/>
  <c r="J3186" i="34"/>
  <c r="K3186" i="34"/>
  <c r="F3187" i="34"/>
  <c r="G3187" i="34"/>
  <c r="H3187" i="34"/>
  <c r="I3187" i="34"/>
  <c r="J3187" i="34"/>
  <c r="K3187" i="34"/>
  <c r="F3188" i="34"/>
  <c r="G3188" i="34"/>
  <c r="H3188" i="34"/>
  <c r="I3188" i="34"/>
  <c r="J3188" i="34"/>
  <c r="K3188" i="34"/>
  <c r="F3189" i="34"/>
  <c r="G3189" i="34"/>
  <c r="H3189" i="34"/>
  <c r="I3189" i="34"/>
  <c r="J3189" i="34"/>
  <c r="K3189" i="34"/>
  <c r="F3190" i="34"/>
  <c r="G3190" i="34"/>
  <c r="H3190" i="34"/>
  <c r="I3190" i="34"/>
  <c r="J3190" i="34"/>
  <c r="K3190" i="34"/>
  <c r="F3191" i="34"/>
  <c r="G3191" i="34"/>
  <c r="H3191" i="34"/>
  <c r="I3191" i="34"/>
  <c r="J3191" i="34"/>
  <c r="K3191" i="34"/>
  <c r="F3192" i="34"/>
  <c r="G3192" i="34"/>
  <c r="H3192" i="34"/>
  <c r="I3192" i="34"/>
  <c r="J3192" i="34"/>
  <c r="K3192" i="34"/>
  <c r="F3193" i="34"/>
  <c r="G3193" i="34"/>
  <c r="H3193" i="34"/>
  <c r="I3193" i="34"/>
  <c r="J3193" i="34"/>
  <c r="K3193" i="34"/>
  <c r="F3194" i="34"/>
  <c r="G3194" i="34"/>
  <c r="H3194" i="34"/>
  <c r="I3194" i="34"/>
  <c r="J3194" i="34"/>
  <c r="K3194" i="34"/>
  <c r="F3195" i="34"/>
  <c r="G3195" i="34"/>
  <c r="H3195" i="34"/>
  <c r="I3195" i="34"/>
  <c r="J3195" i="34"/>
  <c r="K3195" i="34"/>
  <c r="F3196" i="34"/>
  <c r="G3196" i="34"/>
  <c r="H3196" i="34"/>
  <c r="I3196" i="34"/>
  <c r="J3196" i="34"/>
  <c r="K3196" i="34"/>
  <c r="F3197" i="34"/>
  <c r="G3197" i="34"/>
  <c r="H3197" i="34"/>
  <c r="I3197" i="34"/>
  <c r="J3197" i="34"/>
  <c r="K3197" i="34"/>
  <c r="F3198" i="34"/>
  <c r="G3198" i="34"/>
  <c r="H3198" i="34"/>
  <c r="I3198" i="34"/>
  <c r="J3198" i="34"/>
  <c r="K3198" i="34"/>
  <c r="F3199" i="34"/>
  <c r="G3199" i="34"/>
  <c r="H3199" i="34"/>
  <c r="I3199" i="34"/>
  <c r="J3199" i="34"/>
  <c r="K3199" i="34"/>
  <c r="F3200" i="34"/>
  <c r="G3200" i="34"/>
  <c r="H3200" i="34"/>
  <c r="I3200" i="34"/>
  <c r="J3200" i="34"/>
  <c r="K3200" i="34"/>
  <c r="F3201" i="34"/>
  <c r="G3201" i="34"/>
  <c r="H3201" i="34"/>
  <c r="I3201" i="34"/>
  <c r="J3201" i="34"/>
  <c r="K3201" i="34"/>
  <c r="F3202" i="34"/>
  <c r="G3202" i="34"/>
  <c r="H3202" i="34"/>
  <c r="I3202" i="34"/>
  <c r="J3202" i="34"/>
  <c r="K3202" i="34"/>
  <c r="F3203" i="34"/>
  <c r="G3203" i="34"/>
  <c r="H3203" i="34"/>
  <c r="I3203" i="34"/>
  <c r="J3203" i="34"/>
  <c r="K3203" i="34"/>
  <c r="F3204" i="34"/>
  <c r="G3204" i="34"/>
  <c r="H3204" i="34"/>
  <c r="I3204" i="34"/>
  <c r="J3204" i="34"/>
  <c r="K3204" i="34"/>
  <c r="F3205" i="34"/>
  <c r="G3205" i="34"/>
  <c r="H3205" i="34"/>
  <c r="I3205" i="34"/>
  <c r="J3205" i="34"/>
  <c r="K3205" i="34"/>
  <c r="F3206" i="34"/>
  <c r="G3206" i="34"/>
  <c r="H3206" i="34"/>
  <c r="I3206" i="34"/>
  <c r="J3206" i="34"/>
  <c r="K3206" i="34"/>
  <c r="F3207" i="34"/>
  <c r="G3207" i="34"/>
  <c r="H3207" i="34"/>
  <c r="I3207" i="34"/>
  <c r="J3207" i="34"/>
  <c r="K3207" i="34"/>
  <c r="F3208" i="34"/>
  <c r="G3208" i="34"/>
  <c r="H3208" i="34"/>
  <c r="I3208" i="34"/>
  <c r="J3208" i="34"/>
  <c r="K3208" i="34"/>
  <c r="F3209" i="34"/>
  <c r="G3209" i="34"/>
  <c r="H3209" i="34"/>
  <c r="I3209" i="34"/>
  <c r="J3209" i="34"/>
  <c r="K3209" i="34"/>
  <c r="F3210" i="34"/>
  <c r="G3210" i="34"/>
  <c r="H3210" i="34"/>
  <c r="I3210" i="34"/>
  <c r="J3210" i="34"/>
  <c r="K3210" i="34"/>
  <c r="F3211" i="34"/>
  <c r="G3211" i="34"/>
  <c r="H3211" i="34"/>
  <c r="I3211" i="34"/>
  <c r="J3211" i="34"/>
  <c r="K3211" i="34"/>
  <c r="F3212" i="34"/>
  <c r="G3212" i="34"/>
  <c r="H3212" i="34"/>
  <c r="I3212" i="34"/>
  <c r="J3212" i="34"/>
  <c r="K3212" i="34"/>
  <c r="F3213" i="34"/>
  <c r="G3213" i="34"/>
  <c r="H3213" i="34"/>
  <c r="I3213" i="34"/>
  <c r="J3213" i="34"/>
  <c r="K3213" i="34"/>
  <c r="F3214" i="34"/>
  <c r="G3214" i="34"/>
  <c r="H3214" i="34"/>
  <c r="I3214" i="34"/>
  <c r="J3214" i="34"/>
  <c r="K3214" i="34"/>
  <c r="F3215" i="34"/>
  <c r="G3215" i="34"/>
  <c r="H3215" i="34"/>
  <c r="I3215" i="34"/>
  <c r="J3215" i="34"/>
  <c r="K3215" i="34"/>
  <c r="F3216" i="34"/>
  <c r="G3216" i="34"/>
  <c r="H3216" i="34"/>
  <c r="I3216" i="34"/>
  <c r="J3216" i="34"/>
  <c r="K3216" i="34"/>
  <c r="F3217" i="34"/>
  <c r="G3217" i="34"/>
  <c r="H3217" i="34"/>
  <c r="I3217" i="34"/>
  <c r="J3217" i="34"/>
  <c r="K3217" i="34"/>
  <c r="F3218" i="34"/>
  <c r="G3218" i="34"/>
  <c r="H3218" i="34"/>
  <c r="I3218" i="34"/>
  <c r="J3218" i="34"/>
  <c r="K3218" i="34"/>
  <c r="F3219" i="34"/>
  <c r="G3219" i="34"/>
  <c r="H3219" i="34"/>
  <c r="I3219" i="34"/>
  <c r="J3219" i="34"/>
  <c r="K3219" i="34"/>
  <c r="F3220" i="34"/>
  <c r="G3220" i="34"/>
  <c r="H3220" i="34"/>
  <c r="I3220" i="34"/>
  <c r="J3220" i="34"/>
  <c r="K3220" i="34"/>
  <c r="F3221" i="34"/>
  <c r="G3221" i="34"/>
  <c r="H3221" i="34"/>
  <c r="I3221" i="34"/>
  <c r="J3221" i="34"/>
  <c r="K3221" i="34"/>
  <c r="F3222" i="34"/>
  <c r="G3222" i="34"/>
  <c r="H3222" i="34"/>
  <c r="I3222" i="34"/>
  <c r="J3222" i="34"/>
  <c r="K3222" i="34"/>
  <c r="F3223" i="34"/>
  <c r="G3223" i="34"/>
  <c r="H3223" i="34"/>
  <c r="I3223" i="34"/>
  <c r="J3223" i="34"/>
  <c r="K3223" i="34"/>
  <c r="F3224" i="34"/>
  <c r="G3224" i="34"/>
  <c r="H3224" i="34"/>
  <c r="I3224" i="34"/>
  <c r="J3224" i="34"/>
  <c r="K3224" i="34"/>
  <c r="F3225" i="34"/>
  <c r="G3225" i="34"/>
  <c r="H3225" i="34"/>
  <c r="I3225" i="34"/>
  <c r="J3225" i="34"/>
  <c r="K3225" i="34"/>
  <c r="F3226" i="34"/>
  <c r="G3226" i="34"/>
  <c r="H3226" i="34"/>
  <c r="I3226" i="34"/>
  <c r="J3226" i="34"/>
  <c r="K3226" i="34"/>
  <c r="F3227" i="34"/>
  <c r="G3227" i="34"/>
  <c r="H3227" i="34"/>
  <c r="I3227" i="34"/>
  <c r="J3227" i="34"/>
  <c r="K3227" i="34"/>
  <c r="F3228" i="34"/>
  <c r="G3228" i="34"/>
  <c r="H3228" i="34"/>
  <c r="I3228" i="34"/>
  <c r="J3228" i="34"/>
  <c r="K3228" i="34"/>
  <c r="F3229" i="34"/>
  <c r="G3229" i="34"/>
  <c r="H3229" i="34"/>
  <c r="I3229" i="34"/>
  <c r="J3229" i="34"/>
  <c r="K3229" i="34"/>
  <c r="F3230" i="34"/>
  <c r="G3230" i="34"/>
  <c r="H3230" i="34"/>
  <c r="I3230" i="34"/>
  <c r="J3230" i="34"/>
  <c r="K3230" i="34"/>
  <c r="F3231" i="34"/>
  <c r="G3231" i="34"/>
  <c r="H3231" i="34"/>
  <c r="I3231" i="34"/>
  <c r="J3231" i="34"/>
  <c r="K3231" i="34"/>
  <c r="F3232" i="34"/>
  <c r="G3232" i="34"/>
  <c r="H3232" i="34"/>
  <c r="I3232" i="34"/>
  <c r="J3232" i="34"/>
  <c r="K3232" i="34"/>
  <c r="F3233" i="34"/>
  <c r="G3233" i="34"/>
  <c r="H3233" i="34"/>
  <c r="I3233" i="34"/>
  <c r="J3233" i="34"/>
  <c r="K3233" i="34"/>
  <c r="F3234" i="34"/>
  <c r="G3234" i="34"/>
  <c r="H3234" i="34"/>
  <c r="I3234" i="34"/>
  <c r="J3234" i="34"/>
  <c r="K3234" i="34"/>
  <c r="F3235" i="34"/>
  <c r="G3235" i="34"/>
  <c r="H3235" i="34"/>
  <c r="I3235" i="34"/>
  <c r="J3235" i="34"/>
  <c r="K3235" i="34"/>
  <c r="F3236" i="34"/>
  <c r="G3236" i="34"/>
  <c r="H3236" i="34"/>
  <c r="I3236" i="34"/>
  <c r="J3236" i="34"/>
  <c r="K3236" i="34"/>
  <c r="F3237" i="34"/>
  <c r="G3237" i="34"/>
  <c r="H3237" i="34"/>
  <c r="I3237" i="34"/>
  <c r="J3237" i="34"/>
  <c r="K3237" i="34"/>
  <c r="F3238" i="34"/>
  <c r="G3238" i="34"/>
  <c r="H3238" i="34"/>
  <c r="I3238" i="34"/>
  <c r="J3238" i="34"/>
  <c r="K3238" i="34"/>
  <c r="F3239" i="34"/>
  <c r="G3239" i="34"/>
  <c r="H3239" i="34"/>
  <c r="I3239" i="34"/>
  <c r="J3239" i="34"/>
  <c r="K3239" i="34"/>
  <c r="F3240" i="34"/>
  <c r="G3240" i="34"/>
  <c r="H3240" i="34"/>
  <c r="I3240" i="34"/>
  <c r="J3240" i="34"/>
  <c r="K3240" i="34"/>
  <c r="F3241" i="34"/>
  <c r="G3241" i="34"/>
  <c r="H3241" i="34"/>
  <c r="I3241" i="34"/>
  <c r="J3241" i="34"/>
  <c r="K3241" i="34"/>
  <c r="F3242" i="34"/>
  <c r="G3242" i="34"/>
  <c r="H3242" i="34"/>
  <c r="I3242" i="34"/>
  <c r="J3242" i="34"/>
  <c r="K3242" i="34"/>
  <c r="F3243" i="34"/>
  <c r="G3243" i="34"/>
  <c r="H3243" i="34"/>
  <c r="I3243" i="34"/>
  <c r="J3243" i="34"/>
  <c r="K3243" i="34"/>
  <c r="F3244" i="34"/>
  <c r="G3244" i="34"/>
  <c r="H3244" i="34"/>
  <c r="I3244" i="34"/>
  <c r="J3244" i="34"/>
  <c r="K3244" i="34"/>
  <c r="F3245" i="34"/>
  <c r="G3245" i="34"/>
  <c r="H3245" i="34"/>
  <c r="I3245" i="34"/>
  <c r="J3245" i="34"/>
  <c r="K3245" i="34"/>
  <c r="F3246" i="34"/>
  <c r="G3246" i="34"/>
  <c r="H3246" i="34"/>
  <c r="I3246" i="34"/>
  <c r="J3246" i="34"/>
  <c r="K3246" i="34"/>
  <c r="F3247" i="34"/>
  <c r="G3247" i="34"/>
  <c r="H3247" i="34"/>
  <c r="I3247" i="34"/>
  <c r="J3247" i="34"/>
  <c r="K3247" i="34"/>
  <c r="F3248" i="34"/>
  <c r="G3248" i="34"/>
  <c r="H3248" i="34"/>
  <c r="I3248" i="34"/>
  <c r="J3248" i="34"/>
  <c r="K3248" i="34"/>
  <c r="F3249" i="34"/>
  <c r="G3249" i="34"/>
  <c r="H3249" i="34"/>
  <c r="I3249" i="34"/>
  <c r="J3249" i="34"/>
  <c r="K3249" i="34"/>
  <c r="F3250" i="34"/>
  <c r="G3250" i="34"/>
  <c r="H3250" i="34"/>
  <c r="I3250" i="34"/>
  <c r="J3250" i="34"/>
  <c r="K3250" i="34"/>
  <c r="F3251" i="34"/>
  <c r="G3251" i="34"/>
  <c r="H3251" i="34"/>
  <c r="I3251" i="34"/>
  <c r="J3251" i="34"/>
  <c r="K3251" i="34"/>
  <c r="F3252" i="34"/>
  <c r="G3252" i="34"/>
  <c r="H3252" i="34"/>
  <c r="I3252" i="34"/>
  <c r="J3252" i="34"/>
  <c r="K3252" i="34"/>
  <c r="F3253" i="34"/>
  <c r="G3253" i="34"/>
  <c r="H3253" i="34"/>
  <c r="I3253" i="34"/>
  <c r="J3253" i="34"/>
  <c r="K3253" i="34"/>
  <c r="F3254" i="34"/>
  <c r="G3254" i="34"/>
  <c r="H3254" i="34"/>
  <c r="I3254" i="34"/>
  <c r="J3254" i="34"/>
  <c r="K3254" i="34"/>
  <c r="F3255" i="34"/>
  <c r="G3255" i="34"/>
  <c r="H3255" i="34"/>
  <c r="I3255" i="34"/>
  <c r="J3255" i="34"/>
  <c r="K3255" i="34"/>
  <c r="F3256" i="34"/>
  <c r="G3256" i="34"/>
  <c r="H3256" i="34"/>
  <c r="I3256" i="34"/>
  <c r="J3256" i="34"/>
  <c r="K3256" i="34"/>
  <c r="F3257" i="34"/>
  <c r="G3257" i="34"/>
  <c r="H3257" i="34"/>
  <c r="I3257" i="34"/>
  <c r="J3257" i="34"/>
  <c r="K3257" i="34"/>
  <c r="F3258" i="34"/>
  <c r="G3258" i="34"/>
  <c r="H3258" i="34"/>
  <c r="I3258" i="34"/>
  <c r="J3258" i="34"/>
  <c r="K3258" i="34"/>
  <c r="F3259" i="34"/>
  <c r="G3259" i="34"/>
  <c r="H3259" i="34"/>
  <c r="I3259" i="34"/>
  <c r="J3259" i="34"/>
  <c r="K3259" i="34"/>
  <c r="F3260" i="34"/>
  <c r="G3260" i="34"/>
  <c r="H3260" i="34"/>
  <c r="I3260" i="34"/>
  <c r="J3260" i="34"/>
  <c r="K3260" i="34"/>
  <c r="F3261" i="34"/>
  <c r="G3261" i="34"/>
  <c r="H3261" i="34"/>
  <c r="I3261" i="34"/>
  <c r="J3261" i="34"/>
  <c r="K3261" i="34"/>
  <c r="F3262" i="34"/>
  <c r="G3262" i="34"/>
  <c r="H3262" i="34"/>
  <c r="I3262" i="34"/>
  <c r="J3262" i="34"/>
  <c r="K3262" i="34"/>
  <c r="F3263" i="34"/>
  <c r="G3263" i="34"/>
  <c r="H3263" i="34"/>
  <c r="I3263" i="34"/>
  <c r="J3263" i="34"/>
  <c r="K3263" i="34"/>
  <c r="F3264" i="34"/>
  <c r="G3264" i="34"/>
  <c r="H3264" i="34"/>
  <c r="I3264" i="34"/>
  <c r="J3264" i="34"/>
  <c r="K3264" i="34"/>
  <c r="F3265" i="34"/>
  <c r="G3265" i="34"/>
  <c r="H3265" i="34"/>
  <c r="I3265" i="34"/>
  <c r="J3265" i="34"/>
  <c r="K3265" i="34"/>
  <c r="F3266" i="34"/>
  <c r="G3266" i="34"/>
  <c r="H3266" i="34"/>
  <c r="I3266" i="34"/>
  <c r="J3266" i="34"/>
  <c r="K3266" i="34"/>
  <c r="F3267" i="34"/>
  <c r="G3267" i="34"/>
  <c r="H3267" i="34"/>
  <c r="I3267" i="34"/>
  <c r="J3267" i="34"/>
  <c r="K3267" i="34"/>
  <c r="F3268" i="34"/>
  <c r="G3268" i="34"/>
  <c r="H3268" i="34"/>
  <c r="I3268" i="34"/>
  <c r="J3268" i="34"/>
  <c r="K3268" i="34"/>
  <c r="F3269" i="34"/>
  <c r="G3269" i="34"/>
  <c r="H3269" i="34"/>
  <c r="I3269" i="34"/>
  <c r="J3269" i="34"/>
  <c r="K3269" i="34"/>
  <c r="F3270" i="34"/>
  <c r="G3270" i="34"/>
  <c r="H3270" i="34"/>
  <c r="I3270" i="34"/>
  <c r="J3270" i="34"/>
  <c r="K3270" i="34"/>
  <c r="F3271" i="34"/>
  <c r="G3271" i="34"/>
  <c r="H3271" i="34"/>
  <c r="I3271" i="34"/>
  <c r="J3271" i="34"/>
  <c r="K3271" i="34"/>
  <c r="F3272" i="34"/>
  <c r="G3272" i="34"/>
  <c r="H3272" i="34"/>
  <c r="I3272" i="34"/>
  <c r="J3272" i="34"/>
  <c r="K3272" i="34"/>
  <c r="F3273" i="34"/>
  <c r="G3273" i="34"/>
  <c r="H3273" i="34"/>
  <c r="I3273" i="34"/>
  <c r="J3273" i="34"/>
  <c r="K3273" i="34"/>
  <c r="F3274" i="34"/>
  <c r="G3274" i="34"/>
  <c r="H3274" i="34"/>
  <c r="I3274" i="34"/>
  <c r="J3274" i="34"/>
  <c r="K3274" i="34"/>
  <c r="F3275" i="34"/>
  <c r="G3275" i="34"/>
  <c r="H3275" i="34"/>
  <c r="I3275" i="34"/>
  <c r="J3275" i="34"/>
  <c r="K3275" i="34"/>
  <c r="F3276" i="34"/>
  <c r="G3276" i="34"/>
  <c r="H3276" i="34"/>
  <c r="I3276" i="34"/>
  <c r="J3276" i="34"/>
  <c r="K3276" i="34"/>
  <c r="F3277" i="34"/>
  <c r="G3277" i="34"/>
  <c r="H3277" i="34"/>
  <c r="I3277" i="34"/>
  <c r="J3277" i="34"/>
  <c r="K3277" i="34"/>
  <c r="F3278" i="34"/>
  <c r="G3278" i="34"/>
  <c r="H3278" i="34"/>
  <c r="I3278" i="34"/>
  <c r="J3278" i="34"/>
  <c r="K3278" i="34"/>
  <c r="F3279" i="34"/>
  <c r="G3279" i="34"/>
  <c r="H3279" i="34"/>
  <c r="I3279" i="34"/>
  <c r="J3279" i="34"/>
  <c r="K3279" i="34"/>
  <c r="F3280" i="34"/>
  <c r="G3280" i="34"/>
  <c r="H3280" i="34"/>
  <c r="I3280" i="34"/>
  <c r="J3280" i="34"/>
  <c r="K3280" i="34"/>
  <c r="F3281" i="34"/>
  <c r="G3281" i="34"/>
  <c r="H3281" i="34"/>
  <c r="I3281" i="34"/>
  <c r="J3281" i="34"/>
  <c r="K3281" i="34"/>
  <c r="F3282" i="34"/>
  <c r="G3282" i="34"/>
  <c r="H3282" i="34"/>
  <c r="I3282" i="34"/>
  <c r="J3282" i="34"/>
  <c r="K3282" i="34"/>
  <c r="F3283" i="34"/>
  <c r="G3283" i="34"/>
  <c r="H3283" i="34"/>
  <c r="I3283" i="34"/>
  <c r="J3283" i="34"/>
  <c r="K3283" i="34"/>
  <c r="F3284" i="34"/>
  <c r="G3284" i="34"/>
  <c r="H3284" i="34"/>
  <c r="I3284" i="34"/>
  <c r="J3284" i="34"/>
  <c r="K3284" i="34"/>
  <c r="F3285" i="34"/>
  <c r="G3285" i="34"/>
  <c r="H3285" i="34"/>
  <c r="I3285" i="34"/>
  <c r="J3285" i="34"/>
  <c r="K3285" i="34"/>
  <c r="F3286" i="34"/>
  <c r="G3286" i="34"/>
  <c r="H3286" i="34"/>
  <c r="I3286" i="34"/>
  <c r="J3286" i="34"/>
  <c r="K3286" i="34"/>
  <c r="F3287" i="34"/>
  <c r="G3287" i="34"/>
  <c r="H3287" i="34"/>
  <c r="I3287" i="34"/>
  <c r="J3287" i="34"/>
  <c r="K3287" i="34"/>
  <c r="F3288" i="34"/>
  <c r="G3288" i="34"/>
  <c r="H3288" i="34"/>
  <c r="I3288" i="34"/>
  <c r="J3288" i="34"/>
  <c r="K3288" i="34"/>
  <c r="F3289" i="34"/>
  <c r="G3289" i="34"/>
  <c r="H3289" i="34"/>
  <c r="I3289" i="34"/>
  <c r="J3289" i="34"/>
  <c r="K3289" i="34"/>
  <c r="F3290" i="34"/>
  <c r="G3290" i="34"/>
  <c r="H3290" i="34"/>
  <c r="I3290" i="34"/>
  <c r="J3290" i="34"/>
  <c r="K3290" i="34"/>
  <c r="F3291" i="34"/>
  <c r="G3291" i="34"/>
  <c r="H3291" i="34"/>
  <c r="I3291" i="34"/>
  <c r="J3291" i="34"/>
  <c r="K3291" i="34"/>
  <c r="F3292" i="34"/>
  <c r="G3292" i="34"/>
  <c r="H3292" i="34"/>
  <c r="I3292" i="34"/>
  <c r="J3292" i="34"/>
  <c r="K3292" i="34"/>
  <c r="F3293" i="34"/>
  <c r="G3293" i="34"/>
  <c r="H3293" i="34"/>
  <c r="I3293" i="34"/>
  <c r="J3293" i="34"/>
  <c r="K3293" i="34"/>
  <c r="F3294" i="34"/>
  <c r="G3294" i="34"/>
  <c r="H3294" i="34"/>
  <c r="I3294" i="34"/>
  <c r="J3294" i="34"/>
  <c r="K3294" i="34"/>
  <c r="F3295" i="34"/>
  <c r="G3295" i="34"/>
  <c r="H3295" i="34"/>
  <c r="I3295" i="34"/>
  <c r="J3295" i="34"/>
  <c r="K3295" i="34"/>
  <c r="F3296" i="34"/>
  <c r="G3296" i="34"/>
  <c r="H3296" i="34"/>
  <c r="I3296" i="34"/>
  <c r="J3296" i="34"/>
  <c r="K3296" i="34"/>
  <c r="F3297" i="34"/>
  <c r="G3297" i="34"/>
  <c r="H3297" i="34"/>
  <c r="I3297" i="34"/>
  <c r="J3297" i="34"/>
  <c r="K3297" i="34"/>
  <c r="F3298" i="34"/>
  <c r="G3298" i="34"/>
  <c r="H3298" i="34"/>
  <c r="I3298" i="34"/>
  <c r="J3298" i="34"/>
  <c r="K3298" i="34"/>
  <c r="F3299" i="34"/>
  <c r="G3299" i="34"/>
  <c r="H3299" i="34"/>
  <c r="I3299" i="34"/>
  <c r="J3299" i="34"/>
  <c r="K3299" i="34"/>
  <c r="F3300" i="34"/>
  <c r="G3300" i="34"/>
  <c r="H3300" i="34"/>
  <c r="I3300" i="34"/>
  <c r="J3300" i="34"/>
  <c r="K3300" i="34"/>
  <c r="F3301" i="34"/>
  <c r="G3301" i="34"/>
  <c r="H3301" i="34"/>
  <c r="I3301" i="34"/>
  <c r="J3301" i="34"/>
  <c r="K3301" i="34"/>
  <c r="F3302" i="34"/>
  <c r="G3302" i="34"/>
  <c r="H3302" i="34"/>
  <c r="I3302" i="34"/>
  <c r="J3302" i="34"/>
  <c r="K3302" i="34"/>
  <c r="F3303" i="34"/>
  <c r="G3303" i="34"/>
  <c r="H3303" i="34"/>
  <c r="I3303" i="34"/>
  <c r="J3303" i="34"/>
  <c r="K3303" i="34"/>
  <c r="F3304" i="34"/>
  <c r="G3304" i="34"/>
  <c r="H3304" i="34"/>
  <c r="I3304" i="34"/>
  <c r="J3304" i="34"/>
  <c r="K3304" i="34"/>
  <c r="F3305" i="34"/>
  <c r="G3305" i="34"/>
  <c r="H3305" i="34"/>
  <c r="I3305" i="34"/>
  <c r="J3305" i="34"/>
  <c r="K3305" i="34"/>
  <c r="F3306" i="34"/>
  <c r="G3306" i="34"/>
  <c r="H3306" i="34"/>
  <c r="I3306" i="34"/>
  <c r="J3306" i="34"/>
  <c r="K3306" i="34"/>
  <c r="F3307" i="34"/>
  <c r="G3307" i="34"/>
  <c r="H3307" i="34"/>
  <c r="I3307" i="34"/>
  <c r="J3307" i="34"/>
  <c r="K3307" i="34"/>
  <c r="F3308" i="34"/>
  <c r="G3308" i="34"/>
  <c r="H3308" i="34"/>
  <c r="I3308" i="34"/>
  <c r="J3308" i="34"/>
  <c r="K3308" i="34"/>
  <c r="F3309" i="34"/>
  <c r="G3309" i="34"/>
  <c r="H3309" i="34"/>
  <c r="I3309" i="34"/>
  <c r="J3309" i="34"/>
  <c r="K3309" i="34"/>
  <c r="F3310" i="34"/>
  <c r="G3310" i="34"/>
  <c r="H3310" i="34"/>
  <c r="I3310" i="34"/>
  <c r="J3310" i="34"/>
  <c r="K3310" i="34"/>
  <c r="F3311" i="34"/>
  <c r="G3311" i="34"/>
  <c r="H3311" i="34"/>
  <c r="I3311" i="34"/>
  <c r="J3311" i="34"/>
  <c r="K3311" i="34"/>
  <c r="F3312" i="34"/>
  <c r="G3312" i="34"/>
  <c r="H3312" i="34"/>
  <c r="I3312" i="34"/>
  <c r="J3312" i="34"/>
  <c r="K3312" i="34"/>
  <c r="F3313" i="34"/>
  <c r="G3313" i="34"/>
  <c r="H3313" i="34"/>
  <c r="I3313" i="34"/>
  <c r="J3313" i="34"/>
  <c r="K3313" i="34"/>
  <c r="F3314" i="34"/>
  <c r="G3314" i="34"/>
  <c r="H3314" i="34"/>
  <c r="I3314" i="34"/>
  <c r="J3314" i="34"/>
  <c r="K3314" i="34"/>
  <c r="F3315" i="34"/>
  <c r="G3315" i="34"/>
  <c r="H3315" i="34"/>
  <c r="I3315" i="34"/>
  <c r="J3315" i="34"/>
  <c r="K3315" i="34"/>
  <c r="F3316" i="34"/>
  <c r="G3316" i="34"/>
  <c r="H3316" i="34"/>
  <c r="I3316" i="34"/>
  <c r="J3316" i="34"/>
  <c r="K3316" i="34"/>
  <c r="F3317" i="34"/>
  <c r="G3317" i="34"/>
  <c r="H3317" i="34"/>
  <c r="I3317" i="34"/>
  <c r="J3317" i="34"/>
  <c r="K3317" i="34"/>
  <c r="F3318" i="34"/>
  <c r="G3318" i="34"/>
  <c r="H3318" i="34"/>
  <c r="I3318" i="34"/>
  <c r="J3318" i="34"/>
  <c r="K3318" i="34"/>
  <c r="F3319" i="34"/>
  <c r="G3319" i="34"/>
  <c r="H3319" i="34"/>
  <c r="I3319" i="34"/>
  <c r="J3319" i="34"/>
  <c r="K3319" i="34"/>
  <c r="F3320" i="34"/>
  <c r="G3320" i="34"/>
  <c r="H3320" i="34"/>
  <c r="I3320" i="34"/>
  <c r="J3320" i="34"/>
  <c r="K3320" i="34"/>
  <c r="F3321" i="34"/>
  <c r="G3321" i="34"/>
  <c r="H3321" i="34"/>
  <c r="I3321" i="34"/>
  <c r="J3321" i="34"/>
  <c r="K3321" i="34"/>
  <c r="F3322" i="34"/>
  <c r="G3322" i="34"/>
  <c r="H3322" i="34"/>
  <c r="I3322" i="34"/>
  <c r="J3322" i="34"/>
  <c r="K3322" i="34"/>
  <c r="F3323" i="34"/>
  <c r="G3323" i="34"/>
  <c r="H3323" i="34"/>
  <c r="I3323" i="34"/>
  <c r="J3323" i="34"/>
  <c r="K3323" i="34"/>
  <c r="F3324" i="34"/>
  <c r="G3324" i="34"/>
  <c r="H3324" i="34"/>
  <c r="I3324" i="34"/>
  <c r="J3324" i="34"/>
  <c r="K3324" i="34"/>
  <c r="F3325" i="34"/>
  <c r="G3325" i="34"/>
  <c r="H3325" i="34"/>
  <c r="I3325" i="34"/>
  <c r="J3325" i="34"/>
  <c r="K3325" i="34"/>
  <c r="F3326" i="34"/>
  <c r="G3326" i="34"/>
  <c r="H3326" i="34"/>
  <c r="I3326" i="34"/>
  <c r="J3326" i="34"/>
  <c r="K3326" i="34"/>
  <c r="F3327" i="34"/>
  <c r="G3327" i="34"/>
  <c r="H3327" i="34"/>
  <c r="I3327" i="34"/>
  <c r="J3327" i="34"/>
  <c r="K3327" i="34"/>
  <c r="F3328" i="34"/>
  <c r="G3328" i="34"/>
  <c r="H3328" i="34"/>
  <c r="I3328" i="34"/>
  <c r="J3328" i="34"/>
  <c r="K3328" i="34"/>
  <c r="F3329" i="34"/>
  <c r="G3329" i="34"/>
  <c r="H3329" i="34"/>
  <c r="I3329" i="34"/>
  <c r="J3329" i="34"/>
  <c r="K3329" i="34"/>
  <c r="F3330" i="34"/>
  <c r="G3330" i="34"/>
  <c r="H3330" i="34"/>
  <c r="I3330" i="34"/>
  <c r="J3330" i="34"/>
  <c r="K3330" i="34"/>
  <c r="F3331" i="34"/>
  <c r="G3331" i="34"/>
  <c r="H3331" i="34"/>
  <c r="I3331" i="34"/>
  <c r="J3331" i="34"/>
  <c r="K3331" i="34"/>
  <c r="F3332" i="34"/>
  <c r="G3332" i="34"/>
  <c r="H3332" i="34"/>
  <c r="I3332" i="34"/>
  <c r="J3332" i="34"/>
  <c r="K3332" i="34"/>
  <c r="F3333" i="34"/>
  <c r="G3333" i="34"/>
  <c r="H3333" i="34"/>
  <c r="I3333" i="34"/>
  <c r="J3333" i="34"/>
  <c r="K3333" i="34"/>
  <c r="F3334" i="34"/>
  <c r="G3334" i="34"/>
  <c r="H3334" i="34"/>
  <c r="I3334" i="34"/>
  <c r="J3334" i="34"/>
  <c r="K3334" i="34"/>
  <c r="F3335" i="34"/>
  <c r="G3335" i="34"/>
  <c r="H3335" i="34"/>
  <c r="I3335" i="34"/>
  <c r="J3335" i="34"/>
  <c r="K3335" i="34"/>
  <c r="F3336" i="34"/>
  <c r="G3336" i="34"/>
  <c r="H3336" i="34"/>
  <c r="I3336" i="34"/>
  <c r="J3336" i="34"/>
  <c r="K3336" i="34"/>
  <c r="F3337" i="34"/>
  <c r="G3337" i="34"/>
  <c r="H3337" i="34"/>
  <c r="I3337" i="34"/>
  <c r="J3337" i="34"/>
  <c r="K3337" i="34"/>
  <c r="F3338" i="34"/>
  <c r="G3338" i="34"/>
  <c r="H3338" i="34"/>
  <c r="I3338" i="34"/>
  <c r="J3338" i="34"/>
  <c r="K3338" i="34"/>
  <c r="F3339" i="34"/>
  <c r="G3339" i="34"/>
  <c r="H3339" i="34"/>
  <c r="I3339" i="34"/>
  <c r="J3339" i="34"/>
  <c r="K3339" i="34"/>
  <c r="F3340" i="34"/>
  <c r="G3340" i="34"/>
  <c r="H3340" i="34"/>
  <c r="I3340" i="34"/>
  <c r="J3340" i="34"/>
  <c r="K3340" i="34"/>
  <c r="F3341" i="34"/>
  <c r="G3341" i="34"/>
  <c r="H3341" i="34"/>
  <c r="I3341" i="34"/>
  <c r="J3341" i="34"/>
  <c r="K3341" i="34"/>
  <c r="F3342" i="34"/>
  <c r="G3342" i="34"/>
  <c r="H3342" i="34"/>
  <c r="I3342" i="34"/>
  <c r="J3342" i="34"/>
  <c r="K3342" i="34"/>
  <c r="F3343" i="34"/>
  <c r="G3343" i="34"/>
  <c r="H3343" i="34"/>
  <c r="I3343" i="34"/>
  <c r="J3343" i="34"/>
  <c r="K3343" i="34"/>
  <c r="F3344" i="34"/>
  <c r="G3344" i="34"/>
  <c r="H3344" i="34"/>
  <c r="I3344" i="34"/>
  <c r="J3344" i="34"/>
  <c r="K3344" i="34"/>
  <c r="F3345" i="34"/>
  <c r="G3345" i="34"/>
  <c r="H3345" i="34"/>
  <c r="I3345" i="34"/>
  <c r="J3345" i="34"/>
  <c r="K3345" i="34"/>
  <c r="F3346" i="34"/>
  <c r="G3346" i="34"/>
  <c r="H3346" i="34"/>
  <c r="I3346" i="34"/>
  <c r="J3346" i="34"/>
  <c r="K3346" i="34"/>
  <c r="F3347" i="34"/>
  <c r="G3347" i="34"/>
  <c r="H3347" i="34"/>
  <c r="I3347" i="34"/>
  <c r="J3347" i="34"/>
  <c r="K3347" i="34"/>
  <c r="F3348" i="34"/>
  <c r="G3348" i="34"/>
  <c r="H3348" i="34"/>
  <c r="I3348" i="34"/>
  <c r="J3348" i="34"/>
  <c r="K3348" i="34"/>
  <c r="F3349" i="34"/>
  <c r="G3349" i="34"/>
  <c r="H3349" i="34"/>
  <c r="I3349" i="34"/>
  <c r="J3349" i="34"/>
  <c r="K3349" i="34"/>
  <c r="F3350" i="34"/>
  <c r="G3350" i="34"/>
  <c r="H3350" i="34"/>
  <c r="I3350" i="34"/>
  <c r="J3350" i="34"/>
  <c r="K3350" i="34"/>
  <c r="F3351" i="34"/>
  <c r="G3351" i="34"/>
  <c r="H3351" i="34"/>
  <c r="I3351" i="34"/>
  <c r="J3351" i="34"/>
  <c r="K3351" i="34"/>
  <c r="F3352" i="34"/>
  <c r="G3352" i="34"/>
  <c r="H3352" i="34"/>
  <c r="I3352" i="34"/>
  <c r="J3352" i="34"/>
  <c r="K3352" i="34"/>
  <c r="F3353" i="34"/>
  <c r="G3353" i="34"/>
  <c r="H3353" i="34"/>
  <c r="I3353" i="34"/>
  <c r="J3353" i="34"/>
  <c r="K3353" i="34"/>
  <c r="F3354" i="34"/>
  <c r="G3354" i="34"/>
  <c r="H3354" i="34"/>
  <c r="I3354" i="34"/>
  <c r="J3354" i="34"/>
  <c r="K3354" i="34"/>
  <c r="F3355" i="34"/>
  <c r="G3355" i="34"/>
  <c r="H3355" i="34"/>
  <c r="I3355" i="34"/>
  <c r="J3355" i="34"/>
  <c r="K3355" i="34"/>
  <c r="F3356" i="34"/>
  <c r="G3356" i="34"/>
  <c r="H3356" i="34"/>
  <c r="I3356" i="34"/>
  <c r="J3356" i="34"/>
  <c r="K3356" i="34"/>
  <c r="F3357" i="34"/>
  <c r="G3357" i="34"/>
  <c r="H3357" i="34"/>
  <c r="I3357" i="34"/>
  <c r="J3357" i="34"/>
  <c r="K3357" i="34"/>
  <c r="F3358" i="34"/>
  <c r="G3358" i="34"/>
  <c r="H3358" i="34"/>
  <c r="I3358" i="34"/>
  <c r="J3358" i="34"/>
  <c r="K3358" i="34"/>
  <c r="F3359" i="34"/>
  <c r="G3359" i="34"/>
  <c r="H3359" i="34"/>
  <c r="I3359" i="34"/>
  <c r="J3359" i="34"/>
  <c r="K3359" i="34"/>
  <c r="F3360" i="34"/>
  <c r="G3360" i="34"/>
  <c r="H3360" i="34"/>
  <c r="I3360" i="34"/>
  <c r="J3360" i="34"/>
  <c r="K3360" i="34"/>
  <c r="F3361" i="34"/>
  <c r="G3361" i="34"/>
  <c r="H3361" i="34"/>
  <c r="I3361" i="34"/>
  <c r="J3361" i="34"/>
  <c r="K3361" i="34"/>
  <c r="F3362" i="34"/>
  <c r="G3362" i="34"/>
  <c r="H3362" i="34"/>
  <c r="I3362" i="34"/>
  <c r="J3362" i="34"/>
  <c r="K3362" i="34"/>
  <c r="F3363" i="34"/>
  <c r="G3363" i="34"/>
  <c r="H3363" i="34"/>
  <c r="I3363" i="34"/>
  <c r="J3363" i="34"/>
  <c r="K3363" i="34"/>
  <c r="F3364" i="34"/>
  <c r="G3364" i="34"/>
  <c r="H3364" i="34"/>
  <c r="I3364" i="34"/>
  <c r="J3364" i="34"/>
  <c r="K3364" i="34"/>
  <c r="F3365" i="34"/>
  <c r="G3365" i="34"/>
  <c r="H3365" i="34"/>
  <c r="I3365" i="34"/>
  <c r="J3365" i="34"/>
  <c r="K3365" i="34"/>
  <c r="F3366" i="34"/>
  <c r="G3366" i="34"/>
  <c r="H3366" i="34"/>
  <c r="I3366" i="34"/>
  <c r="J3366" i="34"/>
  <c r="K3366" i="34"/>
  <c r="F3367" i="34"/>
  <c r="G3367" i="34"/>
  <c r="H3367" i="34"/>
  <c r="I3367" i="34"/>
  <c r="J3367" i="34"/>
  <c r="K3367" i="34"/>
  <c r="F3368" i="34"/>
  <c r="G3368" i="34"/>
  <c r="H3368" i="34"/>
  <c r="I3368" i="34"/>
  <c r="J3368" i="34"/>
  <c r="K3368" i="34"/>
  <c r="F3369" i="34"/>
  <c r="G3369" i="34"/>
  <c r="H3369" i="34"/>
  <c r="I3369" i="34"/>
  <c r="J3369" i="34"/>
  <c r="K3369" i="34"/>
  <c r="F3370" i="34"/>
  <c r="G3370" i="34"/>
  <c r="H3370" i="34"/>
  <c r="I3370" i="34"/>
  <c r="J3370" i="34"/>
  <c r="K3370" i="34"/>
  <c r="F3371" i="34"/>
  <c r="G3371" i="34"/>
  <c r="H3371" i="34"/>
  <c r="I3371" i="34"/>
  <c r="J3371" i="34"/>
  <c r="K3371" i="34"/>
  <c r="F3372" i="34"/>
  <c r="G3372" i="34"/>
  <c r="H3372" i="34"/>
  <c r="I3372" i="34"/>
  <c r="J3372" i="34"/>
  <c r="K3372" i="34"/>
  <c r="F3373" i="34"/>
  <c r="G3373" i="34"/>
  <c r="H3373" i="34"/>
  <c r="I3373" i="34"/>
  <c r="J3373" i="34"/>
  <c r="K3373" i="34"/>
  <c r="F3374" i="34"/>
  <c r="G3374" i="34"/>
  <c r="H3374" i="34"/>
  <c r="I3374" i="34"/>
  <c r="J3374" i="34"/>
  <c r="K3374" i="34"/>
  <c r="F3375" i="34"/>
  <c r="G3375" i="34"/>
  <c r="H3375" i="34"/>
  <c r="I3375" i="34"/>
  <c r="J3375" i="34"/>
  <c r="K3375" i="34"/>
  <c r="F3376" i="34"/>
  <c r="G3376" i="34"/>
  <c r="H3376" i="34"/>
  <c r="I3376" i="34"/>
  <c r="J3376" i="34"/>
  <c r="K3376" i="34"/>
  <c r="F3377" i="34"/>
  <c r="G3377" i="34"/>
  <c r="H3377" i="34"/>
  <c r="I3377" i="34"/>
  <c r="J3377" i="34"/>
  <c r="K3377" i="34"/>
  <c r="F3378" i="34"/>
  <c r="G3378" i="34"/>
  <c r="H3378" i="34"/>
  <c r="I3378" i="34"/>
  <c r="J3378" i="34"/>
  <c r="K3378" i="34"/>
  <c r="F3379" i="34"/>
  <c r="G3379" i="34"/>
  <c r="H3379" i="34"/>
  <c r="I3379" i="34"/>
  <c r="J3379" i="34"/>
  <c r="K3379" i="34"/>
  <c r="F3380" i="34"/>
  <c r="G3380" i="34"/>
  <c r="H3380" i="34"/>
  <c r="I3380" i="34"/>
  <c r="J3380" i="34"/>
  <c r="K3380" i="34"/>
  <c r="F3381" i="34"/>
  <c r="G3381" i="34"/>
  <c r="H3381" i="34"/>
  <c r="I3381" i="34"/>
  <c r="J3381" i="34"/>
  <c r="K3381" i="34"/>
  <c r="F3382" i="34"/>
  <c r="G3382" i="34"/>
  <c r="H3382" i="34"/>
  <c r="I3382" i="34"/>
  <c r="J3382" i="34"/>
  <c r="K3382" i="34"/>
  <c r="F3383" i="34"/>
  <c r="G3383" i="34"/>
  <c r="H3383" i="34"/>
  <c r="I3383" i="34"/>
  <c r="J3383" i="34"/>
  <c r="K3383" i="34"/>
  <c r="F3384" i="34"/>
  <c r="G3384" i="34"/>
  <c r="H3384" i="34"/>
  <c r="I3384" i="34"/>
  <c r="J3384" i="34"/>
  <c r="K3384" i="34"/>
  <c r="F3385" i="34"/>
  <c r="G3385" i="34"/>
  <c r="H3385" i="34"/>
  <c r="I3385" i="34"/>
  <c r="J3385" i="34"/>
  <c r="K3385" i="34"/>
  <c r="F3386" i="34"/>
  <c r="G3386" i="34"/>
  <c r="H3386" i="34"/>
  <c r="I3386" i="34"/>
  <c r="J3386" i="34"/>
  <c r="K3386" i="34"/>
  <c r="F3387" i="34"/>
  <c r="G3387" i="34"/>
  <c r="H3387" i="34"/>
  <c r="I3387" i="34"/>
  <c r="J3387" i="34"/>
  <c r="K3387" i="34"/>
  <c r="F3388" i="34"/>
  <c r="G3388" i="34"/>
  <c r="H3388" i="34"/>
  <c r="I3388" i="34"/>
  <c r="J3388" i="34"/>
  <c r="K3388" i="34"/>
  <c r="F3389" i="34"/>
  <c r="G3389" i="34"/>
  <c r="H3389" i="34"/>
  <c r="I3389" i="34"/>
  <c r="J3389" i="34"/>
  <c r="K3389" i="34"/>
  <c r="F3390" i="34"/>
  <c r="G3390" i="34"/>
  <c r="H3390" i="34"/>
  <c r="I3390" i="34"/>
  <c r="J3390" i="34"/>
  <c r="K3390" i="34"/>
  <c r="F3391" i="34"/>
  <c r="G3391" i="34"/>
  <c r="H3391" i="34"/>
  <c r="I3391" i="34"/>
  <c r="J3391" i="34"/>
  <c r="K3391" i="34"/>
  <c r="F3392" i="34"/>
  <c r="G3392" i="34"/>
  <c r="H3392" i="34"/>
  <c r="I3392" i="34"/>
  <c r="J3392" i="34"/>
  <c r="K3392" i="34"/>
  <c r="F3393" i="34"/>
  <c r="G3393" i="34"/>
  <c r="H3393" i="34"/>
  <c r="I3393" i="34"/>
  <c r="J3393" i="34"/>
  <c r="K3393" i="34"/>
  <c r="F3394" i="34"/>
  <c r="G3394" i="34"/>
  <c r="H3394" i="34"/>
  <c r="I3394" i="34"/>
  <c r="J3394" i="34"/>
  <c r="K3394" i="34"/>
  <c r="F3395" i="34"/>
  <c r="G3395" i="34"/>
  <c r="H3395" i="34"/>
  <c r="I3395" i="34"/>
  <c r="J3395" i="34"/>
  <c r="K3395" i="34"/>
  <c r="F3396" i="34"/>
  <c r="G3396" i="34"/>
  <c r="H3396" i="34"/>
  <c r="I3396" i="34"/>
  <c r="J3396" i="34"/>
  <c r="K3396" i="34"/>
  <c r="F3397" i="34"/>
  <c r="G3397" i="34"/>
  <c r="H3397" i="34"/>
  <c r="I3397" i="34"/>
  <c r="J3397" i="34"/>
  <c r="K3397" i="34"/>
  <c r="F3398" i="34"/>
  <c r="G3398" i="34"/>
  <c r="H3398" i="34"/>
  <c r="I3398" i="34"/>
  <c r="J3398" i="34"/>
  <c r="K3398" i="34"/>
  <c r="F3399" i="34"/>
  <c r="G3399" i="34"/>
  <c r="H3399" i="34"/>
  <c r="I3399" i="34"/>
  <c r="J3399" i="34"/>
  <c r="K3399" i="34"/>
  <c r="F3400" i="34"/>
  <c r="G3400" i="34"/>
  <c r="H3400" i="34"/>
  <c r="I3400" i="34"/>
  <c r="J3400" i="34"/>
  <c r="K3400" i="34"/>
  <c r="F3401" i="34"/>
  <c r="G3401" i="34"/>
  <c r="H3401" i="34"/>
  <c r="I3401" i="34"/>
  <c r="J3401" i="34"/>
  <c r="K3401" i="34"/>
  <c r="F3402" i="34"/>
  <c r="G3402" i="34"/>
  <c r="H3402" i="34"/>
  <c r="I3402" i="34"/>
  <c r="J3402" i="34"/>
  <c r="K3402" i="34"/>
  <c r="F3403" i="34"/>
  <c r="G3403" i="34"/>
  <c r="H3403" i="34"/>
  <c r="I3403" i="34"/>
  <c r="J3403" i="34"/>
  <c r="K3403" i="34"/>
  <c r="F3404" i="34"/>
  <c r="G3404" i="34"/>
  <c r="H3404" i="34"/>
  <c r="I3404" i="34"/>
  <c r="J3404" i="34"/>
  <c r="K3404" i="34"/>
  <c r="F3405" i="34"/>
  <c r="G3405" i="34"/>
  <c r="H3405" i="34"/>
  <c r="I3405" i="34"/>
  <c r="J3405" i="34"/>
  <c r="K3405" i="34"/>
  <c r="F3406" i="34"/>
  <c r="G3406" i="34"/>
  <c r="H3406" i="34"/>
  <c r="I3406" i="34"/>
  <c r="J3406" i="34"/>
  <c r="K3406" i="34"/>
  <c r="F3407" i="34"/>
  <c r="G3407" i="34"/>
  <c r="H3407" i="34"/>
  <c r="I3407" i="34"/>
  <c r="J3407" i="34"/>
  <c r="K3407" i="34"/>
  <c r="F3408" i="34"/>
  <c r="G3408" i="34"/>
  <c r="H3408" i="34"/>
  <c r="I3408" i="34"/>
  <c r="J3408" i="34"/>
  <c r="K3408" i="34"/>
  <c r="F3409" i="34"/>
  <c r="G3409" i="34"/>
  <c r="H3409" i="34"/>
  <c r="I3409" i="34"/>
  <c r="J3409" i="34"/>
  <c r="K3409" i="34"/>
  <c r="F3410" i="34"/>
  <c r="G3410" i="34"/>
  <c r="H3410" i="34"/>
  <c r="I3410" i="34"/>
  <c r="J3410" i="34"/>
  <c r="K3410" i="34"/>
  <c r="F3411" i="34"/>
  <c r="G3411" i="34"/>
  <c r="H3411" i="34"/>
  <c r="I3411" i="34"/>
  <c r="J3411" i="34"/>
  <c r="K3411" i="34"/>
  <c r="F3412" i="34"/>
  <c r="G3412" i="34"/>
  <c r="H3412" i="34"/>
  <c r="I3412" i="34"/>
  <c r="J3412" i="34"/>
  <c r="K3412" i="34"/>
  <c r="F3413" i="34"/>
  <c r="G3413" i="34"/>
  <c r="H3413" i="34"/>
  <c r="I3413" i="34"/>
  <c r="J3413" i="34"/>
  <c r="K3413" i="34"/>
  <c r="F3414" i="34"/>
  <c r="G3414" i="34"/>
  <c r="H3414" i="34"/>
  <c r="I3414" i="34"/>
  <c r="J3414" i="34"/>
  <c r="K3414" i="34"/>
  <c r="F3415" i="34"/>
  <c r="G3415" i="34"/>
  <c r="H3415" i="34"/>
  <c r="I3415" i="34"/>
  <c r="J3415" i="34"/>
  <c r="K3415" i="34"/>
  <c r="F3416" i="34"/>
  <c r="G3416" i="34"/>
  <c r="H3416" i="34"/>
  <c r="I3416" i="34"/>
  <c r="J3416" i="34"/>
  <c r="K3416" i="34"/>
  <c r="F3417" i="34"/>
  <c r="G3417" i="34"/>
  <c r="H3417" i="34"/>
  <c r="I3417" i="34"/>
  <c r="J3417" i="34"/>
  <c r="K3417" i="34"/>
  <c r="F3418" i="34"/>
  <c r="G3418" i="34"/>
  <c r="H3418" i="34"/>
  <c r="I3418" i="34"/>
  <c r="J3418" i="34"/>
  <c r="K3418" i="34"/>
  <c r="F3419" i="34"/>
  <c r="G3419" i="34"/>
  <c r="H3419" i="34"/>
  <c r="I3419" i="34"/>
  <c r="J3419" i="34"/>
  <c r="K3419" i="34"/>
  <c r="F3420" i="34"/>
  <c r="G3420" i="34"/>
  <c r="H3420" i="34"/>
  <c r="I3420" i="34"/>
  <c r="J3420" i="34"/>
  <c r="K3420" i="34"/>
  <c r="F3421" i="34"/>
  <c r="G3421" i="34"/>
  <c r="H3421" i="34"/>
  <c r="I3421" i="34"/>
  <c r="J3421" i="34"/>
  <c r="K3421" i="34"/>
  <c r="F3422" i="34"/>
  <c r="G3422" i="34"/>
  <c r="H3422" i="34"/>
  <c r="I3422" i="34"/>
  <c r="J3422" i="34"/>
  <c r="K3422" i="34"/>
  <c r="F3423" i="34"/>
  <c r="G3423" i="34"/>
  <c r="H3423" i="34"/>
  <c r="I3423" i="34"/>
  <c r="J3423" i="34"/>
  <c r="K3423" i="34"/>
  <c r="F3424" i="34"/>
  <c r="G3424" i="34"/>
  <c r="H3424" i="34"/>
  <c r="I3424" i="34"/>
  <c r="J3424" i="34"/>
  <c r="K3424" i="34"/>
  <c r="F3425" i="34"/>
  <c r="G3425" i="34"/>
  <c r="H3425" i="34"/>
  <c r="I3425" i="34"/>
  <c r="J3425" i="34"/>
  <c r="K3425" i="34"/>
  <c r="F3426" i="34"/>
  <c r="G3426" i="34"/>
  <c r="H3426" i="34"/>
  <c r="I3426" i="34"/>
  <c r="J3426" i="34"/>
  <c r="K3426" i="34"/>
  <c r="F3427" i="34"/>
  <c r="G3427" i="34"/>
  <c r="H3427" i="34"/>
  <c r="I3427" i="34"/>
  <c r="J3427" i="34"/>
  <c r="K3427" i="34"/>
  <c r="F3428" i="34"/>
  <c r="G3428" i="34"/>
  <c r="H3428" i="34"/>
  <c r="I3428" i="34"/>
  <c r="J3428" i="34"/>
  <c r="K3428" i="34"/>
  <c r="F3429" i="34"/>
  <c r="G3429" i="34"/>
  <c r="H3429" i="34"/>
  <c r="I3429" i="34"/>
  <c r="J3429" i="34"/>
  <c r="K3429" i="34"/>
  <c r="F3430" i="34"/>
  <c r="G3430" i="34"/>
  <c r="H3430" i="34"/>
  <c r="I3430" i="34"/>
  <c r="J3430" i="34"/>
  <c r="K3430" i="34"/>
  <c r="F3431" i="34"/>
  <c r="G3431" i="34"/>
  <c r="H3431" i="34"/>
  <c r="I3431" i="34"/>
  <c r="J3431" i="34"/>
  <c r="K3431" i="34"/>
  <c r="F3432" i="34"/>
  <c r="G3432" i="34"/>
  <c r="H3432" i="34"/>
  <c r="I3432" i="34"/>
  <c r="J3432" i="34"/>
  <c r="K3432" i="34"/>
  <c r="F3433" i="34"/>
  <c r="G3433" i="34"/>
  <c r="H3433" i="34"/>
  <c r="I3433" i="34"/>
  <c r="J3433" i="34"/>
  <c r="K3433" i="34"/>
  <c r="F3434" i="34"/>
  <c r="G3434" i="34"/>
  <c r="H3434" i="34"/>
  <c r="I3434" i="34"/>
  <c r="J3434" i="34"/>
  <c r="K3434" i="34"/>
  <c r="F3435" i="34"/>
  <c r="G3435" i="34"/>
  <c r="H3435" i="34"/>
  <c r="I3435" i="34"/>
  <c r="J3435" i="34"/>
  <c r="K3435" i="34"/>
  <c r="F3436" i="34"/>
  <c r="G3436" i="34"/>
  <c r="H3436" i="34"/>
  <c r="I3436" i="34"/>
  <c r="J3436" i="34"/>
  <c r="K3436" i="34"/>
  <c r="F3437" i="34"/>
  <c r="G3437" i="34"/>
  <c r="H3437" i="34"/>
  <c r="I3437" i="34"/>
  <c r="J3437" i="34"/>
  <c r="K3437" i="34"/>
  <c r="F3438" i="34"/>
  <c r="G3438" i="34"/>
  <c r="H3438" i="34"/>
  <c r="I3438" i="34"/>
  <c r="J3438" i="34"/>
  <c r="K3438" i="34"/>
  <c r="F3439" i="34"/>
  <c r="G3439" i="34"/>
  <c r="H3439" i="34"/>
  <c r="I3439" i="34"/>
  <c r="J3439" i="34"/>
  <c r="K3439" i="34"/>
  <c r="F3440" i="34"/>
  <c r="G3440" i="34"/>
  <c r="H3440" i="34"/>
  <c r="I3440" i="34"/>
  <c r="J3440" i="34"/>
  <c r="K3440" i="34"/>
  <c r="F3441" i="34"/>
  <c r="G3441" i="34"/>
  <c r="H3441" i="34"/>
  <c r="I3441" i="34"/>
  <c r="J3441" i="34"/>
  <c r="K3441" i="34"/>
  <c r="F3442" i="34"/>
  <c r="G3442" i="34"/>
  <c r="H3442" i="34"/>
  <c r="I3442" i="34"/>
  <c r="J3442" i="34"/>
  <c r="K3442" i="34"/>
  <c r="F3443" i="34"/>
  <c r="G3443" i="34"/>
  <c r="H3443" i="34"/>
  <c r="I3443" i="34"/>
  <c r="J3443" i="34"/>
  <c r="K3443" i="34"/>
  <c r="F3444" i="34"/>
  <c r="G3444" i="34"/>
  <c r="H3444" i="34"/>
  <c r="I3444" i="34"/>
  <c r="J3444" i="34"/>
  <c r="K3444" i="34"/>
  <c r="F3445" i="34"/>
  <c r="G3445" i="34"/>
  <c r="H3445" i="34"/>
  <c r="I3445" i="34"/>
  <c r="J3445" i="34"/>
  <c r="K3445" i="34"/>
  <c r="F3446" i="34"/>
  <c r="G3446" i="34"/>
  <c r="H3446" i="34"/>
  <c r="I3446" i="34"/>
  <c r="J3446" i="34"/>
  <c r="K3446" i="34"/>
  <c r="F3447" i="34"/>
  <c r="G3447" i="34"/>
  <c r="H3447" i="34"/>
  <c r="I3447" i="34"/>
  <c r="J3447" i="34"/>
  <c r="K3447" i="34"/>
  <c r="F3448" i="34"/>
  <c r="G3448" i="34"/>
  <c r="H3448" i="34"/>
  <c r="I3448" i="34"/>
  <c r="J3448" i="34"/>
  <c r="K3448" i="34"/>
  <c r="F3449" i="34"/>
  <c r="G3449" i="34"/>
  <c r="H3449" i="34"/>
  <c r="I3449" i="34"/>
  <c r="J3449" i="34"/>
  <c r="K3449" i="34"/>
  <c r="F3450" i="34"/>
  <c r="G3450" i="34"/>
  <c r="H3450" i="34"/>
  <c r="I3450" i="34"/>
  <c r="J3450" i="34"/>
  <c r="K3450" i="34"/>
  <c r="F3451" i="34"/>
  <c r="G3451" i="34"/>
  <c r="H3451" i="34"/>
  <c r="I3451" i="34"/>
  <c r="J3451" i="34"/>
  <c r="K3451" i="34"/>
  <c r="F3452" i="34"/>
  <c r="G3452" i="34"/>
  <c r="H3452" i="34"/>
  <c r="I3452" i="34"/>
  <c r="J3452" i="34"/>
  <c r="K3452" i="34"/>
  <c r="F3453" i="34"/>
  <c r="G3453" i="34"/>
  <c r="H3453" i="34"/>
  <c r="I3453" i="34"/>
  <c r="J3453" i="34"/>
  <c r="K3453" i="34"/>
  <c r="F3454" i="34"/>
  <c r="G3454" i="34"/>
  <c r="H3454" i="34"/>
  <c r="I3454" i="34"/>
  <c r="J3454" i="34"/>
  <c r="K3454" i="34"/>
  <c r="F3455" i="34"/>
  <c r="G3455" i="34"/>
  <c r="H3455" i="34"/>
  <c r="I3455" i="34"/>
  <c r="J3455" i="34"/>
  <c r="K3455" i="34"/>
  <c r="F3456" i="34"/>
  <c r="G3456" i="34"/>
  <c r="H3456" i="34"/>
  <c r="I3456" i="34"/>
  <c r="J3456" i="34"/>
  <c r="K3456" i="34"/>
  <c r="F3457" i="34"/>
  <c r="G3457" i="34"/>
  <c r="H3457" i="34"/>
  <c r="I3457" i="34"/>
  <c r="J3457" i="34"/>
  <c r="K3457" i="34"/>
  <c r="F3458" i="34"/>
  <c r="G3458" i="34"/>
  <c r="H3458" i="34"/>
  <c r="I3458" i="34"/>
  <c r="J3458" i="34"/>
  <c r="K3458" i="34"/>
  <c r="F3459" i="34"/>
  <c r="G3459" i="34"/>
  <c r="H3459" i="34"/>
  <c r="I3459" i="34"/>
  <c r="J3459" i="34"/>
  <c r="K3459" i="34"/>
  <c r="F3460" i="34"/>
  <c r="G3460" i="34"/>
  <c r="H3460" i="34"/>
  <c r="I3460" i="34"/>
  <c r="J3460" i="34"/>
  <c r="K3460" i="34"/>
  <c r="F3461" i="34"/>
  <c r="G3461" i="34"/>
  <c r="H3461" i="34"/>
  <c r="I3461" i="34"/>
  <c r="J3461" i="34"/>
  <c r="K3461" i="34"/>
  <c r="F3462" i="34"/>
  <c r="G3462" i="34"/>
  <c r="H3462" i="34"/>
  <c r="I3462" i="34"/>
  <c r="J3462" i="34"/>
  <c r="K3462" i="34"/>
  <c r="F3463" i="34"/>
  <c r="G3463" i="34"/>
  <c r="H3463" i="34"/>
  <c r="I3463" i="34"/>
  <c r="J3463" i="34"/>
  <c r="K3463" i="34"/>
  <c r="F3464" i="34"/>
  <c r="G3464" i="34"/>
  <c r="H3464" i="34"/>
  <c r="I3464" i="34"/>
  <c r="J3464" i="34"/>
  <c r="K3464" i="34"/>
  <c r="F3465" i="34"/>
  <c r="G3465" i="34"/>
  <c r="H3465" i="34"/>
  <c r="I3465" i="34"/>
  <c r="J3465" i="34"/>
  <c r="K3465" i="34"/>
  <c r="F3466" i="34"/>
  <c r="G3466" i="34"/>
  <c r="H3466" i="34"/>
  <c r="I3466" i="34"/>
  <c r="J3466" i="34"/>
  <c r="K3466" i="34"/>
  <c r="F3467" i="34"/>
  <c r="G3467" i="34"/>
  <c r="H3467" i="34"/>
  <c r="I3467" i="34"/>
  <c r="J3467" i="34"/>
  <c r="K3467" i="34"/>
  <c r="F3468" i="34"/>
  <c r="G3468" i="34"/>
  <c r="H3468" i="34"/>
  <c r="I3468" i="34"/>
  <c r="J3468" i="34"/>
  <c r="K3468" i="34"/>
  <c r="F3469" i="34"/>
  <c r="G3469" i="34"/>
  <c r="H3469" i="34"/>
  <c r="I3469" i="34"/>
  <c r="J3469" i="34"/>
  <c r="K3469" i="34"/>
  <c r="F3470" i="34"/>
  <c r="G3470" i="34"/>
  <c r="H3470" i="34"/>
  <c r="I3470" i="34"/>
  <c r="J3470" i="34"/>
  <c r="K3470" i="34"/>
  <c r="F3471" i="34"/>
  <c r="G3471" i="34"/>
  <c r="H3471" i="34"/>
  <c r="I3471" i="34"/>
  <c r="J3471" i="34"/>
  <c r="K3471" i="34"/>
  <c r="F3472" i="34"/>
  <c r="G3472" i="34"/>
  <c r="H3472" i="34"/>
  <c r="I3472" i="34"/>
  <c r="J3472" i="34"/>
  <c r="K3472" i="34"/>
  <c r="F3473" i="34"/>
  <c r="G3473" i="34"/>
  <c r="H3473" i="34"/>
  <c r="I3473" i="34"/>
  <c r="J3473" i="34"/>
  <c r="K3473" i="34"/>
  <c r="F3474" i="34"/>
  <c r="G3474" i="34"/>
  <c r="H3474" i="34"/>
  <c r="I3474" i="34"/>
  <c r="J3474" i="34"/>
  <c r="K3474" i="34"/>
  <c r="F3475" i="34"/>
  <c r="G3475" i="34"/>
  <c r="H3475" i="34"/>
  <c r="I3475" i="34"/>
  <c r="J3475" i="34"/>
  <c r="K3475" i="34"/>
  <c r="F3476" i="34"/>
  <c r="G3476" i="34"/>
  <c r="H3476" i="34"/>
  <c r="I3476" i="34"/>
  <c r="J3476" i="34"/>
  <c r="K3476" i="34"/>
  <c r="F3477" i="34"/>
  <c r="G3477" i="34"/>
  <c r="H3477" i="34"/>
  <c r="I3477" i="34"/>
  <c r="J3477" i="34"/>
  <c r="K3477" i="34"/>
  <c r="F3478" i="34"/>
  <c r="G3478" i="34"/>
  <c r="H3478" i="34"/>
  <c r="I3478" i="34"/>
  <c r="J3478" i="34"/>
  <c r="K3478" i="34"/>
  <c r="F3479" i="34"/>
  <c r="G3479" i="34"/>
  <c r="H3479" i="34"/>
  <c r="I3479" i="34"/>
  <c r="J3479" i="34"/>
  <c r="K3479" i="34"/>
  <c r="F3480" i="34"/>
  <c r="G3480" i="34"/>
  <c r="H3480" i="34"/>
  <c r="I3480" i="34"/>
  <c r="J3480" i="34"/>
  <c r="K3480" i="34"/>
  <c r="F3481" i="34"/>
  <c r="G3481" i="34"/>
  <c r="H3481" i="34"/>
  <c r="I3481" i="34"/>
  <c r="J3481" i="34"/>
  <c r="K3481" i="34"/>
  <c r="F3482" i="34"/>
  <c r="G3482" i="34"/>
  <c r="H3482" i="34"/>
  <c r="I3482" i="34"/>
  <c r="J3482" i="34"/>
  <c r="K3482" i="34"/>
  <c r="F3483" i="34"/>
  <c r="G3483" i="34"/>
  <c r="H3483" i="34"/>
  <c r="I3483" i="34"/>
  <c r="J3483" i="34"/>
  <c r="K3483" i="34"/>
  <c r="F3484" i="34"/>
  <c r="G3484" i="34"/>
  <c r="H3484" i="34"/>
  <c r="I3484" i="34"/>
  <c r="J3484" i="34"/>
  <c r="K3484" i="34"/>
  <c r="F3485" i="34"/>
  <c r="G3485" i="34"/>
  <c r="H3485" i="34"/>
  <c r="I3485" i="34"/>
  <c r="J3485" i="34"/>
  <c r="K3485" i="34"/>
  <c r="F3486" i="34"/>
  <c r="G3486" i="34"/>
  <c r="H3486" i="34"/>
  <c r="I3486" i="34"/>
  <c r="J3486" i="34"/>
  <c r="K3486" i="34"/>
  <c r="F3487" i="34"/>
  <c r="G3487" i="34"/>
  <c r="H3487" i="34"/>
  <c r="I3487" i="34"/>
  <c r="J3487" i="34"/>
  <c r="K3487" i="34"/>
  <c r="F3488" i="34"/>
  <c r="G3488" i="34"/>
  <c r="H3488" i="34"/>
  <c r="I3488" i="34"/>
  <c r="J3488" i="34"/>
  <c r="K3488" i="34"/>
  <c r="F3489" i="34"/>
  <c r="G3489" i="34"/>
  <c r="H3489" i="34"/>
  <c r="I3489" i="34"/>
  <c r="J3489" i="34"/>
  <c r="K3489" i="34"/>
  <c r="F3490" i="34"/>
  <c r="G3490" i="34"/>
  <c r="H3490" i="34"/>
  <c r="I3490" i="34"/>
  <c r="J3490" i="34"/>
  <c r="K3490" i="34"/>
  <c r="F3491" i="34"/>
  <c r="G3491" i="34"/>
  <c r="H3491" i="34"/>
  <c r="I3491" i="34"/>
  <c r="J3491" i="34"/>
  <c r="K3491" i="34"/>
  <c r="F3492" i="34"/>
  <c r="G3492" i="34"/>
  <c r="H3492" i="34"/>
  <c r="I3492" i="34"/>
  <c r="J3492" i="34"/>
  <c r="K3492" i="34"/>
  <c r="F3493" i="34"/>
  <c r="G3493" i="34"/>
  <c r="H3493" i="34"/>
  <c r="I3493" i="34"/>
  <c r="J3493" i="34"/>
  <c r="K3493" i="34"/>
  <c r="F3494" i="34"/>
  <c r="G3494" i="34"/>
  <c r="H3494" i="34"/>
  <c r="I3494" i="34"/>
  <c r="J3494" i="34"/>
  <c r="K3494" i="34"/>
  <c r="F3495" i="34"/>
  <c r="G3495" i="34"/>
  <c r="H3495" i="34"/>
  <c r="I3495" i="34"/>
  <c r="J3495" i="34"/>
  <c r="K3495" i="34"/>
  <c r="F3496" i="34"/>
  <c r="G3496" i="34"/>
  <c r="H3496" i="34"/>
  <c r="I3496" i="34"/>
  <c r="J3496" i="34"/>
  <c r="K3496" i="34"/>
  <c r="F3497" i="34"/>
  <c r="G3497" i="34"/>
  <c r="H3497" i="34"/>
  <c r="I3497" i="34"/>
  <c r="J3497" i="34"/>
  <c r="K3497" i="34"/>
  <c r="F3498" i="34"/>
  <c r="G3498" i="34"/>
  <c r="H3498" i="34"/>
  <c r="I3498" i="34"/>
  <c r="J3498" i="34"/>
  <c r="K3498" i="34"/>
  <c r="F3499" i="34"/>
  <c r="G3499" i="34"/>
  <c r="H3499" i="34"/>
  <c r="I3499" i="34"/>
  <c r="J3499" i="34"/>
  <c r="K3499" i="34"/>
  <c r="F3500" i="34"/>
  <c r="G3500" i="34"/>
  <c r="H3500" i="34"/>
  <c r="I3500" i="34"/>
  <c r="J3500" i="34"/>
  <c r="K3500" i="34"/>
  <c r="F3501" i="34"/>
  <c r="G3501" i="34"/>
  <c r="H3501" i="34"/>
  <c r="I3501" i="34"/>
  <c r="J3501" i="34"/>
  <c r="K3501" i="34"/>
  <c r="F3502" i="34"/>
  <c r="G3502" i="34"/>
  <c r="H3502" i="34"/>
  <c r="I3502" i="34"/>
  <c r="J3502" i="34"/>
  <c r="K3502" i="34"/>
  <c r="F3503" i="34"/>
  <c r="G3503" i="34"/>
  <c r="H3503" i="34"/>
  <c r="I3503" i="34"/>
  <c r="J3503" i="34"/>
  <c r="K3503" i="34"/>
  <c r="F3504" i="34"/>
  <c r="G3504" i="34"/>
  <c r="H3504" i="34"/>
  <c r="I3504" i="34"/>
  <c r="J3504" i="34"/>
  <c r="K3504" i="34"/>
  <c r="F3505" i="34"/>
  <c r="G3505" i="34"/>
  <c r="H3505" i="34"/>
  <c r="I3505" i="34"/>
  <c r="J3505" i="34"/>
  <c r="K3505" i="34"/>
  <c r="F3506" i="34"/>
  <c r="G3506" i="34"/>
  <c r="H3506" i="34"/>
  <c r="I3506" i="34"/>
  <c r="J3506" i="34"/>
  <c r="K3506" i="34"/>
  <c r="F3507" i="34"/>
  <c r="G3507" i="34"/>
  <c r="H3507" i="34"/>
  <c r="I3507" i="34"/>
  <c r="J3507" i="34"/>
  <c r="K3507" i="34"/>
  <c r="F3508" i="34"/>
  <c r="G3508" i="34"/>
  <c r="H3508" i="34"/>
  <c r="I3508" i="34"/>
  <c r="J3508" i="34"/>
  <c r="K3508" i="34"/>
  <c r="F3509" i="34"/>
  <c r="G3509" i="34"/>
  <c r="H3509" i="34"/>
  <c r="I3509" i="34"/>
  <c r="J3509" i="34"/>
  <c r="K3509" i="34"/>
  <c r="F3510" i="34"/>
  <c r="G3510" i="34"/>
  <c r="H3510" i="34"/>
  <c r="I3510" i="34"/>
  <c r="J3510" i="34"/>
  <c r="K3510" i="34"/>
  <c r="F3511" i="34"/>
  <c r="G3511" i="34"/>
  <c r="H3511" i="34"/>
  <c r="I3511" i="34"/>
  <c r="J3511" i="34"/>
  <c r="K3511" i="34"/>
  <c r="F3512" i="34"/>
  <c r="G3512" i="34"/>
  <c r="H3512" i="34"/>
  <c r="I3512" i="34"/>
  <c r="J3512" i="34"/>
  <c r="K3512" i="34"/>
  <c r="F3513" i="34"/>
  <c r="G3513" i="34"/>
  <c r="H3513" i="34"/>
  <c r="I3513" i="34"/>
  <c r="J3513" i="34"/>
  <c r="K3513" i="34"/>
  <c r="F3514" i="34"/>
  <c r="G3514" i="34"/>
  <c r="H3514" i="34"/>
  <c r="I3514" i="34"/>
  <c r="J3514" i="34"/>
  <c r="K3514" i="34"/>
  <c r="F3515" i="34"/>
  <c r="G3515" i="34"/>
  <c r="H3515" i="34"/>
  <c r="I3515" i="34"/>
  <c r="J3515" i="34"/>
  <c r="K3515" i="34"/>
  <c r="F3516" i="34"/>
  <c r="G3516" i="34"/>
  <c r="H3516" i="34"/>
  <c r="I3516" i="34"/>
  <c r="J3516" i="34"/>
  <c r="K3516" i="34"/>
  <c r="F3517" i="34"/>
  <c r="G3517" i="34"/>
  <c r="H3517" i="34"/>
  <c r="I3517" i="34"/>
  <c r="J3517" i="34"/>
  <c r="K3517" i="34"/>
  <c r="F3518" i="34"/>
  <c r="G3518" i="34"/>
  <c r="H3518" i="34"/>
  <c r="I3518" i="34"/>
  <c r="J3518" i="34"/>
  <c r="K3518" i="34"/>
  <c r="F3519" i="34"/>
  <c r="G3519" i="34"/>
  <c r="H3519" i="34"/>
  <c r="I3519" i="34"/>
  <c r="J3519" i="34"/>
  <c r="K3519" i="34"/>
  <c r="F3520" i="34"/>
  <c r="G3520" i="34"/>
  <c r="H3520" i="34"/>
  <c r="I3520" i="34"/>
  <c r="J3520" i="34"/>
  <c r="K3520" i="34"/>
  <c r="F3521" i="34"/>
  <c r="G3521" i="34"/>
  <c r="H3521" i="34"/>
  <c r="I3521" i="34"/>
  <c r="J3521" i="34"/>
  <c r="K3521" i="34"/>
  <c r="F3522" i="34"/>
  <c r="G3522" i="34"/>
  <c r="H3522" i="34"/>
  <c r="I3522" i="34"/>
  <c r="J3522" i="34"/>
  <c r="K3522" i="34"/>
  <c r="F3523" i="34"/>
  <c r="G3523" i="34"/>
  <c r="H3523" i="34"/>
  <c r="I3523" i="34"/>
  <c r="J3523" i="34"/>
  <c r="K3523" i="34"/>
  <c r="F3524" i="34"/>
  <c r="G3524" i="34"/>
  <c r="H3524" i="34"/>
  <c r="I3524" i="34"/>
  <c r="J3524" i="34"/>
  <c r="K3524" i="34"/>
  <c r="F3525" i="34"/>
  <c r="G3525" i="34"/>
  <c r="H3525" i="34"/>
  <c r="I3525" i="34"/>
  <c r="J3525" i="34"/>
  <c r="K3525" i="34"/>
  <c r="F3526" i="34"/>
  <c r="G3526" i="34"/>
  <c r="H3526" i="34"/>
  <c r="I3526" i="34"/>
  <c r="J3526" i="34"/>
  <c r="K3526" i="34"/>
  <c r="F3527" i="34"/>
  <c r="G3527" i="34"/>
  <c r="H3527" i="34"/>
  <c r="I3527" i="34"/>
  <c r="J3527" i="34"/>
  <c r="K3527" i="34"/>
  <c r="F3528" i="34"/>
  <c r="G3528" i="34"/>
  <c r="H3528" i="34"/>
  <c r="I3528" i="34"/>
  <c r="J3528" i="34"/>
  <c r="K3528" i="34"/>
  <c r="F3529" i="34"/>
  <c r="G3529" i="34"/>
  <c r="H3529" i="34"/>
  <c r="I3529" i="34"/>
  <c r="J3529" i="34"/>
  <c r="K3529" i="34"/>
  <c r="F3530" i="34"/>
  <c r="G3530" i="34"/>
  <c r="H3530" i="34"/>
  <c r="I3530" i="34"/>
  <c r="J3530" i="34"/>
  <c r="K3530" i="34"/>
  <c r="F3531" i="34"/>
  <c r="G3531" i="34"/>
  <c r="H3531" i="34"/>
  <c r="I3531" i="34"/>
  <c r="J3531" i="34"/>
  <c r="K3531" i="34"/>
  <c r="F3532" i="34"/>
  <c r="G3532" i="34"/>
  <c r="H3532" i="34"/>
  <c r="I3532" i="34"/>
  <c r="J3532" i="34"/>
  <c r="K3532" i="34"/>
  <c r="F3533" i="34"/>
  <c r="G3533" i="34"/>
  <c r="H3533" i="34"/>
  <c r="I3533" i="34"/>
  <c r="J3533" i="34"/>
  <c r="K3533" i="34"/>
  <c r="F3534" i="34"/>
  <c r="G3534" i="34"/>
  <c r="H3534" i="34"/>
  <c r="I3534" i="34"/>
  <c r="J3534" i="34"/>
  <c r="K3534" i="34"/>
  <c r="F3535" i="34"/>
  <c r="G3535" i="34"/>
  <c r="H3535" i="34"/>
  <c r="I3535" i="34"/>
  <c r="J3535" i="34"/>
  <c r="K3535" i="34"/>
  <c r="F3536" i="34"/>
  <c r="G3536" i="34"/>
  <c r="H3536" i="34"/>
  <c r="I3536" i="34"/>
  <c r="J3536" i="34"/>
  <c r="K3536" i="34"/>
  <c r="F3537" i="34"/>
  <c r="G3537" i="34"/>
  <c r="H3537" i="34"/>
  <c r="I3537" i="34"/>
  <c r="J3537" i="34"/>
  <c r="K3537" i="34"/>
  <c r="F3538" i="34"/>
  <c r="G3538" i="34"/>
  <c r="H3538" i="34"/>
  <c r="I3538" i="34"/>
  <c r="J3538" i="34"/>
  <c r="K3538" i="34"/>
  <c r="F3539" i="34"/>
  <c r="G3539" i="34"/>
  <c r="H3539" i="34"/>
  <c r="I3539" i="34"/>
  <c r="J3539" i="34"/>
  <c r="K3539" i="34"/>
  <c r="F3540" i="34"/>
  <c r="G3540" i="34"/>
  <c r="H3540" i="34"/>
  <c r="I3540" i="34"/>
  <c r="J3540" i="34"/>
  <c r="K3540" i="34"/>
  <c r="F3541" i="34"/>
  <c r="G3541" i="34"/>
  <c r="H3541" i="34"/>
  <c r="I3541" i="34"/>
  <c r="J3541" i="34"/>
  <c r="K3541" i="34"/>
  <c r="F3542" i="34"/>
  <c r="G3542" i="34"/>
  <c r="H3542" i="34"/>
  <c r="I3542" i="34"/>
  <c r="J3542" i="34"/>
  <c r="K3542" i="34"/>
  <c r="F3543" i="34"/>
  <c r="G3543" i="34"/>
  <c r="H3543" i="34"/>
  <c r="I3543" i="34"/>
  <c r="J3543" i="34"/>
  <c r="K3543" i="34"/>
  <c r="F3544" i="34"/>
  <c r="G3544" i="34"/>
  <c r="H3544" i="34"/>
  <c r="I3544" i="34"/>
  <c r="J3544" i="34"/>
  <c r="K3544" i="34"/>
  <c r="F3545" i="34"/>
  <c r="G3545" i="34"/>
  <c r="H3545" i="34"/>
  <c r="I3545" i="34"/>
  <c r="J3545" i="34"/>
  <c r="K3545" i="34"/>
  <c r="F3546" i="34"/>
  <c r="G3546" i="34"/>
  <c r="H3546" i="34"/>
  <c r="I3546" i="34"/>
  <c r="J3546" i="34"/>
  <c r="K3546" i="34"/>
  <c r="F3547" i="34"/>
  <c r="G3547" i="34"/>
  <c r="H3547" i="34"/>
  <c r="I3547" i="34"/>
  <c r="J3547" i="34"/>
  <c r="K3547" i="34"/>
  <c r="F3548" i="34"/>
  <c r="G3548" i="34"/>
  <c r="H3548" i="34"/>
  <c r="I3548" i="34"/>
  <c r="J3548" i="34"/>
  <c r="K3548" i="34"/>
  <c r="F3549" i="34"/>
  <c r="G3549" i="34"/>
  <c r="H3549" i="34"/>
  <c r="I3549" i="34"/>
  <c r="J3549" i="34"/>
  <c r="K3549" i="34"/>
  <c r="F3550" i="34"/>
  <c r="G3550" i="34"/>
  <c r="H3550" i="34"/>
  <c r="I3550" i="34"/>
  <c r="J3550" i="34"/>
  <c r="K3550" i="34"/>
  <c r="F3551" i="34"/>
  <c r="G3551" i="34"/>
  <c r="H3551" i="34"/>
  <c r="I3551" i="34"/>
  <c r="J3551" i="34"/>
  <c r="K3551" i="34"/>
  <c r="F3552" i="34"/>
  <c r="G3552" i="34"/>
  <c r="H3552" i="34"/>
  <c r="I3552" i="34"/>
  <c r="J3552" i="34"/>
  <c r="K3552" i="34"/>
  <c r="F3553" i="34"/>
  <c r="G3553" i="34"/>
  <c r="H3553" i="34"/>
  <c r="I3553" i="34"/>
  <c r="J3553" i="34"/>
  <c r="K3553" i="34"/>
  <c r="F3554" i="34"/>
  <c r="G3554" i="34"/>
  <c r="H3554" i="34"/>
  <c r="I3554" i="34"/>
  <c r="J3554" i="34"/>
  <c r="K3554" i="34"/>
  <c r="F3555" i="34"/>
  <c r="G3555" i="34"/>
  <c r="H3555" i="34"/>
  <c r="I3555" i="34"/>
  <c r="J3555" i="34"/>
  <c r="K3555" i="34"/>
  <c r="F3556" i="34"/>
  <c r="G3556" i="34"/>
  <c r="H3556" i="34"/>
  <c r="I3556" i="34"/>
  <c r="J3556" i="34"/>
  <c r="K3556" i="34"/>
  <c r="F3557" i="34"/>
  <c r="G3557" i="34"/>
  <c r="H3557" i="34"/>
  <c r="I3557" i="34"/>
  <c r="J3557" i="34"/>
  <c r="K3557" i="34"/>
  <c r="F3558" i="34"/>
  <c r="G3558" i="34"/>
  <c r="H3558" i="34"/>
  <c r="I3558" i="34"/>
  <c r="J3558" i="34"/>
  <c r="K3558" i="34"/>
  <c r="F3559" i="34"/>
  <c r="G3559" i="34"/>
  <c r="H3559" i="34"/>
  <c r="I3559" i="34"/>
  <c r="J3559" i="34"/>
  <c r="K3559" i="34"/>
  <c r="F3560" i="34"/>
  <c r="G3560" i="34"/>
  <c r="H3560" i="34"/>
  <c r="I3560" i="34"/>
  <c r="J3560" i="34"/>
  <c r="K3560" i="34"/>
  <c r="F3561" i="34"/>
  <c r="G3561" i="34"/>
  <c r="H3561" i="34"/>
  <c r="I3561" i="34"/>
  <c r="J3561" i="34"/>
  <c r="K3561" i="34"/>
  <c r="F3562" i="34"/>
  <c r="G3562" i="34"/>
  <c r="H3562" i="34"/>
  <c r="I3562" i="34"/>
  <c r="J3562" i="34"/>
  <c r="K3562" i="34"/>
  <c r="F3563" i="34"/>
  <c r="G3563" i="34"/>
  <c r="H3563" i="34"/>
  <c r="I3563" i="34"/>
  <c r="J3563" i="34"/>
  <c r="K3563" i="34"/>
  <c r="F3564" i="34"/>
  <c r="G3564" i="34"/>
  <c r="H3564" i="34"/>
  <c r="I3564" i="34"/>
  <c r="J3564" i="34"/>
  <c r="K3564" i="34"/>
  <c r="F3565" i="34"/>
  <c r="G3565" i="34"/>
  <c r="H3565" i="34"/>
  <c r="I3565" i="34"/>
  <c r="J3565" i="34"/>
  <c r="K3565" i="34"/>
  <c r="F3566" i="34"/>
  <c r="G3566" i="34"/>
  <c r="H3566" i="34"/>
  <c r="I3566" i="34"/>
  <c r="J3566" i="34"/>
  <c r="K3566" i="34"/>
  <c r="F3567" i="34"/>
  <c r="G3567" i="34"/>
  <c r="H3567" i="34"/>
  <c r="I3567" i="34"/>
  <c r="J3567" i="34"/>
  <c r="K3567" i="34"/>
  <c r="F3568" i="34"/>
  <c r="G3568" i="34"/>
  <c r="H3568" i="34"/>
  <c r="I3568" i="34"/>
  <c r="J3568" i="34"/>
  <c r="K3568" i="34"/>
  <c r="F3569" i="34"/>
  <c r="G3569" i="34"/>
  <c r="H3569" i="34"/>
  <c r="I3569" i="34"/>
  <c r="J3569" i="34"/>
  <c r="K3569" i="34"/>
  <c r="F3570" i="34"/>
  <c r="G3570" i="34"/>
  <c r="H3570" i="34"/>
  <c r="I3570" i="34"/>
  <c r="J3570" i="34"/>
  <c r="K3570" i="34"/>
  <c r="F3571" i="34"/>
  <c r="G3571" i="34"/>
  <c r="H3571" i="34"/>
  <c r="I3571" i="34"/>
  <c r="J3571" i="34"/>
  <c r="K3571" i="34"/>
  <c r="F3572" i="34"/>
  <c r="G3572" i="34"/>
  <c r="H3572" i="34"/>
  <c r="I3572" i="34"/>
  <c r="J3572" i="34"/>
  <c r="K3572" i="34"/>
  <c r="F3573" i="34"/>
  <c r="G3573" i="34"/>
  <c r="H3573" i="34"/>
  <c r="I3573" i="34"/>
  <c r="J3573" i="34"/>
  <c r="K3573" i="34"/>
  <c r="F3574" i="34"/>
  <c r="G3574" i="34"/>
  <c r="H3574" i="34"/>
  <c r="I3574" i="34"/>
  <c r="J3574" i="34"/>
  <c r="K3574" i="34"/>
  <c r="F3575" i="34"/>
  <c r="G3575" i="34"/>
  <c r="H3575" i="34"/>
  <c r="I3575" i="34"/>
  <c r="J3575" i="34"/>
  <c r="K3575" i="34"/>
  <c r="F3576" i="34"/>
  <c r="G3576" i="34"/>
  <c r="H3576" i="34"/>
  <c r="I3576" i="34"/>
  <c r="J3576" i="34"/>
  <c r="K3576" i="34"/>
  <c r="F3577" i="34"/>
  <c r="G3577" i="34"/>
  <c r="H3577" i="34"/>
  <c r="I3577" i="34"/>
  <c r="J3577" i="34"/>
  <c r="K3577" i="34"/>
  <c r="F3578" i="34"/>
  <c r="G3578" i="34"/>
  <c r="H3578" i="34"/>
  <c r="I3578" i="34"/>
  <c r="J3578" i="34"/>
  <c r="K3578" i="34"/>
  <c r="F3579" i="34"/>
  <c r="G3579" i="34"/>
  <c r="H3579" i="34"/>
  <c r="I3579" i="34"/>
  <c r="J3579" i="34"/>
  <c r="K3579" i="34"/>
  <c r="F3580" i="34"/>
  <c r="G3580" i="34"/>
  <c r="H3580" i="34"/>
  <c r="I3580" i="34"/>
  <c r="J3580" i="34"/>
  <c r="K3580" i="34"/>
  <c r="F3581" i="34"/>
  <c r="G3581" i="34"/>
  <c r="H3581" i="34"/>
  <c r="I3581" i="34"/>
  <c r="J3581" i="34"/>
  <c r="K3581" i="34"/>
  <c r="F3582" i="34"/>
  <c r="G3582" i="34"/>
  <c r="H3582" i="34"/>
  <c r="I3582" i="34"/>
  <c r="J3582" i="34"/>
  <c r="K3582" i="34"/>
  <c r="F3583" i="34"/>
  <c r="G3583" i="34"/>
  <c r="H3583" i="34"/>
  <c r="I3583" i="34"/>
  <c r="J3583" i="34"/>
  <c r="K3583" i="34"/>
  <c r="F3584" i="34"/>
  <c r="G3584" i="34"/>
  <c r="H3584" i="34"/>
  <c r="I3584" i="34"/>
  <c r="J3584" i="34"/>
  <c r="K3584" i="34"/>
  <c r="F3585" i="34"/>
  <c r="G3585" i="34"/>
  <c r="H3585" i="34"/>
  <c r="I3585" i="34"/>
  <c r="J3585" i="34"/>
  <c r="K3585" i="34"/>
  <c r="F3586" i="34"/>
  <c r="G3586" i="34"/>
  <c r="H3586" i="34"/>
  <c r="I3586" i="34"/>
  <c r="J3586" i="34"/>
  <c r="K3586" i="34"/>
  <c r="F3587" i="34"/>
  <c r="G3587" i="34"/>
  <c r="H3587" i="34"/>
  <c r="I3587" i="34"/>
  <c r="J3587" i="34"/>
  <c r="K3587" i="34"/>
  <c r="F3588" i="34"/>
  <c r="G3588" i="34"/>
  <c r="H3588" i="34"/>
  <c r="I3588" i="34"/>
  <c r="J3588" i="34"/>
  <c r="K3588" i="34"/>
  <c r="F3589" i="34"/>
  <c r="G3589" i="34"/>
  <c r="H3589" i="34"/>
  <c r="I3589" i="34"/>
  <c r="J3589" i="34"/>
  <c r="K3589" i="34"/>
  <c r="F3590" i="34"/>
  <c r="G3590" i="34"/>
  <c r="H3590" i="34"/>
  <c r="I3590" i="34"/>
  <c r="J3590" i="34"/>
  <c r="K3590" i="34"/>
  <c r="F3591" i="34"/>
  <c r="G3591" i="34"/>
  <c r="H3591" i="34"/>
  <c r="I3591" i="34"/>
  <c r="J3591" i="34"/>
  <c r="K3591" i="34"/>
  <c r="F3592" i="34"/>
  <c r="G3592" i="34"/>
  <c r="H3592" i="34"/>
  <c r="I3592" i="34"/>
  <c r="J3592" i="34"/>
  <c r="K3592" i="34"/>
  <c r="F3593" i="34"/>
  <c r="G3593" i="34"/>
  <c r="H3593" i="34"/>
  <c r="I3593" i="34"/>
  <c r="J3593" i="34"/>
  <c r="K3593" i="34"/>
  <c r="F3594" i="34"/>
  <c r="G3594" i="34"/>
  <c r="H3594" i="34"/>
  <c r="I3594" i="34"/>
  <c r="J3594" i="34"/>
  <c r="K3594" i="34"/>
  <c r="F3595" i="34"/>
  <c r="G3595" i="34"/>
  <c r="H3595" i="34"/>
  <c r="I3595" i="34"/>
  <c r="J3595" i="34"/>
  <c r="K3595" i="34"/>
  <c r="F3596" i="34"/>
  <c r="G3596" i="34"/>
  <c r="H3596" i="34"/>
  <c r="I3596" i="34"/>
  <c r="J3596" i="34"/>
  <c r="K3596" i="34"/>
  <c r="F3597" i="34"/>
  <c r="G3597" i="34"/>
  <c r="H3597" i="34"/>
  <c r="I3597" i="34"/>
  <c r="J3597" i="34"/>
  <c r="K3597" i="34"/>
  <c r="F3598" i="34"/>
  <c r="G3598" i="34"/>
  <c r="H3598" i="34"/>
  <c r="I3598" i="34"/>
  <c r="J3598" i="34"/>
  <c r="K3598" i="34"/>
  <c r="F3599" i="34"/>
  <c r="G3599" i="34"/>
  <c r="H3599" i="34"/>
  <c r="I3599" i="34"/>
  <c r="J3599" i="34"/>
  <c r="K3599" i="34"/>
  <c r="F3600" i="34"/>
  <c r="G3600" i="34"/>
  <c r="H3600" i="34"/>
  <c r="I3600" i="34"/>
  <c r="J3600" i="34"/>
  <c r="K3600" i="34"/>
  <c r="F3601" i="34"/>
  <c r="G3601" i="34"/>
  <c r="H3601" i="34"/>
  <c r="I3601" i="34"/>
  <c r="J3601" i="34"/>
  <c r="K3601" i="34"/>
  <c r="F3602" i="34"/>
  <c r="G3602" i="34"/>
  <c r="H3602" i="34"/>
  <c r="I3602" i="34"/>
  <c r="J3602" i="34"/>
  <c r="K3602" i="34"/>
  <c r="F3603" i="34"/>
  <c r="G3603" i="34"/>
  <c r="H3603" i="34"/>
  <c r="I3603" i="34"/>
  <c r="J3603" i="34"/>
  <c r="K3603" i="34"/>
  <c r="F3604" i="34"/>
  <c r="G3604" i="34"/>
  <c r="H3604" i="34"/>
  <c r="I3604" i="34"/>
  <c r="J3604" i="34"/>
  <c r="K3604" i="34"/>
  <c r="F3605" i="34"/>
  <c r="G3605" i="34"/>
  <c r="H3605" i="34"/>
  <c r="I3605" i="34"/>
  <c r="J3605" i="34"/>
  <c r="K3605" i="34"/>
  <c r="F3606" i="34"/>
  <c r="G3606" i="34"/>
  <c r="H3606" i="34"/>
  <c r="I3606" i="34"/>
  <c r="J3606" i="34"/>
  <c r="K3606" i="34"/>
  <c r="F3607" i="34"/>
  <c r="G3607" i="34"/>
  <c r="H3607" i="34"/>
  <c r="I3607" i="34"/>
  <c r="J3607" i="34"/>
  <c r="K3607" i="34"/>
  <c r="F3608" i="34"/>
  <c r="G3608" i="34"/>
  <c r="H3608" i="34"/>
  <c r="I3608" i="34"/>
  <c r="J3608" i="34"/>
  <c r="K3608" i="34"/>
  <c r="F3609" i="34"/>
  <c r="G3609" i="34"/>
  <c r="H3609" i="34"/>
  <c r="I3609" i="34"/>
  <c r="J3609" i="34"/>
  <c r="K3609" i="34"/>
  <c r="F3610" i="34"/>
  <c r="G3610" i="34"/>
  <c r="H3610" i="34"/>
  <c r="I3610" i="34"/>
  <c r="J3610" i="34"/>
  <c r="K3610" i="34"/>
  <c r="F3611" i="34"/>
  <c r="G3611" i="34"/>
  <c r="H3611" i="34"/>
  <c r="I3611" i="34"/>
  <c r="J3611" i="34"/>
  <c r="K3611" i="34"/>
  <c r="F3612" i="34"/>
  <c r="G3612" i="34"/>
  <c r="H3612" i="34"/>
  <c r="I3612" i="34"/>
  <c r="J3612" i="34"/>
  <c r="K3612" i="34"/>
  <c r="F3613" i="34"/>
  <c r="G3613" i="34"/>
  <c r="H3613" i="34"/>
  <c r="I3613" i="34"/>
  <c r="J3613" i="34"/>
  <c r="K3613" i="34"/>
  <c r="F3614" i="34"/>
  <c r="G3614" i="34"/>
  <c r="H3614" i="34"/>
  <c r="I3614" i="34"/>
  <c r="J3614" i="34"/>
  <c r="K3614" i="34"/>
  <c r="F3615" i="34"/>
  <c r="G3615" i="34"/>
  <c r="H3615" i="34"/>
  <c r="I3615" i="34"/>
  <c r="J3615" i="34"/>
  <c r="K3615" i="34"/>
  <c r="F3616" i="34"/>
  <c r="G3616" i="34"/>
  <c r="H3616" i="34"/>
  <c r="I3616" i="34"/>
  <c r="J3616" i="34"/>
  <c r="K3616" i="34"/>
  <c r="F3617" i="34"/>
  <c r="G3617" i="34"/>
  <c r="H3617" i="34"/>
  <c r="I3617" i="34"/>
  <c r="J3617" i="34"/>
  <c r="K3617" i="34"/>
  <c r="F3618" i="34"/>
  <c r="G3618" i="34"/>
  <c r="H3618" i="34"/>
  <c r="I3618" i="34"/>
  <c r="J3618" i="34"/>
  <c r="K3618" i="34"/>
  <c r="F3619" i="34"/>
  <c r="G3619" i="34"/>
  <c r="H3619" i="34"/>
  <c r="I3619" i="34"/>
  <c r="J3619" i="34"/>
  <c r="K3619" i="34"/>
  <c r="F3620" i="34"/>
  <c r="G3620" i="34"/>
  <c r="H3620" i="34"/>
  <c r="I3620" i="34"/>
  <c r="J3620" i="34"/>
  <c r="K3620" i="34"/>
  <c r="F3621" i="34"/>
  <c r="G3621" i="34"/>
  <c r="H3621" i="34"/>
  <c r="I3621" i="34"/>
  <c r="J3621" i="34"/>
  <c r="K3621" i="34"/>
  <c r="F3622" i="34"/>
  <c r="G3622" i="34"/>
  <c r="H3622" i="34"/>
  <c r="I3622" i="34"/>
  <c r="J3622" i="34"/>
  <c r="K3622" i="34"/>
  <c r="F3623" i="34"/>
  <c r="G3623" i="34"/>
  <c r="H3623" i="34"/>
  <c r="I3623" i="34"/>
  <c r="J3623" i="34"/>
  <c r="K3623" i="34"/>
  <c r="F3624" i="34"/>
  <c r="G3624" i="34"/>
  <c r="H3624" i="34"/>
  <c r="I3624" i="34"/>
  <c r="J3624" i="34"/>
  <c r="K3624" i="34"/>
  <c r="F3625" i="34"/>
  <c r="G3625" i="34"/>
  <c r="H3625" i="34"/>
  <c r="I3625" i="34"/>
  <c r="J3625" i="34"/>
  <c r="K3625" i="34"/>
  <c r="F3626" i="34"/>
  <c r="G3626" i="34"/>
  <c r="H3626" i="34"/>
  <c r="I3626" i="34"/>
  <c r="J3626" i="34"/>
  <c r="K3626" i="34"/>
  <c r="F3627" i="34"/>
  <c r="G3627" i="34"/>
  <c r="H3627" i="34"/>
  <c r="I3627" i="34"/>
  <c r="J3627" i="34"/>
  <c r="K3627" i="34"/>
  <c r="F3628" i="34"/>
  <c r="G3628" i="34"/>
  <c r="H3628" i="34"/>
  <c r="I3628" i="34"/>
  <c r="J3628" i="34"/>
  <c r="K3628" i="34"/>
  <c r="F3629" i="34"/>
  <c r="G3629" i="34"/>
  <c r="H3629" i="34"/>
  <c r="I3629" i="34"/>
  <c r="J3629" i="34"/>
  <c r="K3629" i="34"/>
  <c r="F3630" i="34"/>
  <c r="G3630" i="34"/>
  <c r="H3630" i="34"/>
  <c r="I3630" i="34"/>
  <c r="J3630" i="34"/>
  <c r="K3630" i="34"/>
  <c r="F3631" i="34"/>
  <c r="G3631" i="34"/>
  <c r="H3631" i="34"/>
  <c r="I3631" i="34"/>
  <c r="J3631" i="34"/>
  <c r="K3631" i="34"/>
  <c r="F3632" i="34"/>
  <c r="G3632" i="34"/>
  <c r="H3632" i="34"/>
  <c r="I3632" i="34"/>
  <c r="J3632" i="34"/>
  <c r="K3632" i="34"/>
  <c r="F3633" i="34"/>
  <c r="G3633" i="34"/>
  <c r="H3633" i="34"/>
  <c r="I3633" i="34"/>
  <c r="J3633" i="34"/>
  <c r="K3633" i="34"/>
  <c r="F3634" i="34"/>
  <c r="G3634" i="34"/>
  <c r="H3634" i="34"/>
  <c r="I3634" i="34"/>
  <c r="J3634" i="34"/>
  <c r="K3634" i="34"/>
  <c r="F3635" i="34"/>
  <c r="G3635" i="34"/>
  <c r="H3635" i="34"/>
  <c r="I3635" i="34"/>
  <c r="J3635" i="34"/>
  <c r="K3635" i="34"/>
  <c r="F3636" i="34"/>
  <c r="G3636" i="34"/>
  <c r="H3636" i="34"/>
  <c r="I3636" i="34"/>
  <c r="J3636" i="34"/>
  <c r="K3636" i="34"/>
  <c r="F3637" i="34"/>
  <c r="G3637" i="34"/>
  <c r="H3637" i="34"/>
  <c r="I3637" i="34"/>
  <c r="J3637" i="34"/>
  <c r="K3637" i="34"/>
  <c r="F3638" i="34"/>
  <c r="G3638" i="34"/>
  <c r="H3638" i="34"/>
  <c r="I3638" i="34"/>
  <c r="J3638" i="34"/>
  <c r="K3638" i="34"/>
  <c r="F3639" i="34"/>
  <c r="G3639" i="34"/>
  <c r="H3639" i="34"/>
  <c r="I3639" i="34"/>
  <c r="J3639" i="34"/>
  <c r="K3639" i="34"/>
  <c r="F3640" i="34"/>
  <c r="G3640" i="34"/>
  <c r="H3640" i="34"/>
  <c r="I3640" i="34"/>
  <c r="J3640" i="34"/>
  <c r="K3640" i="34"/>
  <c r="F3641" i="34"/>
  <c r="G3641" i="34"/>
  <c r="H3641" i="34"/>
  <c r="I3641" i="34"/>
  <c r="J3641" i="34"/>
  <c r="K3641" i="34"/>
  <c r="F3642" i="34"/>
  <c r="G3642" i="34"/>
  <c r="H3642" i="34"/>
  <c r="I3642" i="34"/>
  <c r="J3642" i="34"/>
  <c r="K3642" i="34"/>
  <c r="F3643" i="34"/>
  <c r="G3643" i="34"/>
  <c r="H3643" i="34"/>
  <c r="I3643" i="34"/>
  <c r="J3643" i="34"/>
  <c r="K3643" i="34"/>
  <c r="F3644" i="34"/>
  <c r="G3644" i="34"/>
  <c r="H3644" i="34"/>
  <c r="I3644" i="34"/>
  <c r="J3644" i="34"/>
  <c r="K3644" i="34"/>
  <c r="F3645" i="34"/>
  <c r="G3645" i="34"/>
  <c r="H3645" i="34"/>
  <c r="I3645" i="34"/>
  <c r="J3645" i="34"/>
  <c r="K3645" i="34"/>
  <c r="F3646" i="34"/>
  <c r="G3646" i="34"/>
  <c r="H3646" i="34"/>
  <c r="I3646" i="34"/>
  <c r="J3646" i="34"/>
  <c r="K3646" i="34"/>
  <c r="F3647" i="34"/>
  <c r="G3647" i="34"/>
  <c r="H3647" i="34"/>
  <c r="I3647" i="34"/>
  <c r="J3647" i="34"/>
  <c r="K3647" i="34"/>
  <c r="F3648" i="34"/>
  <c r="G3648" i="34"/>
  <c r="H3648" i="34"/>
  <c r="I3648" i="34"/>
  <c r="J3648" i="34"/>
  <c r="K3648" i="34"/>
  <c r="F3649" i="34"/>
  <c r="G3649" i="34"/>
  <c r="H3649" i="34"/>
  <c r="I3649" i="34"/>
  <c r="J3649" i="34"/>
  <c r="K3649" i="34"/>
  <c r="F3650" i="34"/>
  <c r="G3650" i="34"/>
  <c r="H3650" i="34"/>
  <c r="I3650" i="34"/>
  <c r="J3650" i="34"/>
  <c r="K3650" i="34"/>
  <c r="F3651" i="34"/>
  <c r="G3651" i="34"/>
  <c r="H3651" i="34"/>
  <c r="I3651" i="34"/>
  <c r="J3651" i="34"/>
  <c r="K3651" i="34"/>
  <c r="F3652" i="34"/>
  <c r="G3652" i="34"/>
  <c r="H3652" i="34"/>
  <c r="I3652" i="34"/>
  <c r="J3652" i="34"/>
  <c r="K3652" i="34"/>
  <c r="F3653" i="34"/>
  <c r="G3653" i="34"/>
  <c r="H3653" i="34"/>
  <c r="I3653" i="34"/>
  <c r="J3653" i="34"/>
  <c r="K3653" i="34"/>
  <c r="F3654" i="34"/>
  <c r="G3654" i="34"/>
  <c r="H3654" i="34"/>
  <c r="I3654" i="34"/>
  <c r="J3654" i="34"/>
  <c r="K3654" i="34"/>
  <c r="F3655" i="34"/>
  <c r="G3655" i="34"/>
  <c r="H3655" i="34"/>
  <c r="I3655" i="34"/>
  <c r="J3655" i="34"/>
  <c r="K3655" i="34"/>
  <c r="F3656" i="34"/>
  <c r="G3656" i="34"/>
  <c r="H3656" i="34"/>
  <c r="I3656" i="34"/>
  <c r="J3656" i="34"/>
  <c r="K3656" i="34"/>
  <c r="F3657" i="34"/>
  <c r="G3657" i="34"/>
  <c r="H3657" i="34"/>
  <c r="I3657" i="34"/>
  <c r="J3657" i="34"/>
  <c r="K3657" i="34"/>
  <c r="F3658" i="34"/>
  <c r="G3658" i="34"/>
  <c r="H3658" i="34"/>
  <c r="I3658" i="34"/>
  <c r="J3658" i="34"/>
  <c r="K3658" i="34"/>
  <c r="F3659" i="34"/>
  <c r="G3659" i="34"/>
  <c r="H3659" i="34"/>
  <c r="I3659" i="34"/>
  <c r="J3659" i="34"/>
  <c r="K3659" i="34"/>
  <c r="F3660" i="34"/>
  <c r="G3660" i="34"/>
  <c r="H3660" i="34"/>
  <c r="I3660" i="34"/>
  <c r="J3660" i="34"/>
  <c r="K3660" i="34"/>
  <c r="F3661" i="34"/>
  <c r="G3661" i="34"/>
  <c r="H3661" i="34"/>
  <c r="I3661" i="34"/>
  <c r="J3661" i="34"/>
  <c r="K3661" i="34"/>
  <c r="F3662" i="34"/>
  <c r="G3662" i="34"/>
  <c r="H3662" i="34"/>
  <c r="I3662" i="34"/>
  <c r="J3662" i="34"/>
  <c r="K3662" i="34"/>
  <c r="F3663" i="34"/>
  <c r="G3663" i="34"/>
  <c r="H3663" i="34"/>
  <c r="I3663" i="34"/>
  <c r="J3663" i="34"/>
  <c r="K3663" i="34"/>
  <c r="F3664" i="34"/>
  <c r="G3664" i="34"/>
  <c r="H3664" i="34"/>
  <c r="I3664" i="34"/>
  <c r="J3664" i="34"/>
  <c r="K3664" i="34"/>
  <c r="F3665" i="34"/>
  <c r="G3665" i="34"/>
  <c r="H3665" i="34"/>
  <c r="I3665" i="34"/>
  <c r="J3665" i="34"/>
  <c r="K3665" i="34"/>
  <c r="F3666" i="34"/>
  <c r="G3666" i="34"/>
  <c r="H3666" i="34"/>
  <c r="I3666" i="34"/>
  <c r="J3666" i="34"/>
  <c r="K3666" i="34"/>
  <c r="F3667" i="34"/>
  <c r="G3667" i="34"/>
  <c r="H3667" i="34"/>
  <c r="I3667" i="34"/>
  <c r="J3667" i="34"/>
  <c r="K3667" i="34"/>
  <c r="F3668" i="34"/>
  <c r="G3668" i="34"/>
  <c r="H3668" i="34"/>
  <c r="I3668" i="34"/>
  <c r="J3668" i="34"/>
  <c r="K3668" i="34"/>
  <c r="F3669" i="34"/>
  <c r="G3669" i="34"/>
  <c r="H3669" i="34"/>
  <c r="I3669" i="34"/>
  <c r="J3669" i="34"/>
  <c r="K3669" i="34"/>
  <c r="F3670" i="34"/>
  <c r="G3670" i="34"/>
  <c r="H3670" i="34"/>
  <c r="I3670" i="34"/>
  <c r="J3670" i="34"/>
  <c r="K3670" i="34"/>
  <c r="F3671" i="34"/>
  <c r="G3671" i="34"/>
  <c r="H3671" i="34"/>
  <c r="I3671" i="34"/>
  <c r="J3671" i="34"/>
  <c r="K3671" i="34"/>
  <c r="F3672" i="34"/>
  <c r="G3672" i="34"/>
  <c r="H3672" i="34"/>
  <c r="I3672" i="34"/>
  <c r="J3672" i="34"/>
  <c r="K3672" i="34"/>
  <c r="F3673" i="34"/>
  <c r="G3673" i="34"/>
  <c r="H3673" i="34"/>
  <c r="I3673" i="34"/>
  <c r="J3673" i="34"/>
  <c r="K3673" i="34"/>
  <c r="F3674" i="34"/>
  <c r="G3674" i="34"/>
  <c r="H3674" i="34"/>
  <c r="I3674" i="34"/>
  <c r="J3674" i="34"/>
  <c r="K3674" i="34"/>
  <c r="F3675" i="34"/>
  <c r="G3675" i="34"/>
  <c r="H3675" i="34"/>
  <c r="I3675" i="34"/>
  <c r="J3675" i="34"/>
  <c r="K3675" i="34"/>
  <c r="F3676" i="34"/>
  <c r="G3676" i="34"/>
  <c r="H3676" i="34"/>
  <c r="I3676" i="34"/>
  <c r="J3676" i="34"/>
  <c r="K3676" i="34"/>
  <c r="F3677" i="34"/>
  <c r="G3677" i="34"/>
  <c r="H3677" i="34"/>
  <c r="I3677" i="34"/>
  <c r="J3677" i="34"/>
  <c r="K3677" i="34"/>
  <c r="F3678" i="34"/>
  <c r="G3678" i="34"/>
  <c r="H3678" i="34"/>
  <c r="I3678" i="34"/>
  <c r="J3678" i="34"/>
  <c r="K3678" i="34"/>
  <c r="F3679" i="34"/>
  <c r="G3679" i="34"/>
  <c r="H3679" i="34"/>
  <c r="I3679" i="34"/>
  <c r="J3679" i="34"/>
  <c r="K3679" i="34"/>
  <c r="F3680" i="34"/>
  <c r="G3680" i="34"/>
  <c r="H3680" i="34"/>
  <c r="I3680" i="34"/>
  <c r="J3680" i="34"/>
  <c r="K3680" i="34"/>
  <c r="F3681" i="34"/>
  <c r="G3681" i="34"/>
  <c r="H3681" i="34"/>
  <c r="I3681" i="34"/>
  <c r="J3681" i="34"/>
  <c r="K3681" i="34"/>
  <c r="F3682" i="34"/>
  <c r="G3682" i="34"/>
  <c r="H3682" i="34"/>
  <c r="I3682" i="34"/>
  <c r="J3682" i="34"/>
  <c r="K3682" i="34"/>
  <c r="F3683" i="34"/>
  <c r="G3683" i="34"/>
  <c r="H3683" i="34"/>
  <c r="I3683" i="34"/>
  <c r="J3683" i="34"/>
  <c r="K3683" i="34"/>
  <c r="F3684" i="34"/>
  <c r="G3684" i="34"/>
  <c r="H3684" i="34"/>
  <c r="I3684" i="34"/>
  <c r="J3684" i="34"/>
  <c r="K3684" i="34"/>
  <c r="F3685" i="34"/>
  <c r="G3685" i="34"/>
  <c r="H3685" i="34"/>
  <c r="I3685" i="34"/>
  <c r="J3685" i="34"/>
  <c r="K3685" i="34"/>
  <c r="F3686" i="34"/>
  <c r="G3686" i="34"/>
  <c r="H3686" i="34"/>
  <c r="I3686" i="34"/>
  <c r="J3686" i="34"/>
  <c r="K3686" i="34"/>
  <c r="F3687" i="34"/>
  <c r="G3687" i="34"/>
  <c r="H3687" i="34"/>
  <c r="I3687" i="34"/>
  <c r="J3687" i="34"/>
  <c r="K3687" i="34"/>
  <c r="F3688" i="34"/>
  <c r="G3688" i="34"/>
  <c r="H3688" i="34"/>
  <c r="I3688" i="34"/>
  <c r="J3688" i="34"/>
  <c r="K3688" i="34"/>
  <c r="F3689" i="34"/>
  <c r="G3689" i="34"/>
  <c r="H3689" i="34"/>
  <c r="I3689" i="34"/>
  <c r="J3689" i="34"/>
  <c r="K3689" i="34"/>
  <c r="F3690" i="34"/>
  <c r="G3690" i="34"/>
  <c r="H3690" i="34"/>
  <c r="I3690" i="34"/>
  <c r="J3690" i="34"/>
  <c r="K3690" i="34"/>
  <c r="F3691" i="34"/>
  <c r="G3691" i="34"/>
  <c r="H3691" i="34"/>
  <c r="I3691" i="34"/>
  <c r="J3691" i="34"/>
  <c r="K3691" i="34"/>
  <c r="F3692" i="34"/>
  <c r="G3692" i="34"/>
  <c r="H3692" i="34"/>
  <c r="I3692" i="34"/>
  <c r="J3692" i="34"/>
  <c r="K3692" i="34"/>
  <c r="F3693" i="34"/>
  <c r="G3693" i="34"/>
  <c r="H3693" i="34"/>
  <c r="I3693" i="34"/>
  <c r="J3693" i="34"/>
  <c r="K3693" i="34"/>
  <c r="F3694" i="34"/>
  <c r="G3694" i="34"/>
  <c r="H3694" i="34"/>
  <c r="I3694" i="34"/>
  <c r="J3694" i="34"/>
  <c r="K3694" i="34"/>
  <c r="F3695" i="34"/>
  <c r="G3695" i="34"/>
  <c r="H3695" i="34"/>
  <c r="I3695" i="34"/>
  <c r="J3695" i="34"/>
  <c r="K3695" i="34"/>
  <c r="F3696" i="34"/>
  <c r="G3696" i="34"/>
  <c r="H3696" i="34"/>
  <c r="I3696" i="34"/>
  <c r="J3696" i="34"/>
  <c r="K3696" i="34"/>
  <c r="F3697" i="34"/>
  <c r="G3697" i="34"/>
  <c r="H3697" i="34"/>
  <c r="I3697" i="34"/>
  <c r="J3697" i="34"/>
  <c r="K3697" i="34"/>
  <c r="F3698" i="34"/>
  <c r="G3698" i="34"/>
  <c r="H3698" i="34"/>
  <c r="I3698" i="34"/>
  <c r="J3698" i="34"/>
  <c r="K3698" i="34"/>
  <c r="F3699" i="34"/>
  <c r="G3699" i="34"/>
  <c r="H3699" i="34"/>
  <c r="I3699" i="34"/>
  <c r="J3699" i="34"/>
  <c r="K3699" i="34"/>
  <c r="F3700" i="34"/>
  <c r="G3700" i="34"/>
  <c r="H3700" i="34"/>
  <c r="I3700" i="34"/>
  <c r="J3700" i="34"/>
  <c r="K3700" i="34"/>
  <c r="F3701" i="34"/>
  <c r="G3701" i="34"/>
  <c r="H3701" i="34"/>
  <c r="I3701" i="34"/>
  <c r="J3701" i="34"/>
  <c r="K3701" i="34"/>
  <c r="F3702" i="34"/>
  <c r="G3702" i="34"/>
  <c r="H3702" i="34"/>
  <c r="I3702" i="34"/>
  <c r="J3702" i="34"/>
  <c r="K3702" i="34"/>
  <c r="F3703" i="34"/>
  <c r="G3703" i="34"/>
  <c r="H3703" i="34"/>
  <c r="I3703" i="34"/>
  <c r="J3703" i="34"/>
  <c r="K3703" i="34"/>
  <c r="F3704" i="34"/>
  <c r="G3704" i="34"/>
  <c r="H3704" i="34"/>
  <c r="I3704" i="34"/>
  <c r="J3704" i="34"/>
  <c r="K3704" i="34"/>
  <c r="F3705" i="34"/>
  <c r="G3705" i="34"/>
  <c r="H3705" i="34"/>
  <c r="I3705" i="34"/>
  <c r="J3705" i="34"/>
  <c r="K3705" i="34"/>
  <c r="F3706" i="34"/>
  <c r="G3706" i="34"/>
  <c r="H3706" i="34"/>
  <c r="I3706" i="34"/>
  <c r="J3706" i="34"/>
  <c r="K3706" i="34"/>
  <c r="F3707" i="34"/>
  <c r="G3707" i="34"/>
  <c r="H3707" i="34"/>
  <c r="I3707" i="34"/>
  <c r="J3707" i="34"/>
  <c r="K3707" i="34"/>
  <c r="F3708" i="34"/>
  <c r="G3708" i="34"/>
  <c r="H3708" i="34"/>
  <c r="I3708" i="34"/>
  <c r="J3708" i="34"/>
  <c r="K3708" i="34"/>
  <c r="F3709" i="34"/>
  <c r="G3709" i="34"/>
  <c r="H3709" i="34"/>
  <c r="I3709" i="34"/>
  <c r="J3709" i="34"/>
  <c r="K3709" i="34"/>
  <c r="F3710" i="34"/>
  <c r="G3710" i="34"/>
  <c r="H3710" i="34"/>
  <c r="I3710" i="34"/>
  <c r="J3710" i="34"/>
  <c r="K3710" i="34"/>
  <c r="F3711" i="34"/>
  <c r="G3711" i="34"/>
  <c r="H3711" i="34"/>
  <c r="I3711" i="34"/>
  <c r="J3711" i="34"/>
  <c r="K3711" i="34"/>
  <c r="F3712" i="34"/>
  <c r="G3712" i="34"/>
  <c r="H3712" i="34"/>
  <c r="I3712" i="34"/>
  <c r="J3712" i="34"/>
  <c r="K3712" i="34"/>
  <c r="F3713" i="34"/>
  <c r="G3713" i="34"/>
  <c r="H3713" i="34"/>
  <c r="I3713" i="34"/>
  <c r="J3713" i="34"/>
  <c r="K3713" i="34"/>
  <c r="F3714" i="34"/>
  <c r="G3714" i="34"/>
  <c r="H3714" i="34"/>
  <c r="I3714" i="34"/>
  <c r="J3714" i="34"/>
  <c r="K3714" i="34"/>
  <c r="F3715" i="34"/>
  <c r="G3715" i="34"/>
  <c r="H3715" i="34"/>
  <c r="I3715" i="34"/>
  <c r="J3715" i="34"/>
  <c r="K3715" i="34"/>
  <c r="F3716" i="34"/>
  <c r="G3716" i="34"/>
  <c r="H3716" i="34"/>
  <c r="I3716" i="34"/>
  <c r="J3716" i="34"/>
  <c r="K3716" i="34"/>
  <c r="F3717" i="34"/>
  <c r="G3717" i="34"/>
  <c r="H3717" i="34"/>
  <c r="I3717" i="34"/>
  <c r="J3717" i="34"/>
  <c r="K3717" i="34"/>
  <c r="F3718" i="34"/>
  <c r="G3718" i="34"/>
  <c r="H3718" i="34"/>
  <c r="I3718" i="34"/>
  <c r="J3718" i="34"/>
  <c r="K3718" i="34"/>
  <c r="F3719" i="34"/>
  <c r="G3719" i="34"/>
  <c r="H3719" i="34"/>
  <c r="I3719" i="34"/>
  <c r="J3719" i="34"/>
  <c r="K3719" i="34"/>
  <c r="F3720" i="34"/>
  <c r="G3720" i="34"/>
  <c r="H3720" i="34"/>
  <c r="I3720" i="34"/>
  <c r="J3720" i="34"/>
  <c r="K3720" i="34"/>
  <c r="F3721" i="34"/>
  <c r="G3721" i="34"/>
  <c r="H3721" i="34"/>
  <c r="I3721" i="34"/>
  <c r="J3721" i="34"/>
  <c r="K3721" i="34"/>
  <c r="F3722" i="34"/>
  <c r="G3722" i="34"/>
  <c r="H3722" i="34"/>
  <c r="I3722" i="34"/>
  <c r="J3722" i="34"/>
  <c r="K3722" i="34"/>
  <c r="F3723" i="34"/>
  <c r="G3723" i="34"/>
  <c r="H3723" i="34"/>
  <c r="I3723" i="34"/>
  <c r="J3723" i="34"/>
  <c r="K3723" i="34"/>
  <c r="F3724" i="34"/>
  <c r="G3724" i="34"/>
  <c r="H3724" i="34"/>
  <c r="I3724" i="34"/>
  <c r="J3724" i="34"/>
  <c r="K3724" i="34"/>
  <c r="F3725" i="34"/>
  <c r="G3725" i="34"/>
  <c r="H3725" i="34"/>
  <c r="I3725" i="34"/>
  <c r="J3725" i="34"/>
  <c r="K3725" i="34"/>
  <c r="F3726" i="34"/>
  <c r="G3726" i="34"/>
  <c r="H3726" i="34"/>
  <c r="I3726" i="34"/>
  <c r="J3726" i="34"/>
  <c r="K3726" i="34"/>
  <c r="F3727" i="34"/>
  <c r="G3727" i="34"/>
  <c r="H3727" i="34"/>
  <c r="I3727" i="34"/>
  <c r="J3727" i="34"/>
  <c r="K3727" i="34"/>
  <c r="F3728" i="34"/>
  <c r="G3728" i="34"/>
  <c r="H3728" i="34"/>
  <c r="I3728" i="34"/>
  <c r="J3728" i="34"/>
  <c r="K3728" i="34"/>
  <c r="F3729" i="34"/>
  <c r="G3729" i="34"/>
  <c r="H3729" i="34"/>
  <c r="I3729" i="34"/>
  <c r="J3729" i="34"/>
  <c r="K3729" i="34"/>
  <c r="F3730" i="34"/>
  <c r="G3730" i="34"/>
  <c r="H3730" i="34"/>
  <c r="I3730" i="34"/>
  <c r="J3730" i="34"/>
  <c r="K3730" i="34"/>
  <c r="F3731" i="34"/>
  <c r="G3731" i="34"/>
  <c r="H3731" i="34"/>
  <c r="I3731" i="34"/>
  <c r="J3731" i="34"/>
  <c r="K3731" i="34"/>
  <c r="F3732" i="34"/>
  <c r="G3732" i="34"/>
  <c r="H3732" i="34"/>
  <c r="I3732" i="34"/>
  <c r="J3732" i="34"/>
  <c r="K3732" i="34"/>
  <c r="F3733" i="34"/>
  <c r="G3733" i="34"/>
  <c r="H3733" i="34"/>
  <c r="I3733" i="34"/>
  <c r="J3733" i="34"/>
  <c r="K3733" i="34"/>
  <c r="F3734" i="34"/>
  <c r="G3734" i="34"/>
  <c r="H3734" i="34"/>
  <c r="I3734" i="34"/>
  <c r="J3734" i="34"/>
  <c r="K3734" i="34"/>
  <c r="F3735" i="34"/>
  <c r="G3735" i="34"/>
  <c r="H3735" i="34"/>
  <c r="I3735" i="34"/>
  <c r="J3735" i="34"/>
  <c r="K3735" i="34"/>
  <c r="F3736" i="34"/>
  <c r="G3736" i="34"/>
  <c r="H3736" i="34"/>
  <c r="I3736" i="34"/>
  <c r="J3736" i="34"/>
  <c r="K3736" i="34"/>
  <c r="F3737" i="34"/>
  <c r="G3737" i="34"/>
  <c r="H3737" i="34"/>
  <c r="I3737" i="34"/>
  <c r="J3737" i="34"/>
  <c r="K3737" i="34"/>
  <c r="F3738" i="34"/>
  <c r="G3738" i="34"/>
  <c r="H3738" i="34"/>
  <c r="I3738" i="34"/>
  <c r="J3738" i="34"/>
  <c r="K3738" i="34"/>
  <c r="F3739" i="34"/>
  <c r="G3739" i="34"/>
  <c r="H3739" i="34"/>
  <c r="I3739" i="34"/>
  <c r="J3739" i="34"/>
  <c r="K3739" i="34"/>
  <c r="F3740" i="34"/>
  <c r="G3740" i="34"/>
  <c r="H3740" i="34"/>
  <c r="I3740" i="34"/>
  <c r="J3740" i="34"/>
  <c r="K3740" i="34"/>
  <c r="F3741" i="34"/>
  <c r="G3741" i="34"/>
  <c r="H3741" i="34"/>
  <c r="I3741" i="34"/>
  <c r="J3741" i="34"/>
  <c r="K3741" i="34"/>
  <c r="F3742" i="34"/>
  <c r="G3742" i="34"/>
  <c r="H3742" i="34"/>
  <c r="I3742" i="34"/>
  <c r="J3742" i="34"/>
  <c r="K3742" i="34"/>
  <c r="F3743" i="34"/>
  <c r="G3743" i="34"/>
  <c r="H3743" i="34"/>
  <c r="I3743" i="34"/>
  <c r="J3743" i="34"/>
  <c r="K3743" i="34"/>
  <c r="F3744" i="34"/>
  <c r="G3744" i="34"/>
  <c r="H3744" i="34"/>
  <c r="I3744" i="34"/>
  <c r="J3744" i="34"/>
  <c r="K3744" i="34"/>
  <c r="F3745" i="34"/>
  <c r="G3745" i="34"/>
  <c r="H3745" i="34"/>
  <c r="I3745" i="34"/>
  <c r="J3745" i="34"/>
  <c r="K3745" i="34"/>
  <c r="F3746" i="34"/>
  <c r="G3746" i="34"/>
  <c r="H3746" i="34"/>
  <c r="I3746" i="34"/>
  <c r="J3746" i="34"/>
  <c r="K3746" i="34"/>
  <c r="F3747" i="34"/>
  <c r="G3747" i="34"/>
  <c r="H3747" i="34"/>
  <c r="I3747" i="34"/>
  <c r="J3747" i="34"/>
  <c r="K3747" i="34"/>
  <c r="F3748" i="34"/>
  <c r="G3748" i="34"/>
  <c r="H3748" i="34"/>
  <c r="I3748" i="34"/>
  <c r="J3748" i="34"/>
  <c r="K3748" i="34"/>
  <c r="F3749" i="34"/>
  <c r="G3749" i="34"/>
  <c r="H3749" i="34"/>
  <c r="I3749" i="34"/>
  <c r="J3749" i="34"/>
  <c r="K3749" i="34"/>
  <c r="F3750" i="34"/>
  <c r="G3750" i="34"/>
  <c r="H3750" i="34"/>
  <c r="I3750" i="34"/>
  <c r="J3750" i="34"/>
  <c r="K3750" i="34"/>
  <c r="F3751" i="34"/>
  <c r="G3751" i="34"/>
  <c r="H3751" i="34"/>
  <c r="I3751" i="34"/>
  <c r="J3751" i="34"/>
  <c r="K3751" i="34"/>
  <c r="F3752" i="34"/>
  <c r="G3752" i="34"/>
  <c r="H3752" i="34"/>
  <c r="I3752" i="34"/>
  <c r="J3752" i="34"/>
  <c r="K3752" i="34"/>
  <c r="F3753" i="34"/>
  <c r="G3753" i="34"/>
  <c r="H3753" i="34"/>
  <c r="I3753" i="34"/>
  <c r="J3753" i="34"/>
  <c r="K3753" i="34"/>
  <c r="F3754" i="34"/>
  <c r="G3754" i="34"/>
  <c r="H3754" i="34"/>
  <c r="I3754" i="34"/>
  <c r="J3754" i="34"/>
  <c r="K3754" i="34"/>
  <c r="F3755" i="34"/>
  <c r="G3755" i="34"/>
  <c r="H3755" i="34"/>
  <c r="I3755" i="34"/>
  <c r="J3755" i="34"/>
  <c r="K3755" i="34"/>
  <c r="F3756" i="34"/>
  <c r="G3756" i="34"/>
  <c r="H3756" i="34"/>
  <c r="I3756" i="34"/>
  <c r="J3756" i="34"/>
  <c r="K3756" i="34"/>
  <c r="F3757" i="34"/>
  <c r="G3757" i="34"/>
  <c r="H3757" i="34"/>
  <c r="I3757" i="34"/>
  <c r="J3757" i="34"/>
  <c r="K3757" i="34"/>
  <c r="F3758" i="34"/>
  <c r="G3758" i="34"/>
  <c r="H3758" i="34"/>
  <c r="I3758" i="34"/>
  <c r="J3758" i="34"/>
  <c r="K3758" i="34"/>
  <c r="F3759" i="34"/>
  <c r="G3759" i="34"/>
  <c r="H3759" i="34"/>
  <c r="I3759" i="34"/>
  <c r="J3759" i="34"/>
  <c r="K3759" i="34"/>
  <c r="F3760" i="34"/>
  <c r="G3760" i="34"/>
  <c r="H3760" i="34"/>
  <c r="I3760" i="34"/>
  <c r="J3760" i="34"/>
  <c r="K3760" i="34"/>
  <c r="F3761" i="34"/>
  <c r="G3761" i="34"/>
  <c r="H3761" i="34"/>
  <c r="I3761" i="34"/>
  <c r="J3761" i="34"/>
  <c r="K3761" i="34"/>
  <c r="F3762" i="34"/>
  <c r="G3762" i="34"/>
  <c r="H3762" i="34"/>
  <c r="I3762" i="34"/>
  <c r="J3762" i="34"/>
  <c r="K3762" i="34"/>
  <c r="F3763" i="34"/>
  <c r="G3763" i="34"/>
  <c r="H3763" i="34"/>
  <c r="I3763" i="34"/>
  <c r="J3763" i="34"/>
  <c r="K3763" i="34"/>
  <c r="F3764" i="34"/>
  <c r="G3764" i="34"/>
  <c r="H3764" i="34"/>
  <c r="I3764" i="34"/>
  <c r="J3764" i="34"/>
  <c r="K3764" i="34"/>
  <c r="F3765" i="34"/>
  <c r="G3765" i="34"/>
  <c r="H3765" i="34"/>
  <c r="I3765" i="34"/>
  <c r="J3765" i="34"/>
  <c r="K3765" i="34"/>
  <c r="F3766" i="34"/>
  <c r="G3766" i="34"/>
  <c r="H3766" i="34"/>
  <c r="I3766" i="34"/>
  <c r="J3766" i="34"/>
  <c r="K3766" i="34"/>
  <c r="F3767" i="34"/>
  <c r="G3767" i="34"/>
  <c r="H3767" i="34"/>
  <c r="I3767" i="34"/>
  <c r="J3767" i="34"/>
  <c r="K3767" i="34"/>
  <c r="F3768" i="34"/>
  <c r="G3768" i="34"/>
  <c r="H3768" i="34"/>
  <c r="I3768" i="34"/>
  <c r="J3768" i="34"/>
  <c r="K3768" i="34"/>
  <c r="F3769" i="34"/>
  <c r="G3769" i="34"/>
  <c r="H3769" i="34"/>
  <c r="I3769" i="34"/>
  <c r="J3769" i="34"/>
  <c r="K3769" i="34"/>
  <c r="F3770" i="34"/>
  <c r="G3770" i="34"/>
  <c r="H3770" i="34"/>
  <c r="I3770" i="34"/>
  <c r="J3770" i="34"/>
  <c r="K3770" i="34"/>
  <c r="F3771" i="34"/>
  <c r="G3771" i="34"/>
  <c r="H3771" i="34"/>
  <c r="I3771" i="34"/>
  <c r="J3771" i="34"/>
  <c r="K3771" i="34"/>
  <c r="F3772" i="34"/>
  <c r="G3772" i="34"/>
  <c r="H3772" i="34"/>
  <c r="I3772" i="34"/>
  <c r="J3772" i="34"/>
  <c r="K3772" i="34"/>
  <c r="F3773" i="34"/>
  <c r="G3773" i="34"/>
  <c r="H3773" i="34"/>
  <c r="I3773" i="34"/>
  <c r="J3773" i="34"/>
  <c r="K3773" i="34"/>
  <c r="F3774" i="34"/>
  <c r="G3774" i="34"/>
  <c r="H3774" i="34"/>
  <c r="I3774" i="34"/>
  <c r="J3774" i="34"/>
  <c r="K3774" i="34"/>
  <c r="F3775" i="34"/>
  <c r="G3775" i="34"/>
  <c r="H3775" i="34"/>
  <c r="I3775" i="34"/>
  <c r="J3775" i="34"/>
  <c r="K3775" i="34"/>
  <c r="F3776" i="34"/>
  <c r="G3776" i="34"/>
  <c r="H3776" i="34"/>
  <c r="I3776" i="34"/>
  <c r="J3776" i="34"/>
  <c r="K3776" i="34"/>
  <c r="F3777" i="34"/>
  <c r="G3777" i="34"/>
  <c r="H3777" i="34"/>
  <c r="I3777" i="34"/>
  <c r="J3777" i="34"/>
  <c r="K3777" i="34"/>
  <c r="F3778" i="34"/>
  <c r="G3778" i="34"/>
  <c r="H3778" i="34"/>
  <c r="I3778" i="34"/>
  <c r="J3778" i="34"/>
  <c r="K3778" i="34"/>
  <c r="F3779" i="34"/>
  <c r="G3779" i="34"/>
  <c r="H3779" i="34"/>
  <c r="I3779" i="34"/>
  <c r="J3779" i="34"/>
  <c r="K3779" i="34"/>
  <c r="F3780" i="34"/>
  <c r="G3780" i="34"/>
  <c r="H3780" i="34"/>
  <c r="I3780" i="34"/>
  <c r="J3780" i="34"/>
  <c r="K3780" i="34"/>
  <c r="F3781" i="34"/>
  <c r="G3781" i="34"/>
  <c r="H3781" i="34"/>
  <c r="I3781" i="34"/>
  <c r="J3781" i="34"/>
  <c r="K3781" i="34"/>
  <c r="F3782" i="34"/>
  <c r="G3782" i="34"/>
  <c r="H3782" i="34"/>
  <c r="I3782" i="34"/>
  <c r="J3782" i="34"/>
  <c r="K3782" i="34"/>
  <c r="F3783" i="34"/>
  <c r="G3783" i="34"/>
  <c r="H3783" i="34"/>
  <c r="I3783" i="34"/>
  <c r="J3783" i="34"/>
  <c r="K3783" i="34"/>
  <c r="F3784" i="34"/>
  <c r="G3784" i="34"/>
  <c r="H3784" i="34"/>
  <c r="I3784" i="34"/>
  <c r="J3784" i="34"/>
  <c r="K3784" i="34"/>
  <c r="F3785" i="34"/>
  <c r="G3785" i="34"/>
  <c r="H3785" i="34"/>
  <c r="I3785" i="34"/>
  <c r="J3785" i="34"/>
  <c r="K3785" i="34"/>
  <c r="F3786" i="34"/>
  <c r="G3786" i="34"/>
  <c r="H3786" i="34"/>
  <c r="I3786" i="34"/>
  <c r="J3786" i="34"/>
  <c r="K3786" i="34"/>
  <c r="F3787" i="34"/>
  <c r="G3787" i="34"/>
  <c r="H3787" i="34"/>
  <c r="I3787" i="34"/>
  <c r="J3787" i="34"/>
  <c r="K3787" i="34"/>
  <c r="F3788" i="34"/>
  <c r="G3788" i="34"/>
  <c r="H3788" i="34"/>
  <c r="I3788" i="34"/>
  <c r="J3788" i="34"/>
  <c r="K3788" i="34"/>
  <c r="F3789" i="34"/>
  <c r="G3789" i="34"/>
  <c r="H3789" i="34"/>
  <c r="I3789" i="34"/>
  <c r="J3789" i="34"/>
  <c r="K3789" i="34"/>
  <c r="F3790" i="34"/>
  <c r="G3790" i="34"/>
  <c r="H3790" i="34"/>
  <c r="I3790" i="34"/>
  <c r="J3790" i="34"/>
  <c r="K3790" i="34"/>
  <c r="F3791" i="34"/>
  <c r="G3791" i="34"/>
  <c r="H3791" i="34"/>
  <c r="I3791" i="34"/>
  <c r="J3791" i="34"/>
  <c r="K3791" i="34"/>
  <c r="F3792" i="34"/>
  <c r="G3792" i="34"/>
  <c r="H3792" i="34"/>
  <c r="I3792" i="34"/>
  <c r="J3792" i="34"/>
  <c r="K3792" i="34"/>
  <c r="F3793" i="34"/>
  <c r="G3793" i="34"/>
  <c r="H3793" i="34"/>
  <c r="I3793" i="34"/>
  <c r="J3793" i="34"/>
  <c r="K3793" i="34"/>
  <c r="F3794" i="34"/>
  <c r="G3794" i="34"/>
  <c r="H3794" i="34"/>
  <c r="I3794" i="34"/>
  <c r="J3794" i="34"/>
  <c r="K3794" i="34"/>
  <c r="F3795" i="34"/>
  <c r="G3795" i="34"/>
  <c r="H3795" i="34"/>
  <c r="I3795" i="34"/>
  <c r="J3795" i="34"/>
  <c r="K3795" i="34"/>
  <c r="F3796" i="34"/>
  <c r="G3796" i="34"/>
  <c r="H3796" i="34"/>
  <c r="I3796" i="34"/>
  <c r="J3796" i="34"/>
  <c r="K3796" i="34"/>
  <c r="F3797" i="34"/>
  <c r="G3797" i="34"/>
  <c r="H3797" i="34"/>
  <c r="I3797" i="34"/>
  <c r="J3797" i="34"/>
  <c r="K3797" i="34"/>
  <c r="F3798" i="34"/>
  <c r="G3798" i="34"/>
  <c r="H3798" i="34"/>
  <c r="I3798" i="34"/>
  <c r="J3798" i="34"/>
  <c r="K3798" i="34"/>
  <c r="F3799" i="34"/>
  <c r="G3799" i="34"/>
  <c r="H3799" i="34"/>
  <c r="I3799" i="34"/>
  <c r="J3799" i="34"/>
  <c r="K3799" i="34"/>
  <c r="F3800" i="34"/>
  <c r="G3800" i="34"/>
  <c r="H3800" i="34"/>
  <c r="I3800" i="34"/>
  <c r="J3800" i="34"/>
  <c r="K3800" i="34"/>
  <c r="F3801" i="34"/>
  <c r="G3801" i="34"/>
  <c r="H3801" i="34"/>
  <c r="I3801" i="34"/>
  <c r="J3801" i="34"/>
  <c r="K3801" i="34"/>
  <c r="F3802" i="34"/>
  <c r="G3802" i="34"/>
  <c r="H3802" i="34"/>
  <c r="I3802" i="34"/>
  <c r="J3802" i="34"/>
  <c r="K3802" i="34"/>
  <c r="F3803" i="34"/>
  <c r="G3803" i="34"/>
  <c r="H3803" i="34"/>
  <c r="I3803" i="34"/>
  <c r="J3803" i="34"/>
  <c r="K3803" i="34"/>
  <c r="F3804" i="34"/>
  <c r="G3804" i="34"/>
  <c r="H3804" i="34"/>
  <c r="I3804" i="34"/>
  <c r="J3804" i="34"/>
  <c r="K3804" i="34"/>
  <c r="F3805" i="34"/>
  <c r="G3805" i="34"/>
  <c r="H3805" i="34"/>
  <c r="I3805" i="34"/>
  <c r="J3805" i="34"/>
  <c r="K3805" i="34"/>
  <c r="F3806" i="34"/>
  <c r="G3806" i="34"/>
  <c r="H3806" i="34"/>
  <c r="I3806" i="34"/>
  <c r="J3806" i="34"/>
  <c r="K3806" i="34"/>
  <c r="F3807" i="34"/>
  <c r="G3807" i="34"/>
  <c r="H3807" i="34"/>
  <c r="I3807" i="34"/>
  <c r="J3807" i="34"/>
  <c r="K3807" i="34"/>
  <c r="F3808" i="34"/>
  <c r="G3808" i="34"/>
  <c r="H3808" i="34"/>
  <c r="I3808" i="34"/>
  <c r="J3808" i="34"/>
  <c r="K3808" i="34"/>
  <c r="F3809" i="34"/>
  <c r="G3809" i="34"/>
  <c r="H3809" i="34"/>
  <c r="I3809" i="34"/>
  <c r="J3809" i="34"/>
  <c r="K3809" i="34"/>
  <c r="F3810" i="34"/>
  <c r="G3810" i="34"/>
  <c r="H3810" i="34"/>
  <c r="I3810" i="34"/>
  <c r="J3810" i="34"/>
  <c r="K3810" i="34"/>
  <c r="F3811" i="34"/>
  <c r="G3811" i="34"/>
  <c r="H3811" i="34"/>
  <c r="I3811" i="34"/>
  <c r="J3811" i="34"/>
  <c r="K3811" i="34"/>
  <c r="F3812" i="34"/>
  <c r="G3812" i="34"/>
  <c r="H3812" i="34"/>
  <c r="I3812" i="34"/>
  <c r="J3812" i="34"/>
  <c r="K3812" i="34"/>
  <c r="F3813" i="34"/>
  <c r="G3813" i="34"/>
  <c r="H3813" i="34"/>
  <c r="I3813" i="34"/>
  <c r="J3813" i="34"/>
  <c r="K3813" i="34"/>
  <c r="F3814" i="34"/>
  <c r="G3814" i="34"/>
  <c r="H3814" i="34"/>
  <c r="I3814" i="34"/>
  <c r="J3814" i="34"/>
  <c r="K3814" i="34"/>
  <c r="F3815" i="34"/>
  <c r="G3815" i="34"/>
  <c r="H3815" i="34"/>
  <c r="I3815" i="34"/>
  <c r="J3815" i="34"/>
  <c r="K3815" i="34"/>
  <c r="F3816" i="34"/>
  <c r="G3816" i="34"/>
  <c r="H3816" i="34"/>
  <c r="I3816" i="34"/>
  <c r="J3816" i="34"/>
  <c r="K3816" i="34"/>
  <c r="F3817" i="34"/>
  <c r="G3817" i="34"/>
  <c r="H3817" i="34"/>
  <c r="I3817" i="34"/>
  <c r="J3817" i="34"/>
  <c r="K3817" i="34"/>
  <c r="F3818" i="34"/>
  <c r="G3818" i="34"/>
  <c r="H3818" i="34"/>
  <c r="I3818" i="34"/>
  <c r="J3818" i="34"/>
  <c r="K3818" i="34"/>
  <c r="F3819" i="34"/>
  <c r="G3819" i="34"/>
  <c r="H3819" i="34"/>
  <c r="I3819" i="34"/>
  <c r="J3819" i="34"/>
  <c r="K3819" i="34"/>
  <c r="F3820" i="34"/>
  <c r="G3820" i="34"/>
  <c r="H3820" i="34"/>
  <c r="I3820" i="34"/>
  <c r="J3820" i="34"/>
  <c r="K3820" i="34"/>
  <c r="F3821" i="34"/>
  <c r="G3821" i="34"/>
  <c r="H3821" i="34"/>
  <c r="I3821" i="34"/>
  <c r="J3821" i="34"/>
  <c r="K3821" i="34"/>
  <c r="F3822" i="34"/>
  <c r="G3822" i="34"/>
  <c r="H3822" i="34"/>
  <c r="I3822" i="34"/>
  <c r="J3822" i="34"/>
  <c r="K3822" i="34"/>
  <c r="F3823" i="34"/>
  <c r="G3823" i="34"/>
  <c r="H3823" i="34"/>
  <c r="I3823" i="34"/>
  <c r="J3823" i="34"/>
  <c r="K3823" i="34"/>
  <c r="F3824" i="34"/>
  <c r="G3824" i="34"/>
  <c r="H3824" i="34"/>
  <c r="I3824" i="34"/>
  <c r="J3824" i="34"/>
  <c r="K3824" i="34"/>
  <c r="F3825" i="34"/>
  <c r="G3825" i="34"/>
  <c r="H3825" i="34"/>
  <c r="I3825" i="34"/>
  <c r="J3825" i="34"/>
  <c r="K3825" i="34"/>
  <c r="F3826" i="34"/>
  <c r="G3826" i="34"/>
  <c r="H3826" i="34"/>
  <c r="I3826" i="34"/>
  <c r="J3826" i="34"/>
  <c r="K3826" i="34"/>
  <c r="F3827" i="34"/>
  <c r="G3827" i="34"/>
  <c r="H3827" i="34"/>
  <c r="I3827" i="34"/>
  <c r="J3827" i="34"/>
  <c r="K3827" i="34"/>
  <c r="F3828" i="34"/>
  <c r="G3828" i="34"/>
  <c r="H3828" i="34"/>
  <c r="I3828" i="34"/>
  <c r="J3828" i="34"/>
  <c r="K3828" i="34"/>
  <c r="F3829" i="34"/>
  <c r="G3829" i="34"/>
  <c r="H3829" i="34"/>
  <c r="I3829" i="34"/>
  <c r="J3829" i="34"/>
  <c r="K3829" i="34"/>
  <c r="F3830" i="34"/>
  <c r="G3830" i="34"/>
  <c r="H3830" i="34"/>
  <c r="I3830" i="34"/>
  <c r="J3830" i="34"/>
  <c r="K3830" i="34"/>
  <c r="F3831" i="34"/>
  <c r="G3831" i="34"/>
  <c r="H3831" i="34"/>
  <c r="I3831" i="34"/>
  <c r="J3831" i="34"/>
  <c r="K3831" i="34"/>
  <c r="F3832" i="34"/>
  <c r="G3832" i="34"/>
  <c r="H3832" i="34"/>
  <c r="I3832" i="34"/>
  <c r="J3832" i="34"/>
  <c r="K3832" i="34"/>
  <c r="F3833" i="34"/>
  <c r="G3833" i="34"/>
  <c r="H3833" i="34"/>
  <c r="I3833" i="34"/>
  <c r="J3833" i="34"/>
  <c r="K3833" i="34"/>
  <c r="F3834" i="34"/>
  <c r="G3834" i="34"/>
  <c r="H3834" i="34"/>
  <c r="I3834" i="34"/>
  <c r="J3834" i="34"/>
  <c r="K3834" i="34"/>
  <c r="F3835" i="34"/>
  <c r="G3835" i="34"/>
  <c r="H3835" i="34"/>
  <c r="I3835" i="34"/>
  <c r="J3835" i="34"/>
  <c r="K3835" i="34"/>
  <c r="F3836" i="34"/>
  <c r="G3836" i="34"/>
  <c r="H3836" i="34"/>
  <c r="I3836" i="34"/>
  <c r="J3836" i="34"/>
  <c r="K3836" i="34"/>
  <c r="F3837" i="34"/>
  <c r="G3837" i="34"/>
  <c r="H3837" i="34"/>
  <c r="I3837" i="34"/>
  <c r="J3837" i="34"/>
  <c r="K3837" i="34"/>
  <c r="F3838" i="34"/>
  <c r="G3838" i="34"/>
  <c r="H3838" i="34"/>
  <c r="I3838" i="34"/>
  <c r="J3838" i="34"/>
  <c r="K3838" i="34"/>
  <c r="F3839" i="34"/>
  <c r="G3839" i="34"/>
  <c r="H3839" i="34"/>
  <c r="I3839" i="34"/>
  <c r="J3839" i="34"/>
  <c r="K3839" i="34"/>
  <c r="F3840" i="34"/>
  <c r="G3840" i="34"/>
  <c r="H3840" i="34"/>
  <c r="I3840" i="34"/>
  <c r="J3840" i="34"/>
  <c r="K3840" i="34"/>
  <c r="F3841" i="34"/>
  <c r="G3841" i="34"/>
  <c r="H3841" i="34"/>
  <c r="I3841" i="34"/>
  <c r="J3841" i="34"/>
  <c r="K3841" i="34"/>
  <c r="F3842" i="34"/>
  <c r="G3842" i="34"/>
  <c r="H3842" i="34"/>
  <c r="I3842" i="34"/>
  <c r="J3842" i="34"/>
  <c r="K3842" i="34"/>
  <c r="F3843" i="34"/>
  <c r="G3843" i="34"/>
  <c r="H3843" i="34"/>
  <c r="I3843" i="34"/>
  <c r="J3843" i="34"/>
  <c r="K3843" i="34"/>
  <c r="F3844" i="34"/>
  <c r="G3844" i="34"/>
  <c r="H3844" i="34"/>
  <c r="I3844" i="34"/>
  <c r="J3844" i="34"/>
  <c r="K3844" i="34"/>
  <c r="F3845" i="34"/>
  <c r="G3845" i="34"/>
  <c r="H3845" i="34"/>
  <c r="I3845" i="34"/>
  <c r="J3845" i="34"/>
  <c r="K3845" i="34"/>
  <c r="F3846" i="34"/>
  <c r="G3846" i="34"/>
  <c r="H3846" i="34"/>
  <c r="I3846" i="34"/>
  <c r="J3846" i="34"/>
  <c r="K3846" i="34"/>
  <c r="F3847" i="34"/>
  <c r="G3847" i="34"/>
  <c r="H3847" i="34"/>
  <c r="I3847" i="34"/>
  <c r="J3847" i="34"/>
  <c r="K3847" i="34"/>
  <c r="F3848" i="34"/>
  <c r="G3848" i="34"/>
  <c r="H3848" i="34"/>
  <c r="I3848" i="34"/>
  <c r="J3848" i="34"/>
  <c r="K3848" i="34"/>
  <c r="F3849" i="34"/>
  <c r="G3849" i="34"/>
  <c r="H3849" i="34"/>
  <c r="I3849" i="34"/>
  <c r="J3849" i="34"/>
  <c r="K3849" i="34"/>
  <c r="F3850" i="34"/>
  <c r="G3850" i="34"/>
  <c r="H3850" i="34"/>
  <c r="I3850" i="34"/>
  <c r="J3850" i="34"/>
  <c r="K3850" i="34"/>
  <c r="F3851" i="34"/>
  <c r="G3851" i="34"/>
  <c r="H3851" i="34"/>
  <c r="I3851" i="34"/>
  <c r="J3851" i="34"/>
  <c r="K3851" i="34"/>
  <c r="F3852" i="34"/>
  <c r="G3852" i="34"/>
  <c r="H3852" i="34"/>
  <c r="I3852" i="34"/>
  <c r="J3852" i="34"/>
  <c r="K3852" i="34"/>
  <c r="F3853" i="34"/>
  <c r="G3853" i="34"/>
  <c r="H3853" i="34"/>
  <c r="I3853" i="34"/>
  <c r="J3853" i="34"/>
  <c r="K3853" i="34"/>
  <c r="F3854" i="34"/>
  <c r="G3854" i="34"/>
  <c r="H3854" i="34"/>
  <c r="I3854" i="34"/>
  <c r="J3854" i="34"/>
  <c r="K3854" i="34"/>
  <c r="F3855" i="34"/>
  <c r="G3855" i="34"/>
  <c r="H3855" i="34"/>
  <c r="I3855" i="34"/>
  <c r="J3855" i="34"/>
  <c r="K3855" i="34"/>
  <c r="F3856" i="34"/>
  <c r="G3856" i="34"/>
  <c r="H3856" i="34"/>
  <c r="I3856" i="34"/>
  <c r="J3856" i="34"/>
  <c r="K3856" i="34"/>
  <c r="F3857" i="34"/>
  <c r="G3857" i="34"/>
  <c r="H3857" i="34"/>
  <c r="I3857" i="34"/>
  <c r="J3857" i="34"/>
  <c r="K3857" i="34"/>
  <c r="F3858" i="34"/>
  <c r="G3858" i="34"/>
  <c r="H3858" i="34"/>
  <c r="I3858" i="34"/>
  <c r="J3858" i="34"/>
  <c r="K3858" i="34"/>
  <c r="F3859" i="34"/>
  <c r="G3859" i="34"/>
  <c r="H3859" i="34"/>
  <c r="I3859" i="34"/>
  <c r="J3859" i="34"/>
  <c r="K3859" i="34"/>
  <c r="F3860" i="34"/>
  <c r="G3860" i="34"/>
  <c r="H3860" i="34"/>
  <c r="I3860" i="34"/>
  <c r="J3860" i="34"/>
  <c r="K3860" i="34"/>
  <c r="F3861" i="34"/>
  <c r="G3861" i="34"/>
  <c r="H3861" i="34"/>
  <c r="I3861" i="34"/>
  <c r="J3861" i="34"/>
  <c r="K3861" i="34"/>
  <c r="F3862" i="34"/>
  <c r="G3862" i="34"/>
  <c r="H3862" i="34"/>
  <c r="I3862" i="34"/>
  <c r="J3862" i="34"/>
  <c r="K3862" i="34"/>
  <c r="F3863" i="34"/>
  <c r="G3863" i="34"/>
  <c r="H3863" i="34"/>
  <c r="I3863" i="34"/>
  <c r="J3863" i="34"/>
  <c r="K3863" i="34"/>
  <c r="F3864" i="34"/>
  <c r="G3864" i="34"/>
  <c r="H3864" i="34"/>
  <c r="I3864" i="34"/>
  <c r="J3864" i="34"/>
  <c r="K3864" i="34"/>
  <c r="F3865" i="34"/>
  <c r="G3865" i="34"/>
  <c r="H3865" i="34"/>
  <c r="I3865" i="34"/>
  <c r="J3865" i="34"/>
  <c r="K3865" i="34"/>
  <c r="F3866" i="34"/>
  <c r="G3866" i="34"/>
  <c r="H3866" i="34"/>
  <c r="I3866" i="34"/>
  <c r="J3866" i="34"/>
  <c r="K3866" i="34"/>
  <c r="F3867" i="34"/>
  <c r="G3867" i="34"/>
  <c r="H3867" i="34"/>
  <c r="I3867" i="34"/>
  <c r="J3867" i="34"/>
  <c r="K3867" i="34"/>
  <c r="F3868" i="34"/>
  <c r="G3868" i="34"/>
  <c r="H3868" i="34"/>
  <c r="I3868" i="34"/>
  <c r="J3868" i="34"/>
  <c r="K3868" i="34"/>
  <c r="F3869" i="34"/>
  <c r="G3869" i="34"/>
  <c r="H3869" i="34"/>
  <c r="I3869" i="34"/>
  <c r="J3869" i="34"/>
  <c r="K3869" i="34"/>
  <c r="F3870" i="34"/>
  <c r="G3870" i="34"/>
  <c r="H3870" i="34"/>
  <c r="I3870" i="34"/>
  <c r="J3870" i="34"/>
  <c r="K3870" i="34"/>
  <c r="F3871" i="34"/>
  <c r="G3871" i="34"/>
  <c r="H3871" i="34"/>
  <c r="I3871" i="34"/>
  <c r="J3871" i="34"/>
  <c r="K3871" i="34"/>
  <c r="F3872" i="34"/>
  <c r="G3872" i="34"/>
  <c r="H3872" i="34"/>
  <c r="I3872" i="34"/>
  <c r="J3872" i="34"/>
  <c r="K3872" i="34"/>
  <c r="F3873" i="34"/>
  <c r="G3873" i="34"/>
  <c r="H3873" i="34"/>
  <c r="I3873" i="34"/>
  <c r="J3873" i="34"/>
  <c r="K3873" i="34"/>
  <c r="F3874" i="34"/>
  <c r="G3874" i="34"/>
  <c r="H3874" i="34"/>
  <c r="I3874" i="34"/>
  <c r="J3874" i="34"/>
  <c r="K3874" i="34"/>
  <c r="F3875" i="34"/>
  <c r="G3875" i="34"/>
  <c r="H3875" i="34"/>
  <c r="I3875" i="34"/>
  <c r="J3875" i="34"/>
  <c r="K3875" i="34"/>
  <c r="F3876" i="34"/>
  <c r="G3876" i="34"/>
  <c r="H3876" i="34"/>
  <c r="I3876" i="34"/>
  <c r="J3876" i="34"/>
  <c r="K3876" i="34"/>
  <c r="F3877" i="34"/>
  <c r="G3877" i="34"/>
  <c r="H3877" i="34"/>
  <c r="I3877" i="34"/>
  <c r="J3877" i="34"/>
  <c r="K3877" i="34"/>
  <c r="F3878" i="34"/>
  <c r="G3878" i="34"/>
  <c r="H3878" i="34"/>
  <c r="I3878" i="34"/>
  <c r="J3878" i="34"/>
  <c r="K3878" i="34"/>
  <c r="F3879" i="34"/>
  <c r="G3879" i="34"/>
  <c r="H3879" i="34"/>
  <c r="I3879" i="34"/>
  <c r="J3879" i="34"/>
  <c r="K3879" i="34"/>
  <c r="F3880" i="34"/>
  <c r="G3880" i="34"/>
  <c r="H3880" i="34"/>
  <c r="I3880" i="34"/>
  <c r="J3880" i="34"/>
  <c r="K3880" i="34"/>
  <c r="F3881" i="34"/>
  <c r="G3881" i="34"/>
  <c r="H3881" i="34"/>
  <c r="I3881" i="34"/>
  <c r="J3881" i="34"/>
  <c r="K3881" i="34"/>
  <c r="F3882" i="34"/>
  <c r="G3882" i="34"/>
  <c r="H3882" i="34"/>
  <c r="I3882" i="34"/>
  <c r="J3882" i="34"/>
  <c r="K3882" i="34"/>
  <c r="F3883" i="34"/>
  <c r="G3883" i="34"/>
  <c r="H3883" i="34"/>
  <c r="I3883" i="34"/>
  <c r="J3883" i="34"/>
  <c r="K3883" i="34"/>
  <c r="F3884" i="34"/>
  <c r="G3884" i="34"/>
  <c r="H3884" i="34"/>
  <c r="I3884" i="34"/>
  <c r="J3884" i="34"/>
  <c r="K3884" i="34"/>
  <c r="F3885" i="34"/>
  <c r="G3885" i="34"/>
  <c r="H3885" i="34"/>
  <c r="I3885" i="34"/>
  <c r="J3885" i="34"/>
  <c r="K3885" i="34"/>
  <c r="F3886" i="34"/>
  <c r="G3886" i="34"/>
  <c r="H3886" i="34"/>
  <c r="I3886" i="34"/>
  <c r="J3886" i="34"/>
  <c r="K3886" i="34"/>
  <c r="F3887" i="34"/>
  <c r="G3887" i="34"/>
  <c r="H3887" i="34"/>
  <c r="I3887" i="34"/>
  <c r="J3887" i="34"/>
  <c r="K3887" i="34"/>
  <c r="F3888" i="34"/>
  <c r="G3888" i="34"/>
  <c r="H3888" i="34"/>
  <c r="I3888" i="34"/>
  <c r="J3888" i="34"/>
  <c r="K3888" i="34"/>
  <c r="F3889" i="34"/>
  <c r="G3889" i="34"/>
  <c r="H3889" i="34"/>
  <c r="I3889" i="34"/>
  <c r="J3889" i="34"/>
  <c r="K3889" i="34"/>
  <c r="F3890" i="34"/>
  <c r="G3890" i="34"/>
  <c r="H3890" i="34"/>
  <c r="I3890" i="34"/>
  <c r="J3890" i="34"/>
  <c r="K3890" i="34"/>
  <c r="F3891" i="34"/>
  <c r="G3891" i="34"/>
  <c r="H3891" i="34"/>
  <c r="I3891" i="34"/>
  <c r="J3891" i="34"/>
  <c r="K3891" i="34"/>
  <c r="F3892" i="34"/>
  <c r="G3892" i="34"/>
  <c r="H3892" i="34"/>
  <c r="I3892" i="34"/>
  <c r="J3892" i="34"/>
  <c r="K3892" i="34"/>
  <c r="F3893" i="34"/>
  <c r="G3893" i="34"/>
  <c r="H3893" i="34"/>
  <c r="I3893" i="34"/>
  <c r="J3893" i="34"/>
  <c r="K3893" i="34"/>
  <c r="F3894" i="34"/>
  <c r="G3894" i="34"/>
  <c r="H3894" i="34"/>
  <c r="I3894" i="34"/>
  <c r="J3894" i="34"/>
  <c r="K3894" i="34"/>
  <c r="F3895" i="34"/>
  <c r="G3895" i="34"/>
  <c r="H3895" i="34"/>
  <c r="I3895" i="34"/>
  <c r="J3895" i="34"/>
  <c r="K3895" i="34"/>
  <c r="F3896" i="34"/>
  <c r="G3896" i="34"/>
  <c r="H3896" i="34"/>
  <c r="I3896" i="34"/>
  <c r="J3896" i="34"/>
  <c r="K3896" i="34"/>
  <c r="F3897" i="34"/>
  <c r="G3897" i="34"/>
  <c r="H3897" i="34"/>
  <c r="I3897" i="34"/>
  <c r="J3897" i="34"/>
  <c r="K3897" i="34"/>
  <c r="F3898" i="34"/>
  <c r="G3898" i="34"/>
  <c r="H3898" i="34"/>
  <c r="I3898" i="34"/>
  <c r="J3898" i="34"/>
  <c r="K3898" i="34"/>
  <c r="F3899" i="34"/>
  <c r="G3899" i="34"/>
  <c r="H3899" i="34"/>
  <c r="I3899" i="34"/>
  <c r="J3899" i="34"/>
  <c r="K3899" i="34"/>
  <c r="F3900" i="34"/>
  <c r="G3900" i="34"/>
  <c r="H3900" i="34"/>
  <c r="I3900" i="34"/>
  <c r="J3900" i="34"/>
  <c r="K3900" i="34"/>
  <c r="F3901" i="34"/>
  <c r="G3901" i="34"/>
  <c r="H3901" i="34"/>
  <c r="I3901" i="34"/>
  <c r="J3901" i="34"/>
  <c r="K3901" i="34"/>
  <c r="F3902" i="34"/>
  <c r="G3902" i="34"/>
  <c r="H3902" i="34"/>
  <c r="I3902" i="34"/>
  <c r="J3902" i="34"/>
  <c r="K3902" i="34"/>
  <c r="F3903" i="34"/>
  <c r="G3903" i="34"/>
  <c r="H3903" i="34"/>
  <c r="I3903" i="34"/>
  <c r="J3903" i="34"/>
  <c r="K3903" i="34"/>
  <c r="F3904" i="34"/>
  <c r="G3904" i="34"/>
  <c r="H3904" i="34"/>
  <c r="I3904" i="34"/>
  <c r="J3904" i="34"/>
  <c r="K3904" i="34"/>
  <c r="F3905" i="34"/>
  <c r="G3905" i="34"/>
  <c r="H3905" i="34"/>
  <c r="I3905" i="34"/>
  <c r="J3905" i="34"/>
  <c r="K3905" i="34"/>
  <c r="F3906" i="34"/>
  <c r="G3906" i="34"/>
  <c r="H3906" i="34"/>
  <c r="I3906" i="34"/>
  <c r="J3906" i="34"/>
  <c r="K3906" i="34"/>
  <c r="F3907" i="34"/>
  <c r="G3907" i="34"/>
  <c r="H3907" i="34"/>
  <c r="I3907" i="34"/>
  <c r="J3907" i="34"/>
  <c r="K3907" i="34"/>
  <c r="F3908" i="34"/>
  <c r="G3908" i="34"/>
  <c r="H3908" i="34"/>
  <c r="I3908" i="34"/>
  <c r="J3908" i="34"/>
  <c r="K3908" i="34"/>
  <c r="F3909" i="34"/>
  <c r="G3909" i="34"/>
  <c r="H3909" i="34"/>
  <c r="I3909" i="34"/>
  <c r="J3909" i="34"/>
  <c r="K3909" i="34"/>
  <c r="F3910" i="34"/>
  <c r="G3910" i="34"/>
  <c r="H3910" i="34"/>
  <c r="I3910" i="34"/>
  <c r="J3910" i="34"/>
  <c r="K3910" i="34"/>
  <c r="F3911" i="34"/>
  <c r="G3911" i="34"/>
  <c r="H3911" i="34"/>
  <c r="I3911" i="34"/>
  <c r="J3911" i="34"/>
  <c r="K3911" i="34"/>
  <c r="F3912" i="34"/>
  <c r="G3912" i="34"/>
  <c r="H3912" i="34"/>
  <c r="I3912" i="34"/>
  <c r="J3912" i="34"/>
  <c r="K3912" i="34"/>
  <c r="F3913" i="34"/>
  <c r="G3913" i="34"/>
  <c r="H3913" i="34"/>
  <c r="I3913" i="34"/>
  <c r="J3913" i="34"/>
  <c r="K3913" i="34"/>
  <c r="F3914" i="34"/>
  <c r="G3914" i="34"/>
  <c r="H3914" i="34"/>
  <c r="I3914" i="34"/>
  <c r="J3914" i="34"/>
  <c r="K3914" i="34"/>
  <c r="F3915" i="34"/>
  <c r="G3915" i="34"/>
  <c r="H3915" i="34"/>
  <c r="I3915" i="34"/>
  <c r="J3915" i="34"/>
  <c r="K3915" i="34"/>
  <c r="F3916" i="34"/>
  <c r="G3916" i="34"/>
  <c r="H3916" i="34"/>
  <c r="I3916" i="34"/>
  <c r="J3916" i="34"/>
  <c r="K3916" i="34"/>
  <c r="F3917" i="34"/>
  <c r="G3917" i="34"/>
  <c r="H3917" i="34"/>
  <c r="I3917" i="34"/>
  <c r="J3917" i="34"/>
  <c r="K3917" i="34"/>
  <c r="F3918" i="34"/>
  <c r="G3918" i="34"/>
  <c r="H3918" i="34"/>
  <c r="I3918" i="34"/>
  <c r="J3918" i="34"/>
  <c r="K3918" i="34"/>
  <c r="F3919" i="34"/>
  <c r="G3919" i="34"/>
  <c r="H3919" i="34"/>
  <c r="I3919" i="34"/>
  <c r="J3919" i="34"/>
  <c r="K3919" i="34"/>
  <c r="F3920" i="34"/>
  <c r="G3920" i="34"/>
  <c r="H3920" i="34"/>
  <c r="I3920" i="34"/>
  <c r="J3920" i="34"/>
  <c r="K3920" i="34"/>
  <c r="F3921" i="34"/>
  <c r="G3921" i="34"/>
  <c r="H3921" i="34"/>
  <c r="I3921" i="34"/>
  <c r="J3921" i="34"/>
  <c r="K3921" i="34"/>
  <c r="F3922" i="34"/>
  <c r="G3922" i="34"/>
  <c r="H3922" i="34"/>
  <c r="I3922" i="34"/>
  <c r="J3922" i="34"/>
  <c r="K3922" i="34"/>
  <c r="F3923" i="34"/>
  <c r="G3923" i="34"/>
  <c r="H3923" i="34"/>
  <c r="I3923" i="34"/>
  <c r="J3923" i="34"/>
  <c r="K3923" i="34"/>
  <c r="F3924" i="34"/>
  <c r="G3924" i="34"/>
  <c r="H3924" i="34"/>
  <c r="I3924" i="34"/>
  <c r="J3924" i="34"/>
  <c r="K3924" i="34"/>
  <c r="F3925" i="34"/>
  <c r="G3925" i="34"/>
  <c r="H3925" i="34"/>
  <c r="I3925" i="34"/>
  <c r="J3925" i="34"/>
  <c r="K3925" i="34"/>
  <c r="F3926" i="34"/>
  <c r="G3926" i="34"/>
  <c r="H3926" i="34"/>
  <c r="I3926" i="34"/>
  <c r="J3926" i="34"/>
  <c r="K3926" i="34"/>
  <c r="F3927" i="34"/>
  <c r="G3927" i="34"/>
  <c r="H3927" i="34"/>
  <c r="I3927" i="34"/>
  <c r="J3927" i="34"/>
  <c r="K3927" i="34"/>
  <c r="F3928" i="34"/>
  <c r="G3928" i="34"/>
  <c r="H3928" i="34"/>
  <c r="I3928" i="34"/>
  <c r="J3928" i="34"/>
  <c r="K3928" i="34"/>
  <c r="F3929" i="34"/>
  <c r="G3929" i="34"/>
  <c r="H3929" i="34"/>
  <c r="I3929" i="34"/>
  <c r="J3929" i="34"/>
  <c r="K3929" i="34"/>
  <c r="F3930" i="34"/>
  <c r="G3930" i="34"/>
  <c r="H3930" i="34"/>
  <c r="I3930" i="34"/>
  <c r="J3930" i="34"/>
  <c r="K3930" i="34"/>
  <c r="F3931" i="34"/>
  <c r="G3931" i="34"/>
  <c r="H3931" i="34"/>
  <c r="I3931" i="34"/>
  <c r="J3931" i="34"/>
  <c r="K3931" i="34"/>
  <c r="F3932" i="34"/>
  <c r="G3932" i="34"/>
  <c r="H3932" i="34"/>
  <c r="I3932" i="34"/>
  <c r="J3932" i="34"/>
  <c r="K3932" i="34"/>
  <c r="F3933" i="34"/>
  <c r="G3933" i="34"/>
  <c r="H3933" i="34"/>
  <c r="I3933" i="34"/>
  <c r="J3933" i="34"/>
  <c r="K3933" i="34"/>
  <c r="F3934" i="34"/>
  <c r="G3934" i="34"/>
  <c r="H3934" i="34"/>
  <c r="I3934" i="34"/>
  <c r="J3934" i="34"/>
  <c r="K3934" i="34"/>
  <c r="F3935" i="34"/>
  <c r="G3935" i="34"/>
  <c r="H3935" i="34"/>
  <c r="I3935" i="34"/>
  <c r="J3935" i="34"/>
  <c r="K3935" i="34"/>
  <c r="F3936" i="34"/>
  <c r="G3936" i="34"/>
  <c r="H3936" i="34"/>
  <c r="I3936" i="34"/>
  <c r="J3936" i="34"/>
  <c r="K3936" i="34"/>
  <c r="F3937" i="34"/>
  <c r="G3937" i="34"/>
  <c r="H3937" i="34"/>
  <c r="I3937" i="34"/>
  <c r="J3937" i="34"/>
  <c r="K3937" i="34"/>
  <c r="F3938" i="34"/>
  <c r="G3938" i="34"/>
  <c r="H3938" i="34"/>
  <c r="I3938" i="34"/>
  <c r="J3938" i="34"/>
  <c r="K3938" i="34"/>
  <c r="F3939" i="34"/>
  <c r="G3939" i="34"/>
  <c r="H3939" i="34"/>
  <c r="I3939" i="34"/>
  <c r="J3939" i="34"/>
  <c r="K3939" i="34"/>
  <c r="F3940" i="34"/>
  <c r="G3940" i="34"/>
  <c r="H3940" i="34"/>
  <c r="I3940" i="34"/>
  <c r="J3940" i="34"/>
  <c r="K3940" i="34"/>
  <c r="F3941" i="34"/>
  <c r="G3941" i="34"/>
  <c r="H3941" i="34"/>
  <c r="I3941" i="34"/>
  <c r="J3941" i="34"/>
  <c r="K3941" i="34"/>
  <c r="F3942" i="34"/>
  <c r="G3942" i="34"/>
  <c r="H3942" i="34"/>
  <c r="I3942" i="34"/>
  <c r="J3942" i="34"/>
  <c r="K3942" i="34"/>
  <c r="F3943" i="34"/>
  <c r="G3943" i="34"/>
  <c r="H3943" i="34"/>
  <c r="I3943" i="34"/>
  <c r="J3943" i="34"/>
  <c r="K3943" i="34"/>
  <c r="F3944" i="34"/>
  <c r="G3944" i="34"/>
  <c r="H3944" i="34"/>
  <c r="I3944" i="34"/>
  <c r="J3944" i="34"/>
  <c r="K3944" i="34"/>
  <c r="F3945" i="34"/>
  <c r="G3945" i="34"/>
  <c r="H3945" i="34"/>
  <c r="I3945" i="34"/>
  <c r="J3945" i="34"/>
  <c r="K3945" i="34"/>
  <c r="F3946" i="34"/>
  <c r="G3946" i="34"/>
  <c r="H3946" i="34"/>
  <c r="I3946" i="34"/>
  <c r="J3946" i="34"/>
  <c r="K3946" i="34"/>
  <c r="F3947" i="34"/>
  <c r="G3947" i="34"/>
  <c r="H3947" i="34"/>
  <c r="I3947" i="34"/>
  <c r="J3947" i="34"/>
  <c r="K3947" i="34"/>
  <c r="F3948" i="34"/>
  <c r="G3948" i="34"/>
  <c r="H3948" i="34"/>
  <c r="I3948" i="34"/>
  <c r="J3948" i="34"/>
  <c r="K3948" i="34"/>
  <c r="F3949" i="34"/>
  <c r="G3949" i="34"/>
  <c r="H3949" i="34"/>
  <c r="I3949" i="34"/>
  <c r="J3949" i="34"/>
  <c r="K3949" i="34"/>
  <c r="F3950" i="34"/>
  <c r="G3950" i="34"/>
  <c r="H3950" i="34"/>
  <c r="I3950" i="34"/>
  <c r="J3950" i="34"/>
  <c r="K3950" i="34"/>
  <c r="F3951" i="34"/>
  <c r="G3951" i="34"/>
  <c r="H3951" i="34"/>
  <c r="I3951" i="34"/>
  <c r="J3951" i="34"/>
  <c r="K3951" i="34"/>
  <c r="F3952" i="34"/>
  <c r="G3952" i="34"/>
  <c r="H3952" i="34"/>
  <c r="I3952" i="34"/>
  <c r="J3952" i="34"/>
  <c r="K3952" i="34"/>
  <c r="F3953" i="34"/>
  <c r="G3953" i="34"/>
  <c r="H3953" i="34"/>
  <c r="I3953" i="34"/>
  <c r="J3953" i="34"/>
  <c r="K3953" i="34"/>
  <c r="F3954" i="34"/>
  <c r="G3954" i="34"/>
  <c r="H3954" i="34"/>
  <c r="I3954" i="34"/>
  <c r="J3954" i="34"/>
  <c r="K3954" i="34"/>
  <c r="F3955" i="34"/>
  <c r="G3955" i="34"/>
  <c r="H3955" i="34"/>
  <c r="I3955" i="34"/>
  <c r="J3955" i="34"/>
  <c r="K3955" i="34"/>
  <c r="F3956" i="34"/>
  <c r="G3956" i="34"/>
  <c r="H3956" i="34"/>
  <c r="I3956" i="34"/>
  <c r="J3956" i="34"/>
  <c r="K3956" i="34"/>
  <c r="F3957" i="34"/>
  <c r="G3957" i="34"/>
  <c r="H3957" i="34"/>
  <c r="I3957" i="34"/>
  <c r="J3957" i="34"/>
  <c r="K3957" i="34"/>
  <c r="F3958" i="34"/>
  <c r="G3958" i="34"/>
  <c r="H3958" i="34"/>
  <c r="I3958" i="34"/>
  <c r="J3958" i="34"/>
  <c r="K3958" i="34"/>
  <c r="F3959" i="34"/>
  <c r="G3959" i="34"/>
  <c r="H3959" i="34"/>
  <c r="I3959" i="34"/>
  <c r="J3959" i="34"/>
  <c r="K3959" i="34"/>
  <c r="F3960" i="34"/>
  <c r="G3960" i="34"/>
  <c r="H3960" i="34"/>
  <c r="I3960" i="34"/>
  <c r="J3960" i="34"/>
  <c r="K3960" i="34"/>
  <c r="F3961" i="34"/>
  <c r="G3961" i="34"/>
  <c r="H3961" i="34"/>
  <c r="I3961" i="34"/>
  <c r="J3961" i="34"/>
  <c r="K3961" i="34"/>
  <c r="F3962" i="34"/>
  <c r="G3962" i="34"/>
  <c r="H3962" i="34"/>
  <c r="I3962" i="34"/>
  <c r="J3962" i="34"/>
  <c r="K3962" i="34"/>
  <c r="F3963" i="34"/>
  <c r="G3963" i="34"/>
  <c r="H3963" i="34"/>
  <c r="I3963" i="34"/>
  <c r="J3963" i="34"/>
  <c r="K3963" i="34"/>
  <c r="F3964" i="34"/>
  <c r="G3964" i="34"/>
  <c r="H3964" i="34"/>
  <c r="I3964" i="34"/>
  <c r="J3964" i="34"/>
  <c r="K3964" i="34"/>
  <c r="F3965" i="34"/>
  <c r="G3965" i="34"/>
  <c r="H3965" i="34"/>
  <c r="I3965" i="34"/>
  <c r="J3965" i="34"/>
  <c r="K3965" i="34"/>
  <c r="F3966" i="34"/>
  <c r="G3966" i="34"/>
  <c r="H3966" i="34"/>
  <c r="I3966" i="34"/>
  <c r="J3966" i="34"/>
  <c r="K3966" i="34"/>
  <c r="F3967" i="34"/>
  <c r="G3967" i="34"/>
  <c r="H3967" i="34"/>
  <c r="I3967" i="34"/>
  <c r="J3967" i="34"/>
  <c r="K3967" i="34"/>
  <c r="F3968" i="34"/>
  <c r="G3968" i="34"/>
  <c r="H3968" i="34"/>
  <c r="I3968" i="34"/>
  <c r="J3968" i="34"/>
  <c r="K3968" i="34"/>
  <c r="F3969" i="34"/>
  <c r="G3969" i="34"/>
  <c r="H3969" i="34"/>
  <c r="I3969" i="34"/>
  <c r="J3969" i="34"/>
  <c r="K3969" i="34"/>
  <c r="F3970" i="34"/>
  <c r="G3970" i="34"/>
  <c r="H3970" i="34"/>
  <c r="I3970" i="34"/>
  <c r="J3970" i="34"/>
  <c r="K3970" i="34"/>
  <c r="F3971" i="34"/>
  <c r="G3971" i="34"/>
  <c r="H3971" i="34"/>
  <c r="I3971" i="34"/>
  <c r="J3971" i="34"/>
  <c r="K3971" i="34"/>
  <c r="F3972" i="34"/>
  <c r="G3972" i="34"/>
  <c r="H3972" i="34"/>
  <c r="I3972" i="34"/>
  <c r="J3972" i="34"/>
  <c r="K3972" i="34"/>
  <c r="F3973" i="34"/>
  <c r="G3973" i="34"/>
  <c r="H3973" i="34"/>
  <c r="I3973" i="34"/>
  <c r="J3973" i="34"/>
  <c r="K3973" i="34"/>
  <c r="F3974" i="34"/>
  <c r="G3974" i="34"/>
  <c r="H3974" i="34"/>
  <c r="I3974" i="34"/>
  <c r="J3974" i="34"/>
  <c r="K3974" i="34"/>
  <c r="F3975" i="34"/>
  <c r="G3975" i="34"/>
  <c r="H3975" i="34"/>
  <c r="I3975" i="34"/>
  <c r="J3975" i="34"/>
  <c r="K3975" i="34"/>
  <c r="F3976" i="34"/>
  <c r="G3976" i="34"/>
  <c r="H3976" i="34"/>
  <c r="I3976" i="34"/>
  <c r="J3976" i="34"/>
  <c r="K3976" i="34"/>
  <c r="F3977" i="34"/>
  <c r="G3977" i="34"/>
  <c r="H3977" i="34"/>
  <c r="I3977" i="34"/>
  <c r="J3977" i="34"/>
  <c r="K3977" i="34"/>
  <c r="F3978" i="34"/>
  <c r="G3978" i="34"/>
  <c r="H3978" i="34"/>
  <c r="I3978" i="34"/>
  <c r="J3978" i="34"/>
  <c r="K3978" i="34"/>
  <c r="F3979" i="34"/>
  <c r="G3979" i="34"/>
  <c r="H3979" i="34"/>
  <c r="I3979" i="34"/>
  <c r="J3979" i="34"/>
  <c r="K3979" i="34"/>
  <c r="F3980" i="34"/>
  <c r="G3980" i="34"/>
  <c r="H3980" i="34"/>
  <c r="I3980" i="34"/>
  <c r="J3980" i="34"/>
  <c r="K3980" i="34"/>
  <c r="F3981" i="34"/>
  <c r="G3981" i="34"/>
  <c r="H3981" i="34"/>
  <c r="I3981" i="34"/>
  <c r="J3981" i="34"/>
  <c r="K3981" i="34"/>
  <c r="F3982" i="34"/>
  <c r="G3982" i="34"/>
  <c r="H3982" i="34"/>
  <c r="I3982" i="34"/>
  <c r="J3982" i="34"/>
  <c r="K3982" i="34"/>
  <c r="F3983" i="34"/>
  <c r="G3983" i="34"/>
  <c r="H3983" i="34"/>
  <c r="I3983" i="34"/>
  <c r="J3983" i="34"/>
  <c r="K3983" i="34"/>
  <c r="F3984" i="34"/>
  <c r="G3984" i="34"/>
  <c r="H3984" i="34"/>
  <c r="I3984" i="34"/>
  <c r="J3984" i="34"/>
  <c r="K3984" i="34"/>
  <c r="F3985" i="34"/>
  <c r="G3985" i="34"/>
  <c r="H3985" i="34"/>
  <c r="I3985" i="34"/>
  <c r="J3985" i="34"/>
  <c r="K3985" i="34"/>
  <c r="F3986" i="34"/>
  <c r="G3986" i="34"/>
  <c r="H3986" i="34"/>
  <c r="I3986" i="34"/>
  <c r="J3986" i="34"/>
  <c r="K3986" i="34"/>
  <c r="F3987" i="34"/>
  <c r="G3987" i="34"/>
  <c r="H3987" i="34"/>
  <c r="I3987" i="34"/>
  <c r="J3987" i="34"/>
  <c r="K3987" i="34"/>
  <c r="F3988" i="34"/>
  <c r="G3988" i="34"/>
  <c r="H3988" i="34"/>
  <c r="I3988" i="34"/>
  <c r="J3988" i="34"/>
  <c r="K3988" i="34"/>
  <c r="F3989" i="34"/>
  <c r="G3989" i="34"/>
  <c r="H3989" i="34"/>
  <c r="I3989" i="34"/>
  <c r="J3989" i="34"/>
  <c r="K3989" i="34"/>
  <c r="F3990" i="34"/>
  <c r="G3990" i="34"/>
  <c r="H3990" i="34"/>
  <c r="I3990" i="34"/>
  <c r="J3990" i="34"/>
  <c r="K3990" i="34"/>
  <c r="F3991" i="34"/>
  <c r="G3991" i="34"/>
  <c r="H3991" i="34"/>
  <c r="I3991" i="34"/>
  <c r="J3991" i="34"/>
  <c r="K3991" i="34"/>
  <c r="F3992" i="34"/>
  <c r="G3992" i="34"/>
  <c r="H3992" i="34"/>
  <c r="I3992" i="34"/>
  <c r="J3992" i="34"/>
  <c r="K3992" i="34"/>
  <c r="F3993" i="34"/>
  <c r="G3993" i="34"/>
  <c r="H3993" i="34"/>
  <c r="I3993" i="34"/>
  <c r="J3993" i="34"/>
  <c r="K3993" i="34"/>
  <c r="F3994" i="34"/>
  <c r="G3994" i="34"/>
  <c r="H3994" i="34"/>
  <c r="I3994" i="34"/>
  <c r="J3994" i="34"/>
  <c r="K3994" i="34"/>
  <c r="F3995" i="34"/>
  <c r="G3995" i="34"/>
  <c r="H3995" i="34"/>
  <c r="I3995" i="34"/>
  <c r="J3995" i="34"/>
  <c r="K3995" i="34"/>
  <c r="F3996" i="34"/>
  <c r="G3996" i="34"/>
  <c r="H3996" i="34"/>
  <c r="I3996" i="34"/>
  <c r="J3996" i="34"/>
  <c r="K3996" i="34"/>
  <c r="F3997" i="34"/>
  <c r="G3997" i="34"/>
  <c r="H3997" i="34"/>
  <c r="I3997" i="34"/>
  <c r="J3997" i="34"/>
  <c r="K3997" i="34"/>
  <c r="F3998" i="34"/>
  <c r="G3998" i="34"/>
  <c r="H3998" i="34"/>
  <c r="I3998" i="34"/>
  <c r="J3998" i="34"/>
  <c r="K3998" i="34"/>
  <c r="F3999" i="34"/>
  <c r="G3999" i="34"/>
  <c r="H3999" i="34"/>
  <c r="I3999" i="34"/>
  <c r="J3999" i="34"/>
  <c r="K3999" i="34"/>
  <c r="F4000" i="34"/>
  <c r="G4000" i="34"/>
  <c r="H4000" i="34"/>
  <c r="I4000" i="34"/>
  <c r="J4000" i="34"/>
  <c r="K4000" i="34"/>
  <c r="F4001" i="34"/>
  <c r="G4001" i="34"/>
  <c r="H4001" i="34"/>
  <c r="I4001" i="34"/>
  <c r="J4001" i="34"/>
  <c r="K4001" i="34"/>
  <c r="F4002" i="34"/>
  <c r="G4002" i="34"/>
  <c r="H4002" i="34"/>
  <c r="I4002" i="34"/>
  <c r="J4002" i="34"/>
  <c r="K4002" i="34"/>
  <c r="F4003" i="34"/>
  <c r="G4003" i="34"/>
  <c r="H4003" i="34"/>
  <c r="I4003" i="34"/>
  <c r="J4003" i="34"/>
  <c r="K4003" i="34"/>
  <c r="F4004" i="34"/>
  <c r="G4004" i="34"/>
  <c r="H4004" i="34"/>
  <c r="I4004" i="34"/>
  <c r="J4004" i="34"/>
  <c r="K4004" i="34"/>
  <c r="F4005" i="34"/>
  <c r="G4005" i="34"/>
  <c r="H4005" i="34"/>
  <c r="I4005" i="34"/>
  <c r="J4005" i="34"/>
  <c r="K4005" i="34"/>
  <c r="F4006" i="34"/>
  <c r="G4006" i="34"/>
  <c r="H4006" i="34"/>
  <c r="I4006" i="34"/>
  <c r="J4006" i="34"/>
  <c r="K4006" i="34"/>
  <c r="F4007" i="34"/>
  <c r="G4007" i="34"/>
  <c r="H4007" i="34"/>
  <c r="I4007" i="34"/>
  <c r="J4007" i="34"/>
  <c r="K4007" i="34"/>
  <c r="F4008" i="34"/>
  <c r="G4008" i="34"/>
  <c r="H4008" i="34"/>
  <c r="I4008" i="34"/>
  <c r="J4008" i="34"/>
  <c r="K4008" i="34"/>
  <c r="F4009" i="34"/>
  <c r="G4009" i="34"/>
  <c r="H4009" i="34"/>
  <c r="I4009" i="34"/>
  <c r="J4009" i="34"/>
  <c r="K4009" i="34"/>
  <c r="F4010" i="34"/>
  <c r="G4010" i="34"/>
  <c r="H4010" i="34"/>
  <c r="I4010" i="34"/>
  <c r="J4010" i="34"/>
  <c r="K4010" i="34"/>
  <c r="F4011" i="34"/>
  <c r="G4011" i="34"/>
  <c r="H4011" i="34"/>
  <c r="I4011" i="34"/>
  <c r="J4011" i="34"/>
  <c r="K4011" i="34"/>
  <c r="F4012" i="34"/>
  <c r="G4012" i="34"/>
  <c r="H4012" i="34"/>
  <c r="I4012" i="34"/>
  <c r="J4012" i="34"/>
  <c r="K4012" i="34"/>
  <c r="F4013" i="34"/>
  <c r="G4013" i="34"/>
  <c r="H4013" i="34"/>
  <c r="I4013" i="34"/>
  <c r="J4013" i="34"/>
  <c r="K4013" i="34"/>
  <c r="F4014" i="34"/>
  <c r="G4014" i="34"/>
  <c r="H4014" i="34"/>
  <c r="I4014" i="34"/>
  <c r="J4014" i="34"/>
  <c r="K4014" i="34"/>
  <c r="F4015" i="34"/>
  <c r="G4015" i="34"/>
  <c r="H4015" i="34"/>
  <c r="I4015" i="34"/>
  <c r="J4015" i="34"/>
  <c r="K4015" i="34"/>
  <c r="F4016" i="34"/>
  <c r="G4016" i="34"/>
  <c r="H4016" i="34"/>
  <c r="I4016" i="34"/>
  <c r="J4016" i="34"/>
  <c r="K4016" i="34"/>
  <c r="F4017" i="34"/>
  <c r="G4017" i="34"/>
  <c r="H4017" i="34"/>
  <c r="I4017" i="34"/>
  <c r="J4017" i="34"/>
  <c r="K4017" i="34"/>
  <c r="F4018" i="34"/>
  <c r="G4018" i="34"/>
  <c r="H4018" i="34"/>
  <c r="I4018" i="34"/>
  <c r="J4018" i="34"/>
  <c r="K4018" i="34"/>
  <c r="F4019" i="34"/>
  <c r="G4019" i="34"/>
  <c r="H4019" i="34"/>
  <c r="I4019" i="34"/>
  <c r="J4019" i="34"/>
  <c r="K4019" i="34"/>
  <c r="F4020" i="34"/>
  <c r="G4020" i="34"/>
  <c r="H4020" i="34"/>
  <c r="I4020" i="34"/>
  <c r="J4020" i="34"/>
  <c r="K4020" i="34"/>
  <c r="F4021" i="34"/>
  <c r="G4021" i="34"/>
  <c r="H4021" i="34"/>
  <c r="I4021" i="34"/>
  <c r="J4021" i="34"/>
  <c r="K4021" i="34"/>
  <c r="F4022" i="34"/>
  <c r="G4022" i="34"/>
  <c r="H4022" i="34"/>
  <c r="I4022" i="34"/>
  <c r="J4022" i="34"/>
  <c r="K4022" i="34"/>
  <c r="F4023" i="34"/>
  <c r="G4023" i="34"/>
  <c r="H4023" i="34"/>
  <c r="I4023" i="34"/>
  <c r="J4023" i="34"/>
  <c r="K4023" i="34"/>
  <c r="F4024" i="34"/>
  <c r="G4024" i="34"/>
  <c r="H4024" i="34"/>
  <c r="I4024" i="34"/>
  <c r="J4024" i="34"/>
  <c r="K4024" i="34"/>
  <c r="F4025" i="34"/>
  <c r="G4025" i="34"/>
  <c r="H4025" i="34"/>
  <c r="I4025" i="34"/>
  <c r="J4025" i="34"/>
  <c r="K4025" i="34"/>
  <c r="F4026" i="34"/>
  <c r="G4026" i="34"/>
  <c r="H4026" i="34"/>
  <c r="I4026" i="34"/>
  <c r="J4026" i="34"/>
  <c r="K4026" i="34"/>
  <c r="F4027" i="34"/>
  <c r="G4027" i="34"/>
  <c r="H4027" i="34"/>
  <c r="I4027" i="34"/>
  <c r="J4027" i="34"/>
  <c r="K4027" i="34"/>
  <c r="F4028" i="34"/>
  <c r="G4028" i="34"/>
  <c r="H4028" i="34"/>
  <c r="I4028" i="34"/>
  <c r="J4028" i="34"/>
  <c r="K4028" i="34"/>
  <c r="F4029" i="34"/>
  <c r="G4029" i="34"/>
  <c r="H4029" i="34"/>
  <c r="I4029" i="34"/>
  <c r="J4029" i="34"/>
  <c r="K4029" i="34"/>
  <c r="F4030" i="34"/>
  <c r="G4030" i="34"/>
  <c r="H4030" i="34"/>
  <c r="I4030" i="34"/>
  <c r="J4030" i="34"/>
  <c r="K4030" i="34"/>
  <c r="F4031" i="34"/>
  <c r="G4031" i="34"/>
  <c r="H4031" i="34"/>
  <c r="I4031" i="34"/>
  <c r="J4031" i="34"/>
  <c r="K4031" i="34"/>
  <c r="F4032" i="34"/>
  <c r="G4032" i="34"/>
  <c r="H4032" i="34"/>
  <c r="I4032" i="34"/>
  <c r="J4032" i="34"/>
  <c r="K4032" i="34"/>
  <c r="F4033" i="34"/>
  <c r="G4033" i="34"/>
  <c r="H4033" i="34"/>
  <c r="I4033" i="34"/>
  <c r="J4033" i="34"/>
  <c r="K4033" i="34"/>
  <c r="F4034" i="34"/>
  <c r="G4034" i="34"/>
  <c r="H4034" i="34"/>
  <c r="I4034" i="34"/>
  <c r="J4034" i="34"/>
  <c r="K4034" i="34"/>
  <c r="F4035" i="34"/>
  <c r="G4035" i="34"/>
  <c r="H4035" i="34"/>
  <c r="I4035" i="34"/>
  <c r="J4035" i="34"/>
  <c r="K4035" i="34"/>
  <c r="F4036" i="34"/>
  <c r="G4036" i="34"/>
  <c r="H4036" i="34"/>
  <c r="I4036" i="34"/>
  <c r="J4036" i="34"/>
  <c r="K4036" i="34"/>
  <c r="F4037" i="34"/>
  <c r="G4037" i="34"/>
  <c r="H4037" i="34"/>
  <c r="I4037" i="34"/>
  <c r="J4037" i="34"/>
  <c r="K4037" i="34"/>
  <c r="F4038" i="34"/>
  <c r="G4038" i="34"/>
  <c r="H4038" i="34"/>
  <c r="I4038" i="34"/>
  <c r="J4038" i="34"/>
  <c r="K4038" i="34"/>
  <c r="F4039" i="34"/>
  <c r="G4039" i="34"/>
  <c r="H4039" i="34"/>
  <c r="I4039" i="34"/>
  <c r="J4039" i="34"/>
  <c r="K4039" i="34"/>
  <c r="F4040" i="34"/>
  <c r="G4040" i="34"/>
  <c r="H4040" i="34"/>
  <c r="I4040" i="34"/>
  <c r="J4040" i="34"/>
  <c r="K4040" i="34"/>
  <c r="F4041" i="34"/>
  <c r="G4041" i="34"/>
  <c r="H4041" i="34"/>
  <c r="I4041" i="34"/>
  <c r="J4041" i="34"/>
  <c r="K4041" i="34"/>
  <c r="F4042" i="34"/>
  <c r="G4042" i="34"/>
  <c r="H4042" i="34"/>
  <c r="I4042" i="34"/>
  <c r="J4042" i="34"/>
  <c r="K4042" i="34"/>
  <c r="F4043" i="34"/>
  <c r="G4043" i="34"/>
  <c r="H4043" i="34"/>
  <c r="I4043" i="34"/>
  <c r="J4043" i="34"/>
  <c r="K4043" i="34"/>
  <c r="F4044" i="34"/>
  <c r="G4044" i="34"/>
  <c r="H4044" i="34"/>
  <c r="I4044" i="34"/>
  <c r="J4044" i="34"/>
  <c r="K4044" i="34"/>
  <c r="F4045" i="34"/>
  <c r="G4045" i="34"/>
  <c r="H4045" i="34"/>
  <c r="I4045" i="34"/>
  <c r="J4045" i="34"/>
  <c r="K4045" i="34"/>
  <c r="F4046" i="34"/>
  <c r="G4046" i="34"/>
  <c r="H4046" i="34"/>
  <c r="I4046" i="34"/>
  <c r="J4046" i="34"/>
  <c r="K4046" i="34"/>
  <c r="F4047" i="34"/>
  <c r="G4047" i="34"/>
  <c r="H4047" i="34"/>
  <c r="I4047" i="34"/>
  <c r="J4047" i="34"/>
  <c r="K4047" i="34"/>
  <c r="F4048" i="34"/>
  <c r="G4048" i="34"/>
  <c r="H4048" i="34"/>
  <c r="I4048" i="34"/>
  <c r="J4048" i="34"/>
  <c r="K4048" i="34"/>
  <c r="F4049" i="34"/>
  <c r="G4049" i="34"/>
  <c r="H4049" i="34"/>
  <c r="I4049" i="34"/>
  <c r="J4049" i="34"/>
  <c r="K4049" i="34"/>
  <c r="F4050" i="34"/>
  <c r="G4050" i="34"/>
  <c r="H4050" i="34"/>
  <c r="I4050" i="34"/>
  <c r="J4050" i="34"/>
  <c r="K4050" i="34"/>
  <c r="F4051" i="34"/>
  <c r="G4051" i="34"/>
  <c r="H4051" i="34"/>
  <c r="I4051" i="34"/>
  <c r="J4051" i="34"/>
  <c r="K4051" i="34"/>
  <c r="F4052" i="34"/>
  <c r="G4052" i="34"/>
  <c r="H4052" i="34"/>
  <c r="I4052" i="34"/>
  <c r="J4052" i="34"/>
  <c r="K4052" i="34"/>
  <c r="F4053" i="34"/>
  <c r="G4053" i="34"/>
  <c r="H4053" i="34"/>
  <c r="I4053" i="34"/>
  <c r="J4053" i="34"/>
  <c r="K4053" i="34"/>
  <c r="F4054" i="34"/>
  <c r="G4054" i="34"/>
  <c r="H4054" i="34"/>
  <c r="I4054" i="34"/>
  <c r="J4054" i="34"/>
  <c r="K4054" i="34"/>
  <c r="F4055" i="34"/>
  <c r="G4055" i="34"/>
  <c r="H4055" i="34"/>
  <c r="I4055" i="34"/>
  <c r="J4055" i="34"/>
  <c r="K4055" i="34"/>
  <c r="F4056" i="34"/>
  <c r="G4056" i="34"/>
  <c r="H4056" i="34"/>
  <c r="I4056" i="34"/>
  <c r="J4056" i="34"/>
  <c r="K4056" i="34"/>
  <c r="F4057" i="34"/>
  <c r="G4057" i="34"/>
  <c r="H4057" i="34"/>
  <c r="I4057" i="34"/>
  <c r="J4057" i="34"/>
  <c r="K4057" i="34"/>
  <c r="F4058" i="34"/>
  <c r="G4058" i="34"/>
  <c r="H4058" i="34"/>
  <c r="I4058" i="34"/>
  <c r="J4058" i="34"/>
  <c r="K4058" i="34"/>
  <c r="F4059" i="34"/>
  <c r="G4059" i="34"/>
  <c r="H4059" i="34"/>
  <c r="I4059" i="34"/>
  <c r="J4059" i="34"/>
  <c r="K4059" i="34"/>
  <c r="F4060" i="34"/>
  <c r="G4060" i="34"/>
  <c r="H4060" i="34"/>
  <c r="I4060" i="34"/>
  <c r="J4060" i="34"/>
  <c r="K4060" i="34"/>
  <c r="F4061" i="34"/>
  <c r="G4061" i="34"/>
  <c r="H4061" i="34"/>
  <c r="I4061" i="34"/>
  <c r="J4061" i="34"/>
  <c r="K4061" i="34"/>
  <c r="F4062" i="34"/>
  <c r="G4062" i="34"/>
  <c r="H4062" i="34"/>
  <c r="I4062" i="34"/>
  <c r="J4062" i="34"/>
  <c r="K4062" i="34"/>
  <c r="F4063" i="34"/>
  <c r="G4063" i="34"/>
  <c r="H4063" i="34"/>
  <c r="I4063" i="34"/>
  <c r="J4063" i="34"/>
  <c r="K4063" i="34"/>
  <c r="F4064" i="34"/>
  <c r="G4064" i="34"/>
  <c r="H4064" i="34"/>
  <c r="I4064" i="34"/>
  <c r="J4064" i="34"/>
  <c r="K4064" i="34"/>
  <c r="F4065" i="34"/>
  <c r="G4065" i="34"/>
  <c r="H4065" i="34"/>
  <c r="I4065" i="34"/>
  <c r="J4065" i="34"/>
  <c r="K4065" i="34"/>
  <c r="F4066" i="34"/>
  <c r="G4066" i="34"/>
  <c r="H4066" i="34"/>
  <c r="I4066" i="34"/>
  <c r="J4066" i="34"/>
  <c r="K4066" i="34"/>
  <c r="F4067" i="34"/>
  <c r="G4067" i="34"/>
  <c r="H4067" i="34"/>
  <c r="I4067" i="34"/>
  <c r="J4067" i="34"/>
  <c r="K4067" i="34"/>
  <c r="F4068" i="34"/>
  <c r="G4068" i="34"/>
  <c r="H4068" i="34"/>
  <c r="I4068" i="34"/>
  <c r="J4068" i="34"/>
  <c r="K4068" i="34"/>
  <c r="F4069" i="34"/>
  <c r="G4069" i="34"/>
  <c r="H4069" i="34"/>
  <c r="I4069" i="34"/>
  <c r="J4069" i="34"/>
  <c r="K4069" i="34"/>
  <c r="F4070" i="34"/>
  <c r="G4070" i="34"/>
  <c r="H4070" i="34"/>
  <c r="I4070" i="34"/>
  <c r="J4070" i="34"/>
  <c r="K4070" i="34"/>
  <c r="F4071" i="34"/>
  <c r="G4071" i="34"/>
  <c r="H4071" i="34"/>
  <c r="I4071" i="34"/>
  <c r="J4071" i="34"/>
  <c r="K4071" i="34"/>
  <c r="F4072" i="34"/>
  <c r="G4072" i="34"/>
  <c r="H4072" i="34"/>
  <c r="I4072" i="34"/>
  <c r="J4072" i="34"/>
  <c r="K4072" i="34"/>
  <c r="F4073" i="34"/>
  <c r="G4073" i="34"/>
  <c r="H4073" i="34"/>
  <c r="I4073" i="34"/>
  <c r="J4073" i="34"/>
  <c r="K4073" i="34"/>
  <c r="F4074" i="34"/>
  <c r="G4074" i="34"/>
  <c r="H4074" i="34"/>
  <c r="I4074" i="34"/>
  <c r="J4074" i="34"/>
  <c r="K4074" i="34"/>
  <c r="F4075" i="34"/>
  <c r="G4075" i="34"/>
  <c r="H4075" i="34"/>
  <c r="I4075" i="34"/>
  <c r="J4075" i="34"/>
  <c r="K4075" i="34"/>
  <c r="F4076" i="34"/>
  <c r="G4076" i="34"/>
  <c r="H4076" i="34"/>
  <c r="I4076" i="34"/>
  <c r="J4076" i="34"/>
  <c r="K4076" i="34"/>
  <c r="F4077" i="34"/>
  <c r="G4077" i="34"/>
  <c r="H4077" i="34"/>
  <c r="I4077" i="34"/>
  <c r="J4077" i="34"/>
  <c r="K4077" i="34"/>
  <c r="F4078" i="34"/>
  <c r="G4078" i="34"/>
  <c r="H4078" i="34"/>
  <c r="I4078" i="34"/>
  <c r="J4078" i="34"/>
  <c r="K4078" i="34"/>
  <c r="F4079" i="34"/>
  <c r="G4079" i="34"/>
  <c r="H4079" i="34"/>
  <c r="I4079" i="34"/>
  <c r="J4079" i="34"/>
  <c r="K4079" i="34"/>
  <c r="F4080" i="34"/>
  <c r="G4080" i="34"/>
  <c r="H4080" i="34"/>
  <c r="I4080" i="34"/>
  <c r="J4080" i="34"/>
  <c r="K4080" i="34"/>
  <c r="F4081" i="34"/>
  <c r="G4081" i="34"/>
  <c r="H4081" i="34"/>
  <c r="I4081" i="34"/>
  <c r="J4081" i="34"/>
  <c r="K4081" i="34"/>
  <c r="F4082" i="34"/>
  <c r="G4082" i="34"/>
  <c r="H4082" i="34"/>
  <c r="I4082" i="34"/>
  <c r="J4082" i="34"/>
  <c r="K4082" i="34"/>
  <c r="F4083" i="34"/>
  <c r="G4083" i="34"/>
  <c r="H4083" i="34"/>
  <c r="I4083" i="34"/>
  <c r="J4083" i="34"/>
  <c r="K4083" i="34"/>
  <c r="F4084" i="34"/>
  <c r="G4084" i="34"/>
  <c r="H4084" i="34"/>
  <c r="I4084" i="34"/>
  <c r="J4084" i="34"/>
  <c r="K4084" i="34"/>
  <c r="F4085" i="34"/>
  <c r="G4085" i="34"/>
  <c r="H4085" i="34"/>
  <c r="I4085" i="34"/>
  <c r="J4085" i="34"/>
  <c r="K4085" i="34"/>
  <c r="F4086" i="34"/>
  <c r="G4086" i="34"/>
  <c r="H4086" i="34"/>
  <c r="I4086" i="34"/>
  <c r="J4086" i="34"/>
  <c r="K4086" i="34"/>
  <c r="F4087" i="34"/>
  <c r="G4087" i="34"/>
  <c r="H4087" i="34"/>
  <c r="I4087" i="34"/>
  <c r="J4087" i="34"/>
  <c r="K4087" i="34"/>
  <c r="F4088" i="34"/>
  <c r="G4088" i="34"/>
  <c r="H4088" i="34"/>
  <c r="I4088" i="34"/>
  <c r="J4088" i="34"/>
  <c r="K4088" i="34"/>
  <c r="F4089" i="34"/>
  <c r="G4089" i="34"/>
  <c r="H4089" i="34"/>
  <c r="I4089" i="34"/>
  <c r="J4089" i="34"/>
  <c r="K4089" i="34"/>
  <c r="F4090" i="34"/>
  <c r="G4090" i="34"/>
  <c r="H4090" i="34"/>
  <c r="I4090" i="34"/>
  <c r="J4090" i="34"/>
  <c r="K4090" i="34"/>
  <c r="F4091" i="34"/>
  <c r="G4091" i="34"/>
  <c r="H4091" i="34"/>
  <c r="I4091" i="34"/>
  <c r="J4091" i="34"/>
  <c r="K4091" i="34"/>
  <c r="F4092" i="34"/>
  <c r="G4092" i="34"/>
  <c r="H4092" i="34"/>
  <c r="I4092" i="34"/>
  <c r="J4092" i="34"/>
  <c r="K4092" i="34"/>
  <c r="F4093" i="34"/>
  <c r="G4093" i="34"/>
  <c r="H4093" i="34"/>
  <c r="I4093" i="34"/>
  <c r="J4093" i="34"/>
  <c r="K4093" i="34"/>
  <c r="F4094" i="34"/>
  <c r="G4094" i="34"/>
  <c r="H4094" i="34"/>
  <c r="I4094" i="34"/>
  <c r="J4094" i="34"/>
  <c r="K4094" i="34"/>
  <c r="F4095" i="34"/>
  <c r="G4095" i="34"/>
  <c r="H4095" i="34"/>
  <c r="I4095" i="34"/>
  <c r="J4095" i="34"/>
  <c r="K4095" i="34"/>
  <c r="F4096" i="34"/>
  <c r="G4096" i="34"/>
  <c r="H4096" i="34"/>
  <c r="I4096" i="34"/>
  <c r="J4096" i="34"/>
  <c r="K4096" i="34"/>
  <c r="F4097" i="34"/>
  <c r="G4097" i="34"/>
  <c r="H4097" i="34"/>
  <c r="I4097" i="34"/>
  <c r="J4097" i="34"/>
  <c r="K4097" i="34"/>
  <c r="J26" i="28" l="1"/>
  <c r="AB1856" i="28" l="1"/>
  <c r="AH1652" i="28"/>
  <c r="AH1415" i="28"/>
  <c r="AB1351" i="28"/>
  <c r="AH1179" i="28"/>
  <c r="AB803" i="28"/>
  <c r="AH767" i="28"/>
  <c r="AH26" i="28"/>
  <c r="AH32" i="28"/>
  <c r="AH40" i="28"/>
  <c r="AH48" i="28"/>
  <c r="AH52" i="28"/>
  <c r="AH54" i="28"/>
  <c r="AH68" i="28"/>
  <c r="AH82" i="28"/>
  <c r="AH99" i="28"/>
  <c r="AH116" i="28"/>
  <c r="AH120" i="28"/>
  <c r="AH127" i="28"/>
  <c r="AH129" i="28"/>
  <c r="AH133" i="28"/>
  <c r="AH136" i="28"/>
  <c r="AH146" i="28"/>
  <c r="AH149" i="28"/>
  <c r="AH152" i="28"/>
  <c r="AH161" i="28"/>
  <c r="AH170" i="28"/>
  <c r="AH172" i="28"/>
  <c r="AH175" i="28"/>
  <c r="AH183" i="28"/>
  <c r="AH191" i="28"/>
  <c r="AH196" i="28"/>
  <c r="AH200" i="28"/>
  <c r="AH203" i="28"/>
  <c r="AH211" i="28"/>
  <c r="AH220" i="28"/>
  <c r="AH225" i="28"/>
  <c r="AH230" i="28"/>
  <c r="AH237" i="28"/>
  <c r="AH245" i="28"/>
  <c r="AH249" i="28"/>
  <c r="AH254" i="28"/>
  <c r="AH261" i="28"/>
  <c r="AH265" i="28"/>
  <c r="AH269" i="28"/>
  <c r="AH275" i="28"/>
  <c r="AH278" i="28"/>
  <c r="AH281" i="28"/>
  <c r="AH291" i="28"/>
  <c r="AH303" i="28"/>
  <c r="AH306" i="28"/>
  <c r="AH308" i="28"/>
  <c r="AH310" i="28"/>
  <c r="AH313" i="28"/>
  <c r="AH315" i="28"/>
  <c r="AH318" i="28"/>
  <c r="AH327" i="28"/>
  <c r="AH341" i="28"/>
  <c r="AH357" i="28"/>
  <c r="AH359" i="28"/>
  <c r="AH369" i="28"/>
  <c r="AH373" i="28"/>
  <c r="AH376" i="28"/>
  <c r="AH378" i="28"/>
  <c r="AH380" i="28"/>
  <c r="AH385" i="28"/>
  <c r="AH397" i="28"/>
  <c r="AH401" i="28"/>
  <c r="AH407" i="28"/>
  <c r="AH411" i="28"/>
  <c r="AH417" i="28"/>
  <c r="AH420" i="28"/>
  <c r="AH422" i="28"/>
  <c r="AH432" i="28"/>
  <c r="AH435" i="28"/>
  <c r="AH444" i="28"/>
  <c r="AH447" i="28"/>
  <c r="AH453" i="28"/>
  <c r="AH460" i="28"/>
  <c r="AH464" i="28"/>
  <c r="AH468" i="28"/>
  <c r="AH471" i="28"/>
  <c r="AH476" i="28"/>
  <c r="AH481" i="28"/>
  <c r="AH483" i="28"/>
  <c r="AH490" i="28"/>
  <c r="AH494" i="28"/>
  <c r="AH498" i="28"/>
  <c r="AH503" i="28"/>
  <c r="AH512" i="28"/>
  <c r="AH515" i="28"/>
  <c r="AH517" i="28"/>
  <c r="AH525" i="28"/>
  <c r="AH530" i="28"/>
  <c r="AH535" i="28"/>
  <c r="AH537" i="28"/>
  <c r="AH543" i="28"/>
  <c r="AH545" i="28"/>
  <c r="AH552" i="28"/>
  <c r="AH560" i="28"/>
  <c r="AH569" i="28"/>
  <c r="AH573" i="28"/>
  <c r="AH580" i="28"/>
  <c r="AH584" i="28"/>
  <c r="AH590" i="28"/>
  <c r="AH593" i="28"/>
  <c r="AH595" i="28"/>
  <c r="AH601" i="28"/>
  <c r="AH607" i="28"/>
  <c r="AH609" i="28"/>
  <c r="AH617" i="28"/>
  <c r="AH625" i="28"/>
  <c r="AH633" i="28"/>
  <c r="AH646" i="28"/>
  <c r="AH654" i="28"/>
  <c r="AH665" i="28"/>
  <c r="AH680" i="28"/>
  <c r="AH687" i="28"/>
  <c r="AH689" i="28"/>
  <c r="AH696" i="28"/>
  <c r="AH706" i="28"/>
  <c r="AH713" i="28"/>
  <c r="AH719" i="28"/>
  <c r="AH732" i="28"/>
  <c r="AH747" i="28"/>
  <c r="AH756" i="28"/>
  <c r="AH779" i="28"/>
  <c r="AH785" i="28"/>
  <c r="AH787" i="28"/>
  <c r="AH789" i="28"/>
  <c r="AH792" i="28"/>
  <c r="AH795" i="28"/>
  <c r="AH800" i="28"/>
  <c r="AH803" i="28"/>
  <c r="AH807" i="28"/>
  <c r="AH809" i="28"/>
  <c r="AH814" i="28"/>
  <c r="AH816" i="28"/>
  <c r="AH825" i="28"/>
  <c r="AH833" i="28"/>
  <c r="AH839" i="28"/>
  <c r="AH844" i="28"/>
  <c r="AH850" i="28"/>
  <c r="AH859" i="28"/>
  <c r="AH864" i="28"/>
  <c r="AH866" i="28"/>
  <c r="AH868" i="28"/>
  <c r="AH879" i="28"/>
  <c r="AH890" i="28"/>
  <c r="AH906" i="28"/>
  <c r="AH921" i="28"/>
  <c r="AH928" i="28"/>
  <c r="AH933" i="28"/>
  <c r="AH937" i="28"/>
  <c r="AH949" i="28"/>
  <c r="AH960" i="28"/>
  <c r="AH963" i="28"/>
  <c r="AH968" i="28"/>
  <c r="AH973" i="28"/>
  <c r="AH980" i="28"/>
  <c r="AH991" i="28"/>
  <c r="AH1001" i="28"/>
  <c r="AH1012" i="28"/>
  <c r="AH1019" i="28"/>
  <c r="AH1024" i="28"/>
  <c r="AH1027" i="28"/>
  <c r="AH1032" i="28"/>
  <c r="AH1035" i="28"/>
  <c r="AH1038" i="28"/>
  <c r="AH1050" i="28"/>
  <c r="AH1061" i="28"/>
  <c r="AH1073" i="28"/>
  <c r="AH1083" i="28"/>
  <c r="AH1092" i="28"/>
  <c r="AH1102" i="28"/>
  <c r="AH1106" i="28"/>
  <c r="AH1117" i="28"/>
  <c r="AH1123" i="28"/>
  <c r="AH1154" i="28"/>
  <c r="AH1187" i="28"/>
  <c r="AH1194" i="28"/>
  <c r="AH1197" i="28"/>
  <c r="AH1199" i="28"/>
  <c r="AH1205" i="28"/>
  <c r="AH1207" i="28"/>
  <c r="AH1210" i="28"/>
  <c r="AH1217" i="28"/>
  <c r="AH1225" i="28"/>
  <c r="AH1230" i="28"/>
  <c r="AH1237" i="28"/>
  <c r="AH1248" i="28"/>
  <c r="AH1255" i="28"/>
  <c r="AH1258" i="28"/>
  <c r="AH1261" i="28"/>
  <c r="AH1265" i="28"/>
  <c r="AH1269" i="28"/>
  <c r="AH1272" i="28"/>
  <c r="AH1277" i="28"/>
  <c r="AH1283" i="28"/>
  <c r="AH1287" i="28"/>
  <c r="AH1292" i="28"/>
  <c r="AH1295" i="28"/>
  <c r="AH1299" i="28"/>
  <c r="AH1305" i="28"/>
  <c r="AH1309" i="28"/>
  <c r="AH1314" i="28"/>
  <c r="AH1325" i="28"/>
  <c r="AH1336" i="28"/>
  <c r="AH1345" i="28"/>
  <c r="AH1349" i="28"/>
  <c r="AH1351" i="28"/>
  <c r="AH1356" i="28"/>
  <c r="AH1358" i="28"/>
  <c r="AH1365" i="28"/>
  <c r="AH1372" i="28"/>
  <c r="AH1378" i="28"/>
  <c r="AH1387" i="28"/>
  <c r="AH1392" i="28"/>
  <c r="AH1394" i="28"/>
  <c r="AH1397" i="28"/>
  <c r="AH1403" i="28"/>
  <c r="AH1406" i="28"/>
  <c r="AH1411" i="28"/>
  <c r="AH1417" i="28"/>
  <c r="AH1422" i="28"/>
  <c r="AH1424" i="28"/>
  <c r="AH1430" i="28"/>
  <c r="AH1435" i="28"/>
  <c r="AH1438" i="28"/>
  <c r="AH1446" i="28"/>
  <c r="AH1453" i="28"/>
  <c r="AH1458" i="28"/>
  <c r="AH1465" i="28"/>
  <c r="AH1468" i="28"/>
  <c r="AH1472" i="28"/>
  <c r="AH1477" i="28"/>
  <c r="AH1483" i="28"/>
  <c r="AH1486" i="28"/>
  <c r="AH1499" i="28"/>
  <c r="AH1504" i="28"/>
  <c r="AH1509" i="28"/>
  <c r="AH1515" i="28"/>
  <c r="AH1523" i="28"/>
  <c r="AH1529" i="28"/>
  <c r="AH1536" i="28"/>
  <c r="AH1542" i="28"/>
  <c r="AH1548" i="28"/>
  <c r="AH1552" i="28"/>
  <c r="AH1558" i="28"/>
  <c r="AH1564" i="28"/>
  <c r="AH1569" i="28"/>
  <c r="AH1576" i="28"/>
  <c r="AH1583" i="28"/>
  <c r="AH1588" i="28"/>
  <c r="AH1591" i="28"/>
  <c r="AH1595" i="28"/>
  <c r="AH1600" i="28"/>
  <c r="AH1603" i="28"/>
  <c r="AH1606" i="28"/>
  <c r="AH1611" i="28"/>
  <c r="AH1614" i="28"/>
  <c r="AH1617" i="28"/>
  <c r="AH1622" i="28"/>
  <c r="AH1625" i="28"/>
  <c r="AH1630" i="28"/>
  <c r="AH1633" i="28"/>
  <c r="AH1637" i="28"/>
  <c r="AH1639" i="28"/>
  <c r="AH1642" i="28"/>
  <c r="AH1645" i="28"/>
  <c r="AH1649" i="28"/>
  <c r="AH1655" i="28"/>
  <c r="AH1662" i="28"/>
  <c r="AH1671" i="28"/>
  <c r="AH1675" i="28"/>
  <c r="AH1684" i="28"/>
  <c r="AH1699" i="28"/>
  <c r="AH1702" i="28"/>
  <c r="AH1709" i="28"/>
  <c r="AH1712" i="28"/>
  <c r="AH1729" i="28"/>
  <c r="AH1747" i="28"/>
  <c r="AH1752" i="28"/>
  <c r="AH1760" i="28"/>
  <c r="AH1767" i="28"/>
  <c r="AH1776" i="28"/>
  <c r="AH1786" i="28"/>
  <c r="AH1788" i="28"/>
  <c r="AH1790" i="28"/>
  <c r="AH1794" i="28"/>
  <c r="AH1796" i="28"/>
  <c r="AH1799" i="28"/>
  <c r="AH1803" i="28"/>
  <c r="AH1805" i="28"/>
  <c r="AH1810" i="28"/>
  <c r="AH1814" i="28"/>
  <c r="AH1819" i="28"/>
  <c r="AH1824" i="28"/>
  <c r="AH1828" i="28"/>
  <c r="AH1831" i="28"/>
  <c r="AH1833" i="28"/>
  <c r="AH1842" i="28"/>
  <c r="AH1847" i="28"/>
  <c r="AH1850" i="28"/>
  <c r="AH1856" i="28"/>
  <c r="AH1866" i="28"/>
  <c r="AH1870" i="28"/>
  <c r="AH1874" i="28"/>
  <c r="AH1878" i="28"/>
  <c r="AH1881" i="28"/>
  <c r="AH1890" i="28"/>
  <c r="AH1893" i="28"/>
  <c r="AH1896" i="28"/>
  <c r="AH1900" i="28"/>
  <c r="AH1914" i="28"/>
  <c r="AH1919" i="28"/>
  <c r="AH1922" i="28"/>
  <c r="AH1927" i="28"/>
  <c r="AH1931" i="28"/>
  <c r="AH1935" i="28"/>
  <c r="AH1937" i="28"/>
  <c r="AH1943" i="28"/>
  <c r="AH1950" i="28"/>
  <c r="AH1952" i="28"/>
  <c r="AH1962" i="28"/>
  <c r="AH1965" i="28"/>
  <c r="AB26" i="28"/>
  <c r="AB32" i="28"/>
  <c r="AB40" i="28"/>
  <c r="AB48" i="28"/>
  <c r="AB52" i="28"/>
  <c r="AB54" i="28"/>
  <c r="AB68" i="28"/>
  <c r="AB82" i="28"/>
  <c r="AB99" i="28"/>
  <c r="AB116" i="28"/>
  <c r="AB120" i="28"/>
  <c r="AB127" i="28"/>
  <c r="AB129" i="28"/>
  <c r="AB133" i="28"/>
  <c r="AB136" i="28"/>
  <c r="AB146" i="28"/>
  <c r="AB149" i="28"/>
  <c r="AB152" i="28"/>
  <c r="AB161" i="28"/>
  <c r="AB170" i="28"/>
  <c r="AB172" i="28"/>
  <c r="AB175" i="28"/>
  <c r="AB183" i="28"/>
  <c r="AB191" i="28"/>
  <c r="AB196" i="28"/>
  <c r="AB200" i="28"/>
  <c r="AB203" i="28"/>
  <c r="AB211" i="28"/>
  <c r="AB220" i="28"/>
  <c r="AB225" i="28"/>
  <c r="AB230" i="28"/>
  <c r="AB237" i="28"/>
  <c r="AB245" i="28"/>
  <c r="AB249" i="28"/>
  <c r="AB254" i="28"/>
  <c r="AB261" i="28"/>
  <c r="AB265" i="28"/>
  <c r="AB269" i="28"/>
  <c r="AB275" i="28"/>
  <c r="AB278" i="28"/>
  <c r="AB281" i="28"/>
  <c r="AB291" i="28"/>
  <c r="AB303" i="28"/>
  <c r="AB306" i="28"/>
  <c r="AB308" i="28"/>
  <c r="AB310" i="28"/>
  <c r="AB313" i="28"/>
  <c r="AB315" i="28"/>
  <c r="AB318" i="28"/>
  <c r="AB327" i="28"/>
  <c r="AB341" i="28"/>
  <c r="AB357" i="28"/>
  <c r="AB359" i="28"/>
  <c r="AB369" i="28"/>
  <c r="AB373" i="28"/>
  <c r="AB376" i="28"/>
  <c r="AB378" i="28"/>
  <c r="AB380" i="28"/>
  <c r="AB385" i="28"/>
  <c r="AB397" i="28"/>
  <c r="AB401" i="28"/>
  <c r="AB407" i="28"/>
  <c r="AB411" i="28"/>
  <c r="AB417" i="28"/>
  <c r="AB420" i="28"/>
  <c r="AB422" i="28"/>
  <c r="AB432" i="28"/>
  <c r="AB435" i="28"/>
  <c r="AB444" i="28"/>
  <c r="AB447" i="28"/>
  <c r="AB453" i="28"/>
  <c r="AB460" i="28"/>
  <c r="AB464" i="28"/>
  <c r="AB468" i="28"/>
  <c r="AB471" i="28"/>
  <c r="AB476" i="28"/>
  <c r="AB481" i="28"/>
  <c r="AB483" i="28"/>
  <c r="AB490" i="28"/>
  <c r="AB494" i="28"/>
  <c r="AB498" i="28"/>
  <c r="AB503" i="28"/>
  <c r="AB512" i="28"/>
  <c r="AB515" i="28"/>
  <c r="AB517" i="28"/>
  <c r="AB525" i="28"/>
  <c r="AB530" i="28"/>
  <c r="AB535" i="28"/>
  <c r="AB537" i="28"/>
  <c r="AB543" i="28"/>
  <c r="AB545" i="28"/>
  <c r="AB552" i="28"/>
  <c r="AB560" i="28"/>
  <c r="AB569" i="28"/>
  <c r="AB573" i="28"/>
  <c r="AB580" i="28"/>
  <c r="AB584" i="28"/>
  <c r="AB590" i="28"/>
  <c r="AB593" i="28"/>
  <c r="AB595" i="28"/>
  <c r="AB601" i="28"/>
  <c r="AB607" i="28"/>
  <c r="AB609" i="28"/>
  <c r="AB617" i="28"/>
  <c r="AB625" i="28"/>
  <c r="AB633" i="28"/>
  <c r="AB646" i="28"/>
  <c r="AB654" i="28"/>
  <c r="AB665" i="28"/>
  <c r="AB680" i="28"/>
  <c r="AB687" i="28"/>
  <c r="AB689" i="28"/>
  <c r="AB696" i="28"/>
  <c r="AB706" i="28"/>
  <c r="AB713" i="28"/>
  <c r="AB719" i="28"/>
  <c r="AB732" i="28"/>
  <c r="AB747" i="28"/>
  <c r="AB756" i="28"/>
  <c r="AB767" i="28"/>
  <c r="AB779" i="28"/>
  <c r="AB785" i="28"/>
  <c r="AB787" i="28"/>
  <c r="AB789" i="28"/>
  <c r="AB792" i="28"/>
  <c r="AB795" i="28"/>
  <c r="AB800" i="28"/>
  <c r="AB807" i="28"/>
  <c r="AB809" i="28"/>
  <c r="AB814" i="28"/>
  <c r="AB816" i="28"/>
  <c r="AB825" i="28"/>
  <c r="AB833" i="28"/>
  <c r="AB839" i="28"/>
  <c r="AB844" i="28"/>
  <c r="AB850" i="28"/>
  <c r="AB859" i="28"/>
  <c r="AB864" i="28"/>
  <c r="AB866" i="28"/>
  <c r="AB868" i="28"/>
  <c r="AB879" i="28"/>
  <c r="AB890" i="28"/>
  <c r="AB906" i="28"/>
  <c r="AB921" i="28"/>
  <c r="AB928" i="28"/>
  <c r="AB933" i="28"/>
  <c r="AB937" i="28"/>
  <c r="AB949" i="28"/>
  <c r="AB960" i="28"/>
  <c r="AB963" i="28"/>
  <c r="AB968" i="28"/>
  <c r="AB973" i="28"/>
  <c r="AB980" i="28"/>
  <c r="AB991" i="28"/>
  <c r="AB1001" i="28"/>
  <c r="AB1012" i="28"/>
  <c r="AB1019" i="28"/>
  <c r="AB1024" i="28"/>
  <c r="AB1027" i="28"/>
  <c r="AB1032" i="28"/>
  <c r="AB1035" i="28"/>
  <c r="AB1038" i="28"/>
  <c r="AB1050" i="28"/>
  <c r="AB1061" i="28"/>
  <c r="AB1073" i="28"/>
  <c r="AB1083" i="28"/>
  <c r="AB1092" i="28"/>
  <c r="AB1102" i="28"/>
  <c r="AB1106" i="28"/>
  <c r="AB1117" i="28"/>
  <c r="AB1123" i="28"/>
  <c r="AB1154" i="28"/>
  <c r="AB1179" i="28"/>
  <c r="AB1187" i="28"/>
  <c r="AB1194" i="28"/>
  <c r="AB1197" i="28"/>
  <c r="AB1199" i="28"/>
  <c r="AB1205" i="28"/>
  <c r="AB1207" i="28"/>
  <c r="AB1210" i="28"/>
  <c r="AB1217" i="28"/>
  <c r="AB1225" i="28"/>
  <c r="AB1230" i="28"/>
  <c r="AB1237" i="28"/>
  <c r="AB1248" i="28"/>
  <c r="AB1255" i="28"/>
  <c r="AB1258" i="28"/>
  <c r="AB1261" i="28"/>
  <c r="AB1265" i="28"/>
  <c r="AB1269" i="28"/>
  <c r="AB1272" i="28"/>
  <c r="AB1277" i="28"/>
  <c r="AB1283" i="28"/>
  <c r="AB1287" i="28"/>
  <c r="AB1292" i="28"/>
  <c r="AB1295" i="28"/>
  <c r="AB1299" i="28"/>
  <c r="AB1305" i="28"/>
  <c r="AB1309" i="28"/>
  <c r="AB1314" i="28"/>
  <c r="AB1325" i="28"/>
  <c r="AB1336" i="28"/>
  <c r="AB1345" i="28"/>
  <c r="AB1349" i="28"/>
  <c r="AB1356" i="28"/>
  <c r="AB1358" i="28"/>
  <c r="AB1365" i="28"/>
  <c r="AB1372" i="28"/>
  <c r="AB1378" i="28"/>
  <c r="AB1387" i="28"/>
  <c r="AB1392" i="28"/>
  <c r="AB1394" i="28"/>
  <c r="AB1397" i="28"/>
  <c r="AB1403" i="28"/>
  <c r="AB1406" i="28"/>
  <c r="AB1411" i="28"/>
  <c r="AB1415" i="28"/>
  <c r="AB1417" i="28"/>
  <c r="AB1422" i="28"/>
  <c r="AB1424" i="28"/>
  <c r="AB1430" i="28"/>
  <c r="AB1435" i="28"/>
  <c r="AB1438" i="28"/>
  <c r="AB1446" i="28"/>
  <c r="AB1453" i="28"/>
  <c r="AB1458" i="28"/>
  <c r="AB1465" i="28"/>
  <c r="AB1468" i="28"/>
  <c r="AB1472" i="28"/>
  <c r="AB1477" i="28"/>
  <c r="AB1483" i="28"/>
  <c r="AB1486" i="28"/>
  <c r="AB1499" i="28"/>
  <c r="AB1504" i="28"/>
  <c r="AB1509" i="28"/>
  <c r="AB1515" i="28"/>
  <c r="AB1523" i="28"/>
  <c r="AB1529" i="28"/>
  <c r="AB1536" i="28"/>
  <c r="AB1542" i="28"/>
  <c r="AB1548" i="28"/>
  <c r="AB1552" i="28"/>
  <c r="AB1558" i="28"/>
  <c r="AB1564" i="28"/>
  <c r="AB1569" i="28"/>
  <c r="AB1576" i="28"/>
  <c r="AB1583" i="28"/>
  <c r="AB1588" i="28"/>
  <c r="AB1591" i="28"/>
  <c r="AB1595" i="28"/>
  <c r="AB1600" i="28"/>
  <c r="AB1603" i="28"/>
  <c r="AB1606" i="28"/>
  <c r="AB1611" i="28"/>
  <c r="AB1614" i="28"/>
  <c r="AB1617" i="28"/>
  <c r="AB1622" i="28"/>
  <c r="AB1625" i="28"/>
  <c r="AB1630" i="28"/>
  <c r="AB1633" i="28"/>
  <c r="AB1637" i="28"/>
  <c r="AB1639" i="28"/>
  <c r="AB1642" i="28"/>
  <c r="AB1645" i="28"/>
  <c r="AB1649" i="28"/>
  <c r="AB1652" i="28"/>
  <c r="AB1655" i="28"/>
  <c r="AB1662" i="28"/>
  <c r="AB1671" i="28"/>
  <c r="AB1675" i="28"/>
  <c r="AB1684" i="28"/>
  <c r="AB1699" i="28"/>
  <c r="AB1702" i="28"/>
  <c r="AB1709" i="28"/>
  <c r="AB1712" i="28"/>
  <c r="AB1729" i="28"/>
  <c r="AB1747" i="28"/>
  <c r="AB1752" i="28"/>
  <c r="AB1760" i="28"/>
  <c r="AB1767" i="28"/>
  <c r="AB1776" i="28"/>
  <c r="AB1786" i="28"/>
  <c r="AB1788" i="28"/>
  <c r="AB1790" i="28"/>
  <c r="AB1794" i="28"/>
  <c r="AB1796" i="28"/>
  <c r="AB1799" i="28"/>
  <c r="AB1803" i="28"/>
  <c r="AB1805" i="28"/>
  <c r="AB1810" i="28"/>
  <c r="AB1814" i="28"/>
  <c r="AB1819" i="28"/>
  <c r="AB1824" i="28"/>
  <c r="AB1828" i="28"/>
  <c r="AB1831" i="28"/>
  <c r="AB1833" i="28"/>
  <c r="AB1842" i="28"/>
  <c r="AB1847" i="28"/>
  <c r="AB1850" i="28"/>
  <c r="AB1866" i="28"/>
  <c r="AB1870" i="28"/>
  <c r="AB1874" i="28"/>
  <c r="AB1878" i="28"/>
  <c r="AB1881" i="28"/>
  <c r="AB1890" i="28"/>
  <c r="AB1893" i="28"/>
  <c r="AB1896" i="28"/>
  <c r="AB1900" i="28"/>
  <c r="AB1914" i="28"/>
  <c r="AB1919" i="28"/>
  <c r="AB1922" i="28"/>
  <c r="AB1927" i="28"/>
  <c r="AB1931" i="28"/>
  <c r="AB1935" i="28"/>
  <c r="AB1937" i="28"/>
  <c r="AB1943" i="28"/>
  <c r="AB1950" i="28"/>
  <c r="AB1952" i="28"/>
  <c r="AB1962" i="28"/>
  <c r="AB1965" i="28"/>
  <c r="P1123" i="28"/>
  <c r="V625" i="28"/>
  <c r="P625" i="28"/>
  <c r="V26" i="28"/>
  <c r="V32" i="28"/>
  <c r="V40" i="28"/>
  <c r="V48" i="28"/>
  <c r="V52" i="28"/>
  <c r="V54" i="28"/>
  <c r="V68" i="28"/>
  <c r="V82" i="28"/>
  <c r="V99" i="28"/>
  <c r="V116" i="28"/>
  <c r="V120" i="28"/>
  <c r="V127" i="28"/>
  <c r="V129" i="28"/>
  <c r="V133" i="28"/>
  <c r="V136" i="28"/>
  <c r="V146" i="28"/>
  <c r="V149" i="28"/>
  <c r="V152" i="28"/>
  <c r="V161" i="28"/>
  <c r="V170" i="28"/>
  <c r="V172" i="28"/>
  <c r="V175" i="28"/>
  <c r="V183" i="28"/>
  <c r="V191" i="28"/>
  <c r="V196" i="28"/>
  <c r="V200" i="28"/>
  <c r="V203" i="28"/>
  <c r="V211" i="28"/>
  <c r="V220" i="28"/>
  <c r="V225" i="28"/>
  <c r="V230" i="28"/>
  <c r="V237" i="28"/>
  <c r="V245" i="28"/>
  <c r="V249" i="28"/>
  <c r="V254" i="28"/>
  <c r="V261" i="28"/>
  <c r="V265" i="28"/>
  <c r="V269" i="28"/>
  <c r="V270" i="28"/>
  <c r="V271" i="28"/>
  <c r="V272" i="28"/>
  <c r="V273" i="28"/>
  <c r="V274" i="28"/>
  <c r="V275" i="28"/>
  <c r="V278" i="28"/>
  <c r="V281" i="28"/>
  <c r="V291" i="28"/>
  <c r="V303" i="28"/>
  <c r="V306" i="28"/>
  <c r="V308" i="28"/>
  <c r="V310" i="28"/>
  <c r="V313" i="28"/>
  <c r="V315" i="28"/>
  <c r="V318" i="28"/>
  <c r="V327" i="28"/>
  <c r="V341" i="28"/>
  <c r="V357" i="28"/>
  <c r="V359" i="28"/>
  <c r="V369" i="28"/>
  <c r="V373" i="28"/>
  <c r="V376" i="28"/>
  <c r="V378" i="28"/>
  <c r="V380" i="28"/>
  <c r="V385" i="28"/>
  <c r="V397" i="28"/>
  <c r="V401" i="28"/>
  <c r="V407" i="28"/>
  <c r="V411" i="28"/>
  <c r="V417" i="28"/>
  <c r="V420" i="28"/>
  <c r="V422" i="28"/>
  <c r="V432" i="28"/>
  <c r="V435" i="28"/>
  <c r="V444" i="28"/>
  <c r="V447" i="28"/>
  <c r="V453" i="28"/>
  <c r="V460" i="28"/>
  <c r="V464" i="28"/>
  <c r="V468" i="28"/>
  <c r="V471" i="28"/>
  <c r="V476" i="28"/>
  <c r="V481" i="28"/>
  <c r="V483" i="28"/>
  <c r="V490" i="28"/>
  <c r="V494" i="28"/>
  <c r="V498" i="28"/>
  <c r="V503" i="28"/>
  <c r="V512" i="28"/>
  <c r="V515" i="28"/>
  <c r="V517" i="28"/>
  <c r="V525" i="28"/>
  <c r="V530" i="28"/>
  <c r="V535" i="28"/>
  <c r="V537" i="28"/>
  <c r="V543" i="28"/>
  <c r="V545" i="28"/>
  <c r="V552" i="28"/>
  <c r="V560" i="28"/>
  <c r="V569" i="28"/>
  <c r="V573" i="28"/>
  <c r="V580" i="28"/>
  <c r="V584" i="28"/>
  <c r="V590" i="28"/>
  <c r="V593" i="28"/>
  <c r="V595" i="28"/>
  <c r="V601" i="28"/>
  <c r="V607" i="28"/>
  <c r="V609" i="28"/>
  <c r="V617" i="28"/>
  <c r="V633" i="28"/>
  <c r="V646" i="28"/>
  <c r="V654" i="28"/>
  <c r="V665" i="28"/>
  <c r="V680" i="28"/>
  <c r="V687" i="28"/>
  <c r="V689" i="28"/>
  <c r="V696" i="28"/>
  <c r="V706" i="28"/>
  <c r="V713" i="28"/>
  <c r="V719" i="28"/>
  <c r="V732" i="28"/>
  <c r="V747" i="28"/>
  <c r="V756" i="28"/>
  <c r="V767" i="28"/>
  <c r="V779" i="28"/>
  <c r="V785" i="28"/>
  <c r="V787" i="28"/>
  <c r="V789" i="28"/>
  <c r="V792" i="28"/>
  <c r="V795" i="28"/>
  <c r="V800" i="28"/>
  <c r="V803" i="28"/>
  <c r="V807" i="28"/>
  <c r="V809" i="28"/>
  <c r="V814" i="28"/>
  <c r="V816" i="28"/>
  <c r="V825" i="28"/>
  <c r="V833" i="28"/>
  <c r="V839" i="28"/>
  <c r="V844" i="28"/>
  <c r="V850" i="28"/>
  <c r="V859" i="28"/>
  <c r="V864" i="28"/>
  <c r="V866" i="28"/>
  <c r="V868" i="28"/>
  <c r="V879" i="28"/>
  <c r="V890" i="28"/>
  <c r="V906" i="28"/>
  <c r="V921" i="28"/>
  <c r="V928" i="28"/>
  <c r="V933" i="28"/>
  <c r="V937" i="28"/>
  <c r="V949" i="28"/>
  <c r="V960" i="28"/>
  <c r="V963" i="28"/>
  <c r="V968" i="28"/>
  <c r="V973" i="28"/>
  <c r="V980" i="28"/>
  <c r="V991" i="28"/>
  <c r="V1001" i="28"/>
  <c r="V1012" i="28"/>
  <c r="V1019" i="28"/>
  <c r="V1024" i="28"/>
  <c r="V1027" i="28"/>
  <c r="V1032" i="28"/>
  <c r="V1035" i="28"/>
  <c r="V1038" i="28"/>
  <c r="V1050" i="28"/>
  <c r="V1061" i="28"/>
  <c r="V1073" i="28"/>
  <c r="V1083" i="28"/>
  <c r="V1092" i="28"/>
  <c r="V1102" i="28"/>
  <c r="V1106" i="28"/>
  <c r="V1117" i="28"/>
  <c r="V1123" i="28"/>
  <c r="V1154" i="28"/>
  <c r="V1156" i="28"/>
  <c r="V1179" i="28"/>
  <c r="V1187" i="28"/>
  <c r="V1194" i="28"/>
  <c r="V1197" i="28"/>
  <c r="V1199" i="28"/>
  <c r="V1205" i="28"/>
  <c r="V1207" i="28"/>
  <c r="V1210" i="28"/>
  <c r="V1217" i="28"/>
  <c r="V1225" i="28"/>
  <c r="V1230" i="28"/>
  <c r="V1237" i="28"/>
  <c r="V1248" i="28"/>
  <c r="V1255" i="28"/>
  <c r="V1258" i="28"/>
  <c r="V1261" i="28"/>
  <c r="V1265" i="28"/>
  <c r="V1269" i="28"/>
  <c r="V1272" i="28"/>
  <c r="V1277" i="28"/>
  <c r="V1283" i="28"/>
  <c r="V1287" i="28"/>
  <c r="V1292" i="28"/>
  <c r="V1295" i="28"/>
  <c r="V1299" i="28"/>
  <c r="V1305" i="28"/>
  <c r="V1309" i="28"/>
  <c r="V1314" i="28"/>
  <c r="V1325" i="28"/>
  <c r="V1336" i="28"/>
  <c r="V1345" i="28"/>
  <c r="V1349" i="28"/>
  <c r="V1351" i="28"/>
  <c r="V1356" i="28"/>
  <c r="V1358" i="28"/>
  <c r="V1365" i="28"/>
  <c r="V1372" i="28"/>
  <c r="V1378" i="28"/>
  <c r="V1387" i="28"/>
  <c r="V1392" i="28"/>
  <c r="V1394" i="28"/>
  <c r="V1397" i="28"/>
  <c r="V1403" i="28"/>
  <c r="V1406" i="28"/>
  <c r="V1411" i="28"/>
  <c r="V1415" i="28"/>
  <c r="V1417" i="28"/>
  <c r="V1422" i="28"/>
  <c r="V1424" i="28"/>
  <c r="V1430" i="28"/>
  <c r="V1435" i="28"/>
  <c r="V1438" i="28"/>
  <c r="V1446" i="28"/>
  <c r="V1453" i="28"/>
  <c r="V1458" i="28"/>
  <c r="V1465" i="28"/>
  <c r="V1468" i="28"/>
  <c r="V1472" i="28"/>
  <c r="V1477" i="28"/>
  <c r="V1483" i="28"/>
  <c r="V1486" i="28"/>
  <c r="V1499" i="28"/>
  <c r="V1504" i="28"/>
  <c r="V1509" i="28"/>
  <c r="V1515" i="28"/>
  <c r="V1523" i="28"/>
  <c r="V1529" i="28"/>
  <c r="V1536" i="28"/>
  <c r="V1542" i="28"/>
  <c r="V1548" i="28"/>
  <c r="V1552" i="28"/>
  <c r="V1558" i="28"/>
  <c r="V1564" i="28"/>
  <c r="V1569" i="28"/>
  <c r="V1576" i="28"/>
  <c r="V1583" i="28"/>
  <c r="V1588" i="28"/>
  <c r="V1591" i="28"/>
  <c r="V1595" i="28"/>
  <c r="V1600" i="28"/>
  <c r="V1603" i="28"/>
  <c r="V1606" i="28"/>
  <c r="V1611" i="28"/>
  <c r="V1614" i="28"/>
  <c r="V1617" i="28"/>
  <c r="V1622" i="28"/>
  <c r="V1625" i="28"/>
  <c r="V1630" i="28"/>
  <c r="V1633" i="28"/>
  <c r="V1637" i="28"/>
  <c r="V1639" i="28"/>
  <c r="V1642" i="28"/>
  <c r="V1645" i="28"/>
  <c r="V1649" i="28"/>
  <c r="V1652" i="28"/>
  <c r="V1655" i="28"/>
  <c r="V1662" i="28"/>
  <c r="V1671" i="28"/>
  <c r="V1675" i="28"/>
  <c r="V1684" i="28"/>
  <c r="V1688" i="28"/>
  <c r="V1699" i="28"/>
  <c r="V1702" i="28"/>
  <c r="V1709" i="28"/>
  <c r="V1712" i="28"/>
  <c r="V1729" i="28"/>
  <c r="V1747" i="28"/>
  <c r="V1752" i="28"/>
  <c r="V1760" i="28"/>
  <c r="V1767" i="28"/>
  <c r="V1776" i="28"/>
  <c r="V1786" i="28"/>
  <c r="V1788" i="28"/>
  <c r="V1790" i="28"/>
  <c r="V1794" i="28"/>
  <c r="V1796" i="28"/>
  <c r="V1799" i="28"/>
  <c r="V1803" i="28"/>
  <c r="V1805" i="28"/>
  <c r="V1810" i="28"/>
  <c r="V1814" i="28"/>
  <c r="V1819" i="28"/>
  <c r="V1824" i="28"/>
  <c r="V1828" i="28"/>
  <c r="V1831" i="28"/>
  <c r="V1833" i="28"/>
  <c r="V1842" i="28"/>
  <c r="V1847" i="28"/>
  <c r="V1850" i="28"/>
  <c r="V1856" i="28"/>
  <c r="V1866" i="28"/>
  <c r="V1870" i="28"/>
  <c r="V1874" i="28"/>
  <c r="V1878" i="28"/>
  <c r="V1881" i="28"/>
  <c r="V1890" i="28"/>
  <c r="V1893" i="28"/>
  <c r="V1896" i="28"/>
  <c r="V1900" i="28"/>
  <c r="V1914" i="28"/>
  <c r="V1919" i="28"/>
  <c r="V1922" i="28"/>
  <c r="V1927" i="28"/>
  <c r="V1931" i="28"/>
  <c r="V1935" i="28"/>
  <c r="V1937" i="28"/>
  <c r="V1943" i="28"/>
  <c r="V1950" i="28"/>
  <c r="V1952" i="28"/>
  <c r="V1962" i="28"/>
  <c r="V1965" i="28"/>
  <c r="P26" i="28"/>
  <c r="P32" i="28"/>
  <c r="P40" i="28"/>
  <c r="P48" i="28"/>
  <c r="P52" i="28"/>
  <c r="P54" i="28"/>
  <c r="P68" i="28"/>
  <c r="P82" i="28"/>
  <c r="P99" i="28"/>
  <c r="P116" i="28"/>
  <c r="P120" i="28"/>
  <c r="P127" i="28"/>
  <c r="P129" i="28"/>
  <c r="P133" i="28"/>
  <c r="P136" i="28"/>
  <c r="P146" i="28"/>
  <c r="P149" i="28"/>
  <c r="P152" i="28"/>
  <c r="P161" i="28"/>
  <c r="P170" i="28"/>
  <c r="P172" i="28"/>
  <c r="P175" i="28"/>
  <c r="P183" i="28"/>
  <c r="P191" i="28"/>
  <c r="P196" i="28"/>
  <c r="P200" i="28"/>
  <c r="P203" i="28"/>
  <c r="P211" i="28"/>
  <c r="P220" i="28"/>
  <c r="P225" i="28"/>
  <c r="P230" i="28"/>
  <c r="P237" i="28"/>
  <c r="P245" i="28"/>
  <c r="P249" i="28"/>
  <c r="P254" i="28"/>
  <c r="P261" i="28"/>
  <c r="P265" i="28"/>
  <c r="P269" i="28"/>
  <c r="P275" i="28"/>
  <c r="P278" i="28"/>
  <c r="P281" i="28"/>
  <c r="P291" i="28"/>
  <c r="P303" i="28"/>
  <c r="P306" i="28"/>
  <c r="P308" i="28"/>
  <c r="P310" i="28"/>
  <c r="P313" i="28"/>
  <c r="P315" i="28"/>
  <c r="P318" i="28"/>
  <c r="P327" i="28"/>
  <c r="P341" i="28"/>
  <c r="P357" i="28"/>
  <c r="P359" i="28"/>
  <c r="P369" i="28"/>
  <c r="P373" i="28"/>
  <c r="P376" i="28"/>
  <c r="P378" i="28"/>
  <c r="P380" i="28"/>
  <c r="P385" i="28"/>
  <c r="P397" i="28"/>
  <c r="P401" i="28"/>
  <c r="P407" i="28"/>
  <c r="P411" i="28"/>
  <c r="P417" i="28"/>
  <c r="P420" i="28"/>
  <c r="P422" i="28"/>
  <c r="P432" i="28"/>
  <c r="P435" i="28"/>
  <c r="P444" i="28"/>
  <c r="P447" i="28"/>
  <c r="P453" i="28"/>
  <c r="P460" i="28"/>
  <c r="P464" i="28"/>
  <c r="P468" i="28"/>
  <c r="P471" i="28"/>
  <c r="P476" i="28"/>
  <c r="P481" i="28"/>
  <c r="P483" i="28"/>
  <c r="P490" i="28"/>
  <c r="P494" i="28"/>
  <c r="P498" i="28"/>
  <c r="P503" i="28"/>
  <c r="P512" i="28"/>
  <c r="P515" i="28"/>
  <c r="P517" i="28"/>
  <c r="P525" i="28"/>
  <c r="P530" i="28"/>
  <c r="P535" i="28"/>
  <c r="P537" i="28"/>
  <c r="P543" i="28"/>
  <c r="P545" i="28"/>
  <c r="P552" i="28"/>
  <c r="P560" i="28"/>
  <c r="P569" i="28"/>
  <c r="P573" i="28"/>
  <c r="P580" i="28"/>
  <c r="P584" i="28"/>
  <c r="P590" i="28"/>
  <c r="P593" i="28"/>
  <c r="P595" i="28"/>
  <c r="P601" i="28"/>
  <c r="P607" i="28"/>
  <c r="P609" i="28"/>
  <c r="P617" i="28"/>
  <c r="P633" i="28"/>
  <c r="P646" i="28"/>
  <c r="P654" i="28"/>
  <c r="P665" i="28"/>
  <c r="P680" i="28"/>
  <c r="P687" i="28"/>
  <c r="P689" i="28"/>
  <c r="P696" i="28"/>
  <c r="P706" i="28"/>
  <c r="P713" i="28"/>
  <c r="P719" i="28"/>
  <c r="P732" i="28"/>
  <c r="P747" i="28"/>
  <c r="P756" i="28"/>
  <c r="P767" i="28"/>
  <c r="P779" i="28"/>
  <c r="P785" i="28"/>
  <c r="P787" i="28"/>
  <c r="P789" i="28"/>
  <c r="P792" i="28"/>
  <c r="P795" i="28"/>
  <c r="P800" i="28"/>
  <c r="P803" i="28"/>
  <c r="P807" i="28"/>
  <c r="P809" i="28"/>
  <c r="P814" i="28"/>
  <c r="P816" i="28"/>
  <c r="P825" i="28"/>
  <c r="P833" i="28"/>
  <c r="P839" i="28"/>
  <c r="P844" i="28"/>
  <c r="P850" i="28"/>
  <c r="P859" i="28"/>
  <c r="P864" i="28"/>
  <c r="P866" i="28"/>
  <c r="P868" i="28"/>
  <c r="P879" i="28"/>
  <c r="P890" i="28"/>
  <c r="P906" i="28"/>
  <c r="P921" i="28"/>
  <c r="P928" i="28"/>
  <c r="P933" i="28"/>
  <c r="P937" i="28"/>
  <c r="P949" i="28"/>
  <c r="P960" i="28"/>
  <c r="P963" i="28"/>
  <c r="P968" i="28"/>
  <c r="P973" i="28"/>
  <c r="P980" i="28"/>
  <c r="P991" i="28"/>
  <c r="P1001" i="28"/>
  <c r="P1012" i="28"/>
  <c r="P1019" i="28"/>
  <c r="P1024" i="28"/>
  <c r="P1027" i="28"/>
  <c r="P1032" i="28"/>
  <c r="P1035" i="28"/>
  <c r="P1038" i="28"/>
  <c r="P1050" i="28"/>
  <c r="P1061" i="28"/>
  <c r="P1073" i="28"/>
  <c r="P1083" i="28"/>
  <c r="P1092" i="28"/>
  <c r="P1102" i="28"/>
  <c r="P1106" i="28"/>
  <c r="P1117" i="28"/>
  <c r="P1154" i="28"/>
  <c r="P1156" i="28"/>
  <c r="P1179" i="28"/>
  <c r="P1187" i="28"/>
  <c r="P1194" i="28"/>
  <c r="P1197" i="28"/>
  <c r="P1199" i="28"/>
  <c r="P1205" i="28"/>
  <c r="P1207" i="28"/>
  <c r="P1210" i="28"/>
  <c r="P1217" i="28"/>
  <c r="P1225" i="28"/>
  <c r="P1230" i="28"/>
  <c r="P1237" i="28"/>
  <c r="P1248" i="28"/>
  <c r="P1255" i="28"/>
  <c r="P1258" i="28"/>
  <c r="P1261" i="28"/>
  <c r="P1265" i="28"/>
  <c r="P1269" i="28"/>
  <c r="P1272" i="28"/>
  <c r="P1277" i="28"/>
  <c r="P1283" i="28"/>
  <c r="P1287" i="28"/>
  <c r="P1292" i="28"/>
  <c r="P1295" i="28"/>
  <c r="P1299" i="28"/>
  <c r="P1305" i="28"/>
  <c r="P1309" i="28"/>
  <c r="P1314" i="28"/>
  <c r="P1325" i="28"/>
  <c r="P1336" i="28"/>
  <c r="P1345" i="28"/>
  <c r="P1349" i="28"/>
  <c r="P1351" i="28"/>
  <c r="P1356" i="28"/>
  <c r="P1358" i="28"/>
  <c r="P1365" i="28"/>
  <c r="P1372" i="28"/>
  <c r="P1378" i="28"/>
  <c r="P1387" i="28"/>
  <c r="P1392" i="28"/>
  <c r="P1394" i="28"/>
  <c r="P1397" i="28"/>
  <c r="P1403" i="28"/>
  <c r="P1406" i="28"/>
  <c r="P1411" i="28"/>
  <c r="P1415" i="28"/>
  <c r="P1417" i="28"/>
  <c r="P1422" i="28"/>
  <c r="P1424" i="28"/>
  <c r="P1430" i="28"/>
  <c r="P1435" i="28"/>
  <c r="P1438" i="28"/>
  <c r="P1446" i="28"/>
  <c r="P1453" i="28"/>
  <c r="P1458" i="28"/>
  <c r="P1465" i="28"/>
  <c r="P1468" i="28"/>
  <c r="P1472" i="28"/>
  <c r="P1477" i="28"/>
  <c r="P1483" i="28"/>
  <c r="P1486" i="28"/>
  <c r="P1499" i="28"/>
  <c r="P1504" i="28"/>
  <c r="P1509" i="28"/>
  <c r="P1515" i="28"/>
  <c r="P1523" i="28"/>
  <c r="P1529" i="28"/>
  <c r="P1536" i="28"/>
  <c r="P1542" i="28"/>
  <c r="P1548" i="28"/>
  <c r="P1552" i="28"/>
  <c r="P1558" i="28"/>
  <c r="P1564" i="28"/>
  <c r="P1569" i="28"/>
  <c r="P1576" i="28"/>
  <c r="P1583" i="28"/>
  <c r="P1588" i="28"/>
  <c r="P1591" i="28"/>
  <c r="P1595" i="28"/>
  <c r="P1600" i="28"/>
  <c r="P1603" i="28"/>
  <c r="P1606" i="28"/>
  <c r="P1611" i="28"/>
  <c r="P1614" i="28"/>
  <c r="P1617" i="28"/>
  <c r="P1622" i="28"/>
  <c r="P1625" i="28"/>
  <c r="P1630" i="28"/>
  <c r="P1633" i="28"/>
  <c r="P1637" i="28"/>
  <c r="P1639" i="28"/>
  <c r="P1642" i="28"/>
  <c r="P1645" i="28"/>
  <c r="P1649" i="28"/>
  <c r="P1652" i="28"/>
  <c r="P1655" i="28"/>
  <c r="P1662" i="28"/>
  <c r="P1671" i="28"/>
  <c r="P1675" i="28"/>
  <c r="P1684" i="28"/>
  <c r="P1688" i="28"/>
  <c r="P1699" i="28"/>
  <c r="P1702" i="28"/>
  <c r="P1709" i="28"/>
  <c r="P1712" i="28"/>
  <c r="P1729" i="28"/>
  <c r="P1747" i="28"/>
  <c r="P1752" i="28"/>
  <c r="P1760" i="28"/>
  <c r="P1767" i="28"/>
  <c r="P1776" i="28"/>
  <c r="P1786" i="28"/>
  <c r="P1788" i="28"/>
  <c r="P1790" i="28"/>
  <c r="P1794" i="28"/>
  <c r="P1796" i="28"/>
  <c r="P1799" i="28"/>
  <c r="P1803" i="28"/>
  <c r="P1805" i="28"/>
  <c r="P1810" i="28"/>
  <c r="P1814" i="28"/>
  <c r="P1819" i="28"/>
  <c r="P1824" i="28"/>
  <c r="P1828" i="28"/>
  <c r="P1831" i="28"/>
  <c r="P1833" i="28"/>
  <c r="P1842" i="28"/>
  <c r="P1847" i="28"/>
  <c r="P1850" i="28"/>
  <c r="P1856" i="28"/>
  <c r="P1866" i="28"/>
  <c r="P1870" i="28"/>
  <c r="P1874" i="28"/>
  <c r="P1878" i="28"/>
  <c r="P1881" i="28"/>
  <c r="P1890" i="28"/>
  <c r="P1893" i="28"/>
  <c r="P1896" i="28"/>
  <c r="P1900" i="28"/>
  <c r="P1914" i="28"/>
  <c r="P1919" i="28"/>
  <c r="P1922" i="28"/>
  <c r="P1927" i="28"/>
  <c r="P1931" i="28"/>
  <c r="P1935" i="28"/>
  <c r="P1937" i="28"/>
  <c r="P1943" i="28"/>
  <c r="P1950" i="28"/>
  <c r="P1952" i="28"/>
  <c r="P1962" i="28"/>
  <c r="P1965" i="28"/>
  <c r="J1752" i="28"/>
  <c r="J1509" i="28"/>
  <c r="J803" i="28"/>
  <c r="J152" i="28"/>
  <c r="J32" i="28"/>
  <c r="J40" i="28"/>
  <c r="J48" i="28"/>
  <c r="J52" i="28"/>
  <c r="J54" i="28"/>
  <c r="J68" i="28"/>
  <c r="J82" i="28"/>
  <c r="J99" i="28"/>
  <c r="J116" i="28"/>
  <c r="J120" i="28"/>
  <c r="J127" i="28"/>
  <c r="J129" i="28"/>
  <c r="J133" i="28"/>
  <c r="J136" i="28"/>
  <c r="J146" i="28"/>
  <c r="J149" i="28"/>
  <c r="J161" i="28"/>
  <c r="J170" i="28"/>
  <c r="J172" i="28"/>
  <c r="J175" i="28"/>
  <c r="J183" i="28"/>
  <c r="J191" i="28"/>
  <c r="J192" i="28"/>
  <c r="J196" i="28"/>
  <c r="J200" i="28"/>
  <c r="J203" i="28"/>
  <c r="J211" i="28"/>
  <c r="J220" i="28"/>
  <c r="J225" i="28"/>
  <c r="J230" i="28"/>
  <c r="J237" i="28"/>
  <c r="J245" i="28"/>
  <c r="J249" i="28"/>
  <c r="J254" i="28"/>
  <c r="J261" i="28"/>
  <c r="J265" i="28"/>
  <c r="J269" i="28"/>
  <c r="J275" i="28"/>
  <c r="J278" i="28"/>
  <c r="J281" i="28"/>
  <c r="J291" i="28"/>
  <c r="J303" i="28"/>
  <c r="J306" i="28"/>
  <c r="J308" i="28"/>
  <c r="J310" i="28"/>
  <c r="J313" i="28"/>
  <c r="J315" i="28"/>
  <c r="J318" i="28"/>
  <c r="J327" i="28"/>
  <c r="J341" i="28"/>
  <c r="J357" i="28"/>
  <c r="J359" i="28"/>
  <c r="J369" i="28"/>
  <c r="J373" i="28"/>
  <c r="J376" i="28"/>
  <c r="J378" i="28"/>
  <c r="J380" i="28"/>
  <c r="J385" i="28"/>
  <c r="J397" i="28"/>
  <c r="J401" i="28"/>
  <c r="J407" i="28"/>
  <c r="J411" i="28"/>
  <c r="J417" i="28"/>
  <c r="J420" i="28"/>
  <c r="J422" i="28"/>
  <c r="J432" i="28"/>
  <c r="J435" i="28"/>
  <c r="J444" i="28"/>
  <c r="J447" i="28"/>
  <c r="J453" i="28"/>
  <c r="J460" i="28"/>
  <c r="J464" i="28"/>
  <c r="J468" i="28"/>
  <c r="J476" i="28"/>
  <c r="J481" i="28"/>
  <c r="J483" i="28"/>
  <c r="J490" i="28"/>
  <c r="J494" i="28"/>
  <c r="J498" i="28"/>
  <c r="J503" i="28"/>
  <c r="J512" i="28"/>
  <c r="J515" i="28"/>
  <c r="J517" i="28"/>
  <c r="J525" i="28"/>
  <c r="J530" i="28"/>
  <c r="J535" i="28"/>
  <c r="J537" i="28"/>
  <c r="J543" i="28"/>
  <c r="J545" i="28"/>
  <c r="J552" i="28"/>
  <c r="J560" i="28"/>
  <c r="J569" i="28"/>
  <c r="J573" i="28"/>
  <c r="J580" i="28"/>
  <c r="J584" i="28"/>
  <c r="J590" i="28"/>
  <c r="J593" i="28"/>
  <c r="J595" i="28"/>
  <c r="J601" i="28"/>
  <c r="J607" i="28"/>
  <c r="J609" i="28"/>
  <c r="J617" i="28"/>
  <c r="J625" i="28"/>
  <c r="J633" i="28"/>
  <c r="J646" i="28"/>
  <c r="J654" i="28"/>
  <c r="J665" i="28"/>
  <c r="J680" i="28"/>
  <c r="J687" i="28"/>
  <c r="J689" i="28"/>
  <c r="J696" i="28"/>
  <c r="J706" i="28"/>
  <c r="J713" i="28"/>
  <c r="J719" i="28"/>
  <c r="J732" i="28"/>
  <c r="J747" i="28"/>
  <c r="J756" i="28"/>
  <c r="J767" i="28"/>
  <c r="J779" i="28"/>
  <c r="J785" i="28"/>
  <c r="J787" i="28"/>
  <c r="J789" i="28"/>
  <c r="J792" i="28"/>
  <c r="J795" i="28"/>
  <c r="J800" i="28"/>
  <c r="J807" i="28"/>
  <c r="J809" i="28"/>
  <c r="J814" i="28"/>
  <c r="J816" i="28"/>
  <c r="J825" i="28"/>
  <c r="J833" i="28"/>
  <c r="J839" i="28"/>
  <c r="J844" i="28"/>
  <c r="J850" i="28"/>
  <c r="J859" i="28"/>
  <c r="J864" i="28"/>
  <c r="J866" i="28"/>
  <c r="J868" i="28"/>
  <c r="J879" i="28"/>
  <c r="J890" i="28"/>
  <c r="J906" i="28"/>
  <c r="J921" i="28"/>
  <c r="J928" i="28"/>
  <c r="J933" i="28"/>
  <c r="J937" i="28"/>
  <c r="J949" i="28"/>
  <c r="J960" i="28"/>
  <c r="J963" i="28"/>
  <c r="J968" i="28"/>
  <c r="J973" i="28"/>
  <c r="J980" i="28"/>
  <c r="J991" i="28"/>
  <c r="J1001" i="28"/>
  <c r="J1012" i="28"/>
  <c r="J1019" i="28"/>
  <c r="J1024" i="28"/>
  <c r="J1027" i="28"/>
  <c r="J1032" i="28"/>
  <c r="J1035" i="28"/>
  <c r="J1038" i="28"/>
  <c r="J1050" i="28"/>
  <c r="J1061" i="28"/>
  <c r="J1073" i="28"/>
  <c r="J1083" i="28"/>
  <c r="J1092" i="28"/>
  <c r="J1102" i="28"/>
  <c r="J1106" i="28"/>
  <c r="J1117" i="28"/>
  <c r="J1123" i="28"/>
  <c r="J1154" i="28"/>
  <c r="J1179" i="28"/>
  <c r="J1187" i="28"/>
  <c r="J1194" i="28"/>
  <c r="J1197" i="28"/>
  <c r="J1199" i="28"/>
  <c r="J1205" i="28"/>
  <c r="J1207" i="28"/>
  <c r="J1210" i="28"/>
  <c r="J1217" i="28"/>
  <c r="J1225" i="28"/>
  <c r="J1230" i="28"/>
  <c r="J1237" i="28"/>
  <c r="J1248" i="28"/>
  <c r="J1255" i="28"/>
  <c r="J1258" i="28"/>
  <c r="J1261" i="28"/>
  <c r="J1265" i="28"/>
  <c r="J1269" i="28"/>
  <c r="J1272" i="28"/>
  <c r="J1277" i="28"/>
  <c r="J1283" i="28"/>
  <c r="J1287" i="28"/>
  <c r="J1292" i="28"/>
  <c r="J1295" i="28"/>
  <c r="J1299" i="28"/>
  <c r="J1305" i="28"/>
  <c r="J1309" i="28"/>
  <c r="J1314" i="28"/>
  <c r="J1325" i="28"/>
  <c r="J1336" i="28"/>
  <c r="J1345" i="28"/>
  <c r="J1349" i="28"/>
  <c r="J1351" i="28"/>
  <c r="J1356" i="28"/>
  <c r="J1358" i="28"/>
  <c r="J1365" i="28"/>
  <c r="J1372" i="28"/>
  <c r="J1378" i="28"/>
  <c r="J1387" i="28"/>
  <c r="J1392" i="28"/>
  <c r="J1394" i="28"/>
  <c r="J1397" i="28"/>
  <c r="J1403" i="28"/>
  <c r="J1406" i="28"/>
  <c r="J1411" i="28"/>
  <c r="J1415" i="28"/>
  <c r="J1417" i="28"/>
  <c r="J1422" i="28"/>
  <c r="J1424" i="28"/>
  <c r="J1430" i="28"/>
  <c r="J1435" i="28"/>
  <c r="J1438" i="28"/>
  <c r="J1446" i="28"/>
  <c r="J1453" i="28"/>
  <c r="J1458" i="28"/>
  <c r="J1465" i="28"/>
  <c r="J1468" i="28"/>
  <c r="J1472" i="28"/>
  <c r="J1477" i="28"/>
  <c r="J1483" i="28"/>
  <c r="J1486" i="28"/>
  <c r="J1499" i="28"/>
  <c r="J1504" i="28"/>
  <c r="J1515" i="28"/>
  <c r="J1523" i="28"/>
  <c r="J1529" i="28"/>
  <c r="J1536" i="28"/>
  <c r="J1542" i="28"/>
  <c r="J1548" i="28"/>
  <c r="J1552" i="28"/>
  <c r="J1558" i="28"/>
  <c r="J1564" i="28"/>
  <c r="J1569" i="28"/>
  <c r="J1576" i="28"/>
  <c r="J1583" i="28"/>
  <c r="J1588" i="28"/>
  <c r="J1591" i="28"/>
  <c r="J1595" i="28"/>
  <c r="J1600" i="28"/>
  <c r="J1603" i="28"/>
  <c r="J1606" i="28"/>
  <c r="J1611" i="28"/>
  <c r="J1614" i="28"/>
  <c r="J1617" i="28"/>
  <c r="J1622" i="28"/>
  <c r="J1625" i="28"/>
  <c r="J1630" i="28"/>
  <c r="J1633" i="28"/>
  <c r="J1637" i="28"/>
  <c r="J1639" i="28"/>
  <c r="J1642" i="28"/>
  <c r="J1645" i="28"/>
  <c r="J1649" i="28"/>
  <c r="J1652" i="28"/>
  <c r="J1655" i="28"/>
  <c r="J1662" i="28"/>
  <c r="J1671" i="28"/>
  <c r="J1675" i="28"/>
  <c r="J1684" i="28"/>
  <c r="J1688" i="28"/>
  <c r="J1699" i="28"/>
  <c r="J1702" i="28"/>
  <c r="J1709" i="28"/>
  <c r="J1712" i="28"/>
  <c r="J1729" i="28"/>
  <c r="J1747" i="28"/>
  <c r="J1760" i="28"/>
  <c r="J1767" i="28"/>
  <c r="J1776" i="28"/>
  <c r="J1786" i="28"/>
  <c r="J1788" i="28"/>
  <c r="J1790" i="28"/>
  <c r="J1794" i="28"/>
  <c r="J1796" i="28"/>
  <c r="J1799" i="28"/>
  <c r="J1803" i="28"/>
  <c r="J1805" i="28"/>
  <c r="J1810" i="28"/>
  <c r="J1814" i="28"/>
  <c r="J1819" i="28"/>
  <c r="J1824" i="28"/>
  <c r="J1828" i="28"/>
  <c r="J1831" i="28"/>
  <c r="J1833" i="28"/>
  <c r="J1842" i="28"/>
  <c r="J1847" i="28"/>
  <c r="J1850" i="28"/>
  <c r="J1856" i="28"/>
  <c r="J1866" i="28"/>
  <c r="J1870" i="28"/>
  <c r="J1874" i="28"/>
  <c r="J1878" i="28"/>
  <c r="J1881" i="28"/>
  <c r="J1890" i="28"/>
  <c r="J1896" i="28"/>
  <c r="J1900" i="28"/>
  <c r="J1914" i="28"/>
  <c r="J1919" i="28"/>
  <c r="J1922" i="28"/>
  <c r="J1927" i="28"/>
  <c r="J1931" i="28"/>
  <c r="J1935" i="28"/>
  <c r="J1943" i="28"/>
  <c r="J1950" i="28"/>
  <c r="J1952" i="28"/>
  <c r="J1962" i="28"/>
  <c r="J1965" i="28"/>
  <c r="G51" i="19" l="1"/>
  <c r="G53" i="19"/>
  <c r="G57" i="19"/>
  <c r="G59" i="19"/>
  <c r="G61" i="19"/>
  <c r="G67" i="19"/>
  <c r="G70" i="19"/>
  <c r="G76" i="19"/>
  <c r="G77" i="19"/>
  <c r="G79" i="19"/>
  <c r="G87" i="19"/>
  <c r="G94" i="19" l="1"/>
  <c r="A5" i="24" l="1"/>
  <c r="B5" i="24" l="1"/>
  <c r="C5" i="24"/>
  <c r="D5" i="24"/>
  <c r="E5" i="24"/>
  <c r="F5" i="24"/>
  <c r="G47" i="19" l="1"/>
  <c r="G46" i="19" l="1"/>
  <c r="M1" i="19"/>
  <c r="G9" i="19"/>
  <c r="G13" i="19"/>
  <c r="G14" i="19"/>
  <c r="G15" i="19"/>
  <c r="G18" i="19"/>
  <c r="G19" i="19"/>
  <c r="G21" i="19"/>
  <c r="G22" i="19"/>
  <c r="G26" i="19"/>
  <c r="G41" i="19"/>
  <c r="G43" i="19"/>
</calcChain>
</file>

<file path=xl/comments1.xml><?xml version="1.0" encoding="utf-8"?>
<comments xmlns="http://schemas.openxmlformats.org/spreadsheetml/2006/main">
  <authors>
    <author>USER</author>
    <author>PELIZZARI Renaud</author>
  </authors>
  <commentList>
    <comment ref="A3" authorId="0" shapeId="0">
      <text>
        <r>
          <rPr>
            <b/>
            <sz val="8"/>
            <color indexed="81"/>
            <rFont val="Tahoma"/>
            <family val="2"/>
          </rPr>
          <t>sans arrêts à 3 jours : 257
arrêt de 4 à 15 jours : 443
arrêt de 16 à 45 jours : 1412
arrêt de 46 à 90 jours : 4049
arrêt de 91 à 150 jours : 8381
plus de  150 jours : 30 069</t>
        </r>
        <r>
          <rPr>
            <sz val="8"/>
            <color indexed="81"/>
            <rFont val="Tahoma"/>
            <family val="2"/>
          </rPr>
          <t xml:space="preserve">
</t>
        </r>
      </text>
    </comment>
    <comment ref="A55" authorId="1" shapeId="0">
      <text>
        <r>
          <rPr>
            <b/>
            <sz val="9"/>
            <color indexed="81"/>
            <rFont val="Tahoma"/>
            <family val="2"/>
          </rPr>
          <t>PELIZZARI Renaud:</t>
        </r>
        <r>
          <rPr>
            <sz val="9"/>
            <color indexed="81"/>
            <rFont val="Tahoma"/>
            <family val="2"/>
          </rPr>
          <t xml:space="preserve">
dossier classé faute de cmi</t>
        </r>
      </text>
    </comment>
    <comment ref="C55" authorId="1" shapeId="0">
      <text>
        <r>
          <rPr>
            <b/>
            <sz val="9"/>
            <color indexed="81"/>
            <rFont val="Tahoma"/>
            <family val="2"/>
          </rPr>
          <t>PELIZZARI Renaud:</t>
        </r>
        <r>
          <rPr>
            <sz val="9"/>
            <color indexed="81"/>
            <rFont val="Tahoma"/>
            <family val="2"/>
          </rPr>
          <t xml:space="preserve">
dossier classé faute de cmi</t>
        </r>
      </text>
    </comment>
    <comment ref="N75" authorId="1" shapeId="0">
      <text>
        <r>
          <rPr>
            <b/>
            <sz val="9"/>
            <color indexed="81"/>
            <rFont val="Tahoma"/>
            <family val="2"/>
          </rPr>
          <t>PELIZZARI Renaud:</t>
        </r>
        <r>
          <rPr>
            <sz val="9"/>
            <color indexed="81"/>
            <rFont val="Tahoma"/>
            <family val="2"/>
          </rPr>
          <t xml:space="preserve">
fin de contrat</t>
        </r>
      </text>
    </comment>
    <comment ref="N77" authorId="1" shapeId="0">
      <text>
        <r>
          <rPr>
            <b/>
            <sz val="9"/>
            <color indexed="81"/>
            <rFont val="Tahoma"/>
            <family val="2"/>
          </rPr>
          <t>PELIZZARI Renaud:</t>
        </r>
        <r>
          <rPr>
            <sz val="9"/>
            <color indexed="81"/>
            <rFont val="Tahoma"/>
            <family val="2"/>
          </rPr>
          <t xml:space="preserve">
fin de contrat</t>
        </r>
      </text>
    </comment>
    <comment ref="N79" authorId="1" shapeId="0">
      <text>
        <r>
          <rPr>
            <b/>
            <sz val="9"/>
            <color indexed="81"/>
            <rFont val="Tahoma"/>
            <family val="2"/>
          </rPr>
          <t>PELIZZARI Renaud:</t>
        </r>
        <r>
          <rPr>
            <sz val="9"/>
            <color indexed="81"/>
            <rFont val="Tahoma"/>
            <family val="2"/>
          </rPr>
          <t xml:space="preserve">
fin de contrat</t>
        </r>
      </text>
    </comment>
    <comment ref="A88" authorId="1" shapeId="0">
      <text>
        <r>
          <rPr>
            <b/>
            <sz val="9"/>
            <color indexed="81"/>
            <rFont val="Tahoma"/>
            <family val="2"/>
          </rPr>
          <t>PELIZZARI Renaud:</t>
        </r>
        <r>
          <rPr>
            <sz val="9"/>
            <color indexed="81"/>
            <rFont val="Tahoma"/>
            <family val="2"/>
          </rPr>
          <t xml:space="preserve">
AT classé faute de CMI</t>
        </r>
      </text>
    </comment>
  </commentList>
</comments>
</file>

<file path=xl/comments2.xml><?xml version="1.0" encoding="utf-8"?>
<comments xmlns="http://schemas.openxmlformats.org/spreadsheetml/2006/main">
  <authors>
    <author>DUVERT Simon</author>
    <author>Simon</author>
  </authors>
  <commentList>
    <comment ref="D170" authorId="0" shapeId="0">
      <text>
        <r>
          <rPr>
            <sz val="11"/>
            <color indexed="81"/>
            <rFont val="Calibri"/>
            <family val="2"/>
            <scheme val="minor"/>
          </rPr>
          <t>HUREL Pascal  16/10/14
DALAIN Frank    11/05/15
ROBERT Yvon   16/02/2016</t>
        </r>
      </text>
    </comment>
    <comment ref="D341" authorId="1" shapeId="0">
      <text>
        <r>
          <rPr>
            <sz val="11"/>
            <color indexed="81"/>
            <rFont val="Calibri"/>
            <family val="2"/>
            <scheme val="minor"/>
          </rPr>
          <t>BRISS Aissa   30/09/14
ROULLE Tommy  05/10/2016</t>
        </r>
      </text>
    </comment>
    <comment ref="D444" authorId="1" shapeId="0">
      <text>
        <r>
          <rPr>
            <sz val="11"/>
            <color indexed="81"/>
            <rFont val="Calibri"/>
            <family val="2"/>
            <scheme val="minor"/>
          </rPr>
          <t>SEMBLA Alain 09/06/2016</t>
        </r>
      </text>
    </comment>
    <comment ref="D503" authorId="0" shapeId="0">
      <text>
        <r>
          <rPr>
            <sz val="11"/>
            <color indexed="81"/>
            <rFont val="Calibri"/>
            <family val="2"/>
            <scheme val="minor"/>
          </rPr>
          <t>PENADES Gérard    03/12/14
SAILLARD Vincent   27/04/2016
RAULT Martial   30/04/2016
REMUSAN Patrick 18/07/2016</t>
        </r>
      </text>
    </comment>
    <comment ref="D508" authorId="0" shapeId="0">
      <text>
        <r>
          <rPr>
            <sz val="11"/>
            <color indexed="81"/>
            <rFont val="Calibri"/>
            <family val="2"/>
            <scheme val="minor"/>
          </rPr>
          <t>NOTARANGELI Michel  13/08/2015
GILLES Pierrick  05/12/2016
SIRERA Yoan  05/12/2016</t>
        </r>
      </text>
    </comment>
    <comment ref="D537" authorId="0" shapeId="0">
      <text>
        <r>
          <rPr>
            <sz val="11"/>
            <color indexed="81"/>
            <rFont val="Calibri"/>
            <family val="2"/>
            <scheme val="minor"/>
          </rPr>
          <t>VAN DE MOORTELE Anthony  16/11/2016</t>
        </r>
      </text>
    </comment>
    <comment ref="D689" authorId="0" shapeId="0">
      <text>
        <r>
          <rPr>
            <sz val="11"/>
            <color indexed="81"/>
            <rFont val="Calibri"/>
            <family val="2"/>
            <scheme val="minor"/>
          </rPr>
          <t>FANTINATO Sébastien  14/02/2017</t>
        </r>
      </text>
    </comment>
    <comment ref="D713" authorId="0" shapeId="0">
      <text>
        <r>
          <rPr>
            <sz val="11"/>
            <color indexed="81"/>
            <rFont val="Calibri"/>
            <family val="2"/>
            <scheme val="minor"/>
          </rPr>
          <t>ROUX Roxanne  05/05/14</t>
        </r>
      </text>
    </comment>
    <comment ref="D735" authorId="0" shapeId="0">
      <text>
        <r>
          <rPr>
            <sz val="11"/>
            <color indexed="81"/>
            <rFont val="Calibri"/>
            <family val="2"/>
            <scheme val="minor"/>
          </rPr>
          <t>BLANFUNE  Michael     28/07/14</t>
        </r>
      </text>
    </comment>
    <comment ref="D738" authorId="0" shapeId="0">
      <text>
        <r>
          <rPr>
            <sz val="11"/>
            <color indexed="81"/>
            <rFont val="Calibri"/>
            <family val="2"/>
            <scheme val="minor"/>
          </rPr>
          <t>ROSSEAUX Cyril    25/06/14
BOUKHETTALLA Hakim  01/07/14
DUCHET Michael    03/10/14
ERNENWEIN Sébastion   12/03/15
BECKER Denis    20/03/15
HENRION Sébastien  30/03/15
BUISSON Guillaume  09/04/15
JENSEN Laurent   07/10/2015
BELOT Renaud   14/01/2016
CORRE Régis   11/02/2015
CADARE Claudy  16/08/2016
ORTEGA Olivier  18/08/2016
TISSERAND Priscilla  25/08/2016
EL GHZALI Farid  24/10/2016
BALLUT Sébastien  15/11/2016
LADMIA  20/04/2017</t>
        </r>
      </text>
    </comment>
    <comment ref="D747" authorId="0" shapeId="0">
      <text>
        <r>
          <rPr>
            <sz val="11"/>
            <color indexed="81"/>
            <rFont val="Calibri"/>
            <family val="2"/>
            <scheme val="minor"/>
          </rPr>
          <t>LARQUEMAIN Emmanuel      25/04/14</t>
        </r>
      </text>
    </comment>
    <comment ref="D785" authorId="0" shapeId="0">
      <text>
        <r>
          <rPr>
            <sz val="11"/>
            <color indexed="81"/>
            <rFont val="Calibri"/>
            <family val="2"/>
            <scheme val="minor"/>
          </rPr>
          <t>BARDIAUX Laurent   02/07/14
LEVAVASSEUR Pierre   11/12/14
CAUCHARD Florent  24/11/2016</t>
        </r>
      </text>
    </comment>
    <comment ref="D792" authorId="0" shapeId="0">
      <text>
        <r>
          <rPr>
            <sz val="11"/>
            <color indexed="81"/>
            <rFont val="Calibri"/>
            <family val="2"/>
            <scheme val="minor"/>
          </rPr>
          <t>ABBAS Brahim    19/10/2015
GERMANE Pierrick  04/01/2016
FRIGOUT Marc   01/02/2016
LETELLIER Jason  31/05/2016</t>
        </r>
      </text>
    </comment>
    <comment ref="D795" authorId="0" shapeId="0">
      <text>
        <r>
          <rPr>
            <sz val="11"/>
            <color indexed="81"/>
            <rFont val="Calibri"/>
            <family val="2"/>
            <scheme val="minor"/>
          </rPr>
          <t>DUPRE Marie-Claire    30/07/14
CASTILON Adrien   27/04/15
DELEAZ Romain  20/03/2017</t>
        </r>
      </text>
    </comment>
    <comment ref="D825" authorId="0" shapeId="0">
      <text>
        <r>
          <rPr>
            <sz val="11"/>
            <color indexed="81"/>
            <rFont val="Calibri"/>
            <family val="2"/>
            <scheme val="minor"/>
          </rPr>
          <t>LEHOUSSEL Jérémy   27/11/14</t>
        </r>
      </text>
    </comment>
    <comment ref="D859" authorId="0" shapeId="0">
      <text>
        <r>
          <rPr>
            <sz val="11"/>
            <color indexed="81"/>
            <rFont val="Calibri"/>
            <family val="2"/>
            <scheme val="minor"/>
          </rPr>
          <t>GAMAS David   02/02/15
ABBAS Brahim   21/03/2016</t>
        </r>
      </text>
    </comment>
    <comment ref="D866" authorId="1" shapeId="0">
      <text>
        <r>
          <rPr>
            <sz val="11"/>
            <color indexed="81"/>
            <rFont val="Calibri"/>
            <family val="2"/>
            <scheme val="minor"/>
          </rPr>
          <t>GOUDAIN Cédric     30/11/2016</t>
        </r>
      </text>
    </comment>
    <comment ref="D868" authorId="1" shapeId="0">
      <text>
        <r>
          <rPr>
            <sz val="11"/>
            <color indexed="81"/>
            <rFont val="Calibri"/>
            <family val="2"/>
            <scheme val="minor"/>
          </rPr>
          <t>MARGUET Alexandre  07/03/2017</t>
        </r>
      </text>
    </comment>
    <comment ref="D890" authorId="0" shapeId="0">
      <text>
        <r>
          <rPr>
            <sz val="11"/>
            <color indexed="81"/>
            <rFont val="Calibri"/>
            <family val="2"/>
            <scheme val="minor"/>
          </rPr>
          <t>FOMBONNE Michel    12/02/2016</t>
        </r>
      </text>
    </comment>
    <comment ref="D968" authorId="0" shapeId="0">
      <text>
        <r>
          <rPr>
            <sz val="11"/>
            <color indexed="81"/>
            <rFont val="Calibri"/>
            <family val="2"/>
            <scheme val="minor"/>
          </rPr>
          <t>LABROT Gaël  08/06/2016
BLAIZE Aurélie  01/12/2016</t>
        </r>
      </text>
    </comment>
    <comment ref="D1325" authorId="0" shapeId="0">
      <text>
        <r>
          <rPr>
            <sz val="11"/>
            <color indexed="81"/>
            <rFont val="Calibri"/>
            <family val="2"/>
            <scheme val="minor"/>
          </rPr>
          <t>HABOUZIT Jonathan   20/01/14
FRANCKEL Arnaud     09/07/14</t>
        </r>
        <r>
          <rPr>
            <sz val="9"/>
            <color indexed="81"/>
            <rFont val="Tahoma"/>
            <family val="2"/>
          </rPr>
          <t xml:space="preserve">
</t>
        </r>
        <r>
          <rPr>
            <sz val="11"/>
            <color indexed="81"/>
            <rFont val="Calibri"/>
            <family val="2"/>
            <scheme val="minor"/>
          </rPr>
          <t>BIRETTE Nicoles     14/08/14
ORTEGA Olivier   20/08/14
FLAVINY Laurent  09/04/15
PINEAU Maxime 06/07/15
MICHEL Gilles   25/04/2016
GRANDJEAN Lucille  02/05/2016
DECAMPS Olivier  05/05/2016
LETRESOR Timothé 11/07/2016
ORTEGA Olivier  02/09/2016
MERTENS Sébastien 17/05/2017</t>
        </r>
      </text>
    </comment>
    <comment ref="D1372" authorId="1" shapeId="0">
      <text>
        <r>
          <rPr>
            <sz val="11"/>
            <color indexed="81"/>
            <rFont val="Calibri"/>
            <family val="2"/>
            <scheme val="minor"/>
          </rPr>
          <t>VISSAC Samuel  05/04/2017</t>
        </r>
      </text>
    </comment>
    <comment ref="D1655" authorId="0" shapeId="0">
      <text>
        <r>
          <rPr>
            <sz val="11"/>
            <color indexed="81"/>
            <rFont val="Calibri"/>
            <family val="2"/>
            <scheme val="minor"/>
          </rPr>
          <t>URBAN Sébastien  02/02/2017</t>
        </r>
      </text>
    </comment>
  </commentList>
</comments>
</file>

<file path=xl/sharedStrings.xml><?xml version="1.0" encoding="utf-8"?>
<sst xmlns="http://schemas.openxmlformats.org/spreadsheetml/2006/main" count="32808" uniqueCount="6779">
  <si>
    <t>Trajet</t>
  </si>
  <si>
    <t>Trajet</t>
  </si>
  <si>
    <t>ATAA</t>
  </si>
  <si>
    <t>Date de reprise</t>
  </si>
  <si>
    <t>Jours perdus</t>
  </si>
  <si>
    <t>Elément</t>
  </si>
  <si>
    <t>Nature</t>
  </si>
  <si>
    <t>Siège</t>
  </si>
  <si>
    <t>SA</t>
  </si>
  <si>
    <t>Date</t>
  </si>
  <si>
    <t>ATSA</t>
  </si>
  <si>
    <t>Rechute</t>
  </si>
  <si>
    <t>Intérimaire avec arrêt</t>
  </si>
  <si>
    <t>Intérimaire sans arrêt</t>
  </si>
  <si>
    <t>Accident du trajet</t>
  </si>
  <si>
    <t xml:space="preserve">Date édition : </t>
  </si>
  <si>
    <t>01 Plaie</t>
  </si>
  <si>
    <t>ATAA Int</t>
  </si>
  <si>
    <t>SA Int</t>
  </si>
  <si>
    <t>05 Membres supérieurs</t>
  </si>
  <si>
    <t>Analyse des causes</t>
  </si>
  <si>
    <t>Accident avec Arrêt</t>
  </si>
  <si>
    <t>Accident sans Arrêt</t>
  </si>
  <si>
    <t>Date en rouge : accident en cours</t>
  </si>
  <si>
    <t>BIRETTE Nicolas</t>
  </si>
  <si>
    <t>Alors que le salarié se rendait sur son lieu de travail, son véhicule a été heurté par un véhicule tiers se venant d'en face.</t>
  </si>
  <si>
    <t>08 Véhicules</t>
  </si>
  <si>
    <t>06 Membres inférieurs</t>
  </si>
  <si>
    <t>Sans objet</t>
  </si>
  <si>
    <t>Beaumont Hague</t>
  </si>
  <si>
    <t>FRANCKEL Arnaud</t>
  </si>
  <si>
    <t>Pierrelatte</t>
  </si>
  <si>
    <t>Le salarié a été victime d'un accident de trajet au retour de son travail : alors qu'il dépassait un véhicule arrêté sur la
chaussée, celui-ci a brusquement tourné à gauche. Surpris, le salarié a freiné et chuté de sa moto (luxation de l'épaule
gauche).</t>
  </si>
  <si>
    <t>03 Entorse</t>
  </si>
  <si>
    <t>Sensibilisation risque routier lors de la journée vigilance partagée</t>
  </si>
  <si>
    <t>DUPRE Marie-Claire</t>
  </si>
  <si>
    <t>CNPE</t>
  </si>
  <si>
    <t>La victime a mis le pied dans un trou et s'est tordue la cheville</t>
  </si>
  <si>
    <t>Mesures prises</t>
  </si>
  <si>
    <t>Trou dans la pelouse non balisé
Pas de chaussures de sécurité montantes</t>
  </si>
  <si>
    <t>En ouvrant une chambre de tirage de câbles, celle-ci est retombée sur les doigts de la victime.</t>
  </si>
  <si>
    <t>03 Objet en cours de manipulation</t>
  </si>
  <si>
    <t>02 Fracture</t>
  </si>
  <si>
    <t xml:space="preserve">Mode opératoire inadapté / outil </t>
  </si>
  <si>
    <t>BLANFUNE Michael</t>
  </si>
  <si>
    <t>Alors que la victime intervenait sur un presse étoupe, elle s'est blessée avec son outil.</t>
  </si>
  <si>
    <t>05 Mains</t>
  </si>
  <si>
    <t>Absence de port de gants + outil non adapté --&gt; utilisation d'un couteau d'électricien à la place d'une lime.</t>
  </si>
  <si>
    <t>Rappel des règles</t>
  </si>
  <si>
    <t>05 Objet en mouvement accidentel</t>
  </si>
  <si>
    <t>01 Tête</t>
  </si>
  <si>
    <t>BARDIAUX Laurent</t>
  </si>
  <si>
    <t>04 Tronc</t>
  </si>
  <si>
    <t>HABOUZIT Jonathan</t>
  </si>
  <si>
    <t>La victime a percuté un mur suite à la perte de contrôle de son véhicule sur une chaussée glissante.</t>
  </si>
  <si>
    <t>01 Lésion superficielle</t>
  </si>
  <si>
    <t>01 Cou</t>
  </si>
  <si>
    <t>Perte de contrôle</t>
  </si>
  <si>
    <t>SATTI Xavier</t>
  </si>
  <si>
    <t>Alors que la victime tirait du câble, elle a été
déstabilisée et est tombée.</t>
  </si>
  <si>
    <t>05 Poignet</t>
  </si>
  <si>
    <t>Matériel défectueux</t>
  </si>
  <si>
    <t>Mise au rebut</t>
  </si>
  <si>
    <t>Xxxxx</t>
  </si>
  <si>
    <t>Accident rejeté</t>
  </si>
  <si>
    <t>En posant son sac à main, la victime déclare avoir eu un vaisseau qui a éclaté au niveau du majeur de la main droite.</t>
  </si>
  <si>
    <t>05 Doigts</t>
  </si>
  <si>
    <t>En tirant du câble, la victime a ressenti une douleur.</t>
  </si>
  <si>
    <t>Grands projets</t>
  </si>
  <si>
    <t>01 Douleur</t>
  </si>
  <si>
    <t>05 Epaule</t>
  </si>
  <si>
    <t>Manutention</t>
  </si>
  <si>
    <t>ROUX Roxane</t>
  </si>
  <si>
    <t>LARQUEMAIN Emmanuel</t>
  </si>
  <si>
    <t>Marcoule</t>
  </si>
  <si>
    <t>Sensibilisation de la victime lors de l'entretien avec le correspondant sécurité</t>
  </si>
  <si>
    <t>Formations des référents à l’utilisation du LIFTPLAQ
LIFTPLAQ consigné au Bâtiment 34 avec prêt aux référents équipes uniquement</t>
  </si>
  <si>
    <t>ROUSSEAUX Cyril</t>
  </si>
  <si>
    <t>Cadarache</t>
  </si>
  <si>
    <t>Le salarié s'est accroché le bras sur un support de tuyauterie.</t>
  </si>
  <si>
    <t>LECARDONNEL Béatrice</t>
  </si>
  <si>
    <t>L’intérimaire a trébuché sur un carlingage (support) d’un petit coffret électrique et a heurté le coin d’un transformateur.</t>
  </si>
  <si>
    <t>BOUKHETTALLA Hakim</t>
  </si>
  <si>
    <t>En positionnant un transformateur, le salarié s'est cogné au niveau de l'arcade sourcilière gauche</t>
  </si>
  <si>
    <t>Retour de manivelle (matériel défectueux?)</t>
  </si>
  <si>
    <t>Espace exigu et sombre</t>
  </si>
  <si>
    <t>Manutention, mode opératoire d'utilisation du matériel</t>
  </si>
  <si>
    <t>L'accident a eu lieu dans la chambre de tirage lors de la manutention d'une plaque de fonte avec un lève plaque aimanté. La victime a été déséquilibrée par la plaque de fonte, elle est ensuite tombée sur son épaule droite à l'angle du regard.</t>
  </si>
  <si>
    <t>ORTEGA Olivier</t>
  </si>
  <si>
    <t>Facteur humain</t>
  </si>
  <si>
    <t>ATSA Int</t>
  </si>
  <si>
    <t>MAILLOT Frédéric</t>
  </si>
  <si>
    <t>Après avoir tiré du câble le 2 septembre, le salarié a déclaré avoir ressenti une douleur au coude gauche vers 15H00.</t>
  </si>
  <si>
    <t>Demande au fournisseur de mettre en place câbles sur tourets / Formation gestes et postures</t>
  </si>
  <si>
    <t>Tiers responsable (endormissement)</t>
  </si>
  <si>
    <t>Tiers responsable</t>
  </si>
  <si>
    <t>Demander au client de protéger les supports métalliques
Sensibilisation sur l'analyse de la situation et les risques liés à l'opération (minute blanche)
Rappel des règles de sécurité sur le port des EPI</t>
  </si>
  <si>
    <t>Arêtes vives non protégées
Non port des EPI</t>
  </si>
  <si>
    <t>Manutention manuelle, câbles lovés dans bacs métalliques</t>
  </si>
  <si>
    <t>Flash accident
1 - Point d'arrêt lors de la préparation de chantier / Réalisation d'une fiche de manutention systématique
2 - Lève bordure à remettre en conformité / Identification / MOI / Test sur la plaque ayant causée l'accident
3 - Information des salariés avant affectation du matériel: Chantier-école 
4 - Rappel auprès des salariés sur les outils utilisables pour le levage de plaques</t>
  </si>
  <si>
    <t>Balisage du trou par EDF
Chaussures montantes à généraliser</t>
  </si>
  <si>
    <t>Alors que le salarié se rendait sur son lieu de travail, son véhicule quitté la route (le salarié a voulu éviter un animal sauvage) et s'est retrouvé dans le fossé</t>
  </si>
  <si>
    <t>Circonstances de l’accident / Observations</t>
  </si>
  <si>
    <t>DRISS Aissa</t>
  </si>
  <si>
    <t>Alors que la victime coupait une pièce métallique à l’aide d’une disqueuse, le disque s’est bloqué et l'outil a été éjecté sur la main gauche de la victime, entraînant une coupure superficielle au niveau de la base de l’index gauche (dos de la main).</t>
  </si>
  <si>
    <t>DUCHET Michel</t>
  </si>
  <si>
    <t>En manutentionnant des poteaux métalliques, le salarié a ressenti une douleur au dos.</t>
  </si>
  <si>
    <t>03 Dos</t>
  </si>
  <si>
    <t>Espace exigu
Poteau de 120 kg manutentionné à 4 salariés</t>
  </si>
  <si>
    <t>Location matériel pour l'acheminement des poteaux
Formation gestes et postures à prévoir au plan de formation 2015
Sensibilisation au travers de 1/4 heure sécurité</t>
  </si>
  <si>
    <t>Analyse avant intervention / Echange sécurité</t>
  </si>
  <si>
    <t>HUREL Pascal</t>
  </si>
  <si>
    <t xml:space="preserve">En quittant son lieu de travail, le salarié a glissé dans une flaque d'eau (vestiaires AREVA) et s'est fait mal au genou gauche dans sa chute.
</t>
  </si>
  <si>
    <t xml:space="preserve">Flaque d'eau </t>
  </si>
  <si>
    <t>BOURRIZ Jaouad</t>
  </si>
  <si>
    <t>En enroulant du câble sur un touret, l'extrémité du câble a percuté le genou gauche de la victime.</t>
  </si>
  <si>
    <t>Gros touret à débiter (cf. délai de livraison entre prise des métrés et réalisation)
Méthode de travail non adaptée</t>
  </si>
  <si>
    <t>Présentation de l'analyse des causes de l'accident au Client, demande pour la modification des installations sanitaires afin d'éviter la formation de flaques (rideau, caillebottis, maintenance préventive, etc.)</t>
  </si>
  <si>
    <t>LEHOUSSEL Jérémy</t>
  </si>
  <si>
    <t>La victime s'est coincé le bras entre un montant d'échafaudage et le plateau en cours de démontage</t>
  </si>
  <si>
    <t>PENADES Gérard</t>
  </si>
  <si>
    <t>Alors qu'il effectuait un carottage, la mèche du perforateur s'est coincée. Le perforateur n'a pas débrayé et est venu percuter le nez du salarié.</t>
  </si>
  <si>
    <t>Comportement 
Port manches longues</t>
  </si>
  <si>
    <t>Flash sécurité
Recherche de nouveaux gants offrant une meilleure protection anticoupure</t>
  </si>
  <si>
    <t>Mode opératoire inadapté (maintien de l'outil à deux mains?)
Gants anticoupure protection3/5</t>
  </si>
  <si>
    <t>Communication sur la méthode de travail (flash sécurité)
Anticipation des commandes et fractionnement des livraisons</t>
  </si>
  <si>
    <t>Fatigue / position du perçage par rapport au plafond</t>
  </si>
  <si>
    <t>LEVAVASSEUR Pierre</t>
  </si>
  <si>
    <t>01 Contusion</t>
  </si>
  <si>
    <t xml:space="preserve">Conception de l'échafaudage
Comportement </t>
  </si>
  <si>
    <t xml:space="preserve">Alors qu'il passait sous une tuyauterie, le salarié s'est relevé et cogné au niveau de l'épaule droite. </t>
  </si>
  <si>
    <t>TIRARD Anthony</t>
  </si>
  <si>
    <t>Les victimes ont percuté le pneu d’un poids lourd sur l’autoroute le 6 janvier 2015 à 2h00 du (l’ordre de mission prévoyait un trajet le 5 janvier 2015).</t>
  </si>
  <si>
    <t>ANDRE Fabien</t>
  </si>
  <si>
    <t>GAMAS David</t>
  </si>
  <si>
    <t>La victime s'est tordue la cheville droite en descendant d'une plate-forme
individuelle roulante.</t>
  </si>
  <si>
    <t>La victime a reçu une poussière dans l'œil en tirant un câble dans une trémie</t>
  </si>
  <si>
    <t>Lunettes de zone portées par la salarié</t>
  </si>
  <si>
    <t>CORRE Régis</t>
  </si>
  <si>
    <t>La victime s'est coincé le doigt en manutentionnant une tôle.</t>
  </si>
  <si>
    <t>Facteur humain
Gants de manutention portés</t>
  </si>
  <si>
    <t xml:space="preserve">Sensibilisation du personnel </t>
  </si>
  <si>
    <t>Sensibilisation du personnel 
Revue du mode opératoire</t>
  </si>
  <si>
    <t>Alterner en équipes successives afin de limiter la fatigue
Recherche modèle de masque de protection oculaire avec aération
Flash sécurité</t>
  </si>
  <si>
    <t xml:space="preserve">ERNENWEIN Sébastien </t>
  </si>
  <si>
    <t xml:space="preserve">La victime s'est plainte d'une douleur au dos après avoir ramassé un outil. </t>
  </si>
  <si>
    <t>Port des lunettes masques</t>
  </si>
  <si>
    <t>Projet de flash accident et rappel des règles associées aux Grand Déplacements</t>
  </si>
  <si>
    <t>Glissade / NB : Chaussures hautes portées par le salarié</t>
  </si>
  <si>
    <t>BECKER Denis</t>
  </si>
  <si>
    <t>La victime s'est coincée la main entre la porte du CPO et le CMP</t>
  </si>
  <si>
    <t>Conception des locaux</t>
  </si>
  <si>
    <t xml:space="preserve">Alors qu'elle vérifiait le chargement d'un véhicule, des rails de type OMEGA ont glissé sur la main gauche de la victime entraînant une plaie entre le pouce et l’index de la main gauche. </t>
  </si>
  <si>
    <t>SARCY Sandrine</t>
  </si>
  <si>
    <t>BUISSON Guillaume</t>
  </si>
  <si>
    <t>FLAVINY Laurent</t>
  </si>
  <si>
    <t>Le salarié, au volant de sa voiture, a percuté un véhicule arrêté devant lui.</t>
  </si>
  <si>
    <t>Non port des gants
Aménagement véhicule</t>
  </si>
  <si>
    <t>La victime a chuté de sa chaise suite au blocage d'une roue dans une irrégularité du sol.</t>
  </si>
  <si>
    <t>Revêtement de sol détérioré</t>
  </si>
  <si>
    <t>Le salarié a ressenti une douleur dans le dos après s'être baissé depuis sa chaise pour déplacer une rallonge électrique.</t>
  </si>
  <si>
    <t>CASTILLON Adrien</t>
  </si>
  <si>
    <t>06 Cheville</t>
  </si>
  <si>
    <t>Facteur humain
Chaussures basses</t>
  </si>
  <si>
    <t>DALAIN Franck</t>
  </si>
  <si>
    <t>La victime s’est fait mal au genou en manutentionnant un touret de câble</t>
  </si>
  <si>
    <t>04 Objet en cours de transport</t>
  </si>
  <si>
    <t>06 Genou</t>
  </si>
  <si>
    <t>Facteur humain
Outillage inadapté</t>
  </si>
  <si>
    <t>Organisation</t>
  </si>
  <si>
    <t>Matériel</t>
  </si>
  <si>
    <t>X</t>
  </si>
  <si>
    <t>Environnement de travail</t>
  </si>
  <si>
    <t>EPI</t>
  </si>
  <si>
    <t>Mode opératoire</t>
  </si>
  <si>
    <t>Total général</t>
  </si>
  <si>
    <t>Vérification de l'état du matériel  et sensibilisation du personnel lors d'un échange sécurité</t>
  </si>
  <si>
    <t>01 Obstacle</t>
  </si>
  <si>
    <t>01 Emplacement de travail</t>
  </si>
  <si>
    <t>01 Sol glissant</t>
  </si>
  <si>
    <t>03 Objet en cours de démontage</t>
  </si>
  <si>
    <t>02 Ouverture au sol</t>
  </si>
  <si>
    <t>30 Outils mécaniques</t>
  </si>
  <si>
    <t>05 Particule en mouvement accidentel</t>
  </si>
  <si>
    <t>02 Escabeau, PIRL</t>
  </si>
  <si>
    <t>Véhicules</t>
  </si>
  <si>
    <t>Le salarié s'est tordu la cheville en descendant dans un faux  plancher</t>
  </si>
  <si>
    <t>Le salarié s'est fait mal au dos en s'asseyant et a été victime d'une crise d'angoisse.</t>
  </si>
  <si>
    <t>00 Non Précisé</t>
  </si>
  <si>
    <t>Etat pathologique antérieur</t>
  </si>
  <si>
    <t>Achat de sangles
Vérifier que chaque personne possédant un véhicule de service de chantier dispose d’une galerie et de sangles
Réalisation d’un flash accident + rappel des règles de transport de matériel</t>
  </si>
  <si>
    <t>Posture de travail
Manutention de batteries la semaine avant l'accident</t>
  </si>
  <si>
    <t>Réaménagement du bureau
Réfection du sol (commande passée)</t>
  </si>
  <si>
    <t>Flash sécurité
Priorité à la manutention mécanique</t>
  </si>
  <si>
    <t>Flash sécurité
Demande à l'exploitant pour modification du faux plancher</t>
  </si>
  <si>
    <t xml:space="preserve">Remontée d'information auprès du client. </t>
  </si>
  <si>
    <t>HENRION Sébastien</t>
  </si>
  <si>
    <t>Visite Médecine du travail / RAS</t>
  </si>
  <si>
    <t>NOAILLES Nicolas</t>
  </si>
  <si>
    <t>Le salarié s'est coupé au niveau de la main en sortant ses affaires de son vestiaire (arête tranchante)</t>
  </si>
  <si>
    <t>Demande à l'exploitant pour modification</t>
  </si>
  <si>
    <t>Rejet ATSA</t>
  </si>
  <si>
    <t>PINEAU Maxime</t>
  </si>
  <si>
    <t>Le salarié, au volant de sa voiture, a percuté un véhicule devant lui.</t>
  </si>
  <si>
    <t>LE MESLE Rémy</t>
  </si>
  <si>
    <t>Facteur humain
Conception des locaux</t>
  </si>
  <si>
    <t>NOTARANGELI Michel</t>
  </si>
  <si>
    <t>Le salarié a été victime d'un choc électrique lors de la mise en place d'une cheville de supportage</t>
  </si>
  <si>
    <t>39 Electricité</t>
  </si>
  <si>
    <t>La victime s’est blessée (plaie) au niveau de la tête lors du raccordement d'une armoire.</t>
  </si>
  <si>
    <t>GOUIRAND Bruno</t>
  </si>
  <si>
    <t>Type</t>
  </si>
  <si>
    <t>DEMAY Stéphane</t>
  </si>
  <si>
    <t>La victime a reçu une poussière dans l’œil alors qu'elle vidait la cuve d'un aspirateur de chantier.</t>
  </si>
  <si>
    <t>01 Œil</t>
  </si>
  <si>
    <t>Facteur humain et vent</t>
  </si>
  <si>
    <t>JENSEN Laurent</t>
  </si>
  <si>
    <t>05 Ecrasement</t>
  </si>
  <si>
    <t xml:space="preserve">La victime s’est coincée les doigts entre une plaque de caniveau et le rebord du support des plaques. </t>
  </si>
  <si>
    <t>Facteur humain et préparation chantier</t>
  </si>
  <si>
    <t>Achat de sacs aspirateur supplémentaires</t>
  </si>
  <si>
    <t>Étiquettes de lignes</t>
  </si>
  <si>
    <t>Nombre de Mode opératoire</t>
  </si>
  <si>
    <t>Nombre de EPI</t>
  </si>
  <si>
    <t>Nombre de Organisation</t>
  </si>
  <si>
    <t>Nombre de Matériel</t>
  </si>
  <si>
    <t>Nombre de Facteur humain</t>
  </si>
  <si>
    <t>Nombre de Environnement de travail</t>
  </si>
  <si>
    <t>Non précisé</t>
  </si>
  <si>
    <t>Plain pied</t>
  </si>
  <si>
    <t>Chute</t>
  </si>
  <si>
    <t>Objets en mouvement</t>
  </si>
  <si>
    <t>Electricité</t>
  </si>
  <si>
    <t>Outils</t>
  </si>
  <si>
    <t>ABBAS Brahim</t>
  </si>
  <si>
    <t>Le salarié s'est fait mal à la main contre un support de tuyauterie en tombant sur
une palette.</t>
  </si>
  <si>
    <t>02 Obstacles au sol</t>
  </si>
  <si>
    <t xml:space="preserve">Comité d’analyse de l’accident en présence du Directeur Délégué, du Directeur d’Activités, du Responsable Sécurité et de l’ensemble de la hiérarchie 
Diffusion d’un flash sécurité
</t>
  </si>
  <si>
    <t>Facteur humain
Mode opératoire
Conception des locaux</t>
  </si>
  <si>
    <t>Réalisation d'un échange sécurité</t>
  </si>
  <si>
    <t>Encombrement chantier
Facteur humain</t>
  </si>
  <si>
    <t xml:space="preserve">WAUTHY Patrick </t>
  </si>
  <si>
    <t>Déclaration d'accident avec réserves : le salarié a déclaré le 2 novembre 2015 s'être fait mal au talon le 22 octobre 2015.</t>
  </si>
  <si>
    <t>06 Talon</t>
  </si>
  <si>
    <t>S/O</t>
  </si>
  <si>
    <t>ok</t>
  </si>
  <si>
    <t>ADC</t>
  </si>
  <si>
    <t>Entretien</t>
  </si>
  <si>
    <t>GERMANE Pierrick</t>
  </si>
  <si>
    <t>Le front de la victime a heurté une plaque de bridage</t>
  </si>
  <si>
    <t>Obstacles fixes</t>
  </si>
  <si>
    <t>A faire au retour du salarié</t>
  </si>
  <si>
    <t xml:space="preserve">Facteur humain
Casque non adapté? </t>
  </si>
  <si>
    <t>BELOT Renaud</t>
  </si>
  <si>
    <t>La victime a ressenti une douleur dans le dos en déchargeant son véhicule</t>
  </si>
  <si>
    <t>Gestes  et postures</t>
  </si>
  <si>
    <t>FRIGOUT Marc</t>
  </si>
  <si>
    <t>En se relevant alors qu'il posait du cheminement de câble, le salarié a heurté un support de gaine de ventilation.</t>
  </si>
  <si>
    <t>01 Obstacles fixes</t>
  </si>
  <si>
    <t>Facteur humain
Encombrement local</t>
  </si>
  <si>
    <t>FOMBONNE Michel</t>
  </si>
  <si>
    <t>02 Echelles</t>
  </si>
  <si>
    <t>Facteur humain
Environnement 
Défaut de port des EPI
Préparation chantier</t>
  </si>
  <si>
    <t>ROBERT Yvon</t>
  </si>
  <si>
    <t>Facteur humain
Matériel
Mode opératoire</t>
  </si>
  <si>
    <t>Poste aménagé</t>
  </si>
  <si>
    <t>Coup reçu au niveau de la cheville en manutentionnant un touret</t>
  </si>
  <si>
    <t>Rechute suite accident du travail de novembre 2014, pendant heures repas</t>
  </si>
  <si>
    <t>Le salarié a chuté en montant sur une PIR</t>
  </si>
  <si>
    <t>02 PIR</t>
  </si>
  <si>
    <t>MOUCHEL Bernard</t>
  </si>
  <si>
    <t>10 sans précision</t>
  </si>
  <si>
    <t>Saignement de nez (déclaration avec réserves)</t>
  </si>
  <si>
    <t>(Tous)</t>
  </si>
  <si>
    <t>(Plusieurs éléments)</t>
  </si>
  <si>
    <t xml:space="preserve">Changement modèle de casques </t>
  </si>
  <si>
    <t>Douleur au genou en marchant</t>
  </si>
  <si>
    <t>Chute d'une échelle en réalisant un passage de câble entre deux niveaux (CNPE de CRUAS)</t>
  </si>
  <si>
    <t>Sensibilisation du personnel au travers d'un flash sécurité</t>
  </si>
  <si>
    <t>Plan d'actions  sur l'utilisation des échelles et escabeaux</t>
  </si>
  <si>
    <t>Sur le trajet entre son lieu de travail et le domicile de sa fille (la salarié récupère sa petite fille au domicile de sa fille tous les lundi chaque semaine) : au volant de son véhicule personnel, la victime s'est déportée sur la gauche et a percuté un platane en voulant éviter une voiture qui arrivait sur sa voie en sens inverse (NB : le tiers ne s'est pas arrêté).,</t>
  </si>
  <si>
    <t>MICHEL Gilles</t>
  </si>
  <si>
    <t>05 Commotion</t>
  </si>
  <si>
    <t>En effectuant un percement au plafond, la victime a ressenti une douleur au dos.</t>
  </si>
  <si>
    <t>SAILLARD Vincent</t>
  </si>
  <si>
    <t>RAULT Martial</t>
  </si>
  <si>
    <t>05 Hématome</t>
  </si>
  <si>
    <t>Facteur humain
Outillage ?</t>
  </si>
  <si>
    <t>GRANDJEAN Lucille</t>
  </si>
  <si>
    <t>DECAMPS Olivier</t>
  </si>
  <si>
    <t>Sur le trajet entre le lieu de travail et le lieu de prise de repas, le véhicule dans lequel se trouvait la victime a été percuté par un véhicule tiers qui a redémarré après s'être arrêté à un stop.</t>
  </si>
  <si>
    <t>10 Autres lésions</t>
  </si>
  <si>
    <t>10 sièges multiples</t>
  </si>
  <si>
    <t xml:space="preserve">Changement PIR abimée suite à la chute
Sensibilisation du personnel ordre et propreté chantier </t>
  </si>
  <si>
    <t>En effectuant un percement au plafond, la victime s'est coincée le doigt entre le manche de la perceuse et un tuyau</t>
  </si>
  <si>
    <t>Nom Prénom</t>
  </si>
  <si>
    <t>Code élément</t>
  </si>
  <si>
    <t>Flash sécurité</t>
  </si>
  <si>
    <t>Alors que la victime déchargeait un véhicule, un collègue a refermé le coffre de celui-ci, si bien que la victime a reçu un
coup à la tête.</t>
  </si>
  <si>
    <t>BRIOUID Abdelfatah</t>
  </si>
  <si>
    <t>LETELLIER Jason</t>
  </si>
  <si>
    <t>Selon ses dires, l'intérimaire se serait fait mal au genou le 31 mai en se rattrapant après avoir perdu l'équilibre sur un tube en acier : il serait retombé accroupi et son genou gauche aurait craqué. L'intérimaire a
continué à travailler le jour même et le lendemain matin puis nous a informé qu'il
avait le genou gonflé le 1 juin.</t>
  </si>
  <si>
    <t>01 Obstacles abandonnés</t>
  </si>
  <si>
    <t>05 Lésion intenre</t>
  </si>
  <si>
    <t>Facteur humain
Environnement chantier</t>
  </si>
  <si>
    <t>ok par Laurent Guillon</t>
  </si>
  <si>
    <t>SEMBLA Alain</t>
  </si>
  <si>
    <t>Le salarié s'est cogné le nez sur un pont roulant en relevant la tête.</t>
  </si>
  <si>
    <t>Le salarié a reçu un flash électrique lors du raccordement de batteries.</t>
  </si>
  <si>
    <t>06 Brûlure</t>
  </si>
  <si>
    <t>Facteur humain
Mode opératoire
Défaut de port des EPI</t>
  </si>
  <si>
    <t xml:space="preserve">Facteur humain
Problème de double débrayage? </t>
  </si>
  <si>
    <t xml:space="preserve">Information du personnel et rappel des consignes concernant l’ordre et la propreté sur chantier 
</t>
  </si>
  <si>
    <t>Sensibilisation</t>
  </si>
  <si>
    <t>Revue du mode opératoire de percement Revue adéquation matériel et EPI</t>
  </si>
  <si>
    <t>Réflexion sur l’habilitation de la victime
Réflexion sur les conditions d’habilitation B2T et contrôle des habilitations en cours de validité
Utilisation systématique l’outillage et des EPI TST Mise en place systématique d’une méthode de travail formalisée 
Communication sécurisée afin d‘assurer  la compréhension des consignes par l’intervenant
Contrôle du respect du mode opératoire</t>
  </si>
  <si>
    <t>LETRESOR Timothé</t>
  </si>
  <si>
    <t>Le salarié est sorti de route avec son véhicule</t>
  </si>
  <si>
    <t xml:space="preserve">Facteur humain (endormissement) </t>
  </si>
  <si>
    <t>LABROT Gaël</t>
  </si>
  <si>
    <t>CASTANO HIDALGO Fabrice</t>
  </si>
  <si>
    <t>Lors du déroulage d'un câble depuis un touret, celui-ci a glissé et est venu percuter la cheville gauche de la victime.</t>
  </si>
  <si>
    <t>x</t>
  </si>
  <si>
    <t>REMUSAN Patrick</t>
  </si>
  <si>
    <t>La victime s'est blessée au niveau de la main (index) lors de l'utilisation d'un perceuse.</t>
  </si>
  <si>
    <t>CADARE Claudy</t>
  </si>
  <si>
    <t>Lors du chargement de chemins de câbles dans un container, la victime s’est coupée
au-dessus du poignet droit en manutentionnant les chemins de câbles.</t>
  </si>
  <si>
    <t xml:space="preserve">Facteur humain
EPI </t>
  </si>
  <si>
    <t xml:space="preserve">Rappel port des EPI </t>
  </si>
  <si>
    <t xml:space="preserve"> Facteur humain</t>
  </si>
  <si>
    <t xml:space="preserve"> Environnement de travail</t>
  </si>
  <si>
    <t xml:space="preserve"> Mode opératoire</t>
  </si>
  <si>
    <t xml:space="preserve"> Organisation</t>
  </si>
  <si>
    <t xml:space="preserve"> Matériel</t>
  </si>
  <si>
    <t xml:space="preserve"> EPI</t>
  </si>
  <si>
    <t>Nombre de Nom Prénom</t>
  </si>
  <si>
    <t>La victime déclare avoir ressenti une douleur au niveau des côtes en se penchant au-dessus d'une benne à déchets pour récupérer un objet.</t>
  </si>
  <si>
    <t>Facteur humain
Mode opératoire</t>
  </si>
  <si>
    <t>Rappel</t>
  </si>
  <si>
    <t>04 Cage thoracique</t>
  </si>
  <si>
    <t>TISSERAND Priscilla</t>
  </si>
  <si>
    <t>L'intérimaire s'est coupée au niveau de la main en dénudant un câble.</t>
  </si>
  <si>
    <t>31 Outils à mains</t>
  </si>
  <si>
    <t>Mise à jour caisse intérim
Fourniture EPI adaptés</t>
  </si>
  <si>
    <t>on laisse tomber</t>
  </si>
  <si>
    <t>07 Sièges multiples</t>
  </si>
  <si>
    <t>ROULLE Tommy</t>
  </si>
  <si>
    <t>En décapant une pièce métallique, la meuleuse (équipée d'un disque coton) que tenait la victime de la main droite, a ripé et lui a blessé l'index de la main gauche.</t>
  </si>
  <si>
    <t>Accident bénin</t>
  </si>
  <si>
    <t>Mise au rebut des meuleuses obsolètes
Fourniture EPI adaptés</t>
  </si>
  <si>
    <t>En attente retour salarié</t>
  </si>
  <si>
    <t>Facteur humain
EPI  non adapté
Matériel non adapté</t>
  </si>
  <si>
    <t>DAIN Jérémie</t>
  </si>
  <si>
    <t>Le salarié déclare avoir reçu une limaille dans l’œil gauche en enlevant sa tenue de travail.</t>
  </si>
  <si>
    <t>Vêtement de travail AREVA</t>
  </si>
  <si>
    <t>Remontée d'informations auprès du Client</t>
  </si>
  <si>
    <t>EL GHZALI Farid</t>
  </si>
  <si>
    <t>Déclarations d'accident avec réserves. 
Le lundi 24 octobre 2016, l'intérimaire a informé son chef de chantier souffrir d'une douleur à l'épaule depuis plusieurs jours alors même qu'aucun fait accidentel n'a été signalé par le salarié ou ses collègues le jour même ou la semaine précédente. La matérialité de l'accident n'est donc pas établie. Le chef de chantier a conseillé au salarié de se rendre chez le médecin, et le 25 octobre, nous avons appris par l'Entreprise de Travail temporaire qu'un arrêt de travail avait été prescrit au salarié.</t>
  </si>
  <si>
    <t>BALLUT Sébastien</t>
  </si>
  <si>
    <t>05 Autres doigts</t>
  </si>
  <si>
    <t>La victime (qui portait ses gants) s’est coupée à l’index de la main droite sur l’arête vive d'une dalle métallique qu'il était en train de ranger.</t>
  </si>
  <si>
    <t>CAUCHARD Florent</t>
  </si>
  <si>
    <t xml:space="preserve">La victime se tenait à proximité d’une trappe fermée. Un intervenant sortant du local LASCAV a ouvert  la trappe sans le signaler au préalable.
L’ouverture de la trappe a provoqué le déséquilibre de la victime. Celle-ci s’est blessée à la main en se rattrapant à un équipement non protégé.
</t>
  </si>
  <si>
    <t>Tiers
Absence port de gants (non prescrit)</t>
  </si>
  <si>
    <t>Flash accident diffusé</t>
  </si>
  <si>
    <t>VAN DE MOORTELE Anthony</t>
  </si>
  <si>
    <t>Déclaration d'accident du travail avec réserves : le salarié a déclaré le 22 novembre 2016 à son chef de chantier s'être fêlé deux dents le 16 novembre en utilisant un marteau qui aurait rebondi sur une cheville. Aucun témoin n'a assisté à la scène (l'intérimaire présent à proximité n'a rien constaté)  et le salarié n'a alerté que 6 jours après les faits présumés alors
même que le salarié indique avoir constaté les fêlures dans un miroir le soir du 16 novembre.</t>
  </si>
  <si>
    <t>01 Dents</t>
  </si>
  <si>
    <t>En prenant du matériel dans un coffre, la victime a touché accidentellement le câble d'alimentation d'un chargeur de batteries.</t>
  </si>
  <si>
    <t xml:space="preserve">07 Exposition au courant </t>
  </si>
  <si>
    <t>BLAIZE Aurélie</t>
  </si>
  <si>
    <t>GOUDAIN Cédric</t>
  </si>
  <si>
    <t>En repliant la PIRL afin de changer de lieu de travail, la victime a eu le poignet coincé entre deux barreaux de la PIRL.</t>
  </si>
  <si>
    <t>La victime a reçu un choc électrique lors d'un percement</t>
  </si>
  <si>
    <t>???</t>
  </si>
  <si>
    <t>GILLES Pierrick</t>
  </si>
  <si>
    <t>SIRERA Yoan</t>
  </si>
  <si>
    <t>AZNAR Eric</t>
  </si>
  <si>
    <t>Le salarié a été victime d'un malaise</t>
  </si>
  <si>
    <t>Le salarié a reçu une poussière dans l’œil.</t>
  </si>
  <si>
    <t>LETOUPIN Hervé</t>
  </si>
  <si>
    <t>Port des lunettes de sécurité</t>
  </si>
  <si>
    <t>URBAN Sébastien</t>
  </si>
  <si>
    <t>La victime a reçu un choc en démontant la tresse de masse qu’il a reçu au visage au niveau de l’œil sous les lunettes de protection intégrées au casque.</t>
  </si>
  <si>
    <t>FANTINATO Sébastien</t>
  </si>
  <si>
    <t>Le salarié s'est blessé à la jambe en manutentionnant une batterie</t>
  </si>
  <si>
    <t>03 Objets en cours de manipulation</t>
  </si>
  <si>
    <t>Défaut batterie</t>
  </si>
  <si>
    <t>DERYCKERE Luc</t>
  </si>
  <si>
    <t>Le salarié a été victime d'un malaise sur son lieu de travail</t>
  </si>
  <si>
    <t>MARGUET Alexandre</t>
  </si>
  <si>
    <t>Le salarié a ressenti une douleur dans le dos en manutentionnant une PIR</t>
  </si>
  <si>
    <t>Non définie</t>
  </si>
  <si>
    <t>Mode opératoire
EPI non adapté</t>
  </si>
  <si>
    <t xml:space="preserve">Mise en place outil d'aide à la manutention </t>
  </si>
  <si>
    <t>Sans objet - cause étrangère à l'activité professionnelle</t>
  </si>
  <si>
    <t>Sensibilisation gestes et postures</t>
  </si>
  <si>
    <t xml:space="preserve">DELEAZ Romain  </t>
  </si>
  <si>
    <t>Le salarié s'est tordu la cheville en évoluant sur un sol en gravier (20 cm de profondeur)</t>
  </si>
  <si>
    <t>Le salarié s'est fracturé la malléole en chutant de son vélo</t>
  </si>
  <si>
    <t>VISSAC Samuel</t>
  </si>
  <si>
    <t>Liste des accidents du Travail Ineo Nucléaire</t>
  </si>
  <si>
    <t>Flasch sécurité</t>
  </si>
  <si>
    <t>Flash sécurité / Chaussures de sécurité hautes</t>
  </si>
  <si>
    <t>LADMIA</t>
  </si>
  <si>
    <t>Le salarié s'est blessé au niveau de la main droite avec un chemin de câble.</t>
  </si>
  <si>
    <t>01  Plain pied</t>
  </si>
  <si>
    <t xml:space="preserve">Flash sécurité </t>
  </si>
  <si>
    <t>Facteur humain  / Gants anticoupues / environnement exigü</t>
  </si>
  <si>
    <t>Localisation</t>
  </si>
  <si>
    <t>MERTENS Sébastien</t>
  </si>
  <si>
    <t>Le véhicule du salarié a été percuté par un véhicule tiers</t>
  </si>
  <si>
    <t>1- LE MATERIEL / LES MACHINES</t>
  </si>
  <si>
    <t>1-1 Plate-forme élévatrice de personnel (PEMP)</t>
  </si>
  <si>
    <t>Renversement de la Plate forme Elévatrice Mobile de Personnes</t>
  </si>
  <si>
    <t>Chute du personnel</t>
  </si>
  <si>
    <t>Formation et CACES nacelle</t>
  </si>
  <si>
    <t>Aptitude médicale</t>
  </si>
  <si>
    <t xml:space="preserve">Autorisation de conduite délivrée par volet 2B </t>
  </si>
  <si>
    <t>Personne en bas de la nacelle (cat.1etcat.3) possédant le CACES</t>
  </si>
  <si>
    <t>Balisage zone d'évolution de la PEMP.</t>
  </si>
  <si>
    <t xml:space="preserve"> Information de conduite par le loueur. </t>
  </si>
  <si>
    <t>Certificat de conformité de la PEMP</t>
  </si>
  <si>
    <t xml:space="preserve">Vérifications périodiques de la PEMP par organisme agréé Vérif. </t>
  </si>
  <si>
    <t>Présence rapport avec la PEMP avec réserves levées</t>
  </si>
  <si>
    <t xml:space="preserve">Location de PEMP avec point d'ancrage
</t>
  </si>
  <si>
    <t>Port obligatoire du harnais</t>
  </si>
  <si>
    <t>Chute d'objet</t>
  </si>
  <si>
    <t xml:space="preserve">Attacher les outils </t>
  </si>
  <si>
    <t>Limiter le matériel présent dans le panier de la PEMP</t>
  </si>
  <si>
    <t>Conditions climatiques (Vent)
Demande du bulletin météo à nos clients.
Vérifier les conditions climatiques, si Vent &gt; 45 Km/H =&gt; Pas d'intervention en nacelle</t>
  </si>
  <si>
    <t>Contact lignes électriques</t>
  </si>
  <si>
    <t>Électrisation</t>
  </si>
  <si>
    <t xml:space="preserve">Respect de la distance de voisinage </t>
  </si>
  <si>
    <t>Certificat d'Aptitude à la Conduite En Sécurité de PEMP</t>
  </si>
  <si>
    <t>1-2 Chariot élévateur de chantier</t>
  </si>
  <si>
    <t>Renversement de la charge</t>
  </si>
  <si>
    <t>Chute de la charge sur le personnel</t>
  </si>
  <si>
    <t>Formation et CACES cat. 9 engins de chantier</t>
  </si>
  <si>
    <t>Autorisation de conduite délivrée par volet 2B</t>
  </si>
  <si>
    <t>Instructions pour la conduite des chariots</t>
  </si>
  <si>
    <t>Vérifications périodiques (6 mois) du chariot par organisme agréé Vérif</t>
  </si>
  <si>
    <t>Présence rapport avec le chariot avec réserves levées</t>
  </si>
  <si>
    <t>Vérification avant utilisation (batterie / pneu …)</t>
  </si>
  <si>
    <t>Circulation du chariot</t>
  </si>
  <si>
    <t>Heurt/coincement/écrasement du personnel par le chariot</t>
  </si>
  <si>
    <t xml:space="preserve">voies de circulation balisées et/ou délimitation de la zone de circulation        </t>
  </si>
  <si>
    <t>Matériel de balisage</t>
  </si>
  <si>
    <t>1-3 Chariot automoteur de manutention à conducteur porté</t>
  </si>
  <si>
    <t>Formation et CACES de cariste cat. 3</t>
  </si>
  <si>
    <t>aptitude médicale</t>
  </si>
  <si>
    <t xml:space="preserve">Instructions pour la conduite des chariots   </t>
  </si>
  <si>
    <t>Clé enlevée à l'arrêt</t>
  </si>
  <si>
    <t>Vérifications périodiques (6 mois) du chariot par organisme agréé
Vérif</t>
  </si>
  <si>
    <t>Vérification avant utilisation (batterie / pneu …)
Vérif</t>
  </si>
  <si>
    <t xml:space="preserve"> Présence rapport avec le chariot avec réserves levées</t>
  </si>
  <si>
    <t>voies de circulation balisées et/ou délimitation de la zone de circulation</t>
  </si>
  <si>
    <t>1-4 Grue automotrice (location avec chauffeur)</t>
  </si>
  <si>
    <t xml:space="preserve">Contact lignes électriques </t>
  </si>
  <si>
    <t xml:space="preserve">Respect de la distance de voisinage  </t>
  </si>
  <si>
    <t>Charge soulevée</t>
  </si>
  <si>
    <t>Heurt des personnes</t>
  </si>
  <si>
    <t>Location avec chauffeur expérimenté avec CACES grue</t>
  </si>
  <si>
    <t>Pas de personnel dans la zone d'évolution</t>
  </si>
  <si>
    <t>Fiche de manutention (FT S 0304 à compléter)</t>
  </si>
  <si>
    <t>Rupture des apparaux de levage</t>
  </si>
  <si>
    <t>Heurt/écrasement</t>
  </si>
  <si>
    <t>Vérifications périodiques des apparaux et appareils de levage</t>
  </si>
  <si>
    <t>1-5 Fourgons d'équipes</t>
  </si>
  <si>
    <t>Accès à la galerie</t>
  </si>
  <si>
    <t>Chute du personnel lors de l’accès</t>
  </si>
  <si>
    <t>Moyens d’accès mis en place : galeries à rouleaux et si possbilité mise en place de porte échelles.</t>
  </si>
  <si>
    <t>Encombrement à l’arrière</t>
  </si>
  <si>
    <t>Chute de plain-pied/ mouvement du matériel</t>
  </si>
  <si>
    <t xml:space="preserve">Aménagement pour rangement </t>
  </si>
  <si>
    <t>Chargement de matériel et outillage lourd</t>
  </si>
  <si>
    <t>Risques liés à la manutention</t>
  </si>
  <si>
    <t>Utilisation de matériel de levage</t>
  </si>
  <si>
    <t xml:space="preserve">Mise en place de moyen de levage adapté aux matériels et outillages </t>
  </si>
  <si>
    <t>Fiche de manutention (FT S 0304 à compléter</t>
  </si>
  <si>
    <t>Arrimage de la charge</t>
  </si>
  <si>
    <t>Mise en place de sangles en bon état avec protection des arrêtes tranchantes</t>
  </si>
  <si>
    <t>1-6 Dérouleuse de câbles</t>
  </si>
  <si>
    <t>Sabot de déroulage pour tourets : Positionnement du touret de câbles</t>
  </si>
  <si>
    <t>Chute du touret</t>
  </si>
  <si>
    <t>Positionnement du touret</t>
  </si>
  <si>
    <t>Tirage par le bas</t>
  </si>
  <si>
    <t>Achat de petits porte touret (250kg) roulants</t>
  </si>
  <si>
    <t>Achat de sabot en aluminium</t>
  </si>
  <si>
    <t>Manutention des tourets et de la dérouleuse</t>
  </si>
  <si>
    <t xml:space="preserve">Formation gestes et postures      </t>
  </si>
  <si>
    <t>Utilisation de porte tourets</t>
  </si>
  <si>
    <t>Journée de la Vigilance Partagée du 26/08/2010 "Aïe mon dos" avec atelier de manutention</t>
  </si>
  <si>
    <t>Journée de la Vigilance Partagée du 19/12/2014 - Atelier manutention animé par l'ergonome de l'AMITR</t>
  </si>
  <si>
    <t>Sur Vérin : Basculement du touret ou du vérin manutention</t>
  </si>
  <si>
    <t xml:space="preserve">Heurt des personnes </t>
  </si>
  <si>
    <t>Stabilisation des vérins</t>
  </si>
  <si>
    <t>Manutention des vérins</t>
  </si>
  <si>
    <t>Achat vérin hydraulique avec roues</t>
  </si>
  <si>
    <t xml:space="preserve">Sur Roues : Tractée par véhicule </t>
  </si>
  <si>
    <t>Accident de la circulation</t>
  </si>
  <si>
    <t>Adéquation entre charge tractée et tracteur</t>
  </si>
  <si>
    <t>Délivrance d'autorisations de conduite correspondantes</t>
  </si>
  <si>
    <t xml:space="preserve">Dérouleuse immatriculée </t>
  </si>
  <si>
    <t xml:space="preserve"> Permis adapté</t>
  </si>
  <si>
    <t>Tireuse de câbles : Transporteur</t>
  </si>
  <si>
    <t>Risques liés à la manutention
Coincement arrêt machine</t>
  </si>
  <si>
    <t>A utiliser à 2 personnes avec Talkie Walkie</t>
  </si>
  <si>
    <t>Vérifier l'arrêt d'urgence avant chaque opération de tirage de câble</t>
  </si>
  <si>
    <t>Faire un point d'arrêt afin d'anticiper l'action</t>
  </si>
  <si>
    <t>1-7 Compresseur d'air mobile</t>
  </si>
  <si>
    <t>Pression de 5 à 12 bars</t>
  </si>
  <si>
    <t xml:space="preserve">Rupture éléments sous pression </t>
  </si>
  <si>
    <t>Conformité et vérifications réglementaires</t>
  </si>
  <si>
    <t>Respect des règles d'utilisation</t>
  </si>
  <si>
    <t>Bruit</t>
  </si>
  <si>
    <t>Troubles auditifs</t>
  </si>
  <si>
    <t>Emploi compresseur insonorisé</t>
  </si>
  <si>
    <t>Port Equipements de Protection Individuelle</t>
  </si>
  <si>
    <t>Protection auditive adaptée</t>
  </si>
  <si>
    <t>Compresseur sur chariot roulant</t>
  </si>
  <si>
    <t>1-8 Machines fixes en ateliers</t>
  </si>
  <si>
    <t>Perceuse sur colonne</t>
  </si>
  <si>
    <t>Coupures</t>
  </si>
  <si>
    <t>Conformité machine</t>
  </si>
  <si>
    <t>vérifications périodiques</t>
  </si>
  <si>
    <t>port Equipements de Protection Individuelle</t>
  </si>
  <si>
    <t>formation au poste de travail</t>
  </si>
  <si>
    <t>Ecrans de protection</t>
  </si>
  <si>
    <t>Affichage sécurité</t>
  </si>
  <si>
    <t>Projections</t>
  </si>
  <si>
    <t>Port de lunettes de protection</t>
  </si>
  <si>
    <t>Lunettes disponibles au magasin</t>
  </si>
  <si>
    <t>Fixation systématique de l'étau au chassis de la perceuse</t>
  </si>
  <si>
    <t>Touret à meuler</t>
  </si>
  <si>
    <t xml:space="preserve">Conformité machine </t>
  </si>
  <si>
    <t xml:space="preserve"> vérifications périodiques</t>
  </si>
  <si>
    <t>Ecran de protection</t>
  </si>
  <si>
    <t>Affichage de sécurité</t>
  </si>
  <si>
    <t>Lunettes à proximité du poste de travail</t>
  </si>
  <si>
    <t>Brûlures</t>
  </si>
  <si>
    <t>Port de gants de protection</t>
  </si>
  <si>
    <t>Gants à proximité du poste de travail</t>
  </si>
  <si>
    <t>Tronçonneuse sur socle</t>
  </si>
  <si>
    <t xml:space="preserve">port Equipements de Protection Individuelle </t>
  </si>
  <si>
    <t>Scie à ruban</t>
  </si>
  <si>
    <t>Vérifications périodiques et avant chaque utilisation</t>
  </si>
  <si>
    <t xml:space="preserve">Port des EPI </t>
  </si>
  <si>
    <t>Ecran</t>
  </si>
  <si>
    <t>1-9 Machines spécifiques</t>
  </si>
  <si>
    <t>Laser</t>
  </si>
  <si>
    <t>Brûlure aux yeux (inflammation de la cornée et de la conjonctive, lésion du cristallin)</t>
  </si>
  <si>
    <t>Analyse des risques adaptée</t>
  </si>
  <si>
    <t>Information du personnel intervenant via la notice du fabricant</t>
  </si>
  <si>
    <t>Port de lunettes de protection adaptées à la longueur du faisceau (spectre d'onde émis par le laser)</t>
  </si>
  <si>
    <t>2- OUTILLAGE COLLECTIF</t>
  </si>
  <si>
    <t>2-1 Disqueuse / meuleuse à main</t>
  </si>
  <si>
    <t>Projection de limaille</t>
  </si>
  <si>
    <t>Limaille dans les yeux</t>
  </si>
  <si>
    <t xml:space="preserve">Port de masque de protection </t>
  </si>
  <si>
    <t>Privilégier le meulage sur un établi</t>
  </si>
  <si>
    <t>Port de lunettes de protection pour les personnes travaillant à proximité</t>
  </si>
  <si>
    <t>Adapter des masques pour les personnes portant des lunettes de vue</t>
  </si>
  <si>
    <t>Mise en place d'écran de protection (bâche)</t>
  </si>
  <si>
    <t>Contact du disque en rotation avec les membres inférieurs ou supérieurs</t>
  </si>
  <si>
    <t>Coupures profondes</t>
  </si>
  <si>
    <t xml:space="preserve">Matériel conforme et maintenu en bon état </t>
  </si>
  <si>
    <t>Blocage des pièces à découper</t>
  </si>
  <si>
    <t xml:space="preserve">Port de manches longues </t>
  </si>
  <si>
    <t>gants anti coupure</t>
  </si>
  <si>
    <t>Meuleuse équipée de deux poignées</t>
  </si>
  <si>
    <t>Matériel équipé d'un bouton poussoir et non d'un système de ON / OFF</t>
  </si>
  <si>
    <t>Achats de meuleuses équipées d'un bouton poussoir pour éviter la mise en route automatique de la meuleuse lors de son branchement</t>
  </si>
  <si>
    <t>Utilisation des deux poignées</t>
  </si>
  <si>
    <t>Demande de dérogation systématique au CQSE si matériel non référencé</t>
  </si>
  <si>
    <t>Recensement et mise au rebut de tout matériel non conforme</t>
  </si>
  <si>
    <t>Éclatement du disque</t>
  </si>
  <si>
    <t>Projection d'éclats du disque</t>
  </si>
  <si>
    <t>Disque avec date de validité non dépassée et en adéquation avec l'utilisation</t>
  </si>
  <si>
    <t>Vérification des dates de validité des disques (notamment ceux stockés)</t>
  </si>
  <si>
    <t>2-2 Scie sauteuse / Scie sabre</t>
  </si>
  <si>
    <t>Serrage des pièces</t>
  </si>
  <si>
    <t xml:space="preserve"> Matériel conforme et maintenu en bon état</t>
  </si>
  <si>
    <t>Privilégier la coupe sur un établi</t>
  </si>
  <si>
    <t>2-3 Poste à souder</t>
  </si>
  <si>
    <t>Températures élevées</t>
  </si>
  <si>
    <t xml:space="preserve">Brûlures par rayonnement ou contact </t>
  </si>
  <si>
    <t>Equipements de Protection Individuelle adaptés</t>
  </si>
  <si>
    <t>Arc électrique</t>
  </si>
  <si>
    <t>Troubles visuels (coup d'arc) pour les tiers</t>
  </si>
  <si>
    <t>Mise en place d'écrans de protection avec protection adaptée</t>
  </si>
  <si>
    <t>Fumées</t>
  </si>
  <si>
    <t>Intoxication par inhalation de fumées</t>
  </si>
  <si>
    <t>Ventilation naturelle ou extracteur</t>
  </si>
  <si>
    <t>Projection de métal incandescent</t>
  </si>
  <si>
    <t>Brûlure des intervenants travaillant à proximité
Incendie de matériaux facilement inflammables (carton…)</t>
  </si>
  <si>
    <t>Mise en place de bâches de protection ou suppression des matériaux facilement inflammables à proximité</t>
  </si>
  <si>
    <t>Extincteur adapté à proximité</t>
  </si>
  <si>
    <t>2-4 Perforateur électrique</t>
  </si>
  <si>
    <t xml:space="preserve">Coincement de la mèche : rotation du perforateur     </t>
  </si>
  <si>
    <t xml:space="preserve">Appareil débrayable                   </t>
  </si>
  <si>
    <t>Appuis stables</t>
  </si>
  <si>
    <t>Perceuse équipée de deux poignées</t>
  </si>
  <si>
    <t>Achat d'appareil à débrayage rapide et mécanique + notice de fonctionnement,</t>
  </si>
  <si>
    <t>Tenir l'appareil à 2 mains</t>
  </si>
  <si>
    <t>Prévoir le perçage des équipements avant fixation définitive</t>
  </si>
  <si>
    <t>Poussières</t>
  </si>
  <si>
    <t>Aspiration intégrée</t>
  </si>
  <si>
    <t>Achat d'appareil à aspiration intégrée</t>
  </si>
  <si>
    <t>2-5 Tir fort</t>
  </si>
  <si>
    <t>Mauvaise utilisation et mauvais entretien</t>
  </si>
  <si>
    <t>Ruptures de certains éléments</t>
  </si>
  <si>
    <t>Ruptures de certains éléments contrôle du bon état avant utilisation</t>
  </si>
  <si>
    <t>2-6 Enrouleur et prolongeur de chantier</t>
  </si>
  <si>
    <t>Détérioration / mauvais état</t>
  </si>
  <si>
    <t>Emploi matériel type professionnel</t>
  </si>
  <si>
    <t>Vérification avant utilisation</t>
  </si>
  <si>
    <t>Utilisation inappropriée</t>
  </si>
  <si>
    <t>Electrisation</t>
  </si>
  <si>
    <t>Respecter les préconisation suivantes  
une rallonge de 25 m en 3G1.5</t>
  </si>
  <si>
    <t xml:space="preserve">Respecter les préconisation suivantes une rallonge de 50 m en 3G2.5  </t>
  </si>
  <si>
    <t>Pas 2 rallonges de 25 m en série.</t>
  </si>
  <si>
    <t>Rallonges avec différentiel 30 mA intégré si installation sur laquelle on se branche non équipée</t>
  </si>
  <si>
    <t>Câble trainant au sol</t>
  </si>
  <si>
    <t xml:space="preserve">Chute d'un salarié                                           Déteriotation du cable </t>
  </si>
  <si>
    <t>Limitation de l'emploi des enrouleurs et rallonges</t>
  </si>
  <si>
    <t>Achat d'appareils électriques avec source autonome (Batteries)</t>
  </si>
  <si>
    <t>2-7 Palan à chaîne mobile</t>
  </si>
  <si>
    <t>Manque entretien - points d'amarrage</t>
  </si>
  <si>
    <t xml:space="preserve">Chute de la charge     </t>
  </si>
  <si>
    <t>S'assurer que la vérification réglementaire a été réalisé</t>
  </si>
  <si>
    <t>Vérification semestrielle si déplacé / si poste fixe annuelle par un organisme de contrôle</t>
  </si>
  <si>
    <t>Adéquation entre le support et le poids de la charge</t>
  </si>
  <si>
    <t>Formation élingage</t>
  </si>
  <si>
    <t>Respect des angles de levage</t>
  </si>
  <si>
    <t>Localisation du centre de gravité et prise en compte</t>
  </si>
  <si>
    <t>Fiche de manutention (FTS 0304 à compléter)</t>
  </si>
  <si>
    <t>2-8 Ponts roulants</t>
  </si>
  <si>
    <t>Utilisation</t>
  </si>
  <si>
    <t>Heurt par le pont ou par la charge soulevée - mauvais élingage</t>
  </si>
  <si>
    <t>Vérifications périodiques</t>
  </si>
  <si>
    <t>Autorisation de conduite sur volet 2B</t>
  </si>
  <si>
    <t>Autorisation d'utilisation du pont roulant par notre client</t>
  </si>
  <si>
    <t>Formation pontier - élingeur</t>
  </si>
  <si>
    <t>Accès</t>
  </si>
  <si>
    <t>Pont en service</t>
  </si>
  <si>
    <t>Accès impossible si pont en service</t>
  </si>
  <si>
    <t>Consignations par notre client</t>
  </si>
  <si>
    <t>2-9 Presse hydraulique</t>
  </si>
  <si>
    <t>Pression élevée</t>
  </si>
  <si>
    <t>Rupture des tuyaux sous pression</t>
  </si>
  <si>
    <t xml:space="preserve">Vérifications périodiques par un organisme agréé </t>
  </si>
  <si>
    <t xml:space="preserve"> Maintien en bon état</t>
  </si>
  <si>
    <t>2-10 Accessoires de levage</t>
  </si>
  <si>
    <t>Rupture</t>
  </si>
  <si>
    <t>Chute de la charge</t>
  </si>
  <si>
    <t>Identification</t>
  </si>
  <si>
    <t>Contrôle visuel avant chaque utilisation</t>
  </si>
  <si>
    <t>2-11 Mètre et niveau laser</t>
  </si>
  <si>
    <t>Eblouissement voire brûlure aux yeux (inflammation de la cornée et de la conjonctive, lésion du cristallin)</t>
  </si>
  <si>
    <t>Sensibilisation du peronnel</t>
  </si>
  <si>
    <t>Lecture de la notice</t>
  </si>
  <si>
    <t>3 - OUTILLAGE INDIVIDUEL</t>
  </si>
  <si>
    <t>3-1 Couteau type "serpette"</t>
  </si>
  <si>
    <t>Lame courbe et pointue</t>
  </si>
  <si>
    <t>Port des EPI (gants anti-coupure)</t>
  </si>
  <si>
    <t>Privillégier l'utilisation d'un jokari</t>
  </si>
  <si>
    <t>Manche détérioré</t>
  </si>
  <si>
    <t>Projection de la masse</t>
  </si>
  <si>
    <t>Vérification avant emploi / changement du manche</t>
  </si>
  <si>
    <t>Manche incassable en plastique</t>
  </si>
  <si>
    <t>Mise en place de chevilles spécifiques tube IRO</t>
  </si>
  <si>
    <t>Projection de la partie amovible de la cheville</t>
  </si>
  <si>
    <t>Port des lunettes de protection</t>
  </si>
  <si>
    <t>3-3 Broche de maçon</t>
  </si>
  <si>
    <t>Lors de la frappe avec une massette</t>
  </si>
  <si>
    <t>Coup sur la main - Projection de particules de béton</t>
  </si>
  <si>
    <t>Port Equipements de Protection Individuelle
(gants anti-coupure avec protection à la perforation minimum niveau 3, lunettes)</t>
  </si>
  <si>
    <t>Achat broche avec protection</t>
  </si>
  <si>
    <t xml:space="preserve"> Emploi de massette avec bords arrondis</t>
  </si>
  <si>
    <t>Utilisation des broches dans le bon sens</t>
  </si>
  <si>
    <t>Bavures sur la broche</t>
  </si>
  <si>
    <t>Projection d'un morceau de bavure</t>
  </si>
  <si>
    <t>Ébavurer la broche</t>
  </si>
  <si>
    <t>3-4 Scie à métaux</t>
  </si>
  <si>
    <t>Mauvaise utilisation / rupture de la lame</t>
  </si>
  <si>
    <t>Coupure / heurt de la pièce par la main lors du sciage</t>
  </si>
  <si>
    <t>Blocage de la pièce dans un étau</t>
  </si>
  <si>
    <t>Travailler avec établis de chantier</t>
  </si>
  <si>
    <t>3-5 Cutter</t>
  </si>
  <si>
    <t>Ouverture des colis</t>
  </si>
  <si>
    <t>Emploi de cutter à lame rétractable</t>
  </si>
  <si>
    <t>Suppression des cutter à lame non rétractable</t>
  </si>
  <si>
    <t>Utilisation de cutter interdite sur chantier</t>
  </si>
  <si>
    <t>4- LES PRODUITS</t>
  </si>
  <si>
    <t>4-1 Pour netoyage des câbles</t>
  </si>
  <si>
    <t>Suivant type: (voir les fiches de données sécurité)</t>
  </si>
  <si>
    <t>Risque chimique: à voir sur fiche de données de sécurité</t>
  </si>
  <si>
    <t>Étiquetage sur les conditionnements</t>
  </si>
  <si>
    <t>Choix des produits spécifiques</t>
  </si>
  <si>
    <t>Connaissance notice d'emploi du produit et respect des consignes d'utilisation</t>
  </si>
  <si>
    <t>Fiche d'exposition</t>
  </si>
  <si>
    <t>Classement "fiche sécurité" produit et notice d'emploi</t>
  </si>
  <si>
    <t>Respect des règles imposées dans la notice d'utilisation</t>
  </si>
  <si>
    <t>Recensement des produits utilisés + mise à jour de la bibliothèque des FDS
Réaliser l'analyse du risque chimique</t>
  </si>
  <si>
    <t>4-2 Pour confection des boîtes de jonction à base de résine</t>
  </si>
  <si>
    <t>Suivant type: (voir les fiches de données sécurité )</t>
  </si>
  <si>
    <t>A voir sur fiche de sécurité</t>
  </si>
  <si>
    <t>Mode opératoire boite de jonction coulée</t>
  </si>
  <si>
    <t>4-4 Entretien des disjoncteurs 225Kv avec la malette complément SF6</t>
  </si>
  <si>
    <t>Mauvaise utilisation du produit / éclaboussures</t>
  </si>
  <si>
    <t>Rupture de tuyau
Inhalation de SF6</t>
  </si>
  <si>
    <t>Port de gants de protection adaptés.</t>
  </si>
  <si>
    <t>Rupture de tuyau
Inhalation de SF7</t>
  </si>
  <si>
    <t>Vérification de l'état de l'outillage par l'utilisateur avant chaque intervention</t>
  </si>
  <si>
    <t>Rupture de tuyau
Inhalation de SF8</t>
  </si>
  <si>
    <t>Suivi des modes opératoires de notre client pour la réalisation des opérations.</t>
  </si>
  <si>
    <t>Rupture de tuyau
Inhalation de SF9</t>
  </si>
  <si>
    <t>Formation SF6 si intervention</t>
  </si>
  <si>
    <t>Rupture de tuyau
Inhalation de SF10</t>
  </si>
  <si>
    <t>4-5 Carburants (véhicule / Groupe électrogéne)</t>
  </si>
  <si>
    <t>Déversement accidentel</t>
  </si>
  <si>
    <t>Contact cutané / Inhalation</t>
  </si>
  <si>
    <t>Privillégier l'emploi de gants jetable lors du plein des véhicules en station service</t>
  </si>
  <si>
    <t>Utilisation de gants nitrile ou fluoroélastomère lors du remplissage du Groupe Electrogène</t>
  </si>
  <si>
    <t>Remplissage dans un endroit aéré / privillégié en extérieur</t>
  </si>
  <si>
    <t>Avoir à disposition un kit anti pollution sur chaque implantation locale</t>
  </si>
  <si>
    <t>Fuite</t>
  </si>
  <si>
    <t>Port de charge</t>
  </si>
  <si>
    <t>limitation du poids des charges</t>
  </si>
  <si>
    <t>Port des charges lourdes à plusieurs</t>
  </si>
  <si>
    <t>Equipement de véhicules de rampes de chargement</t>
  </si>
  <si>
    <t>Achat d'outillage specifique et adapté</t>
  </si>
  <si>
    <t>Vigilance partagée</t>
  </si>
  <si>
    <t>Organisation des chantiers par les Responsables de travaux / ACA / CA</t>
  </si>
  <si>
    <t>Sensibilisation du personnel</t>
  </si>
  <si>
    <t>Fiche de manutention (FTS 0304)</t>
  </si>
  <si>
    <t>Journée de la Vigilance Partagée du 08/12/2016 - Atelier Gestes et postures animé par FULLMARK</t>
  </si>
  <si>
    <t>Port de materiel (caisses à outils, sacoches)</t>
  </si>
  <si>
    <t>Lombalgie - Heurt / coincement des mains avec le materiel
Lumbago bas du dos</t>
  </si>
  <si>
    <t>Attitude comportementale</t>
  </si>
  <si>
    <t>Fourniture de sacs à dos pour outils (contrat de maintenance) et de caisses à outils à roulettes</t>
  </si>
  <si>
    <t>Transport de batteries</t>
  </si>
  <si>
    <t>Projection d'acide, écrasement pied et main, heurt - lombalgie. Lumbago bas du dos.</t>
  </si>
  <si>
    <t xml:space="preserve">Flash info sur le risque de projection d'acide en cas de chute de batteries </t>
  </si>
  <si>
    <t>Manutention câble armé de feuillard</t>
  </si>
  <si>
    <t>Coupure main</t>
  </si>
  <si>
    <t>Port des EPI adaptés (gant de manutention et non gant anti coupure)</t>
  </si>
  <si>
    <t>Protéger systématiquement les embouts de câbles armés lors de manutention</t>
  </si>
  <si>
    <t>Réaliser en amont une préparation de son chantier plus approfondie avec une analyse des risques générée par les opérations de chargement et déchargement de matériel</t>
  </si>
  <si>
    <t>Présenter l'affiche de présentation des différents modèles de gants</t>
  </si>
  <si>
    <t>Déplacement charge</t>
  </si>
  <si>
    <t>Ecrasement main</t>
  </si>
  <si>
    <t>Port des EPI</t>
  </si>
  <si>
    <t>Travailler avec du matériel adapté et adéquate</t>
  </si>
  <si>
    <t>Analyse lors des réunions Plans de prévention des matériels adaptés aux travaux</t>
  </si>
  <si>
    <t>Formation sur la prévention des lombalgies</t>
  </si>
  <si>
    <t>Manutention de plaques (en fonte) de chambre de tirage</t>
  </si>
  <si>
    <t>Coincement
Ecrasement</t>
  </si>
  <si>
    <t>Manutention à deux personnes minimum</t>
  </si>
  <si>
    <t>Outil manuel (lève-plaque)</t>
  </si>
  <si>
    <t>Privilégier la sous traitance (entreprise spécialisée)</t>
  </si>
  <si>
    <t>Manutention de plaques (en béton) de chambre de tirage</t>
  </si>
  <si>
    <t>Privilégier la sous-traitance</t>
  </si>
  <si>
    <t>Transport manuel d'armoire</t>
  </si>
  <si>
    <t>Heurt / Ecrasement pieds
Ecrasement personne</t>
  </si>
  <si>
    <t xml:space="preserve">Port des EPI - Casque avec jugulaire obligatoire                                 </t>
  </si>
  <si>
    <t>Préparation et organisation du  travail - Point d'arrêt</t>
  </si>
  <si>
    <t>Materiel adapté</t>
  </si>
  <si>
    <t>Amarrage des armoires et fixations</t>
  </si>
  <si>
    <t>Localisation et prise en compte du centre de gravité</t>
  </si>
  <si>
    <t>Manutention à plusieurs (3 pers. minimum)</t>
  </si>
  <si>
    <t xml:space="preserve">Fiche de manutention (FTS 0304)   </t>
  </si>
  <si>
    <t xml:space="preserve">Journée de la Vigilance Partagée du 08/12/2016 - Atelier Gestes et postures animé par FULLMARK  </t>
  </si>
  <si>
    <t>Manutention et tirage du câble</t>
  </si>
  <si>
    <t>Lombalgie - Heurt / coincement des mains</t>
  </si>
  <si>
    <t xml:space="preserve">Port des EPI                                     </t>
  </si>
  <si>
    <t xml:space="preserve">Préparation et organisation du  travail                                   </t>
  </si>
  <si>
    <t>Effectif adapté à la tâche</t>
  </si>
  <si>
    <t>Utilisation de galets pour tirage de câble dans chambres de tirage et chemins de câble</t>
  </si>
  <si>
    <t>Utilisation de transporteur en fonction de l'environnement de travail</t>
  </si>
  <si>
    <t>Prise en compte des restrictions/inaptitudes médicales et de l'état de santé lors de l'affectation du personnel sur chantier</t>
  </si>
  <si>
    <t>Présence de personnes dans la zone bruyante</t>
  </si>
  <si>
    <t>Lésions de l'oreille interne (surdité)</t>
  </si>
  <si>
    <t>Port Equipements de Protection Individuelle adaptés</t>
  </si>
  <si>
    <t>Réduction du bruit à la source</t>
  </si>
  <si>
    <t>Déploiement si nécessaire de l'accord cadre pour les protections auditives moulées</t>
  </si>
  <si>
    <t>Émission de fibres d'amiante lors de travaux sur matériaux friables</t>
  </si>
  <si>
    <t>Inhalation de fibres d'amiante</t>
  </si>
  <si>
    <t xml:space="preserve">Définis dans le Plan De Prévention ou Plan Général de Coordination et Plan Particulier de Sécurité et de Prévention de la Santé . </t>
  </si>
  <si>
    <t xml:space="preserve"> S'informer de la présence éventuelle d'amiante avant tout travail. </t>
  </si>
  <si>
    <t xml:space="preserve">Demander au propriétaire les résultats des recherches et contrôles effectués. </t>
  </si>
  <si>
    <t xml:space="preserve">Elaborer une notice prévoyant les moyens à utiliser. </t>
  </si>
  <si>
    <t xml:space="preserve">Information médecine du travail. </t>
  </si>
  <si>
    <t>Réglementation obligatoire</t>
  </si>
  <si>
    <t>MO spécifique aux interventions sur matériaux susceptibles de contenir de l'amiante.</t>
  </si>
  <si>
    <t>Demande diagnostic amiante au client.</t>
  </si>
  <si>
    <t>Susceptibilité d'être exposé à l'amainte selon l'article R4412-139 du code du travail - sous section 4 : interventions susceptibles d'exposer aux fibres d'amiante</t>
  </si>
  <si>
    <t xml:space="preserve">Définis dans le Plan De Prévention ou Plan Général de Coordination et Plan Particulier de Sécurité et de Prévention de la Santé  </t>
  </si>
  <si>
    <t xml:space="preserve">S'informer de la présence éventuelle d'amiante avant tout travail. </t>
  </si>
  <si>
    <t xml:space="preserve">Réglementation obligatoire    </t>
  </si>
  <si>
    <t xml:space="preserve"> MO spécifique aux interventions sur matériaux susceptibles de contenir de l'amiante. </t>
  </si>
  <si>
    <t>Cartographie du client.</t>
  </si>
  <si>
    <t>Trémies / obstacles divers fixes ou entreposés temporairement</t>
  </si>
  <si>
    <t>Chute de plain-pied                                           Glissade</t>
  </si>
  <si>
    <t>Surfaces de circulation dégagées et correctement éclairées</t>
  </si>
  <si>
    <t>Chute trémies</t>
  </si>
  <si>
    <t>Obturation des ouvertures par plaques fixées au sol / Balisage</t>
  </si>
  <si>
    <t>Chute dans escaliers</t>
  </si>
  <si>
    <t>Marche normalisées, revêtement non glissant, main courante</t>
  </si>
  <si>
    <t>Heurt obstacles divers</t>
  </si>
  <si>
    <t>Signalisation des obstacles et protection</t>
  </si>
  <si>
    <t>Privillégier la sous-traitance à des entreprises spécialisées dans le tirage de câble</t>
  </si>
  <si>
    <t>Graviers / barrières de signalisation…</t>
  </si>
  <si>
    <t>Entorses de la cheville</t>
  </si>
  <si>
    <t>Equipements des personnes avec des chaussures montantes</t>
  </si>
  <si>
    <t xml:space="preserve">Obstacles divers fixes ou entreposés temporairement </t>
  </si>
  <si>
    <t>Matérialisation au sol des surfaces de circulation et des surfaces de stockages</t>
  </si>
  <si>
    <t>Respect des zones de stockages</t>
  </si>
  <si>
    <t>Échafaudage fixe</t>
  </si>
  <si>
    <t>Lors de l'accès, chute du plateau, stabilisation, fixation incorrecte</t>
  </si>
  <si>
    <t>Matériel de location</t>
  </si>
  <si>
    <t>Montage par le loueur avec certificat de vérification</t>
  </si>
  <si>
    <t>Vérification par du personnel INEO Nucléaire formé et autorisé (volet 2B) avant chaque utilisation.</t>
  </si>
  <si>
    <t>Renseigner la fiche de vie au quotidien avant chaque utilisation</t>
  </si>
  <si>
    <t>Pas de modification par le personnel entreprise</t>
  </si>
  <si>
    <t>Validité des formations limitée à 5 ans pour le personnel INEO Nucléaire</t>
  </si>
  <si>
    <t>Échafaudages roulants</t>
  </si>
  <si>
    <t>Stabilisation non adaptée renversement</t>
  </si>
  <si>
    <t>Notice de montage sous les plateaux</t>
  </si>
  <si>
    <t>Chute du plateau, chute lors du montage, chute lors de l'accès</t>
  </si>
  <si>
    <t>Maintien en bon état</t>
  </si>
  <si>
    <t>Montage et vérification par du personnel INEO Nucléaire  formé et autorisé (volet 2B) / Identification, vérifications périodiques et avant chaque utilisation</t>
  </si>
  <si>
    <t>Échafaudages téléscopique</t>
  </si>
  <si>
    <t>Plate forme Individuelle Roulante</t>
  </si>
  <si>
    <t>Chute et renversement</t>
  </si>
  <si>
    <t xml:space="preserve">Matériel en bon état et vérifié                      </t>
  </si>
  <si>
    <t>Analyse des risques adaptée lors de la visite préalable au PDP</t>
  </si>
  <si>
    <t>Information du personnel lors de l'accueil et de la lecture du PDP</t>
  </si>
  <si>
    <t>Aptitude médicale (fiche d'exposition)</t>
  </si>
  <si>
    <t>Equipement en PIR adapté à nos métiers</t>
  </si>
  <si>
    <t>Heurts avec la PIR suite à la fermeture intempestive de la PIR.</t>
  </si>
  <si>
    <t>Achat de PIR équipées de système de blocage du plateau lors du déplacement en position ouverte.</t>
  </si>
  <si>
    <t>Interdiction de déplacer les PIR, non équipées, en position ouverte.</t>
  </si>
  <si>
    <t>Flash AT</t>
  </si>
  <si>
    <t>Mise à jour de la liste de matériel en supprimant les modèles non équipés d'un système du blocage du plateau.</t>
  </si>
  <si>
    <t>Coincement</t>
  </si>
  <si>
    <t>Port de gants de manutention en cuir</t>
  </si>
  <si>
    <t>Lombalgie</t>
  </si>
  <si>
    <t>Manutention à 2 personnes</t>
  </si>
  <si>
    <t>Escabeaux</t>
  </si>
  <si>
    <t>Renversement / chute</t>
  </si>
  <si>
    <t>Escabeaux  identifiés, vérification avant chaque utilisation</t>
  </si>
  <si>
    <t>Dans la mesure du possible emploi de plates-formes individuelles roulantes</t>
  </si>
  <si>
    <t xml:space="preserve">Information du personnel lors de l'accueil et de la lecture du PDP, </t>
  </si>
  <si>
    <t>Achat de Plateforme Individuelle Roulante pour petit à petit éliminer les escabeaux</t>
  </si>
  <si>
    <t xml:space="preserve">Si utilisation d'un escabeau, limiter le nombre de marches à 7. Main courante sur escabeau alu supérieur à 7 marches.        </t>
  </si>
  <si>
    <t>Mettre en application la note d'A. PEREZ sur le travail sur échellle/escabeau</t>
  </si>
  <si>
    <t>Échelles</t>
  </si>
  <si>
    <t>Échelles  identifiées, vérification avant chaque utilisation</t>
  </si>
  <si>
    <t>Limitation emploi des échelles</t>
  </si>
  <si>
    <t>Port du harnais</t>
  </si>
  <si>
    <t xml:space="preserve">
Mettre en application la note d'A. PEREZ sur le travail sur échellle/escabeau</t>
  </si>
  <si>
    <t>Utilisation de protections individuelles</t>
  </si>
  <si>
    <t>État des Equipements de Protection Individuelle, Systèmes anti-chute non adaptés,  Points d'ancrage mal définis
Chute de personne</t>
  </si>
  <si>
    <t>Aptitude médicale (Fiche d'exposition)</t>
  </si>
  <si>
    <t xml:space="preserve">Equipements de Protection Individuelle identifiés, vérifiés périodiquement (maxi 1an)                                                                                       </t>
  </si>
  <si>
    <t>Formation port du harnais / travaux en hauteur pour tout le personnel utilisant un harnais (validité 3 ans)</t>
  </si>
  <si>
    <t>Autorisation Travaux en hauteur / Port du Harnais sur volet 2B</t>
  </si>
  <si>
    <t>Achat de materiel spécifique: Harnais PROMAX 2 + mousquetons 1/4 de tour + Stop chute Mini maxi + notice d'utilisation</t>
  </si>
  <si>
    <t>Point d'ancrage de résistance suffisante</t>
  </si>
  <si>
    <t>Achat de stop chute Mini maxi avec enrouleur de 15 et 20m pour travaux en bordures de toitures terrasses,</t>
  </si>
  <si>
    <t xml:space="preserve">Equipements de Protection Individuelle stockés dans sacs ou mallettes identifiés avec notice d'utilisation à l'interieur                                                  </t>
  </si>
  <si>
    <t>Vérification annuelle par  fournisseur habilité</t>
  </si>
  <si>
    <t>Vérification périodique par personnel INEO  ANC habilté</t>
  </si>
  <si>
    <t>Travaux en toiture terrasse: puits de lumières (lanterneaux, skydomes, verrières etc.)</t>
  </si>
  <si>
    <t>Chute de hauteur</t>
  </si>
  <si>
    <t>Information du personnel lors de l'accueil et de la lecture du PDP,</t>
  </si>
  <si>
    <t>Equipements de protections collectives (garde corps)</t>
  </si>
  <si>
    <t xml:space="preserve">Equipements de Protection Individuelle identifiés, vérifiés périodiquement (maxi 1an)  </t>
  </si>
  <si>
    <t>Autorisation Travaux en Hauteur / Port du Harnais sur volet 2B</t>
  </si>
  <si>
    <t>Achat de stop chute STOPMAX avec enrouleur de 15 et 20m pour travaux en bordures de toitures terrasses,</t>
  </si>
  <si>
    <t>Balisage lanterneaux, skydomes, verrières pour ceux de faible hauteur &lt; 1,10 m</t>
  </si>
  <si>
    <t>Complément de ce balisage par une protection contre les chutes de hauteurs en fonction des situations de travail,</t>
  </si>
  <si>
    <t>Interdiction de prendre appui, de marcher et de s'asseoir.</t>
  </si>
  <si>
    <t>Lors de travaux à proximité de skydôme, utilisation d'un filet de protection spécifique (AXIMA / ANTEC)</t>
  </si>
  <si>
    <t>Vérifier les conditions météorologiques avant toute intervention (pluie, vent, ...)</t>
  </si>
  <si>
    <t>Travaux à proximité de trémies ou de toutes ouvertures dans le sol (chambre de tirage, caniveaux, tranchées)</t>
  </si>
  <si>
    <t>Balisage par des barrières completé en fonction des travaux à realiser par une protection contre les chutes de hauteur.</t>
  </si>
  <si>
    <t>État de la ligne, points d'ancrage  montage incorrect</t>
  </si>
  <si>
    <t>Vérification avant chaque utilisation</t>
  </si>
  <si>
    <t>Certificat de vérification des points d'ancrage</t>
  </si>
  <si>
    <t>Formation du personnel chantier aux travaux en hauteur avec EPI.</t>
  </si>
  <si>
    <t>Choix du point d'ancrage               
État de la ligne</t>
  </si>
  <si>
    <t>Formation du personnel chantier aux travaux en hauteur avec EPI</t>
  </si>
  <si>
    <t>Travaux en terrasse ou sur plancher non protégé</t>
  </si>
  <si>
    <t>Chute en bord de rive</t>
  </si>
  <si>
    <t>Pas d'approche à moins de 3m sans utilisation d'un Equipements de Protection Individuelle</t>
  </si>
  <si>
    <t>Formalisation méthode de travail avant chaque intervention</t>
  </si>
  <si>
    <t>Travaux sur charpente métallique</t>
  </si>
  <si>
    <t xml:space="preserve">Autorisation Travaux en Hauteur / Port du Harnais sur volet 2B                                                                                     </t>
  </si>
  <si>
    <t>Achat de stop chute STOPMAX avec enrouleur de 15 et 20m pour travaux en bordures de toitures terrasses</t>
  </si>
  <si>
    <t>Intervention de personnel non-électricien dans des locaux électriques BT et HTA</t>
  </si>
  <si>
    <t>Méconnaissance du risque électrique</t>
  </si>
  <si>
    <t>Intervention d’électriciens dans l’environnement de pièces nues sous tension</t>
  </si>
  <si>
    <t>Contact avec des pièces nues sous tension : électrisation/court-circuit</t>
  </si>
  <si>
    <t>Formation NF C 18510/ habilitations (volet 2B), recyclage tous les 3 ans</t>
  </si>
  <si>
    <t>Equipements de Protection Individuelle et outillage adaptés</t>
  </si>
  <si>
    <t>Habilitations revues annuellement</t>
  </si>
  <si>
    <t>Atelier VAT : Vigilance Partagée 2014</t>
  </si>
  <si>
    <t>Intervention en tant que BR (possibilité de travaux en présence de tension)</t>
  </si>
  <si>
    <t xml:space="preserve">Formation NF C 18510 / habilitations (volet 2B), recyclage tous les 3 ans, </t>
  </si>
  <si>
    <t>Equipements de Protection Individuelle et outillage adapté (dotation caisse BR / casque avec visière)</t>
  </si>
  <si>
    <t>Caisse BR affectée individuellement pour les travaux</t>
  </si>
  <si>
    <t>Vérification annuelle des caisses BR
Kit VAT + Vérification annuelle des kits
Fiche de vérification des caisses BR annuelle
Etudier la dotation de détecteur de câble sous tension</t>
  </si>
  <si>
    <t>Travaux sur installations mises hors tension (BT et HTA)</t>
  </si>
  <si>
    <t>Consignation mal effectuée, tension encore présente, retour possible du courant</t>
  </si>
  <si>
    <t>Application des procédures de consignation</t>
  </si>
  <si>
    <t>Equipement en VAT</t>
  </si>
  <si>
    <t>Mise en place d'un double cadenas (si accepté par le client)</t>
  </si>
  <si>
    <t>Utilisation Vérificateur Absence Tension</t>
  </si>
  <si>
    <t>Mise à disposition des Kits VAT</t>
  </si>
  <si>
    <t>Travaux sur batteries d'accumulateurs en TBT</t>
  </si>
  <si>
    <t>Court-circuit, manipulation d'acide, explosion</t>
  </si>
  <si>
    <t>Information du personnel habilité et autorisé lors de l'accueil et de la lecture du PDP,</t>
  </si>
  <si>
    <t>Equipements de Protection Individuelle et outillage adaptés : Casques avec visières</t>
  </si>
  <si>
    <t>Formation Travaux Sous Tension sur batteries</t>
  </si>
  <si>
    <t>Habilitation sur volet 2B "T" travaux sur batteries</t>
  </si>
  <si>
    <t xml:space="preserve">Fiche d'exposition                              </t>
  </si>
  <si>
    <t>Registre des Travaux sous Tension</t>
  </si>
  <si>
    <t>Mode Opératoire spécifique Travaux Sous Tension</t>
  </si>
  <si>
    <t>Recyclage si absence de  pratique supérieure à 6 mois</t>
  </si>
  <si>
    <t>Travaux sur installations vétuste</t>
  </si>
  <si>
    <t>Electrisation, brûlures</t>
  </si>
  <si>
    <t>Formation NFC18510/ habilitations (volet 2B), recyclage tous les 3 ans</t>
  </si>
  <si>
    <t>Equipements de Protection Individuelle et outillage adaptés (casque, lunettes, gants, chaussures)</t>
  </si>
  <si>
    <t>Vigilance Partagée</t>
  </si>
  <si>
    <t>Toute intervention pouvant présenter un risque caché nécessite une interruption des travaux,</t>
  </si>
  <si>
    <t>Mise en place d'un mode opératoire avec le client,</t>
  </si>
  <si>
    <t>Effectuer un contrôle visuel total avant intervention.</t>
  </si>
  <si>
    <t>Essais au niveau d'armoires électriques dotées d'un inverseur de phase (ATYS)</t>
  </si>
  <si>
    <t>VAT avant intervention sur ATYS</t>
  </si>
  <si>
    <t>Planification des interventions</t>
  </si>
  <si>
    <t>Autorisation de travail valide</t>
  </si>
  <si>
    <t>Dotation en kits VAT des équipes (EPI spécifiques).</t>
  </si>
  <si>
    <t>Modification du câblage de l'ATYS sur les plans</t>
  </si>
  <si>
    <t>Modification de l'identification du raccordement sur l'ATYS.</t>
  </si>
  <si>
    <t>Flash AT spécifique</t>
  </si>
  <si>
    <t xml:space="preserve">Rappel sur les modalités de prise en compte et de remplissage des AT lors de la VP. </t>
  </si>
  <si>
    <t>Tirage de câbles et raccordement</t>
  </si>
  <si>
    <t>Electrisation
Electrocution</t>
  </si>
  <si>
    <t>Hors tension, lorsque les câbles sont raccordés en tenant et pas en aboutissant, ce dernier doit être mis en court-circuit ou manchonné</t>
  </si>
  <si>
    <t>Causeries sécurité dispensées suite à un accident remonté au niveau d'INEO</t>
  </si>
  <si>
    <t>Non-conformité de l'installation</t>
  </si>
  <si>
    <t>Électrisation (contact direct ou indirect)</t>
  </si>
  <si>
    <t>Vérification par un organisme agréé</t>
  </si>
  <si>
    <t>Achat ou confection de coffrets de chantier sécurisés</t>
  </si>
  <si>
    <t>Travaux dans une enceinte conductrice, exigüe ou humide</t>
  </si>
  <si>
    <t xml:space="preserve">Electrisation / Electrocution  </t>
  </si>
  <si>
    <t xml:space="preserve">Utilisation de matériel électrique portatif alimenté en TBTS (24V)                                             </t>
  </si>
  <si>
    <t>Matériel de classe III</t>
  </si>
  <si>
    <t>Appareil défectueux                                         Erreur lors de l'utilisation</t>
  </si>
  <si>
    <t>Électrisation / Court-circuit</t>
  </si>
  <si>
    <t xml:space="preserve">Appareil conforme et vérifié / respect des règles d'utilisation        </t>
  </si>
  <si>
    <t>Thermographie</t>
  </si>
  <si>
    <t>Formation et information des intervenants</t>
  </si>
  <si>
    <t>Autorisation de travail</t>
  </si>
  <si>
    <t>Port des EPI adaptés</t>
  </si>
  <si>
    <t>Délivrance d'une habilitation suivant les domaines d'intervention</t>
  </si>
  <si>
    <t>Vérification d'Absence de Tension</t>
  </si>
  <si>
    <t>MALT de proximité de part et d'autre de la zone de travail</t>
  </si>
  <si>
    <t>Régime de consignation adapté aux travaux</t>
  </si>
  <si>
    <t>Utilisation de matériels vérifiés et conformes</t>
  </si>
  <si>
    <t>Analyse de risque systématique et formalisation d'un mode opératoire d'intervention pour tous travaux HT</t>
  </si>
  <si>
    <t>Balisage transformateur et travée HTB</t>
  </si>
  <si>
    <t>Mesure de la rigidité diélectrique de l'huile et traitement de l'huile</t>
  </si>
  <si>
    <t xml:space="preserve">Electrisation / Electrocution
Brûlures
Problèmes cardio-vasculaires                      </t>
  </si>
  <si>
    <t>Respect de la procédure Spintèrmètre</t>
  </si>
  <si>
    <t>Travaux sur disjoncteurs 225kV</t>
  </si>
  <si>
    <t xml:space="preserve">Electrisation / Electrocution
Brûlures
Problèmes cardio-vasculaires 
Projection de fluide                     </t>
  </si>
  <si>
    <t>Délivrance d'une habilitation suivant les domaines d'intervention (HTB + fluide)</t>
  </si>
  <si>
    <t>Se tenir à distance pendant la manoeuvre (10 m)</t>
  </si>
  <si>
    <t>Travaux de maintenance sur les transformateurs 225kV, le parafoudre 225kV, les condensateurs 225kV, l'inductance 225kV, les résistances BPN des transformateurs 225kV</t>
  </si>
  <si>
    <t xml:space="preserve">Electrisation / Electrocution
Brûlures
Problèmes cardio-vasculaires      </t>
  </si>
  <si>
    <t>Délivrance d'une habilitation suivant les domaines d'intervention (HTB)</t>
  </si>
  <si>
    <t>Respect des recommandations UTE</t>
  </si>
  <si>
    <t>Travaux de maintenance sur les têtes de câbles 225kV</t>
  </si>
  <si>
    <t xml:space="preserve">Présence de pièces nues sous tension
Electrisation / Electrocution
Brûlures
Problèmes cardio-vasculaires  </t>
  </si>
  <si>
    <t>Accès limité au personnel autorisé</t>
  </si>
  <si>
    <t>Défaut de MALT de proximité</t>
  </si>
  <si>
    <t xml:space="preserve">Electrisation / Electrocution
Brûlures
Problèmes cardio-vasculaires </t>
  </si>
  <si>
    <t>Atteinte intégrité des biens et des personnes</t>
  </si>
  <si>
    <t>Le produit</t>
  </si>
  <si>
    <t>Incendie</t>
  </si>
  <si>
    <t xml:space="preserve">Extincteurs adaptés aux produits                                  </t>
  </si>
  <si>
    <t>Plan d'évacuation / consignes / équipes d'incendie</t>
  </si>
  <si>
    <t>Salariés formés maniement extincteurs</t>
  </si>
  <si>
    <t xml:space="preserve"> Les chargés de travaux retirant des permis feu sont formés au permis feu et au maniement d'extincteur</t>
  </si>
  <si>
    <t>Travaux au bord des piscines</t>
  </si>
  <si>
    <t>Risque de chute de plain pied (sol en inox glissant)
Risque de noyade
Risque de contamination</t>
  </si>
  <si>
    <t>Analyse des risques adaptée lors de la visite préalable au PDP,</t>
  </si>
  <si>
    <t>Travaux en zone : voir contamination + irradation</t>
  </si>
  <si>
    <t>Travaux en zone ou en caisson où la température est supérieure à 40° C</t>
  </si>
  <si>
    <t>Déshydratation
Problème médical : vertiges - étouffement - cardiaque circulation sanguine</t>
  </si>
  <si>
    <t>Suivi médical médecine du travail habilitée</t>
  </si>
  <si>
    <t>Respect des DLE définies par les médecins</t>
  </si>
  <si>
    <t>Respect des temps de repos</t>
  </si>
  <si>
    <t>Respect du temps de port des EPI</t>
  </si>
  <si>
    <t>Explosion</t>
  </si>
  <si>
    <t xml:space="preserve">Formation du personnel au risque ATEX nievau 1  par organisme de formation </t>
  </si>
  <si>
    <t>Port d'un explosimètre par les intervenants</t>
  </si>
  <si>
    <t>Installation vétuste
Gaine de ventilation ouverte
Peinture cloquée
Rouille</t>
  </si>
  <si>
    <t>Corps étranger dans l'œil
Projections au visage</t>
  </si>
  <si>
    <t>Port des EPI et particulièrement des lunettes</t>
  </si>
  <si>
    <t>Port des lunettes obligatoire</t>
  </si>
  <si>
    <t>Travail isolé</t>
  </si>
  <si>
    <t xml:space="preserve">Pas de possibilité d'alerter les secours en cas de malaise ou d'accident du travail </t>
  </si>
  <si>
    <t>Respect des consignes de sécurité du client au niveau du travail isolé. (Procédures EDF)</t>
  </si>
  <si>
    <t xml:space="preserve">Information et autorisation du chef de quart au moment de la prise de l'AT (durée de l'intervention)                       </t>
  </si>
  <si>
    <t>DECT avec dispositif "homme mort"</t>
  </si>
  <si>
    <t>Argon</t>
  </si>
  <si>
    <t>Anoxie</t>
  </si>
  <si>
    <t>Sensibilisation du personnel au risque d'anoxie</t>
  </si>
  <si>
    <t>Port d'un oxygénomètre</t>
  </si>
  <si>
    <t>Travail minimum à 2 personnes</t>
  </si>
  <si>
    <t>Conduite sur route et sur chantier</t>
  </si>
  <si>
    <t>Accidents (route et chantiers)              déplacement du matériel transporté</t>
  </si>
  <si>
    <t xml:space="preserve">Interdiction emploi téléphone portable  en roulant        </t>
  </si>
  <si>
    <t>Plan d'actions sur les délais de prévenance pour les grands déplacements et les changements d'horaires</t>
  </si>
  <si>
    <t>Conduite sur route et sur chantie</t>
  </si>
  <si>
    <t>Séparateur Cabine-caisse  (Ce n'est pas le cas sur les LCD)</t>
  </si>
  <si>
    <t xml:space="preserve">Etendre les exigences INEO  sur les véhicules de location courte durée (chantier)                           </t>
  </si>
  <si>
    <t>Interdiction emploi téléphone portable  en roulant</t>
  </si>
  <si>
    <t xml:space="preserve">Action contre l'alcoolémie au volant
Plan d'actions sur les délais de prévenance pour les grands déplacements et les changements d'horaires      </t>
  </si>
  <si>
    <t xml:space="preserve">Respect du code de la route                                                           </t>
  </si>
  <si>
    <t>État du véhicule</t>
  </si>
  <si>
    <t xml:space="preserve">Permis adéquat    </t>
  </si>
  <si>
    <t>Protection du poste de conduite</t>
  </si>
  <si>
    <t>Action contre l'alcoolémie au volant</t>
  </si>
  <si>
    <t xml:space="preserve">Plan d'actions sur les délais de prévenance pour les grands déplacements et les changements d'horaires   </t>
  </si>
  <si>
    <t>Moyens d’accès  mis en place</t>
  </si>
  <si>
    <t>Galeries à rouleaux et si possiblité mise en place de porte échelles / Galeries avec passage piéton renforcé</t>
  </si>
  <si>
    <t>Chute de plain-pied / mouvement du matériel</t>
  </si>
  <si>
    <t>Aménagement pour rangement</t>
  </si>
  <si>
    <t>Equipement en rampes de manutention en aluminium</t>
  </si>
  <si>
    <t xml:space="preserve">Accidents (route et chantiers)  </t>
  </si>
  <si>
    <t xml:space="preserve">Respect du code de la route  </t>
  </si>
  <si>
    <t>Circulation  sur chantier</t>
  </si>
  <si>
    <t>Accidents (chantiers)</t>
  </si>
  <si>
    <t xml:space="preserve">Respect du code de la route </t>
  </si>
  <si>
    <t xml:space="preserve"> maintien en état du vélo</t>
  </si>
  <si>
    <t>Position de l'ordinateur, poste de travail non adapté, reflets sur l'écran</t>
  </si>
  <si>
    <t>Problèmes posturaux et troubles musculo-squelettiques (TMS) reflets sur l'écran - fatigue visuelle</t>
  </si>
  <si>
    <t>Aménagement des bureaux (position bureau, écran etc.)</t>
  </si>
  <si>
    <t>Sensibilisation par une IPRP + conseil individuel pour l'ergonomie du poste de travail</t>
  </si>
  <si>
    <t>Mauvaise position</t>
  </si>
  <si>
    <t xml:space="preserve">Problèmes posturaux et troubles musculo-squelettiques (TMS) </t>
  </si>
  <si>
    <t>Sièges  adaptés</t>
  </si>
  <si>
    <t>Encombrement</t>
  </si>
  <si>
    <t>Chute de plain pied du personnel</t>
  </si>
  <si>
    <t xml:space="preserve">Maintien  des surfaces de circulation dégagées </t>
  </si>
  <si>
    <t>éclairage correct</t>
  </si>
  <si>
    <t xml:space="preserve">Circulation de véhicules  </t>
  </si>
  <si>
    <t>Heurt véhicule-personnel</t>
  </si>
  <si>
    <t xml:space="preserve">Plan de circulation </t>
  </si>
  <si>
    <t xml:space="preserve">marquage au sol </t>
  </si>
  <si>
    <t>Respect signalisation et vitesse</t>
  </si>
  <si>
    <t>Communiquer sur le stationnement en marche arrière</t>
  </si>
  <si>
    <t>État des surfaces de circulation</t>
  </si>
  <si>
    <t>Chutes de plain pied</t>
  </si>
  <si>
    <t>Surfaces dégagées et entretien</t>
  </si>
  <si>
    <t>Neige-glace en hiver</t>
  </si>
  <si>
    <t>Glissage</t>
  </si>
  <si>
    <t xml:space="preserve">Salage </t>
  </si>
  <si>
    <t>nettoyage</t>
  </si>
  <si>
    <t>Lame coupante et cassante</t>
  </si>
  <si>
    <t>Coupures au mains</t>
  </si>
  <si>
    <t>Utilisation de cutter à lame rétractable</t>
  </si>
  <si>
    <t xml:space="preserve">Suppression des cutters à lame fixe   </t>
  </si>
  <si>
    <t xml:space="preserve">Dotation cutter à lame rétractable  
Port des gants anti-coupure   </t>
  </si>
  <si>
    <t>Lame coupante</t>
  </si>
  <si>
    <t>Coupures aux mains</t>
  </si>
  <si>
    <t>Machine conforme</t>
  </si>
  <si>
    <t>Manutention (poids 12 kgs environ)</t>
  </si>
  <si>
    <t>Lombalgies -  douleurs musculaires</t>
  </si>
  <si>
    <t xml:space="preserve">Stockage près du photocopieur                                                </t>
  </si>
  <si>
    <t>Approvisionnement avec petit chariot de manutention</t>
  </si>
  <si>
    <t>Brûlures - intoxication</t>
  </si>
  <si>
    <t>Extincteurs vérifiés annuellement</t>
  </si>
  <si>
    <t xml:space="preserve"> Plan d'évacuation / consignes / équipes d'incendie</t>
  </si>
  <si>
    <t>Stage manipulation extincteurs?</t>
  </si>
  <si>
    <t>État de l'installation - court-circuit - incendie</t>
  </si>
  <si>
    <t>Électrisation - brûlures - intoxication</t>
  </si>
  <si>
    <t>Installation conforme, entretien</t>
  </si>
  <si>
    <t>Explosion de la cafetière</t>
  </si>
  <si>
    <t>Cafetière en bon état</t>
  </si>
  <si>
    <t>Détartrage de la cafetière régulièrement</t>
  </si>
  <si>
    <t>Action mise en place : utiliser des cafetières professionnelles pour les usages intensifs</t>
  </si>
  <si>
    <t xml:space="preserve">Coordination de chantier                             Entrep. extérieures et utilisatrices     </t>
  </si>
  <si>
    <t>Risques importés</t>
  </si>
  <si>
    <t>Décrit dans le PPSPS ou dans le Plan De Prévention Plan Général de Coordination et Plan Particulier de Sécurité et de Prévention de la Santé</t>
  </si>
  <si>
    <t>Si problèmes contacter le coordonnateur de santé-sécurité ou l'entreprise utilisatrice</t>
  </si>
  <si>
    <t>Sous-traitants</t>
  </si>
  <si>
    <t>Risques importés par les sous-traitants</t>
  </si>
  <si>
    <t>Décrit dans Plan Particulier de Sécurité et de Prévention de la Santé du sous-traitant et pris en compte dans le Plan Particulier de Sécurité et de Prévention de la Santé de l'entreprise</t>
  </si>
  <si>
    <t>AT spécifique pour les sous-traitants</t>
  </si>
  <si>
    <t>Exigences répercutées aux sous-traitants</t>
  </si>
  <si>
    <t>Evaluation sécurité des sous-traitants (Tf / Tg) avant contrat</t>
  </si>
  <si>
    <t>Plan d'actions sécurité des sous-traitants</t>
  </si>
  <si>
    <t xml:space="preserve">Accident </t>
  </si>
  <si>
    <t>Délai d'intervention des secours</t>
  </si>
  <si>
    <t>Prévenir le responsable (Chef de Chantier / ACA / CA) et le correspondant sécurité</t>
  </si>
  <si>
    <t>Recyclages annuels des Sauveteurs Secouriste du Travail</t>
  </si>
  <si>
    <t>Sensibilisation et rappel de la conduite à tenir en cas d'accident.</t>
  </si>
  <si>
    <t xml:space="preserve"> Moyens de communication à proximité</t>
  </si>
  <si>
    <t>Objectif : un Sauveteurs Secouriste du Travail sur chaque chantier (pour 5 personnes)</t>
  </si>
  <si>
    <t>Approche involontaire d'un nid</t>
  </si>
  <si>
    <t xml:space="preserve">Piqûres </t>
  </si>
  <si>
    <t xml:space="preserve">En période chaude vérification visuelle de la présence de guêpes dans les coffrets avant ouverture                                    </t>
  </si>
  <si>
    <t>Passage infirmerie si piqûres</t>
  </si>
  <si>
    <t>Utilisaton d'une bombe anti guêpes</t>
  </si>
  <si>
    <t>Risque de pandémie grippale</t>
  </si>
  <si>
    <t>Contamination du personnel</t>
  </si>
  <si>
    <t>Cellule de Crise DD en collaboration avec les cellules de crise INEO, et GDF SUEZ</t>
  </si>
  <si>
    <t>Sensiblisation du personnel aux symptomes, gestes de prévention  (affiche, causerie)</t>
  </si>
  <si>
    <t>Achat de masques, solutions hydro alcooliques</t>
  </si>
  <si>
    <t>Identification des personnes pouvant travailler à domicile</t>
  </si>
  <si>
    <t>Sensibilisation du personnel aux gestes pour limiter la transmission</t>
  </si>
  <si>
    <t>PCA</t>
  </si>
  <si>
    <t>Stress</t>
  </si>
  <si>
    <t>Année</t>
  </si>
  <si>
    <t>Danger</t>
  </si>
  <si>
    <t>Risque</t>
  </si>
  <si>
    <t>Fréquence CNPE</t>
  </si>
  <si>
    <t>Fréquence SUD</t>
  </si>
  <si>
    <t>Fréquence GP</t>
  </si>
  <si>
    <t>Fréquence NORD</t>
  </si>
  <si>
    <t>Gravité</t>
  </si>
  <si>
    <t>Mesure de prévention CNPE</t>
  </si>
  <si>
    <t>Mesure de prévention SUD</t>
  </si>
  <si>
    <t>Mesure de prévention GP</t>
  </si>
  <si>
    <t>Mesure de prévention NORD</t>
  </si>
  <si>
    <t>Coef Pondération SUD</t>
  </si>
  <si>
    <t>Coef Pondération GP</t>
  </si>
  <si>
    <t>Coef Pondération NORD</t>
  </si>
  <si>
    <t>Coef Pondération CNPE</t>
  </si>
  <si>
    <t>Risque Résiduel CNPE</t>
  </si>
  <si>
    <t>Risque Résiduel SUD</t>
  </si>
  <si>
    <t>Risque Résiduel GP</t>
  </si>
  <si>
    <t>Risque Résiduel NORD</t>
  </si>
  <si>
    <t>4-3 Colles, peintures, dilluant, produits de décapage, solvants de dégraissage et de nettoyage, détergents, lubrifiants …</t>
  </si>
  <si>
    <t xml:space="preserve">Vérifications périodiques de la PEMP </t>
  </si>
  <si>
    <t xml:space="preserve">Formation </t>
  </si>
  <si>
    <t>Autorisation de conduite</t>
  </si>
  <si>
    <t>CACES cat 1 et 3</t>
  </si>
  <si>
    <t>Moyen d'accès mis  en place</t>
  </si>
  <si>
    <t>Privilégier la manutention mécanique à la manutention manuelle</t>
  </si>
  <si>
    <t>Respect des gestes et postures présentés lors de la journée vigilance partagée 2010</t>
  </si>
  <si>
    <t>Prise en compte du REX</t>
  </si>
  <si>
    <t xml:space="preserve">Ecrasement </t>
  </si>
  <si>
    <t>Tourte à meuler</t>
  </si>
  <si>
    <t>Ecrasement</t>
  </si>
  <si>
    <t>1-10 Groupe électrogène mobile</t>
  </si>
  <si>
    <t>Inhalation des gaz échappement</t>
  </si>
  <si>
    <t>Procéder aux essais à l'extérieur/respect des règles d'utilisation</t>
  </si>
  <si>
    <t>Plein du réservoir</t>
  </si>
  <si>
    <t xml:space="preserve">Renversement de fioul avec projection </t>
  </si>
  <si>
    <t>Pollution réseau gravitaire pluvial</t>
  </si>
  <si>
    <t>Port EPI</t>
  </si>
  <si>
    <t>Absorbant à proximité</t>
  </si>
  <si>
    <t>1-11 Camions : bennes et plateau</t>
  </si>
  <si>
    <t>Accès à la benne ou à la plate-forme</t>
  </si>
  <si>
    <t>Chute / glissade lors de l'accès</t>
  </si>
  <si>
    <t>Moyens d'accès mis en place</t>
  </si>
  <si>
    <t>Chargement et déchargement de matériel</t>
  </si>
  <si>
    <t>Manutention de charges ou d'outillage</t>
  </si>
  <si>
    <t>Chute / renversemment du matériel</t>
  </si>
  <si>
    <t>Risques liés à la manutention manuelle</t>
  </si>
  <si>
    <t>Méthode de chargement et de déchargement adpatée à la charge</t>
  </si>
  <si>
    <t>Eviter les manutentions manuelles</t>
  </si>
  <si>
    <t>Respect de la procédure de manutention des armoires</t>
  </si>
  <si>
    <t>EPI adaptés</t>
  </si>
  <si>
    <t>Matériel conforme et maintenu en bon état</t>
  </si>
  <si>
    <t>Bruit de la disqueuse / meuleuse en marche</t>
  </si>
  <si>
    <t>troubles auditifs</t>
  </si>
  <si>
    <t>Protection auditives (bouchons d'oreilles)</t>
  </si>
  <si>
    <t xml:space="preserve">Port de lunette de protection </t>
  </si>
  <si>
    <t>Application des gestes et postures vus lors de la VP 2010</t>
  </si>
  <si>
    <t>Vérification périodiques</t>
  </si>
  <si>
    <t>Contrôle du bon état avant utilisation</t>
  </si>
  <si>
    <t>Echauffement</t>
  </si>
  <si>
    <t>Dérouler le câble sur une longueur suffisante</t>
  </si>
  <si>
    <t>Vérification réglementaire</t>
  </si>
  <si>
    <t>2-12 Pistolet de scellement à tir direct</t>
  </si>
  <si>
    <t>Emploi dans matériaux ou supports fragiles</t>
  </si>
  <si>
    <t>Charge explosive et vitesse de projection de la pièce de scellement</t>
  </si>
  <si>
    <t>Utilisation par du personnel désigné</t>
  </si>
  <si>
    <t>Adéquation entre la charge et le support</t>
  </si>
  <si>
    <t>Bruit &gt; 85 db / incident tir</t>
  </si>
  <si>
    <t>Respect des consignes d'utilisation</t>
  </si>
  <si>
    <t>2-13 Scie circulaire portative</t>
  </si>
  <si>
    <t>Contact avec la lame en rotation</t>
  </si>
  <si>
    <t>Matériel conforme</t>
  </si>
  <si>
    <t xml:space="preserve">Vérification </t>
  </si>
  <si>
    <t xml:space="preserve">EPI </t>
  </si>
  <si>
    <t>2-14 Touret à meuler</t>
  </si>
  <si>
    <t>Projection de la pièce</t>
  </si>
  <si>
    <t>Coupure profonde</t>
  </si>
  <si>
    <t>Marériels conforme</t>
  </si>
  <si>
    <t>Meulage</t>
  </si>
  <si>
    <t>Projection de limailles dans les yeux</t>
  </si>
  <si>
    <t>2-15 Perceuse / Visseuse</t>
  </si>
  <si>
    <t>Rotation de la perceuse</t>
  </si>
  <si>
    <t>Contact de l'appareil fortuit</t>
  </si>
  <si>
    <t xml:space="preserve">Débrancheur systématique l'appareil après utilisation </t>
  </si>
  <si>
    <t>Respect des êrmis de feu (si nécessaire)</t>
  </si>
  <si>
    <t>Brûlure / incendie</t>
  </si>
  <si>
    <t>2-17 Grignoteuse</t>
  </si>
  <si>
    <t>2-16 Chaufferette / décapeur thermique</t>
  </si>
  <si>
    <t>Utiliasation de l'appareil</t>
  </si>
  <si>
    <t>Vibrations</t>
  </si>
  <si>
    <t>Alternance des tâches / relayage</t>
  </si>
  <si>
    <t>Contact avec les pièces découpées</t>
  </si>
  <si>
    <t xml:space="preserve">Coupures </t>
  </si>
  <si>
    <t>Projection des pièces découpées / EPI (mains)</t>
  </si>
  <si>
    <t>2-7 bis Paln électrique fixe (palant d'atelier)</t>
  </si>
  <si>
    <t>Manque d'entretien / apparaux en mauvais état</t>
  </si>
  <si>
    <t>Vérification réglementaire : palan et apparaux de levage</t>
  </si>
  <si>
    <t>Supression de la lame courbe</t>
  </si>
  <si>
    <t xml:space="preserve">Vérifications périodiques (6 mois) du chariot </t>
  </si>
  <si>
    <t>Délimitation de la zone de circulation</t>
  </si>
  <si>
    <t>Respect de la capacité de charge de l'appareil</t>
  </si>
  <si>
    <t>Vérifications périodiques (6 mois) du chariot</t>
  </si>
  <si>
    <t>délimitation de la zone de circulation</t>
  </si>
  <si>
    <t>Précaution lors de l'utilisation</t>
  </si>
  <si>
    <t>Vérification de la lame avant utilisation</t>
  </si>
  <si>
    <t>Emploi de cutter professionnel à lame rétractable</t>
  </si>
  <si>
    <t>port de gants appropriés (TEFLON ou élastomère fluoré)</t>
  </si>
  <si>
    <t>Alcool</t>
  </si>
  <si>
    <t>En cas de poussières, utiliser un demi-masque respiratoire</t>
  </si>
  <si>
    <t>Résine SCOTCHCAST 2140 U</t>
  </si>
  <si>
    <t>R36/37/38 : irritant pour les yeux, les voies respiratoires et la peau</t>
  </si>
  <si>
    <t>R20 : nocif par inhalation
R36/37/38 : irritant pour les yeux, les voies respiratoires et la peau
R42/43 : peut entrainer une sensibilisation par inhalation et par contact avec la peau</t>
  </si>
  <si>
    <t>Etiquetage sur les conditionnements</t>
  </si>
  <si>
    <t>FDS mise à disposition</t>
  </si>
  <si>
    <t>Colle LOCTITE 401 (CYANOACRYLATE) colle la peau et les yeux en quelques secondes</t>
  </si>
  <si>
    <t>Colle LOCTITE 401 (CYANOACRYLATE) Réaction forte à l'eau</t>
  </si>
  <si>
    <t>Polymérisation exothermique rapide en présence d'eau, d'amines, d'alcalis et d'alcool</t>
  </si>
  <si>
    <t>Ne pas mettre en contact avec des matières</t>
  </si>
  <si>
    <t>Lombalgie - Heurt / coincement des mains avec la charge / écrasement</t>
  </si>
  <si>
    <t>Gestes et postures</t>
  </si>
  <si>
    <t>Préparation de chantier</t>
  </si>
  <si>
    <t>Signaler sa présence avant intervention</t>
  </si>
  <si>
    <t>Balisage</t>
  </si>
  <si>
    <t>Signalisation</t>
  </si>
  <si>
    <t>Obturation des ouvertures par plaques fixées au sol</t>
  </si>
  <si>
    <t>Personnel habilité</t>
  </si>
  <si>
    <t xml:space="preserve">vérification par responsable chantier / Identification, vérifications périodiques </t>
  </si>
  <si>
    <t xml:space="preserve">Utilisation soumise à dérogation  INEO       </t>
  </si>
  <si>
    <t>Stabilisation / fixation</t>
  </si>
  <si>
    <t>si hauteur &gt; 3 mètres, port du harnais
dans la mesure du possible : emploi d'une PIR</t>
  </si>
  <si>
    <t>Emploi d'échafaudage si hauteur &gt; 3 mètres</t>
  </si>
  <si>
    <t xml:space="preserve">Utilisation soumise à dérogation  INEO     </t>
  </si>
  <si>
    <t>Travaux sous tension en BT : application de la procédure C 18 510 (demande du client et autorisation)</t>
  </si>
  <si>
    <t>Contact avec des pièces nues sous tension : électrisation / court circuit</t>
  </si>
  <si>
    <t>Application de la procédure C 18 510 : demande du client et autorisation</t>
  </si>
  <si>
    <t>Habilitation, formation</t>
  </si>
  <si>
    <t>EPI et outillage adapté</t>
  </si>
  <si>
    <t>Ouverture de trémies, risque de blessures de câbles</t>
  </si>
  <si>
    <t>Formation C 18510/ habilitation   recyclage tous les 3 ans</t>
  </si>
  <si>
    <t>Stockage des déchets*                         * Une ligne par produit</t>
  </si>
  <si>
    <t>Stockage temporaire des batteries</t>
  </si>
  <si>
    <t>Prévenir le client des déchets à évacuer</t>
  </si>
  <si>
    <t>Gazole</t>
  </si>
  <si>
    <t>Extincteurs adaptés aux produits</t>
  </si>
  <si>
    <t>Alcool pour nettoyage fibre optique</t>
  </si>
  <si>
    <t>Respect de la réglementation du travail en zone Spécifique à chaque intervention : Plan de  Prévention - Consignes particulières</t>
  </si>
  <si>
    <t>Formation du personnel au risque ATEX par organisme de formation ou par l'EU</t>
  </si>
  <si>
    <t>Ligne de vie en acier</t>
  </si>
  <si>
    <t>Ancrage en sangle ou corde</t>
  </si>
  <si>
    <t>Travaux et circulation dans un local
en présence d’un risque anoxie</t>
  </si>
  <si>
    <t xml:space="preserve">EDF CNPE : respect de la consigne de sécurité COS022 </t>
  </si>
  <si>
    <t>Coupe de la fibre</t>
  </si>
  <si>
    <t>Eclats de fibre dans l'organisme - Cassure</t>
  </si>
  <si>
    <t>Hygiène, précaution, gants</t>
  </si>
  <si>
    <t>Laser pointé dans les yeux</t>
  </si>
  <si>
    <t>Brûlure, cécité</t>
  </si>
  <si>
    <t>précaution lors de l'utilisation</t>
  </si>
  <si>
    <t>Dégagement d'hydrogène des batteries</t>
  </si>
  <si>
    <t>mesure du taux d'hydrogène avant intervention</t>
  </si>
  <si>
    <t>Locaux ATEX</t>
  </si>
  <si>
    <t>Travaux en HT
Emissions de Hautes Fréquences</t>
  </si>
  <si>
    <t>Respect des consignes de sécurité client</t>
  </si>
  <si>
    <t>Conditions climatiques</t>
  </si>
  <si>
    <t>Expositions aux intempéries et symptômes associés (températures extrêmes chaudes ou froides)</t>
  </si>
  <si>
    <t>Adopter le plan canicule si nécessaire</t>
  </si>
  <si>
    <t>Ne pas travailler torse-nu</t>
  </si>
  <si>
    <t>Adapter les horraires de travail</t>
  </si>
  <si>
    <t>Asphyxie</t>
  </si>
  <si>
    <t>Oxygénomètre</t>
  </si>
  <si>
    <t>moyens de communication</t>
  </si>
  <si>
    <t>travaux en équipe</t>
  </si>
  <si>
    <t>Personnel formé au risque Anoxie</t>
  </si>
  <si>
    <t>Poste de travail dans une ambiance bruyante</t>
  </si>
  <si>
    <t>Stress / déconcentration</t>
  </si>
  <si>
    <t>Alternance des postes de travail</t>
  </si>
  <si>
    <t>Pauses en dehors de la zone bruyante</t>
  </si>
  <si>
    <t>Stockage des produits</t>
  </si>
  <si>
    <t>Produits stockés dans un endroit précis</t>
  </si>
  <si>
    <t>Consultation des fiches de sécurité</t>
  </si>
  <si>
    <t>Respect des règles de stockage (rétention, compatibilité)</t>
  </si>
  <si>
    <t>Prendre les préautions préconisées par le fabricant</t>
  </si>
  <si>
    <t>Batteries nickel cadmium SAFT
Electrolyte
Accumulateur au plomb EXIDE étanche
Accumulateur au plomb EXIDE</t>
  </si>
  <si>
    <t>Travaux avec le banc</t>
  </si>
  <si>
    <t>Electrisation / court-circuit</t>
  </si>
  <si>
    <t>Balisage de la zone de travail</t>
  </si>
  <si>
    <t>Formation C 18 510/ habilitation, recyclage tous les 3 ans</t>
  </si>
  <si>
    <t>EPI et outillage adapté (dotation caisse BR)</t>
  </si>
  <si>
    <t xml:space="preserve">Respect du code de la route    </t>
  </si>
  <si>
    <t xml:space="preserve">Permis adéquat </t>
  </si>
  <si>
    <t xml:space="preserve">Protection du poste de conduite </t>
  </si>
  <si>
    <t>Circulation des véhicules</t>
  </si>
  <si>
    <t>plan de circulation</t>
  </si>
  <si>
    <t xml:space="preserve">marquage au sol         </t>
  </si>
  <si>
    <t>Feuilles de Yukka</t>
  </si>
  <si>
    <t>Coupures / bessure - liaisons aux yeux</t>
  </si>
  <si>
    <t>Port de gants et lunettes de protection</t>
  </si>
  <si>
    <t>décrit dans PPSPS du sous-traitant et pris en compte dans le PPSPS de l'entreprise</t>
  </si>
  <si>
    <t>décrit dans PPSPS et PGC ou dans PdP</t>
  </si>
  <si>
    <t>Noyade</t>
  </si>
  <si>
    <t>Intervention en mer</t>
  </si>
  <si>
    <t xml:space="preserve">Personnel qualifié et apte médicalement, </t>
  </si>
  <si>
    <t>Port du gilet</t>
  </si>
  <si>
    <t>Travaux en sous-terrain</t>
  </si>
  <si>
    <t>Inhalation de poussières de silice</t>
  </si>
  <si>
    <t>Travaux sur tresse de masse</t>
  </si>
  <si>
    <t>Heurt autour des yeux</t>
  </si>
  <si>
    <t>Port de lunettes de sécurité indépendantes au casque</t>
  </si>
  <si>
    <t>personnel utilisant le chariot sans formation adéquate
Délimiter les voies de circulation</t>
  </si>
  <si>
    <t>Respect des précautions</t>
  </si>
  <si>
    <t>renforcer l'utilisation des moyens de levage</t>
  </si>
  <si>
    <t>Renouveller les sensibilisations Gestes et Postures</t>
  </si>
  <si>
    <t>Mise en place de protections auditives moulés pour les utilisateurs (magasin/atelier)</t>
  </si>
  <si>
    <t>Port des EPI même pour une courte durée</t>
  </si>
  <si>
    <t>Faire fiche machine
Port des EPI même pour une courte durée</t>
  </si>
  <si>
    <t>Validation des plans de chargement / déchargement par tous les livreurs</t>
  </si>
  <si>
    <t xml:space="preserve">Port des EPI même pour une courte durée. </t>
  </si>
  <si>
    <t xml:space="preserve">Port des EPI même pour une courte durée. 
Privilégier modèle avec frein, dispositif anti-vibration et aspiration de poussière. </t>
  </si>
  <si>
    <t>Port des EPI même pour une courte durée / mettre à disposition une protection du corps si besoin. 
Privilégier modèle avec frein, dispositif anti-vibration et aspiration de poussière.</t>
  </si>
  <si>
    <t>Port des EPI même pour une courte durée. 
Privilégier modèle avec frein, dispositif anti-vibration et aspiration de poussière</t>
  </si>
  <si>
    <t>Port des EPI même pour une courte durée. 
Privilégier modèle avec frein, dispositif anti-vibration et aspiration de poussière.</t>
  </si>
  <si>
    <t>Ne pas utiliser prés de matériaux inflammables</t>
  </si>
  <si>
    <t>Extracteur d'air</t>
  </si>
  <si>
    <t>remplacer les rallonges électriques détériorées</t>
  </si>
  <si>
    <t>Formation du personnel à l'utilisation de l'appareil, soit par le constructeur soit en interne</t>
  </si>
  <si>
    <t>Voir pour utilisation de massette portugaise</t>
  </si>
  <si>
    <t>Prévoir les gants anti-coupures en fonction des travaux (attention aux tailles de gants)</t>
  </si>
  <si>
    <t>Réduire la contenance des produits, prévoir une zone de stockage des produits avec bacs de rétention</t>
  </si>
  <si>
    <t>Port de lunette si risque de projection</t>
  </si>
  <si>
    <t>Pour certaines manutentions, préparation en amont pour remplacer la manutention manuelle par de la manutention mécanique</t>
  </si>
  <si>
    <t xml:space="preserve">Mise en place d'un système DATI </t>
  </si>
  <si>
    <t>Préparation et planification des travaux bruyants
Prise en compte de la présence de personnes dans les bureaux pour travaux bruyants
mise en place de protections auditives moulés hors ZC</t>
  </si>
  <si>
    <t>Mise en place de rembardes</t>
  </si>
  <si>
    <t>Rangement de l'atelier et du magasin par chacun
Limiter le passage du personnel de bureaux dans l'atelier</t>
  </si>
  <si>
    <t>Remplacement des Escabeaux par des PIRL légères et démontables dès que possible.</t>
  </si>
  <si>
    <t>Préparation en amont des chantiers avec travaux en hauteur</t>
  </si>
  <si>
    <t>Faire des fiches produits chimiques à proximité du stockage</t>
  </si>
  <si>
    <t>Connaissance ds moyens de protection en cas d'accident par tous les intervenants</t>
  </si>
  <si>
    <t>A évacuer (plus de nécessité de conserver)</t>
  </si>
  <si>
    <t>Trouver les protections auditives adaptées pour les personnes "sensibles" au bruit ambiant. 
Bouchons d'oreilles moulés</t>
  </si>
  <si>
    <t>Fournir les vêtements de travail spécifiques (parka, gants chauds, tee-shirt etc)</t>
  </si>
  <si>
    <t>Point de vigilance : maintenance des soudeuses vinyle sur AREVA LH</t>
  </si>
  <si>
    <t>Point de vigilance : locaux ATEX "sur-classé" sur AREVA LH</t>
  </si>
  <si>
    <t>Pas d'EPI adaptés existants</t>
  </si>
  <si>
    <t>Recenser les interventions en zone ATEX et les prescriptions de l'exploitant
Prévoir formations ATEX lors du plan de formation 2017</t>
  </si>
  <si>
    <t>Sensibilisation permanente du personnel au respect du code de la route</t>
  </si>
  <si>
    <t>Présentation des bonnes postures de travail</t>
  </si>
  <si>
    <t>Sièges neufs mais pas forcément adaptés à la morphologie des personnes</t>
  </si>
  <si>
    <t>Vigilance avec les camions de livraisons</t>
  </si>
  <si>
    <t>Rappel sur le rangement</t>
  </si>
  <si>
    <t>Sensibilisation permanente aux respect des prcautions en matière de code de la route</t>
  </si>
  <si>
    <t>Anticipation par l'entreposage de sel</t>
  </si>
  <si>
    <t>Entreprise de nettoyage (plan de prévention annuel)</t>
  </si>
  <si>
    <t>Prise en compte du PdP par l'ensemble des intervenants du chantier</t>
  </si>
  <si>
    <t>Pas suffisamment de personnel formé dans les bureaux</t>
  </si>
  <si>
    <t>Mener campagne de mesures d'exposition</t>
  </si>
  <si>
    <t xml:space="preserve">Formation CACES adaptée au type nacelle utilisée </t>
  </si>
  <si>
    <t>Autorisation de conduite de l'employeur mentionnée sur le volet 2B</t>
  </si>
  <si>
    <t>Balisage de la zone d'évolution de la PEMP</t>
  </si>
  <si>
    <t>Personne en bas de la nacelle (cat. 1 et cat. 3) possédant le CACES.
Pour les personnes possédant des restrictions en hauteur, formation "Accompagnant au sol".</t>
  </si>
  <si>
    <t>Information de conduite par le loueur</t>
  </si>
  <si>
    <t>Certificat de conformité de la PEMP
Formalisation de l'information par le loueur (externe)</t>
  </si>
  <si>
    <t>Formation Travail en Hauteur</t>
  </si>
  <si>
    <t>Port des EPI conformes et adaptés</t>
  </si>
  <si>
    <t>Location de PEMP GENIE Z-135/70 interdite (suite REX groupe)</t>
  </si>
  <si>
    <t>Respect de la capacité de charge de la PEMP</t>
  </si>
  <si>
    <t>Heurt ou écrasement</t>
  </si>
  <si>
    <t>Formation</t>
  </si>
  <si>
    <t>Vérification périodiques de la PEMP</t>
  </si>
  <si>
    <t>Respect de la capacité de cherge de la PEMP</t>
  </si>
  <si>
    <t>Accident de circulation</t>
  </si>
  <si>
    <t>Rester vigilant en ce qui concerne le matériel</t>
  </si>
  <si>
    <t>MALT de la PEMP</t>
  </si>
  <si>
    <t>Contact avec la masse du bâtiment
Conjonction simultanée des facteurs climatiques (givres) + électrostatique (frottement poussière dans le tube) + contact avec la masse du bâtiment + discontinuité électrique des éléments des panier de la PEMP</t>
  </si>
  <si>
    <t>AT PCC Romans
Suppression de l'aspiration en extérieur lors des travaux de perçage
Ne pas utiliser des gants mouillés pour des opérations identiques</t>
  </si>
  <si>
    <t>Autorisation de conduite délivrée par l'employeur mentionnée sur le volet 2B</t>
  </si>
  <si>
    <t>Affiche collée sur le chariot avec le nom et les dates de validité des formations</t>
  </si>
  <si>
    <t xml:space="preserve">voies de circulation balisées et/ou délimitation de la zone de circulation </t>
  </si>
  <si>
    <t>Conformité des équipements de signalisation (sonore, visuelle) du chariot</t>
  </si>
  <si>
    <t>Formation CACES cat. 3</t>
  </si>
  <si>
    <t>Vérification avant utilisation (batterie, pneu...)</t>
  </si>
  <si>
    <t>Affiche collée sur le chariot pour rappel des consignes à respecter avant et lors de l'utilisation</t>
  </si>
  <si>
    <t>Formation Travail en Hauteur / Port du harnais</t>
  </si>
  <si>
    <t>Délimiter les voies de circulation</t>
  </si>
  <si>
    <t>MALT de la grue automotrice</t>
  </si>
  <si>
    <t>Location avec conducteur expérimenté possédant le CACES grue correspondante</t>
  </si>
  <si>
    <t>Délimitation (balisage) de la zone d'évolution</t>
  </si>
  <si>
    <t>Si le rail permettant la mise en place des échelles sur le fourgon dépasse, mettre en place une protection en mousse aux extrémités</t>
  </si>
  <si>
    <t>Respect des précautions
Dotation de marchepieds pliables pour accéder à la galerie.</t>
  </si>
  <si>
    <t>Aménagement du véhicule adapté prévu lors de la commande</t>
  </si>
  <si>
    <t>Rangement régulier du véhicule</t>
  </si>
  <si>
    <t>Equipement des fourgons en rayonnage selon les besoins
Analyser le besoin au fur et à mesure des demandes (contrats de maintenance)</t>
  </si>
  <si>
    <t xml:space="preserve">Mise en place de moyens de levage adaptés aux matériels et outillages </t>
  </si>
  <si>
    <t>Formation Gestes et Postures</t>
  </si>
  <si>
    <t>Dotation de rampes de manutention en aluminium</t>
  </si>
  <si>
    <t>Vérification visuelle de l'état de la galerie</t>
  </si>
  <si>
    <t>Achat de sangles armées pour transport spécifique
Vérifier la réglementation ADR pour le transport des batteries</t>
  </si>
  <si>
    <t>MO CH 0110 - Déroulage mécanique ou manuel des câbles</t>
  </si>
  <si>
    <t xml:space="preserve">Aptitude médicale         </t>
  </si>
  <si>
    <t>Proposition : relancer les formations Gestes et Postures</t>
  </si>
  <si>
    <t xml:space="preserve">Dispositifs de signalisation  </t>
  </si>
  <si>
    <t>Réalisation d'un mode opératoire pour l'utilisation du transporteur</t>
  </si>
  <si>
    <t>Formation gestes et postures</t>
  </si>
  <si>
    <t>Campagne de vérification des permis de conduire des salariés 1 fois par an avec  attestation sur l'honneur de la validité + ajout de l'autorisation de conduite sur les volets 2B</t>
  </si>
  <si>
    <t>Proposition: achat de dispositif anti coup de fouet</t>
  </si>
  <si>
    <t>Risque lié à la manutention             Mal au dos - coincement</t>
  </si>
  <si>
    <t>Poids du compresseur</t>
  </si>
  <si>
    <t>Vu avec l'APAVE, vérification périodique non obligatoire =&gt; à voir en fonction de l'utilisation, ancienneté de la machine (évaluation de la conformité)</t>
  </si>
  <si>
    <t>Formation au poste</t>
  </si>
  <si>
    <t>Vu avec l'APAVE, vérification périodique non obligatoire- a voir en fonction de l'utilisation, ancienneté de la machine (évaluation de la conformité)</t>
  </si>
  <si>
    <t>Affichage SECURITE et fonctionnement machine
Essais  fonctionnement machine avec personne formée (Monsieur SICOT de la société SIBER)
Mode opératoire à réaliser</t>
  </si>
  <si>
    <t>Soudeuse</t>
  </si>
  <si>
    <t>Risque HT : Electrisation - Electrocution
Risque HF : Brûlures / Magnétisme</t>
  </si>
  <si>
    <t>Formation spécifique pour l'entretien des soudeuses</t>
  </si>
  <si>
    <t>Attestation de consignation du client</t>
  </si>
  <si>
    <t>Formation HT</t>
  </si>
  <si>
    <t>Formation C18-510, habilitations, recyclage tous les 3 ans</t>
  </si>
  <si>
    <t>EPI et outillages adaptés</t>
  </si>
  <si>
    <t>Formation spécifique du personnel intervenant sur les soudeuses (machine + HT)</t>
  </si>
  <si>
    <t>Port de lunettes de protection adaptées aux caractéristiques du faisceau (spectre d'ondes émises par le laser)</t>
  </si>
  <si>
    <t>Adopter la Vigilance Partagée</t>
  </si>
  <si>
    <t>Sensibilisation du personnel lors d'échanges sécurité</t>
  </si>
  <si>
    <t>Formation sur les risques liés à l'utilisation de lasers</t>
  </si>
  <si>
    <t>Moyens adaptés en fonction de la classification des lasers. Norme spécifique NF EN 60 825-1</t>
  </si>
  <si>
    <t>Equipements de Protection Individuelle</t>
  </si>
  <si>
    <t>Achat de gants d'un indice de protection contre les coupures supérieur</t>
  </si>
  <si>
    <t>Sensibilisation aux risques suite à l'AT de DRISS Aïssa (Pierrelatte)</t>
  </si>
  <si>
    <t>Journée Vigilance Partagée 2012</t>
  </si>
  <si>
    <t>A voir suite accident DRISS Aissa (Pierrelatte) : 
Former les intervenants absents lors de la VP 2012 (en priorité) aux bonnes pratiques sous forme de chantier école
Rédaction d'un Mop concernant les bonnes pratiques d'utilisation de la disqueuse
Affichage d'une indication (bande fluo ou étiquette) attirant l'attention sur l'utilisation de la 2e poignée</t>
  </si>
  <si>
    <t>Réalisation d'un mode opératoire pour l'utilisation de la scie sabre à laisser avec la scie sabre</t>
  </si>
  <si>
    <t>Formation au maniement des extincteurs</t>
  </si>
  <si>
    <t>Lésions aux mains et aux poignets (Heurt/Choc/Coupure)</t>
  </si>
  <si>
    <t>Port des EPI conformes et adaptés (masque de protection)</t>
  </si>
  <si>
    <t>VP 2012</t>
  </si>
  <si>
    <t>ATSA du 03/12/2014 (Cadarache) :
Revoir le Mop si nécessaire
Privilégier le travail en équipe (se relayer pour limiter l'effort)</t>
  </si>
  <si>
    <t>Port du masque de protection</t>
  </si>
  <si>
    <t>Vérifier la mise à disposition de ce type de rallonge</t>
  </si>
  <si>
    <t>Vérifications réglementaires</t>
  </si>
  <si>
    <t>Vérification semestrielle si déplacé / si poste fixe, annuelle par un organisme de contrôle agréé</t>
  </si>
  <si>
    <t>Formation conduite - Formation élingeur</t>
  </si>
  <si>
    <t xml:space="preserve"> Aptitude médicale</t>
  </si>
  <si>
    <t>Délimitation et balisage de la zone d'évolution de la charge</t>
  </si>
  <si>
    <t>Lecture de la notice avant utilisation</t>
  </si>
  <si>
    <t>Utilisation inadaptée</t>
  </si>
  <si>
    <t>Vu avec l'APAVE, vérification périodique non obligatoire =&gt; à voir en fonction de l'utilisation, ancienneté de la machine (évaluation de la conformité</t>
  </si>
  <si>
    <t>Vérification du bon état du couteau avant utilisation</t>
  </si>
  <si>
    <t>Le CHSCT a décidé d'imposer le port des lunettes de sécurité (ou casque avec visière) à tous les collaborateurs sur les zones de travail → Attribution de lunettes de sécurité lors de la VP 2013.</t>
  </si>
  <si>
    <t>Information du personnel.</t>
  </si>
  <si>
    <t>Les lunettes de sécurité ne remplacent en aucun cas les masques étanches (meulage, perçqge) et les visières utilisées dans le cadre des TST, VAT et BR....</t>
  </si>
  <si>
    <t>Heurt</t>
  </si>
  <si>
    <t>Port des EPI conformes et adaptés (gants de manutention)</t>
  </si>
  <si>
    <t>Port Equipements de Protection Individuelle
(gants, lunettes…)</t>
  </si>
  <si>
    <t>Vérifier la présence d'une rondelle de protection pour les mains</t>
  </si>
  <si>
    <t>Vérification du bon état avant utilisation</t>
  </si>
  <si>
    <t>Port des EPI conformes et adaptés (gants anti-coupures)</t>
  </si>
  <si>
    <t>Utilisation de cutter à lame rétractable  uniquement par le magasinier</t>
  </si>
  <si>
    <t>Respect des règles imposées dans la FDS</t>
  </si>
  <si>
    <t>Formation SF6 si intervention. Pictogramme de danger à apposer sur le véhicule.</t>
  </si>
  <si>
    <t>4-6 Débouchants de cannes de bullage et entretien des appareils (vannes, cadrans de comptage …) avec de l'acide nitrique</t>
  </si>
  <si>
    <t>Graves brûlures</t>
  </si>
  <si>
    <t>Port du masque avec cartouche A2/B2/P3</t>
  </si>
  <si>
    <t>Port de la tenue universelle AREVA NC + veste à capuche (tyvex) ou port de la tenue rouge active + veste vinyle AREVA NC.</t>
  </si>
  <si>
    <t>Fiche de données de sécurité à disposition + fiche simplifiée communiquée aux personnes. exposées lors d'un 1/4 h sécurité.</t>
  </si>
  <si>
    <t>Suivi des modes opératoires de notre client pour la réalisation des opérations</t>
  </si>
  <si>
    <t>4-7 Entretien des appareils (vannes, cadrans de comptage …) avec formol (CMR non remplaçable par un autre produit)</t>
  </si>
  <si>
    <t>Mauvaise utilisation du produit / éclaboussures / vapeurs</t>
  </si>
  <si>
    <t>Brûlures cutanées, des voies respiratoires…</t>
  </si>
  <si>
    <t>Assurer un suivi régulier des expositions du personnel à ce produit</t>
  </si>
  <si>
    <t>4-8 Entretien des appareils (vannes, cadrans de comptage … ) avec soude</t>
  </si>
  <si>
    <t>Brûlures cutanées, occulaires, des voies respiratoires et digestives.</t>
  </si>
  <si>
    <t>4-9 Entertien des sectionneurs, cellules avec des dégraissants et des graisses</t>
  </si>
  <si>
    <t>Gestion et respect des FDS</t>
  </si>
  <si>
    <t>Rédaction de fiches d'exposition</t>
  </si>
  <si>
    <t>Stockage en milieu aéré sur rétention</t>
  </si>
  <si>
    <t xml:space="preserve">Contrôle et respect de l'étiquetage </t>
  </si>
  <si>
    <t>Séparation des produits incompatibles</t>
  </si>
  <si>
    <t>Eviter le transvasement dans des bidons  non adaptés, et multiplier les étiquettes</t>
  </si>
  <si>
    <t>Mise à disposition de kits anti-pollution</t>
  </si>
  <si>
    <t>Port des EPI adaptés (gants, lunettes, masque, ...)</t>
  </si>
  <si>
    <t>Nettoyage de la zone de travail en fin de chantier</t>
  </si>
  <si>
    <t>Respect des consignes de tri selectif</t>
  </si>
  <si>
    <t>4-10 Prélévement d'huile pour la maintenance des transformateur</t>
  </si>
  <si>
    <t>Projections
Déversement accidentel
Incendie/ Explosion</t>
  </si>
  <si>
    <t>Chute, glissade
Intoxication des voies respiratoires en cas d'incendie
Brulures
Risque oculaire
Cancer et/ou mutations génétiques
Pollution de l'environnement</t>
  </si>
  <si>
    <t>Se tenir à distance pendant les manœuvres</t>
  </si>
  <si>
    <t>Habilitation fluides</t>
  </si>
  <si>
    <t>Port des EPI adaptés (tenue étanche, gants, lunettes…)</t>
  </si>
  <si>
    <t>Mise en place de bacs de rétention</t>
  </si>
  <si>
    <t>Etiquetage des déchets et stockage dédié</t>
  </si>
  <si>
    <t>5- LES FLUIDES</t>
  </si>
  <si>
    <t>6- METHODE DE TRAVAIL</t>
  </si>
  <si>
    <t>6-1 Manutention et transport manuel</t>
  </si>
  <si>
    <t>7- L'ENVIRONNEMENT</t>
  </si>
  <si>
    <t>7-1 Bruit &gt; à 85 dB</t>
  </si>
  <si>
    <t>7-2 Matériaux contenant de l'amiante</t>
  </si>
  <si>
    <t>7-3 Exposition à l'amiante</t>
  </si>
  <si>
    <t>7-4 Surface de circulation (chantiers)</t>
  </si>
  <si>
    <t>7-5 Surface de circulations (ateliers)</t>
  </si>
  <si>
    <t>8- CONDUITE DE VEHICULE</t>
  </si>
  <si>
    <t>8-1 Voiture / Moto</t>
  </si>
  <si>
    <t>8-2 Fourgonnette</t>
  </si>
  <si>
    <t>8-3 Fourgon d'équipe</t>
  </si>
  <si>
    <t>8-4 Scooter</t>
  </si>
  <si>
    <t>8-5 Vélo</t>
  </si>
  <si>
    <t>8-6 Camion d'équipe</t>
  </si>
  <si>
    <t>9-1 Travaux sur ordinateur</t>
  </si>
  <si>
    <t>9-2 Poste de travail (bureau)</t>
  </si>
  <si>
    <t>9-3 Surfaces de circulation intérieure</t>
  </si>
  <si>
    <t>9-4 Surfaces de circulation extérieure (parking, escaliers, accès, etc .)</t>
  </si>
  <si>
    <t>9-5 Emploi de cutter</t>
  </si>
  <si>
    <t>9-6 Massicot</t>
  </si>
  <si>
    <t>9-7 Cartons de papier pour photocopieurs</t>
  </si>
  <si>
    <t>9-8 Produits combustibles</t>
  </si>
  <si>
    <t>9-9 Installations électriques</t>
  </si>
  <si>
    <t>9-11 Plantes Vertes</t>
  </si>
  <si>
    <t>10- CO-ACTIVITE : CAS DE PLAN DE PREVENTION OU DE COORDINATION</t>
  </si>
  <si>
    <t>10-1 Co-activité</t>
  </si>
  <si>
    <t>11- DIVERS</t>
  </si>
  <si>
    <t>11-1 Accident</t>
  </si>
  <si>
    <t>11-2 Nid de guêpes</t>
  </si>
  <si>
    <t>5-1 Travaux en cryogénie (Marcoule)</t>
  </si>
  <si>
    <t>Brûlure par contact ou projection
Anoxie</t>
  </si>
  <si>
    <t>Travaux en cryogénie</t>
  </si>
  <si>
    <t>Attestation de consignation du réseau</t>
  </si>
  <si>
    <t>Port de lunettes et visières de Sécurité adaptés</t>
  </si>
  <si>
    <t>Port de gants cryogéniques</t>
  </si>
  <si>
    <t>Port d'équipements de protection : tablier spécifique</t>
  </si>
  <si>
    <t xml:space="preserve">Privilégier les équipemetns d'aide à la manutention si possible" </t>
  </si>
  <si>
    <t>Formation sur la prévention des lombalgies
Mise en place d'une formation interne sur mesure si nécessaire (M. PALMA).
Eveil musculaire</t>
  </si>
  <si>
    <t>Respect des bonnes pratiques gestes et postures</t>
  </si>
  <si>
    <t>Port des EPI (gants de manutention).</t>
  </si>
  <si>
    <t>Faire une sensibilisation sur l’utilisation des différents gants mis à disposition du personnel (journée vigilance partagée du 30/08/2012 - atelier Descours et cabaud)</t>
  </si>
  <si>
    <t>Analyse lors des Plans de prévention des matériels adaptés aux travaux</t>
  </si>
  <si>
    <t>Respect des bonnes pratiques gestes et postures.</t>
  </si>
  <si>
    <t>Délimitation des zones de déplacement</t>
  </si>
  <si>
    <t>Affichage des différents types de gants par utilisation</t>
  </si>
  <si>
    <t xml:space="preserve">
Mise en place d'une formation interne sur mesure si nécessaire (M. PALMA).</t>
  </si>
  <si>
    <t>Outil manuel (lève-plaque ou lève-bordure)</t>
  </si>
  <si>
    <t>Site de Marcoule : recensement des plaques en fonte situées sur des chambres de tirage en hauteur et proposer au CEA des plaques en aluminium strié, plus légères et donc plus facile à manutentionner
Achat d'un lève plaque aimanté sur Cadarache et Pierrelatte</t>
  </si>
  <si>
    <t xml:space="preserve">
Manutention à deux personnes</t>
  </si>
  <si>
    <t>Pierrelatte : création MOI Lève bordure
Recensement des différents types de plaques sur Pierrelatte
Attribution du lève bordure après sensibilisation par le Magasinier</t>
  </si>
  <si>
    <t>Formation de référents pour l'utilisation du lève plaque aimanté (Marcoule)</t>
  </si>
  <si>
    <t>Utilisation du lève plaque sous condition avec cahier de suivi (Lève plaque consigné au bâtiment 34)</t>
  </si>
  <si>
    <t>Mise en place d'une formation interne sur mesure si nécessaire (M. PALMA).
Eveil musculaire</t>
  </si>
  <si>
    <t>Formation Sécurité/Logistique aux responsables Logistique : responsabilités, habilitations/formations (durée de validité, organismes de formation), restrictions médicales, médecines du travail, circuit d’intégration, compagnonnage…A réaliser en 2015.
Eveil musculaire</t>
  </si>
  <si>
    <t>VP 2013 atelier sur le bruit</t>
  </si>
  <si>
    <t>Définis dans le Plan De Prévention ou Plan Général de Coordination et Plan Particulier de Sécurité et de Prévention de la Santé</t>
  </si>
  <si>
    <t>S'informer de la présence éventuelle d'amiante avant tout travail (consultation du DTA)</t>
  </si>
  <si>
    <t>Création d'un MO spécifique aux interventions sur matériaux susceptibles de contenir de l'amiante.</t>
  </si>
  <si>
    <t>Attente des circulaires et des arrêtés de mise en application.</t>
  </si>
  <si>
    <t xml:space="preserve">Formation à la prévention du risque amiante au cas par cas
Rappel périodique de nos obligations aux chargés d'affaires et responsables de chantiers
Demande diagnostic amiante au client
Elaborer une notice prévoyant les moyens à utiliser. 
</t>
  </si>
  <si>
    <t xml:space="preserve">Réglementation obligatoire </t>
  </si>
  <si>
    <t>Formation des personnes en fonction du niveau d'exposition, de la fonction (encadrement technique, encadrement chantier, opérateur) à la prévention du risque amiante</t>
  </si>
  <si>
    <t xml:space="preserve">Cartographie du client  (DTA : Dossier Technique Amainte)                   
Elaborer une notice prévoyant les moyens à utiliser.       </t>
  </si>
  <si>
    <t>Port des chaussures de sécurité montantes obligatoire</t>
  </si>
  <si>
    <t>Port du casque avec jugulaire/harnais ou autres EPI adaptés aux travaux en hauteur</t>
  </si>
  <si>
    <t>Sensibilisation à l'utilisation des échafaudages par l'intermédiaire de causerie ou 1/4 d'heure sécurité</t>
  </si>
  <si>
    <t>Pour tout nouvel arrivant, sensibilisation par l'intermédiaire du "circuit arrivée" dans la société.</t>
  </si>
  <si>
    <t>Port du casque avec jugullaire/harnais ou autres EPI adaptés aux travaux en hauteur</t>
  </si>
  <si>
    <t>Renseigner la fiche de vie au quotidien avant chaque utilisation.</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</si>
  <si>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Proposer dans les CODIR agence: cadenasser les escabeaux et les echelles + autorisation par les chefs d'équipes et chefs de chantier. 
Supprimer tous les escabeaux anciens</t>
  </si>
  <si>
    <t>Glissement / renversement / Chute</t>
  </si>
  <si>
    <t>Achat de stop chute Mini maxi avec enrouleur de 15 et 20m pour travaux en bordures de toitures terrasses</t>
  </si>
  <si>
    <t xml:space="preserve">Equipements de Protection Individuelle stockés dans sacs ou mallettes identifiés avec notice d'utilisation à l'interieur </t>
  </si>
  <si>
    <t>Vérification périodique par personnel Ineo  ANC habilté.</t>
  </si>
  <si>
    <t>Formation port du harnais / travaux en hauteur pour tout le personnel utilisant un harnais (validité 3ans)</t>
  </si>
  <si>
    <t>Affichage sur les coffrets de chantier d'un rappel des conditions de stockage et d'entretien des harnais.</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</si>
  <si>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Prise en compte dans les procédures de sécurité et plans de prévention</t>
  </si>
  <si>
    <t>Proposition lors des CODIR Agence: nouvelle PIR en alu AUDINNOV
--&gt; Reconduire en 2016</t>
  </si>
  <si>
    <t>Balisage lanterneaux, skydomes, verrières pour ceux de faible hauteur &lt; 1,10 m
Complément de ce balisage par une protection contre les chutes de hauteurs en fonction des situations de travail,
Interdiction de prendre appui, de marcher et de s'asseoir.
Lors de travaux à proximité de skydôme, utilisation d'un filet de protection spécifique (AXIMA / ANTEC)
Vérifier les conditions météorologiques avant toute intervention (pluie, vent, ...)
Port de masque OBLIGATOIRE si vent &gt; à 45 km/h</t>
  </si>
  <si>
    <t>Travaux à proscrire en cas d'orages, vérifier la météo avant intervention</t>
  </si>
  <si>
    <t>Formation NF C 18510 et habilitation (volet 2B) ou surveillance par personne habilitée
Recyclage tous les 3 ans avec tolérance</t>
  </si>
  <si>
    <t>Kit VAT + Vérification annuelle des kits</t>
  </si>
  <si>
    <t>Application des procédures de consignation selon la NF C 18510</t>
  </si>
  <si>
    <t>sensibilisation des ateliers pratiqués lors de la Vigilance partagée du 26/08/2010</t>
  </si>
  <si>
    <t>Formation Travaux Sous Tension sur batteries + ATEX</t>
  </si>
  <si>
    <t>Mise en place d'un registre des Travaux sous Tension</t>
  </si>
  <si>
    <t>Travaux soumis à autorisation écrite du client</t>
  </si>
  <si>
    <t>Toute intervention pouvant présenter un risque caché nécéssite une interruption des travaux,
Mise en place d'un mode opératoire avec le client,
Effectuer un contrôle visuel total avant intervention.</t>
  </si>
  <si>
    <t>Formation NF C 18-510.</t>
  </si>
  <si>
    <t>Diffusion du tableau des habilitations adaptées à la nouvelle norme NFC 18-510.</t>
  </si>
  <si>
    <t>Recueil Ineo sur les prescriptions électrique</t>
  </si>
  <si>
    <t>Achat ou confection de coffrets de chantier sécurisés ???</t>
  </si>
  <si>
    <t xml:space="preserve">Appareil conforme et vérifié / respect des règles d'utilisation et de stockage   </t>
  </si>
  <si>
    <t>Travaux à proximité des transformateurs</t>
  </si>
  <si>
    <t>Eclatement porcelaine
Masse cuve</t>
  </si>
  <si>
    <t>Port EPI (casque, visières, …)</t>
  </si>
  <si>
    <t>Accès restreint lors d'une mise sous tension</t>
  </si>
  <si>
    <t>Sensibilisation des intervenants</t>
  </si>
  <si>
    <t>Respect des prescriptions clients</t>
  </si>
  <si>
    <t>Prise en compte dans les MOI créés</t>
  </si>
  <si>
    <t xml:space="preserve">Tri sélectif des déchets dangereux             Gestion des déchets                               </t>
  </si>
  <si>
    <t>Protections collectives et individuelles</t>
  </si>
  <si>
    <t>Limitation exposition 30 minutes à 1 heure de travail</t>
  </si>
  <si>
    <t>Poursuite des formations ATEX</t>
  </si>
  <si>
    <t>Faire un point sur les besoins en explosimètres
Besoin d'outils/vêtements ATEX à estimer</t>
  </si>
  <si>
    <t>Interdiction de travailler seul sur un chantier. (La presence de qui que ce soit est suffisante)</t>
  </si>
  <si>
    <t>Respect des consignes de sécurité du client au niveau du travail isolé. (Procédures AREVA NC, COMURHEX, EURODIF...)</t>
  </si>
  <si>
    <t xml:space="preserve">Information et autorisation du chef de quart au moment de la prise de l'AT (durée de l'intervention) </t>
  </si>
  <si>
    <t>MELOX : Récupérer un DATI au PSG avant intervention</t>
  </si>
  <si>
    <t>Contrat réseaux sécurité Pierrelatte: récupérer un DATI lors d'interventions à l'extérieur du site (station environnement, etc...)</t>
  </si>
  <si>
    <t>Réfection écran tête de câble 220 kV         Présence de plomb</t>
  </si>
  <si>
    <t>Protection individuelle (gants)</t>
  </si>
  <si>
    <t xml:space="preserve">
Elimination de déchets spéciaux</t>
  </si>
  <si>
    <t>Formation spécifique des travailleurs exposés au risque Plomb selon R.4412-38 et Décret 2003-1254 du 23/12/2003</t>
  </si>
  <si>
    <t>Fibres de verre</t>
  </si>
  <si>
    <t>Inhalation, ingestion, affectations spécifiques (allergies), irritations…</t>
  </si>
  <si>
    <t>Equipements de Protection Individuelle adaptés en compément de la tenue de travail : masque PPF3, gants, lunettes masque (a minima).</t>
  </si>
  <si>
    <t>Aération des locaux</t>
  </si>
  <si>
    <t>Ceux de l'entreprise utilisatrice (chimiques- explosion - etc...)</t>
  </si>
  <si>
    <t xml:space="preserve">Pour les salariés de l'EE                                                 Risques pour les installations de l'EU                                     Risques pour l'environnement </t>
  </si>
  <si>
    <t>Personnel intervenant formé Chimie Niv. 1 et 2</t>
  </si>
  <si>
    <t xml:space="preserve">Aptitude médicale    </t>
  </si>
  <si>
    <t xml:space="preserve">EPI à adapter en fonction des situations + formations site (modules B)        </t>
  </si>
  <si>
    <t>Action contre l'alcoolémie au volant (journée Vigilance Partagée 2011) +    
Dotation en éthylotests</t>
  </si>
  <si>
    <t>Autorisation de conduite pour tous les véhicules</t>
  </si>
  <si>
    <t>Etendre les exigences Ineo  sur les véhicules de location courte durée (chantier)
Autorisation de conduite pour tous les véhicules</t>
  </si>
  <si>
    <t>Séparateur Cabine-caisse
Autorisation de conduite pour tous les véhicules</t>
  </si>
  <si>
    <t>Etendre les exigences Ineo  sur les véhicules de location courte durée (chantier)</t>
  </si>
  <si>
    <t>Prévoir aménagement à l'achat</t>
  </si>
  <si>
    <t>Transport d'escabeaux ou de PIR sur la galerie</t>
  </si>
  <si>
    <t>Chute du matériel</t>
  </si>
  <si>
    <t>Matériel attaché sur la galerie par des sangles et/ou des tendeurs</t>
  </si>
  <si>
    <t>Système de fixation rapide et sécurisée des échelles (Orsymobil de Würth) en test
--&gt; Voir efficacité en 2016</t>
  </si>
  <si>
    <t>maintien en état du scooter</t>
  </si>
  <si>
    <t>Port du casque</t>
  </si>
  <si>
    <t xml:space="preserve"> Port du casque</t>
  </si>
  <si>
    <t>Journée de la Vigilance partagée du 26/08/2010</t>
  </si>
  <si>
    <t>Atelier éveil musculaires (ergonomie du poste pour le personnel administratif)</t>
  </si>
  <si>
    <t>Avis du médecin du travail sur les aménagements (Journée vigilance Partagée 2010)</t>
  </si>
  <si>
    <t>Atelier éveil musculaire (ergonomie du poste pour le personnel administratif)</t>
  </si>
  <si>
    <t>Réunion avec ergonome Pierrelatte 2016 pour définition de mesures complémentaires adaptés</t>
  </si>
  <si>
    <t>Encombrement - Nettoyage</t>
  </si>
  <si>
    <t>signalisation des sols glissants (humides) pendant le nettoyage des locaux</t>
  </si>
  <si>
    <t>déneigement</t>
  </si>
  <si>
    <t>Mise à disposition de sacs de gros sel, pelle à neige,sur-chaussures à crampons, chaines pneus (Marcoule et Cadarache)</t>
  </si>
  <si>
    <t>Support "Conduite à tenir en cas d'intempéries"</t>
  </si>
  <si>
    <t>Utilisation de cutter à lame rétractable uniquement par le magasinier</t>
  </si>
  <si>
    <t xml:space="preserve">Suppression des cutters à lame fixe    </t>
  </si>
  <si>
    <t xml:space="preserve">Dotation de cutters à lame rétractable </t>
  </si>
  <si>
    <t>Massicot conforme aux normes avec protection de la lame</t>
  </si>
  <si>
    <t>Gants anti-coupures avAnt bonne préhemsion  Utiliser 1 personne à la fois</t>
  </si>
  <si>
    <t>Remplacer le massicot de l'agence de Marcoule en 2016 (usure des crans d'arrêt)</t>
  </si>
  <si>
    <t>Journée de la Vigilance partagée du 26/08/2010
Atelier éveil musculaire (ergonomie du poste pour le personnel administratif)</t>
  </si>
  <si>
    <t>Utilisation de chariot de manutention pour le chargement/déchargement de l'ensemble des cartons</t>
  </si>
  <si>
    <t>Formations manipulation extincteurs</t>
  </si>
  <si>
    <t>Augmenter le nombre de personnes formés chez les administratifs / BE</t>
  </si>
  <si>
    <t>Installations conformes, entretenues</t>
  </si>
  <si>
    <t>vérifications périodiques par un organisme agréé avec levée des réserves s'il y a lieu</t>
  </si>
  <si>
    <t>Machine à café en bon état</t>
  </si>
  <si>
    <t>Décrit dans le PPSPS, dans le PGCSPS ou le PDP</t>
  </si>
  <si>
    <t>Vérifier que les PDP sont réalisés en Agence pour : les espaces verts, l'entretien des portails, la vérification des installations électriques, des extincteurs</t>
  </si>
  <si>
    <t>Objectif : un Sauveteurs Secouriste du Travail sur chaque chantier (pour 5 personnes) --&gt; Reconduit en 2016</t>
  </si>
  <si>
    <t>Cellule de Crise DD en collaboration avec les cellules de crise Ineo et ENGIE</t>
  </si>
  <si>
    <t>Consommation</t>
  </si>
  <si>
    <t>Psycho-sociaux
Addictions
Accidents de travail
Accidents routiers</t>
  </si>
  <si>
    <t>Information et sensibilisation du personnel</t>
  </si>
  <si>
    <t>VP 2013 / 2014</t>
  </si>
  <si>
    <t>Ethylotests disponibles en agence</t>
  </si>
  <si>
    <t>Visites médicales périodiques</t>
  </si>
  <si>
    <t>Déploiement du dépistage drogues et alcool</t>
  </si>
  <si>
    <t>11-3 Nid d'hyménoptères</t>
  </si>
  <si>
    <t>11-4 Présence de reptiles</t>
  </si>
  <si>
    <t>11-5 Pandémie grippale</t>
  </si>
  <si>
    <t>11-7 Intervention en mer</t>
  </si>
  <si>
    <t>11-8 Travaux en sous-terrain</t>
  </si>
  <si>
    <t>11-9 Travaux sur tresse de masse</t>
  </si>
  <si>
    <t>11-10 Drogues / Alccol</t>
  </si>
  <si>
    <t>En période chaude, vérification visuelle de la présence d'hyménoptères dans les coffrets avant ouverture ou à proximité de la zone de travail</t>
  </si>
  <si>
    <t>Sur site, destruction par l'UPMS/FLS
En agence, destruction au cas par cas (interne ou externe)</t>
  </si>
  <si>
    <t>Approche involontaire d'un reptile</t>
  </si>
  <si>
    <t>Morsures, piqûres, infections</t>
  </si>
  <si>
    <t>En période chaude, vérification visuelle de la présence de reptiles  à proximité de la zone de travail</t>
  </si>
  <si>
    <t>Vigilance particulière lors des ouvertures de plaques, déplacements de matériels.</t>
  </si>
  <si>
    <t>Sur site, prise en charge par l'UPMS/FLS
En agence, prise en charge au cas par cas (interne ou externe)</t>
  </si>
  <si>
    <t>Passage infirmerie si morsure, piqûre, infection</t>
  </si>
  <si>
    <t>Location uniquement de nacelle avec point d'ancrage</t>
  </si>
  <si>
    <t>Obligatoire</t>
  </si>
  <si>
    <t>En fonction des chantiers, vérifier la vitesse du vent préconisée par le client. EPR Flamanville Vent &gt;50 km/h</t>
  </si>
  <si>
    <t>Documents à vérifier par l'utilisateur</t>
  </si>
  <si>
    <t>En fonction des chantiers, vérifier la distance préconisée par le client. EPR Flamanville Distance : 6 m</t>
  </si>
  <si>
    <t>Vérification des fuites éventuelles (huile, liquide de batteries, gasoil…..) Avoir un ou plusieurs kit de pollution</t>
  </si>
  <si>
    <t>Marquage au sol des surfaces de circulation ou suivant zone délimitée par notre client</t>
  </si>
  <si>
    <t>Chef de manœuvre Ineo Nucléaire responsable de ce qui gravite autour / balisage. Talkie Walkie entre le chauffeur et le chef de manœuvre en cas de visibilité réduite                                                     Vérification du hayon tous les 6 mois</t>
  </si>
  <si>
    <t>Voir documents à jour du levageur</t>
  </si>
  <si>
    <t xml:space="preserve">Moyens d’accès mis en place : galeries à rouleaux  et si besoin, mis en place de porte échelles. </t>
  </si>
  <si>
    <t>Moyens d’accès mis en place : galeries à rouleaux si possible   mise en place de porte échelles</t>
  </si>
  <si>
    <t>Si le rail permettant la mise en place des échelles sur le fourgon dépasse, mettre en place une protection en mousse aux extrémités.</t>
  </si>
  <si>
    <t>Privilégier l'aménagement des véhicules dés la demande de renouvellement</t>
  </si>
  <si>
    <t>Fourgon équipé d'un hayon &lt; 500kg</t>
  </si>
  <si>
    <t>Equipement en rampes de manutention en aluminium.                                                                                                                                                                                                                                                      Vérification du hayon tous les 6 mois</t>
  </si>
  <si>
    <t>Achat de sangles armées pour transport spécifique.</t>
  </si>
  <si>
    <t>Chute des batteries</t>
  </si>
  <si>
    <t>Bac de rétention</t>
  </si>
  <si>
    <t>Kit Antipollution</t>
  </si>
  <si>
    <t>Appliquer la réglementation ADR pour le transport des batteries</t>
  </si>
  <si>
    <t>Voir mode opératoire</t>
  </si>
  <si>
    <t>Réalisation d'un atelier "Gestes et Postures" lors de la Vigilance Partagée 2016</t>
  </si>
  <si>
    <t>Vérifications périodiques de la dérouleuse sur roues</t>
  </si>
  <si>
    <t>Campagne de vérification des permis de conduire des salariés 1 fois apr an avec  attestation sur l'honneur de la validité + ajout de l'autorisation de conduite sur les volets 2B</t>
  </si>
  <si>
    <t>Vu avec l'APAVE, vérification périodique non obligatoire- à voir en fonction de l'utilisation, ancienneté de la machine (évaluation de la conformité)</t>
  </si>
  <si>
    <t>Port de lunettes de protection / masque de protection</t>
  </si>
  <si>
    <t xml:space="preserve">Masque de protection complet du visage </t>
  </si>
  <si>
    <t>Poste adapté                                                          (Lunette + masque) obligatoire</t>
  </si>
  <si>
    <t xml:space="preserve">Port de lunettes de protection  masque de protection </t>
  </si>
  <si>
    <t xml:space="preserve">Formation au maniement des extincteurs : à réaliser sur chantier en 2016 si besoin.                                                                                                                                                                                  </t>
  </si>
  <si>
    <t>Vérifications réglementaires réalisées</t>
  </si>
  <si>
    <t>Formation du personnel à l'utilisation du matériel</t>
  </si>
  <si>
    <t xml:space="preserve">Port des EPI (gants)           </t>
  </si>
  <si>
    <t>A manche plastique</t>
  </si>
  <si>
    <t>Uniformiser le contenu type des caisses à outils</t>
  </si>
  <si>
    <t>Avoir une armoire spécifique pour le rangement de ces produits.                                                                  Pour chaque chantier, recencer les produits utilisés, mettre à jour les FDS, réaliser l'analyse du risque chimique. Mise en place de Bac de rétention</t>
  </si>
  <si>
    <t>En fonction des chantiers (PPSP ou PDP)</t>
  </si>
  <si>
    <t>Assurer une aération et une ventilation suffisante</t>
  </si>
  <si>
    <t>en cas de contact prolongé ou répété avec la peau port de gants en PVC ou en caoutchouc nitrile</t>
  </si>
  <si>
    <t xml:space="preserve">
Formation sur la prévention des lombalgies
Réalisation d'un atelier "Gestes et Postures" lors de la Vigilance Partagée 2016</t>
  </si>
  <si>
    <t>Faire une sensibilisation sur l’utilisation des différents gants mis à disposition du personnel</t>
  </si>
  <si>
    <t>Voir la présentation des différents modèles de gants.</t>
  </si>
  <si>
    <t>Mise en place d'une formation interne sur mesure si nécessaire</t>
  </si>
  <si>
    <t>Achat d'un lève plaque aimanté + démonstration à l'ensemble du personnel</t>
  </si>
  <si>
    <t>Achat d'un lève plaque aimanté (Marcoule) + démonstration à l'ensemble du personnel lors de la VP 30/08/12 (Marcoule et Cadarache)</t>
  </si>
  <si>
    <t xml:space="preserve">Formation de référents pour l'utilisation du lève plaque aimanté </t>
  </si>
  <si>
    <t xml:space="preserve">Utilisation du lève plaque sous condition </t>
  </si>
  <si>
    <t>Achat d'un lève plaque aimanté si besoin.                                                    Privilégier la sous-traitance -entreprise spécialisées</t>
  </si>
  <si>
    <t>Création d'une notice d'utilisation Lève bordure
Recensement des différents types de plaque sur chantier</t>
  </si>
  <si>
    <t xml:space="preserve">
Mise en place d'une formation interne sur mesure si nécessaire.                      Réalisation d'un atelier "Gestes et Postures" lors de la Vigilance Partagée 2016.</t>
  </si>
  <si>
    <t>Formation Sécurité/Logistique aux responsables Logistique : responsabilités, habilitations/formations (durée de validité, organismes de formation), restrictions médicales, médecines du travail, circuit d’intégration, compagnonnage…</t>
  </si>
  <si>
    <t>Voir pour le port de casque antibruit</t>
  </si>
  <si>
    <t xml:space="preserve">S'informer de la présence éventuelle d'amiante avant tout travail </t>
  </si>
  <si>
    <t>Formation à la prévention du risque amiante au cas par cas
Rappel périodique de nos obligations aux chargés d'affaires et responsables de chantiers
Demande diagnostic amiante au client</t>
  </si>
  <si>
    <t xml:space="preserve">Formation des personnes en fonction du niveau d'exposition, de la fonction (encadrement technique, encadrement chantier, opérateur) à la prévention du risque amiante au cas par cas pour 2012
A intégrer dans le plan de formation de l'année 2013         </t>
  </si>
  <si>
    <t xml:space="preserve">Cartographie du client  (DTA : Dossier Technique Amainte)       </t>
  </si>
  <si>
    <t>Demander aux intervenants s'ils présentent des fragilités au niveau des chevilles. Si oui, équipement en chaussures montantes.</t>
  </si>
  <si>
    <t>Utilisation de chaussures montantes (obligatoire)</t>
  </si>
  <si>
    <t>Pour tout nouvel arrivant, sensibilisation par l'accueil sécurité chantier</t>
  </si>
  <si>
    <t>Validité des formations limitée à 5 ans pour le personnel INEO Nucléaire avec un an de tolérance.</t>
  </si>
  <si>
    <t>Montage et vérification par du personnel  INEO Nucléaire  formé et autorisé (volet 2B) / Identification, vérifications périodiques et avant chaque utilisation</t>
  </si>
  <si>
    <t>Montage et vérification par du personnel l INEO Nucléaire  formé et autorisé (volet 2B) / Identification, vérifications périodiques et avant chaque utilisation</t>
  </si>
  <si>
    <t>Analyse des risques adaptée lors de la visite préalable au PDP/PPSPS</t>
  </si>
  <si>
    <t xml:space="preserve">Information du personnel lors de l'accueil et de la lecture du PDP/PPSPS, </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</si>
  <si>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Si utilisation, faire une dérogation particulière (analyse de risques)</t>
  </si>
  <si>
    <t>Dans la mesure du possible:                                                                               1- emploi de plates-formes individuelles roulantes                                                                                                                             2- emploi d’échafaudage</t>
  </si>
  <si>
    <t>Dans la mesure du possible:                                                                               1- emploi de plates-formes individuelles roulantes                                                                                                                 2- emploi d’échafaudage</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</si>
  <si>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Prise en compte dans les procédures de sécurité et plans de prévention                                                                                                                                                                                                                                        Si utilisation, faire une dérogation particulière (analyse de risques)</t>
  </si>
  <si>
    <t>Achat de materiel spécifique: Harnais + mousquetons 1/4 de tour + Stop chute Mini maxi + notice d'utilisation</t>
  </si>
  <si>
    <t>Formation port du harnais / travaux en hauteur pour tout le personnel utilisant un harnais  ( validité 3ans avec 1 ans de tolérance)</t>
  </si>
  <si>
    <t>Date de validité à noter sur le sac de protection du harnais</t>
  </si>
  <si>
    <t>Information du personnel lors de l'accueil et de la lecture du PDP/PPSPS,</t>
  </si>
  <si>
    <t>Atelier VAT : Vigilance Partagée 2015-2016</t>
  </si>
  <si>
    <t>Caisse BR affectée individuellement pour les travaux                                                                                                                                        Vérification annuelle des caisses BR</t>
  </si>
  <si>
    <t>Caisse BR affectée individuellement pour les travaux                                                                   Vérification annuelle des caisses BR                       Fiche de vérification des caisses BR annuelle</t>
  </si>
  <si>
    <t>Vérification annuelle des caisses BR et Kit VAT.                                                            Fiche de vérification des caisses BR et Kit VAT</t>
  </si>
  <si>
    <t>Vérificateur Absence Tension</t>
  </si>
  <si>
    <t>sensibilisation  utilisation Kits VAT                  Atelier VAT : Vigilance Partagée 2015 - 2016</t>
  </si>
  <si>
    <t>Information du personnel habilité et autorisé lors de l'accueil et de la lecture du PDP/PPSPS,</t>
  </si>
  <si>
    <t>Equipements de Protection Individuelle et outillage adaptés: Casques avec visières</t>
  </si>
  <si>
    <t xml:space="preserve">
Travaux soumis à autorisation écrite du client
Création d'une ITST avec validation de l'interessé</t>
  </si>
  <si>
    <t>Information du personnel lors de l'accueil et de la lecture du PDP/PPSPS</t>
  </si>
  <si>
    <t xml:space="preserve">Rappel sur les modalités de prise en compte et de remplissage des AT </t>
  </si>
  <si>
    <t>Electrisation/ Electrocution/ brûlures,</t>
  </si>
  <si>
    <t>Engagement électrique</t>
  </si>
  <si>
    <t>Rediffusion du tableau des habilitations adapté à la norme NFC 18-510.</t>
  </si>
  <si>
    <t>Fermeture des coffrets à clef</t>
  </si>
  <si>
    <t xml:space="preserve">Intervention réservée au personnel habilité  </t>
  </si>
  <si>
    <t xml:space="preserve">Intervention réservée au personnel habilité   </t>
  </si>
  <si>
    <t>Fermeture des coffrets à clef                                   Achat ou confection de coffrets de chantier sécurisés</t>
  </si>
  <si>
    <t>Stockage adapté des produits                                                                                                                                                                                                                                                                                                                             Stage manipulation extincteurs</t>
  </si>
  <si>
    <t>Prévoir des formations ATEX sur le plan de formation si besoin</t>
  </si>
  <si>
    <t>Respect des consignes de sécurité du client au niveau du travail isolé. (Procédures du client à respecter...)</t>
  </si>
  <si>
    <t>Analyse des risques adaptée lors de la visite préalable au PDP/PPSPS à chaque intervention</t>
  </si>
  <si>
    <t xml:space="preserve">Journée de la Vigilance partagée du 25/08/2011 : le risque routier                                                         Vigilance Partagée 2013
Vigilance Partagée 2014
</t>
  </si>
  <si>
    <t>Vigilance partagée : le risque routier</t>
  </si>
  <si>
    <t xml:space="preserve">Causerie sur les Actions contre l'alcoolémie au volant      </t>
  </si>
  <si>
    <t>Respect des consignes particulières du client (Règlement du chantier)         Recensement des permis de conduire</t>
  </si>
  <si>
    <t xml:space="preserve">Séparateur Cabine-caisse </t>
  </si>
  <si>
    <t>Causerie sur les Actions contre l'alcoolémie au volant</t>
  </si>
  <si>
    <t xml:space="preserve">Journée de la Vigilance partagée du 25/08/2011 : le risque routier                                               Vigilance Partagée 2013
Vigilance Partagée 2014
</t>
  </si>
  <si>
    <t>Etendre les exigences INEO  sur les véhicules de location courte durée (chantier)</t>
  </si>
  <si>
    <t xml:space="preserve">                                 </t>
  </si>
  <si>
    <t xml:space="preserve">Vigilance partagée : le risque routier </t>
  </si>
  <si>
    <t xml:space="preserve">Journée de la Vigilance partagée du 25/08/2011 : le risque routier                                                   Vigilance Partagée 2013
Vigilance Partagée 2014
</t>
  </si>
  <si>
    <t>Séparateur Cabine-caisse</t>
  </si>
  <si>
    <t xml:space="preserve">Journée de la Vigilance partagée du 25/08/2011 : le risque routier                                                 Vigilance Partagée 2013
Vigilance Partagée 2014
</t>
  </si>
  <si>
    <t>Respect des consignes particulières du client (Règlement du chantier)</t>
  </si>
  <si>
    <t xml:space="preserve">Journée de la Vigilance partagée du 25/08/2011 : le risque routier                                            Vigilance Partagée 2013
Vigilance Partagée 2014
</t>
  </si>
  <si>
    <t xml:space="preserve">Vigilance partagée </t>
  </si>
  <si>
    <t xml:space="preserve">Avis du médecin du travail sur les aménagements </t>
  </si>
  <si>
    <t>Faire une étude ergonomique du poste de travail si nécessaire</t>
  </si>
  <si>
    <t>Mise à disposition de sacs de gros sel, pelle à neige,sur-chaussures à crampons, chaines pneus 
Mise à disposition de sacs de gros sel et d'une pelle à neige
Rédaction de la "conduite à tenir" en cas d'intempéries</t>
  </si>
  <si>
    <t>Cutter au magasin</t>
  </si>
  <si>
    <t>Stage manipulation extincteurs</t>
  </si>
  <si>
    <t>Stage de manipulation des extincteurs si besoin</t>
  </si>
  <si>
    <t xml:space="preserve">Utilisation de cafetière en bon état   </t>
  </si>
  <si>
    <t>En fonction des possibilités, mettre en place un distributeur automatique de boissons chaudes</t>
  </si>
  <si>
    <t>Mise en place d'un distributeur d'eau chaude et froide</t>
  </si>
  <si>
    <t xml:space="preserve">Vérifier les entreprises intervenantes : faire un PDP pour les travaux </t>
  </si>
  <si>
    <t>Objectif : un Sauveteur Secouriste du Travail sur chaque agence ou sur chantier (pour 20 personnes)                                                            Prévoir des formations SSt au plan de formation 2018</t>
  </si>
  <si>
    <t xml:space="preserve"> Affiche "Appel en cas d'accident"</t>
  </si>
  <si>
    <t>Liste Sauveteurs Secouriste du Travail sur chantier</t>
  </si>
  <si>
    <t xml:space="preserve"> Ne pas deplacer les blessés.</t>
  </si>
  <si>
    <t>Sauveteurs Secouriste du Travail sur chantier</t>
  </si>
  <si>
    <t xml:space="preserve">Appeler obligatoirement le Service de Prévention des Risques. </t>
  </si>
  <si>
    <t>Au besoin, Appel aux pompiers pour l'enlèvement de l'essaim.</t>
  </si>
  <si>
    <t>Dépistage drogues et alcool selon le règlement intérieur (articles 7,8 et 25)</t>
  </si>
  <si>
    <t xml:space="preserve">Action contre l'alcoolémie au volant </t>
  </si>
  <si>
    <t>11-12 Arrêt cardio-respiratoire</t>
  </si>
  <si>
    <t>Dysfonctionnement du cœur qui se met soudain à battre de façon irrégulière</t>
  </si>
  <si>
    <t>Arrêt cardio-respiratoire Délai d'intervention des secours</t>
  </si>
  <si>
    <t>Sauveteur Secouriste du Travail à l'agence ou sur chantier</t>
  </si>
  <si>
    <t xml:space="preserve">Affiche "Appel en cas d'accident" </t>
  </si>
  <si>
    <t>Liste Sauveteur Secouriste du Travail en agence ou sur chantier</t>
  </si>
  <si>
    <t>Réaliser une réanimation cardio-pulmonaire délivrer un choc électrique à l'aide d'un Défibrilateur automatisé externe (DAE)</t>
  </si>
  <si>
    <t>Ne pas déplacer la personne.</t>
  </si>
  <si>
    <t>Appeler obligatoirement les secours immédiatement</t>
  </si>
  <si>
    <t>Prévenir le responsable (Agence ou chantier) et le correspondant Sécurité Vigilance partagée Recyclage des Sauveteurs Secouristes du Travail Sensibilisation et rappel de la conduite à tenir en cas d'accident</t>
  </si>
  <si>
    <t>Avoir la position géographique du Défibrilateur                                                                                                                                                                                                                                                                                              Formation sur Défibrilateur à réaliser si besoin</t>
  </si>
  <si>
    <t>Vérifications périodiques de la PEMP par organisme agréé Vérif</t>
  </si>
  <si>
    <t>Respect du code de la route</t>
  </si>
  <si>
    <t>Réglage du support en fonction de l'usure du touret</t>
  </si>
  <si>
    <t>Irradiation</t>
  </si>
  <si>
    <t>Suivi médical par un service de santé au travail habilité et territorialement compéten</t>
  </si>
  <si>
    <t>Fiche d'exposition INEO précisant les radioéléments mise à jour systématiquement en amont des visites médicales, en plus des changements de poste ou de site</t>
  </si>
  <si>
    <t>Formation RP adaptée + recyclage tous les 3 ans</t>
  </si>
  <si>
    <t>Autorisation de travail sous Rayonnements Ionisants (Volet 2B)</t>
  </si>
  <si>
    <t>Intervenants équipés de dosimètres passifs et de dosimètres opérationnels (en zone contrôlée) fournis par l'exploitant ou par Ineo selon les sites d'intervention</t>
  </si>
  <si>
    <t>Dotation en dosimètres criticité pour les personnes intervenant dans des locaux avec risques criticité</t>
  </si>
  <si>
    <t>Gestion des vérifications des dosimètres (PG CEFRI 01)</t>
  </si>
  <si>
    <t>Suivi de la dosimétrie opérationnelle quotidienne</t>
  </si>
  <si>
    <t xml:space="preserve"> Processus d'analyse de risque et d'optimisation de la dosimétrie (PG CEFRI 02)</t>
  </si>
  <si>
    <t xml:space="preserve"> Mise en place d'Evaluations Dosimétriques prévisionnelles concernant les contrats de maintenance annuelle, voire de démarche ALARA si nécessaire</t>
  </si>
  <si>
    <t>Récapitulatif des besoins en dosimètres passifs neutrons thermiques ou rapides pour le personnel amené à rentrer dans le BR Tranche en Marche pour l'Activité CNPE (BR réacteur en puissance, espace entre-enceinte 1300 MW/1450 MW réacteur en puissance, BR/BK à proximité des assemblages combustibles MOX neufs ou usés)</t>
  </si>
  <si>
    <t>Evaluation dosimétrique prévisionnelle systématiquement validée par la PCR, REX réalisé en collaboration avec les opérationnels chantiers</t>
  </si>
  <si>
    <t>Déploiement de la notion de PCEO (Personne en Charge de l'Encadrement de l'Opération en milieu radiologique</t>
  </si>
  <si>
    <t>Exemples de mesures de prévention à mettre en œuvre : prise en compte de l'influence des paramètres distance</t>
  </si>
  <si>
    <t>Contamination</t>
  </si>
  <si>
    <t>Améliorer le suivi des dosimètres passifs non rendus ou rendus en retard                                                                                        Améliorer le suivi des dosimètres passifs non rendus ou rendus en retard</t>
  </si>
  <si>
    <t>Limitation au maximum de l’activité des sources</t>
  </si>
  <si>
    <t>Temps et écrans : contrôle par les chargés de travaux des conditions réelles d'exposition (utilisation de radiamètre)</t>
  </si>
  <si>
    <t>Propositions d'itinéraires de cheminements de câbles en fonction de la cartographie,</t>
  </si>
  <si>
    <t>Cheminement des intervenants, rotation des intervenants afin de limiter le temps d'exposition</t>
  </si>
  <si>
    <t xml:space="preserve"> Préparation chantier à l'extérieur des zones dosantes</t>
  </si>
  <si>
    <t>Optimisation des niveaux d'eau des tuyauteries</t>
  </si>
  <si>
    <t>Elimination des déchets radioactifs</t>
  </si>
  <si>
    <t>Déplacement d'éléments irradiants</t>
  </si>
  <si>
    <t>Préparation des intervenants (REX des années précédentes),</t>
  </si>
  <si>
    <t>Mise en place d'écrans adaptés à la nature des rayonnements.</t>
  </si>
  <si>
    <t>Intervenants équipés des protections individuelles adaptées aux conditions radiologiques d'intervention attendues</t>
  </si>
  <si>
    <t>Formation des intervenants au port des équipements de protection des voies respiratoires et tenue étanche ventilée</t>
  </si>
  <si>
    <t>Mise en place d'objectifs de contamination dans les EDP et au niveau des activités</t>
  </si>
  <si>
    <t>Déploiement de la notion de PCEO (Personne en Charge de l'Encadrement de l'Opération en milieu radiologique)</t>
  </si>
  <si>
    <t>Exemples de mesures de prévention : contrôle par les chargés de travaux des conditions réelles d'exposition (réalisation de frottis notamment pour les travaux en hauteur)</t>
  </si>
  <si>
    <t>précautions particulières lors des ouvertures de trémies,</t>
  </si>
  <si>
    <t>Mise à niveau en cous des formations et habilitations suite à la modification des obligations en matière de port des EPI (heaume ventilé notamment)</t>
  </si>
  <si>
    <t xml:space="preserve"> Respect des consignes d’habillage et de de déshabillage,</t>
  </si>
  <si>
    <t>Respect de la  signalisation en place (obligation de port des EPI notamment)</t>
  </si>
  <si>
    <t>Respect des consignes d’interdiction de boire et manger.</t>
  </si>
  <si>
    <t>Prévoir une sensibilisation EVEREST                                                                                                                                                                        Etudier la dotation de vétements de travail, chaussures de sécurité spécifiques pour la zone contrôlée sur les sites EVEREST.</t>
  </si>
  <si>
    <t xml:space="preserve"> Suivi médical par un service de santé au travail habilité et territorialement compétent</t>
  </si>
  <si>
    <t>Fiche d'exposition Ineo ANC précisant les radioéléments</t>
  </si>
  <si>
    <t>Formation prévention des risques + recyclage tous les 3 ans</t>
  </si>
  <si>
    <t xml:space="preserve">Intervenants équipés de dosimètres passifs et de dosimètres opérationnels (en zone contrôlée) </t>
  </si>
  <si>
    <t>Processus d'analyse de risque et d'optimisation de la dosimétrie (PG CEFRI 02)</t>
  </si>
  <si>
    <t>Feuillle de pointage avec relevé de la dosimétrie opérationnelle par le personnel</t>
  </si>
  <si>
    <t>Mise en place d'Evaluations Dosimétriques Prévisionnelles concernant les contrats de maintenance annuels</t>
  </si>
  <si>
    <t>Mise en place de dosimètres de criticité pour les sites/installations identifiées</t>
  </si>
  <si>
    <t>Préparation chantier à l'extérieur des zones dosantes</t>
  </si>
  <si>
    <t>FIEE ou FPN clients</t>
  </si>
  <si>
    <t xml:space="preserve"> Prévenir le SCR et la PCR en cas de perte, vol ou détérioration de dosimètre</t>
  </si>
  <si>
    <t>Intervenants équipés des protections individuelles adaptées à la nature de leur intervention (EPVR, tenues universelles, actives, vinyles, étanches ventilées)</t>
  </si>
  <si>
    <t>Formation des intervenants au port des protections respiratoires et tenues étanches ventilée</t>
  </si>
  <si>
    <t xml:space="preserve"> EPI utilisés en zone conformes aux normes applicables et vérifiés à chaque utilisation</t>
  </si>
  <si>
    <t>Fréquence d'exposition</t>
  </si>
  <si>
    <t>Niveau</t>
  </si>
  <si>
    <t>Descritpion</t>
  </si>
  <si>
    <t>rare ou très rare</t>
  </si>
  <si>
    <t>parfois</t>
  </si>
  <si>
    <t>fréquent</t>
  </si>
  <si>
    <t>continuellement</t>
  </si>
  <si>
    <t>1 fois par an ou moins</t>
  </si>
  <si>
    <t>mensuellement par exemple</t>
  </si>
  <si>
    <t>hebdomadaire voir journalière</t>
  </si>
  <si>
    <t>Peu ou pas d'incidence sur l'homme</t>
  </si>
  <si>
    <t>Accident corporel localisés n'entrainant pas un arrêt prolongé &gt; 1 semaines</t>
  </si>
  <si>
    <t>Accident corporel important causant un arrêt de travail &gt; 3 mois</t>
  </si>
  <si>
    <t xml:space="preserve">Accident grave ou mortel </t>
  </si>
  <si>
    <t>Faible</t>
  </si>
  <si>
    <t>Moyenne</t>
  </si>
  <si>
    <t>Importante</t>
  </si>
  <si>
    <t>Très forte</t>
  </si>
  <si>
    <t>Lésions superficielles (coupure superficielle),
inconfort, gène, accident bénin (contusion,
hématome, brûlure 1er dégré).</t>
  </si>
  <si>
    <t>Accident avec des conséquences réversibles
(entorse, coupure sans sectionnement des
tendons, pincement, dorsalgie, brûlre 2nd degré,
problème d'audidtion, départ de feu, fatigue
psychologique).</t>
  </si>
  <si>
    <t>Accident avec séquelles, conséquences
irréversibles (surdité, sectionnement (coupure
avec sectionnement des tendons), écrasement,
TMS (douleur : engourdiddement, picotement,
gène fonctionnelle), brûlure 3ème degré,
épuisement psychologique).</t>
  </si>
  <si>
    <t>Décès ou incapacité partielle permanente
(électrocution, cancer, invalisité d'un membre
(amputation).</t>
  </si>
  <si>
    <t>Maîtrise</t>
  </si>
  <si>
    <t>Maîtrise Technique</t>
  </si>
  <si>
    <t>Maîtrise Humaine</t>
  </si>
  <si>
    <t>EPC</t>
  </si>
  <si>
    <t>Mesures organisationnelles non spécifiques</t>
  </si>
  <si>
    <t>Pas de mesures</t>
  </si>
  <si>
    <t>Personnel habilité et formé</t>
  </si>
  <si>
    <t xml:space="preserve">Personnel sensibilisé </t>
  </si>
  <si>
    <t>Personnel informé</t>
  </si>
  <si>
    <t>Efficacité</t>
  </si>
  <si>
    <t>Description</t>
  </si>
  <si>
    <r>
      <rPr>
        <sz val="11"/>
        <color theme="3" tint="0.39997558519241921"/>
        <rFont val="Calibri"/>
        <family val="2"/>
        <scheme val="minor"/>
      </rPr>
      <t>Aucun</t>
    </r>
    <r>
      <rPr>
        <sz val="11"/>
        <color theme="1"/>
        <rFont val="Calibri"/>
        <family val="2"/>
        <scheme val="minor"/>
      </rPr>
      <t xml:space="preserve"> moyen de prévention n’a été </t>
    </r>
    <r>
      <rPr>
        <sz val="11"/>
        <color theme="3" tint="0.39997558519241921"/>
        <rFont val="Calibri"/>
        <family val="2"/>
        <scheme val="minor"/>
      </rPr>
      <t>mis en place</t>
    </r>
    <r>
      <rPr>
        <sz val="11"/>
        <color theme="1"/>
        <rFont val="Calibri"/>
        <family val="2"/>
        <scheme val="minor"/>
      </rPr>
      <t xml:space="preserve"> ou ceux
existants sont</t>
    </r>
    <r>
      <rPr>
        <sz val="11"/>
        <color theme="3" tint="0.39997558519241921"/>
        <rFont val="Calibri"/>
        <family val="2"/>
        <scheme val="minor"/>
      </rPr>
      <t xml:space="preserve"> inefficaces</t>
    </r>
    <r>
      <rPr>
        <sz val="11"/>
        <color theme="1"/>
        <rFont val="Calibri"/>
        <family val="2"/>
        <scheme val="minor"/>
      </rPr>
      <t xml:space="preserve"> ou </t>
    </r>
    <r>
      <rPr>
        <sz val="11"/>
        <color theme="3" tint="0.39997558519241921"/>
        <rFont val="Calibri"/>
        <family val="2"/>
        <scheme val="minor"/>
      </rPr>
      <t>inappropriés</t>
    </r>
  </si>
  <si>
    <t xml:space="preserve">Maîtrise Operationnelle </t>
  </si>
  <si>
    <r>
      <t xml:space="preserve">Les moyens de prévention </t>
    </r>
    <r>
      <rPr>
        <sz val="11"/>
        <color theme="3" tint="0.39997558519241921"/>
        <rFont val="Calibri"/>
        <family val="2"/>
        <scheme val="minor"/>
      </rPr>
      <t>mis en place</t>
    </r>
    <r>
      <rPr>
        <sz val="11"/>
        <color theme="1"/>
        <rFont val="Calibri"/>
        <family val="2"/>
        <scheme val="minor"/>
      </rPr>
      <t xml:space="preserve"> permettraient de
</t>
    </r>
    <r>
      <rPr>
        <sz val="11"/>
        <color theme="3" tint="0.39997558519241921"/>
        <rFont val="Calibri"/>
        <family val="2"/>
        <scheme val="minor"/>
      </rPr>
      <t>soustraire une part du risque</t>
    </r>
    <r>
      <rPr>
        <sz val="11"/>
        <color rgb="FF0070C0"/>
        <rFont val="Calibri"/>
        <family val="2"/>
        <scheme val="minor"/>
      </rPr>
      <t xml:space="preserve"> </t>
    </r>
    <r>
      <rPr>
        <sz val="11"/>
        <color theme="1"/>
        <rFont val="Calibri"/>
        <family val="2"/>
        <scheme val="minor"/>
      </rPr>
      <t xml:space="preserve">aux opérateurs  mais ils ne sont
</t>
    </r>
    <r>
      <rPr>
        <sz val="11"/>
        <color theme="3" tint="0.39997558519241921"/>
        <rFont val="Calibri"/>
        <family val="2"/>
        <scheme val="minor"/>
      </rPr>
      <t>employés que partiellement</t>
    </r>
  </si>
  <si>
    <r>
      <t>Les moyens de prévention mis en place</t>
    </r>
    <r>
      <rPr>
        <sz val="11"/>
        <color theme="3" tint="0.39997558519241921"/>
        <rFont val="Calibri"/>
        <family val="2"/>
        <scheme val="minor"/>
      </rPr>
      <t xml:space="preserve"> sont toujours appliqués</t>
    </r>
    <r>
      <rPr>
        <sz val="11"/>
        <color theme="1"/>
        <rFont val="Calibri"/>
        <family val="2"/>
        <scheme val="minor"/>
      </rPr>
      <t xml:space="preserve"> et
permettent de</t>
    </r>
    <r>
      <rPr>
        <sz val="11"/>
        <color rgb="FF0070C0"/>
        <rFont val="Calibri"/>
        <family val="2"/>
        <scheme val="minor"/>
      </rPr>
      <t xml:space="preserve"> </t>
    </r>
    <r>
      <rPr>
        <sz val="11"/>
        <color theme="3" tint="0.39997558519241921"/>
        <rFont val="Calibri"/>
        <family val="2"/>
        <scheme val="minor"/>
      </rPr>
      <t>soustraire totalement</t>
    </r>
    <r>
      <rPr>
        <sz val="11"/>
        <color rgb="FF0070C0"/>
        <rFont val="Calibri"/>
        <family val="2"/>
        <scheme val="minor"/>
      </rPr>
      <t xml:space="preserve"> </t>
    </r>
    <r>
      <rPr>
        <sz val="11"/>
        <color theme="1"/>
        <rFont val="Calibri"/>
        <family val="2"/>
        <scheme val="minor"/>
      </rPr>
      <t xml:space="preserve">les opérateurs au risque
</t>
    </r>
    <r>
      <rPr>
        <sz val="11"/>
        <rFont val="Calibri"/>
        <family val="2"/>
        <scheme val="minor"/>
      </rPr>
      <t>Les</t>
    </r>
    <r>
      <rPr>
        <sz val="11"/>
        <color theme="3" tint="0.39997558519241921"/>
        <rFont val="Calibri"/>
        <family val="2"/>
        <scheme val="minor"/>
      </rPr>
      <t xml:space="preserve"> équipements de protection collective </t>
    </r>
    <r>
      <rPr>
        <sz val="11"/>
        <rFont val="Calibri"/>
        <family val="2"/>
        <scheme val="minor"/>
      </rPr>
      <t>ainsi que les</t>
    </r>
    <r>
      <rPr>
        <sz val="11"/>
        <color theme="3" tint="0.39997558519241921"/>
        <rFont val="Calibri"/>
        <family val="2"/>
        <scheme val="minor"/>
      </rPr>
      <t xml:space="preserve"> formations
sont privilégiés</t>
    </r>
  </si>
  <si>
    <t xml:space="preserve"> Appliquation de la mesure                  :           0 à 25%                                                                                                                             Personnel soustrait au risque          :          0 à 25%                                   </t>
  </si>
  <si>
    <t xml:space="preserve"> Appliquation de la mesure                 :        25 à  50%                                                                                                                           Personnel soustrait au risque        :        25 à  50%                                  </t>
  </si>
  <si>
    <t xml:space="preserve"> Appliquation de la mesure               :          50 à 75%                                                                                                                                Personnel soustrait au risque      :          50 à 75%                                     </t>
  </si>
  <si>
    <t xml:space="preserve"> Appliquation de la mesure                :         75 à 100 %                                                                                                                                     Personnel soustrait au risque       :          75 à 100 %                                  </t>
  </si>
  <si>
    <t>Etablir ou mettre à jour systématiquement les Fiches individuelles d'exposition en amont des visites médicales, en plus des changements de poste ou de site                                           Améliorer le suivi des dosimètres passifs non rendus ou rendus en retard                                                                                 Améliorer le suivi des dosimètres passifs non rendus ou rendus en retard                                                                                Participation de la PCR aux plans de prévention                                           Déploiement de la notion de PCEO (Personne en Charge de l'Encadrement d'une Opération en milieu radiologique)</t>
  </si>
  <si>
    <t>modes opératoires spécifiques entre zones contaminées et non contaminées</t>
  </si>
  <si>
    <t xml:space="preserve"> Réalisation du contrôle de la tenue et du matériel en sortie de zone</t>
  </si>
  <si>
    <t>Exemples de mesures de prévention : contrôle par les intervenants ou chargés de travaux des conditions réelles d'exposition (réalisation de frottis notamment pour les travaux en hauteur)</t>
  </si>
  <si>
    <t>Dotation de chaussures blanches montantes sur l'agence de Pierrelatte</t>
  </si>
  <si>
    <t xml:space="preserve"> Contrôles de contamination des magasins des agences réalisés annuellement par OTND</t>
  </si>
  <si>
    <t>Définition des durées de port ininterrompu validées par la médecine du travail pour chaque EPI puis assurance du respect de ces dispositions en intervention</t>
  </si>
  <si>
    <t>Aptitude médicale pour le port de la tenue étanche ventilée</t>
  </si>
  <si>
    <t xml:space="preserve"> FIEE ou FPN clients</t>
  </si>
  <si>
    <t>Fiche d'exposition précisant les radioéléments</t>
  </si>
  <si>
    <t>Réalisation du contrôle de la tenue et du matériel en sortie de zone</t>
  </si>
  <si>
    <t>Modes opératoires spécifiques entre zones contaminées et non contaminées</t>
  </si>
  <si>
    <t>Précautions particulières lors des ouvertures de trémies, etc.)</t>
  </si>
  <si>
    <t xml:space="preserve">Respect des des consignes d'interdiction de boire, manger ou fumer en zone. </t>
  </si>
  <si>
    <t>Suivi médical par un service de santé au travail habilité et territorialement compétent</t>
  </si>
  <si>
    <t xml:space="preserve">Durées de port ininterrompu des EPI en cours de renouvellement au regard des durées de port préconisées par les exploitants.                                             Se procurer les documents attestant de la conformité aux normes en vigueur des EPI (réalisé en 2010 : à renouveler)                                                                                                       Mise à niveau formations et habilitations suite à la modification des obligations en matière de port des EPI (heaume ventilé notamment)                                                                Mise en place d'un suivi particulier pour les matériels ayant séjournés en zone contaminante lors de leur retour au magasin --&gt; Acceptation du matériel par le magasinier uniquement sur présentation d'un document attestant de sa non-contamination (modification de la fiche d'historique de mouvement de matériel)                                                                                                  Mise en place d'objectifs sur la cont amination dans les EDP Ineo et au niveau des activités
</t>
  </si>
  <si>
    <t>Travaux en boîtes à gants</t>
  </si>
  <si>
    <t>Formation Travail en boite à gants</t>
  </si>
  <si>
    <t>Dosimètre passif poignet</t>
  </si>
  <si>
    <t>Sensibilisation effectuée par l'exploitant</t>
  </si>
  <si>
    <t>Suivi dosimétrique extrémités</t>
  </si>
  <si>
    <t>Fiche d'Exposition</t>
  </si>
  <si>
    <t>Autorisation de l'employeur</t>
  </si>
  <si>
    <t>Gants de protection adaptés</t>
  </si>
  <si>
    <t>Boîte maintenu en dépression</t>
  </si>
  <si>
    <t>Confinement de la matière dans la boîte</t>
  </si>
  <si>
    <t>Respect de la conduite à tenir en cas de contamination</t>
  </si>
  <si>
    <t>Source radioactive / Radioéléments / Rayonnements émis</t>
  </si>
  <si>
    <t>Source radioactive / Radioéléments / Substance radioactive</t>
  </si>
  <si>
    <t>Fiche d'exposition Ineo Nucléaire précisant les radioéléments mise à jour systématiquement en amont des visites médicales, en plus des changements de poste ou de site</t>
  </si>
  <si>
    <t xml:space="preserve"> Formation prévention des risques + recyclage tous les 3 ans</t>
  </si>
  <si>
    <t xml:space="preserve">Dotation de dosimètre criticité pour le personnel intervenant dans des locaux avec des risques de criticité </t>
  </si>
  <si>
    <t xml:space="preserve"> Feuillle de pointage avec relevé de la dosimétrie</t>
  </si>
  <si>
    <t>Volets 3A complétés quotidiennement</t>
  </si>
  <si>
    <t xml:space="preserve">Prévenir le service SPR  et le CQSSE en cas de perte, vol ou déterioration du dosimètre                           Récapitulatif à faire des besoins en dosimètres pour le personnel amené à rentrer en zones contrôlées                             Evaluation dosimétrique prévisionnelle systématiquement validée par la PCR en collaboration avec les opérationnels chantiers                             Participation de la PCR aux plans de prévention               </t>
  </si>
  <si>
    <t>Intervenants équipés des protections individuelles adaptées à la nature de leur intervention</t>
  </si>
  <si>
    <t>Formation des intervenants au port des protections respiratoires et tenue étanche ventilée</t>
  </si>
  <si>
    <t>Utilisation d'EPI utilisé en zone conformes aux normes applicables</t>
  </si>
  <si>
    <t>Etablir en collaboration avec nos médecins du travail, les durées de port ininterrompu pour chaque EPI puis s'assurer du respect de ces dispositions en intervention.</t>
  </si>
  <si>
    <t>Rédaction de la "conduite à tenir" en cas d'alerte d'évenement industriel majeur (Site nucléaire)</t>
  </si>
  <si>
    <t xml:space="preserve">Fiche d'exposition INEO précisant les radioéléments </t>
  </si>
  <si>
    <t>Dotation en dosimètres criticité pour les personnes intervenant dans des locaux avec risques criticité.</t>
  </si>
  <si>
    <t>Mise en place d'Evaluations Dosimétriques prévisionnelles concernant les contrats de maintenance annuelle, voire de démarche ALARA si nécessaire</t>
  </si>
  <si>
    <t>Rinçage des tuyauteries</t>
  </si>
  <si>
    <t>Etablir ou mettre à jour systématiquement les Fiches individuelles d'exposition en amont des visites médicales, en plus des changements de poste ou de site                                     Récapitulatif des besoins en dosimètres passifs neutrons thermiques ou rapides pour le personnel amené à rentrer dans le BR Tranche en Marche pour les activités en CNPE (BR réacteur en puissance, espace entre-enceinte 1300 MW/1450 MW réacteur en puissance, BR/BK à proximité des assemblages combustibles MOX neufs ou usés)                                   Améliorer le suivi des dosimètres passifs non rendus ou rendus en retard                                                         Evaluation dosimétrique prévisionnelle systématiquement validée par la PCR, REX réalisé en collaboration avec les opérationnels chantiers                                              Particpation de la PCR aux plans de prévention                                                    Déploiement de la notion de PCEO (Personne en Charge de l'Encadrement de l'Opération en milieu radiologique)</t>
  </si>
  <si>
    <t>Fiche d'exposition INEO précisant les radioéléments</t>
  </si>
  <si>
    <t>Formation prévention des risques ou RP adaptée + recyclage tous les 3 ans</t>
  </si>
  <si>
    <t>Utilisation d'EPI radiologiques conformes aux normes applicables (fait en 2010)</t>
  </si>
  <si>
    <t xml:space="preserve">respect des durées de port ininterrompu définis avec les médecins du travail </t>
  </si>
  <si>
    <t xml:space="preserve">Utilisation d'EPI radiologiques conformes aux normes applicables (fait en 2010) </t>
  </si>
  <si>
    <t>Mise à niveau en cous des formations et habilitations suite à la modification des obligations en matière de port des EPI (heaume ventilé notamment)                   Mise en place d'objectifs de contamination dans les EDP et au niveau des activités</t>
  </si>
  <si>
    <t>Intensité et complexité du travail</t>
  </si>
  <si>
    <t>Fatigue liée à un cadencement soutenu</t>
  </si>
  <si>
    <t>TMS</t>
  </si>
  <si>
    <t>Rotation</t>
  </si>
  <si>
    <t>Etudes de postes</t>
  </si>
  <si>
    <t>Prise en compte des restrictions médicales et diffusion systématique à l'encadrement de chantier des listes de restrictions</t>
  </si>
  <si>
    <t>Organisation :  matrice de compétences.</t>
  </si>
  <si>
    <t>Matrice des compétences à déployer</t>
  </si>
  <si>
    <t>Baisse / perte de motivation et de sens</t>
  </si>
  <si>
    <t>Réunions d'enclenchement d'affaire, de chantier</t>
  </si>
  <si>
    <t>Découpage par tâches</t>
  </si>
  <si>
    <t>Gestion du plan de charge, des compétences</t>
  </si>
  <si>
    <t xml:space="preserve">Formation des managers </t>
  </si>
  <si>
    <t xml:space="preserve"> Déclinaison des objectifs au niveau de l'équipe/individus</t>
  </si>
  <si>
    <t xml:space="preserve"> Polyvalence</t>
  </si>
  <si>
    <t>Formation au poste de travail</t>
  </si>
  <si>
    <t>Affectation selon les compétences et capacités</t>
  </si>
  <si>
    <t>Etudes de poste</t>
  </si>
  <si>
    <t>Pauses</t>
  </si>
  <si>
    <t>Formalisation des objectifs notamment pour le personnel chantier (budget d'heures) lors des enclenchements de chantier et suivi au fil de l'eau (avec réajustements si nécessaire)</t>
  </si>
  <si>
    <t>Fatigue, baisse de motivation, stress</t>
  </si>
  <si>
    <t>Stress, charge mentale supplémentaire, démotivation, perte de crédibilité de la hiérarchie de proximité</t>
  </si>
  <si>
    <t>Courrier Albert PEREZ rappelant les priorités en terme de sécurité.</t>
  </si>
  <si>
    <t>Diffusion politique 2016</t>
  </si>
  <si>
    <t>Rappel des priorités si besoin
Clarifier la ligne hiérarchique</t>
  </si>
  <si>
    <t>Dévalorisation</t>
  </si>
  <si>
    <t>Matrice des compétences</t>
  </si>
  <si>
    <t>former le personnel</t>
  </si>
  <si>
    <t>anticiper les rotations de postes</t>
  </si>
  <si>
    <t>gestion des urgences</t>
  </si>
  <si>
    <t>Comité Emploi Ressources</t>
  </si>
  <si>
    <t>Pratique des entretiens annuels et besoins en formation (calendrier EA par rapport à l'établissement du plan de formation)
Matrice des compétences à déployer</t>
  </si>
  <si>
    <t>Désorganisation, stress, démotivation, AT</t>
  </si>
  <si>
    <t>Planification du travail</t>
  </si>
  <si>
    <t>Répartition des tâches</t>
  </si>
  <si>
    <t>Organigramme de chantier</t>
  </si>
  <si>
    <t>Gestion des aléas</t>
  </si>
  <si>
    <t>Différer les interventions non urgentes</t>
  </si>
  <si>
    <t>Bonnes pratiques sur l'utilisation des mails / téléphone (cf. gazette CNPE n°2)</t>
  </si>
  <si>
    <t>Planification des tâches, communication avec la hiérarchie si besoin 
Bonnes pratiques sur l'utilisation des mails / téléphone (cf. gazette CNPE n°2)
Actions à voir sur les contrats de maintenance avec exigences en termes de délai d'intervention</t>
  </si>
  <si>
    <t>Fatigue, baisse de vigilance, AT</t>
  </si>
  <si>
    <t>Adapter les durées des tâches exigeantes  en terme d'attention</t>
  </si>
  <si>
    <t>Définir la liste des postes à risques</t>
  </si>
  <si>
    <t xml:space="preserve">Pauses </t>
  </si>
  <si>
    <t>Prise en compte à adapter aux chantiers : Cf. besoins en terme de sûreté par exemple</t>
  </si>
  <si>
    <t>Horaires de travail difficiles</t>
  </si>
  <si>
    <t>Limiter les heures supplémentaires</t>
  </si>
  <si>
    <t>Repos compensateur</t>
  </si>
  <si>
    <t>Respect des horaires</t>
  </si>
  <si>
    <t>Surveillance des pointages + compteur de modulation</t>
  </si>
  <si>
    <t>Minimiser le recours au travail hebdomadaire &gt; 45 heures : flash information? 
Surveillance des pointages et de l'annualisation par la Logistique</t>
  </si>
  <si>
    <t>Planifier les interventions</t>
  </si>
  <si>
    <t>Accords Ineo Nucléaire en place (travail de nuit et travail posté / astreintes)</t>
  </si>
  <si>
    <t>prise en compte dans la pénibilité</t>
  </si>
  <si>
    <t>Surveillance médicale renforcée,</t>
  </si>
  <si>
    <t>Mise à jour des FE en fonction des personnes concernées</t>
  </si>
  <si>
    <t xml:space="preserve">Fatigue, baisse de vigilance, AT, </t>
  </si>
  <si>
    <t>Limiter l'utilisation des outils nomades</t>
  </si>
  <si>
    <t>Planifier les périodes d'astreinte</t>
  </si>
  <si>
    <t>Accords Ineo Nucléaire en place (astreintes)</t>
  </si>
  <si>
    <t>Droit à la déconnection</t>
  </si>
  <si>
    <t>Gestion du plan de charge</t>
  </si>
  <si>
    <t>Définir le délai minimum d'information des salariés lorsqu'ils changent d'affectation</t>
  </si>
  <si>
    <t xml:space="preserve">Plan d'actions sur les délais de prévenance pour les grands déplacements et les changements d'horaires? </t>
  </si>
  <si>
    <t xml:space="preserve">Limiter les horaires décalés et atypiques </t>
  </si>
  <si>
    <t>Tenir compte de la domiciliation lors des affectations : incidence du temps de transport …</t>
  </si>
  <si>
    <t>Mise en place de 2 1/2 journées enfant malade</t>
  </si>
  <si>
    <t>Plan d'actions sur les délais de prévenance pour les grands déplacements et les changements d'horaires? 
Bonnes pratiques sur travail à la maison</t>
  </si>
  <si>
    <t>Stress, agressions,  démotivation</t>
  </si>
  <si>
    <t>Identifier les situations à risques</t>
  </si>
  <si>
    <t>Organisation : horaires décalés, procédure d'alerte</t>
  </si>
  <si>
    <t xml:space="preserve">Droit de retrait  </t>
  </si>
  <si>
    <t>Stress, démotivation</t>
  </si>
  <si>
    <t>Faire appel au N° vert, au médecin du travail et au responsable RH pour la prise en charge des  personnes en souffrance</t>
  </si>
  <si>
    <t xml:space="preserve">Changement d'affectation </t>
  </si>
  <si>
    <t>Stress, fatigue psychique, irritabilité, isolement professionnel</t>
  </si>
  <si>
    <t>Faible autonomie de travail</t>
  </si>
  <si>
    <t>Permettre la prise d'initiative</t>
  </si>
  <si>
    <t>Faciliter et encourager les échanges sur les pratiques entre les équipes</t>
  </si>
  <si>
    <t>Encourager la remontée d'informations, des bonnes pratiques, des difficultés …</t>
  </si>
  <si>
    <t>Fatigue</t>
  </si>
  <si>
    <t xml:space="preserve">Espace détente </t>
  </si>
  <si>
    <t>Démotivation</t>
  </si>
  <si>
    <t>Gestion des compétences, GPEC, plan de formation</t>
  </si>
  <si>
    <t>S'assurer de l'adéquation tâches confiées et compétences</t>
  </si>
  <si>
    <t>Plan d'actions gestion des compétences / rappel sur la conduite des entretiens annuels (partie formation notamment)
Matrice des compétences à déployer</t>
  </si>
  <si>
    <t>Rapport sociaux au travail dégradés</t>
  </si>
  <si>
    <t>Isolement professionnel, communication difficile, harcèlement, conflits</t>
  </si>
  <si>
    <t>Moments de convivialité</t>
  </si>
  <si>
    <t>Accueil des nouveaux embauchés, programme d'intégration à développer.</t>
  </si>
  <si>
    <t>Démotivation, conflits, stress</t>
  </si>
  <si>
    <t xml:space="preserve">Encourager le dialogue et l'écoute : VPS, entretiens annuels hiérarchiques, </t>
  </si>
  <si>
    <t>Former le management de proximité au management des équipes</t>
  </si>
  <si>
    <t>Respect des valeurs humaines</t>
  </si>
  <si>
    <t>N° vert</t>
  </si>
  <si>
    <t xml:space="preserve"> Moments de convivialité</t>
  </si>
  <si>
    <t xml:space="preserve"> Respect des valeurs du groupe,</t>
  </si>
  <si>
    <t>Communication et rappels sur la discrimination</t>
  </si>
  <si>
    <t>Démotivation, démissions, conflits,  Absentéisme</t>
  </si>
  <si>
    <t>Feed back positif</t>
  </si>
  <si>
    <t>Promotions</t>
  </si>
  <si>
    <t>Journal interne avec les réussites et mention des acteurs à tous les niveaux de la hiérarchie</t>
  </si>
  <si>
    <t>Journal interne avec les réussites et mention des acteurs à tous les niveaux de la hiérarchie
Politique de prime sur chantier 
Bonne pratique de la diffusion des satisfactions clients, autres</t>
  </si>
  <si>
    <t>Conflits de valeurs</t>
  </si>
  <si>
    <t>Démotivation, démissions, conflits,  absentéisme</t>
  </si>
  <si>
    <t>Fournir les ressources nécessaires</t>
  </si>
  <si>
    <t>Démotivation, décrédilisation de la hiérarchie</t>
  </si>
  <si>
    <t>Encourager le dialogue et l'écoute : VPS, entretiens annuels hiérarchiques.</t>
  </si>
  <si>
    <t>Insécurité de l'emploi et de travail</t>
  </si>
  <si>
    <t>Démotivation, démissions, absentéisme</t>
  </si>
  <si>
    <t>Communication d'entreprise sur les bilans et perspectives : journal interne, réunions.</t>
  </si>
  <si>
    <t>Journal interne avec les réussites et mention des acteurs à tous les niveaux de la hiérarchie
Réunions périodiques avec l'ensemble du personnel</t>
  </si>
  <si>
    <t>Communication d'entreprise sur les bilans et prespectives</t>
  </si>
  <si>
    <t>Démarche d'accompagnement au changement</t>
  </si>
  <si>
    <t>Journal interne avec les réussites et mention des acteurs à tous les niveaux de la hiérarchie
Réunions périodiques avec l'ensemble du personnel + courriers d'information et les nominations.</t>
  </si>
  <si>
    <t>Exigences émotionnelles</t>
  </si>
  <si>
    <r>
      <t xml:space="preserve">Les moyens de prévention mis en place </t>
    </r>
    <r>
      <rPr>
        <sz val="11"/>
        <color rgb="FF0070C0"/>
        <rFont val="Calibri"/>
        <family val="2"/>
        <scheme val="minor"/>
      </rPr>
      <t>s</t>
    </r>
    <r>
      <rPr>
        <sz val="11"/>
        <color theme="3" tint="0.39997558519241921"/>
        <rFont val="Calibri"/>
        <family val="2"/>
        <scheme val="minor"/>
      </rPr>
      <t xml:space="preserve">ont souvent appliqués </t>
    </r>
    <r>
      <rPr>
        <sz val="11"/>
        <color theme="1"/>
        <rFont val="Calibri"/>
        <family val="2"/>
        <scheme val="minor"/>
      </rPr>
      <t xml:space="preserve">et
permettent de </t>
    </r>
    <r>
      <rPr>
        <sz val="11"/>
        <color theme="3" tint="0.39997558519241921"/>
        <rFont val="Calibri"/>
        <family val="2"/>
        <scheme val="minor"/>
      </rPr>
      <t>soustraire partiellement</t>
    </r>
    <r>
      <rPr>
        <sz val="11"/>
        <color theme="1"/>
        <rFont val="Calibri"/>
        <family val="2"/>
        <scheme val="minor"/>
      </rPr>
      <t xml:space="preserve"> les opérateurs au risque
Cependant, ces </t>
    </r>
    <r>
      <rPr>
        <sz val="11"/>
        <color theme="3" tint="0.39997558519241921"/>
        <rFont val="Calibri"/>
        <family val="2"/>
        <scheme val="minor"/>
      </rPr>
      <t>moyens peuvent être améliorés</t>
    </r>
  </si>
  <si>
    <t>EPI Spécifique</t>
  </si>
  <si>
    <t>EPI non Spécifique</t>
  </si>
  <si>
    <t>Rien</t>
  </si>
  <si>
    <t>Mesure Organisationelle Spécifique.Contrôle technique ou encadrement à la demande, instructions au poste formalisées</t>
  </si>
  <si>
    <t>Mesure Organisationelle Spécifique .Maintenance préventive (contrôle périodique, affutage des outils), respect des consignes de sécurité par l’encadrement, procédures écrites avec enregistrement…</t>
  </si>
  <si>
    <t xml:space="preserve">Alterner les tâches afin de réduire la monotonie </t>
  </si>
  <si>
    <t>Fréquence DD</t>
  </si>
  <si>
    <t>Mesure de prévention DD</t>
  </si>
  <si>
    <t>Coef Pondération DD</t>
  </si>
  <si>
    <t>Risqure Résiduel DD</t>
  </si>
  <si>
    <t>Actions Futures CNPE</t>
  </si>
  <si>
    <t>Actions Futures SUD</t>
  </si>
  <si>
    <t>Actions Futures GP</t>
  </si>
  <si>
    <t>Actions Futures NORD</t>
  </si>
  <si>
    <t>Action Futures DD</t>
  </si>
  <si>
    <t>Chute de plain-pied</t>
  </si>
  <si>
    <t>Glissade</t>
  </si>
  <si>
    <t>Chute de plain-pied
Glissade</t>
  </si>
  <si>
    <t>7-6 Surface de circulations (parkings ou local)</t>
  </si>
  <si>
    <t>Marches normalisées, revêtement non glissant, main courante</t>
  </si>
  <si>
    <t xml:space="preserve">Ascenseur à disposition </t>
  </si>
  <si>
    <t>Contrôle des ascenseurs : Les ascenseurs sont bien vérifiés par la société Thyssenkrupp (mail et documents)</t>
  </si>
  <si>
    <t>surfaces dégagées et entretien</t>
  </si>
  <si>
    <t xml:space="preserve">salage </t>
  </si>
  <si>
    <t>En cas de neige ou verglas, une saleuse ainsi qu’un stock de sel sont dans nos locaux, prêts à être utilisés (mail)</t>
  </si>
  <si>
    <t>Graviers</t>
  </si>
  <si>
    <t>Favoriser le chemin bétonné</t>
  </si>
  <si>
    <t xml:space="preserve">7-7 Travaux en hauteur </t>
  </si>
  <si>
    <t>7-8 Travaux avec ligne de vie provisoire (hotizontale ou verticale)</t>
  </si>
  <si>
    <t>7-9 Installations électriques BT et HTA en service</t>
  </si>
  <si>
    <t>7-10 Installations électriques de chantier</t>
  </si>
  <si>
    <t>7-11 Emploi d'appareils de mesures électriques</t>
  </si>
  <si>
    <t>7-12 Installations électriques en HTB</t>
  </si>
  <si>
    <t>7-14 Déchets soumis à réglementation (selon les trois filières : déchets inertes, industriels, banals ou spéciaux)</t>
  </si>
  <si>
    <t>7-15 Présence de produits combustibles</t>
  </si>
  <si>
    <t>7-16 Travaux au bord des piscines</t>
  </si>
  <si>
    <t>7-17 Température élevée</t>
  </si>
  <si>
    <t>7-18 Travaux en zone explosive (Atex)</t>
  </si>
  <si>
    <t>7-19 Travaux de démantèlement</t>
  </si>
  <si>
    <t>7-20 Travaux isolés/ Astreintes</t>
  </si>
  <si>
    <t>7-21 Travaux en présence de soudeurs à l'Argon</t>
  </si>
  <si>
    <t>7-22 Travaux dans un local en présence d'un risque anoxie</t>
  </si>
  <si>
    <t>7-23 Travaux fibre optique</t>
  </si>
  <si>
    <t>7-24 Laser classe 2</t>
  </si>
  <si>
    <t>7-25 Travaux en présence d'hydrogène</t>
  </si>
  <si>
    <t>7-26 Travaux sur soudeuse</t>
  </si>
  <si>
    <t>7-27 Travaux en extérieur</t>
  </si>
  <si>
    <t>7-28 Travaux en tranchées profondes</t>
  </si>
  <si>
    <t>7-29 Ambiance bruyante</t>
  </si>
  <si>
    <t>7-30 Stockage / proximité de produits chimiques</t>
  </si>
  <si>
    <t>7-31 Bancs d'essais</t>
  </si>
  <si>
    <t>7-32  Exposition aux fibes de verre</t>
  </si>
  <si>
    <t>7-33 Travaux dans un site classés "SEVESO seuil haut"</t>
  </si>
  <si>
    <t xml:space="preserve"> Permis valide </t>
  </si>
  <si>
    <t>Action contre l'alcoolémie au volant (journée Vigilance Partagée)</t>
  </si>
  <si>
    <t>Journée de la Vigilance partagée : le risque routier</t>
  </si>
  <si>
    <t>Entretien de l'état du véhicule</t>
  </si>
  <si>
    <t>Obligation de se garer en marche arrière sur les parkings des agences et sites</t>
  </si>
  <si>
    <t>Contrôle des permis en début d'année                                                      Etablissement d'autorisations de conduite pour le personnel de bureau                                                         Demander la mise en place d'un miroir à la sortie du parking (vue insuffisante) : en standby (refus mairie)                                                                   Stationnement en marche arrière (affiche réalisée et communiquée) : mail gestionnaire bâtiment du 29/04/2016</t>
  </si>
  <si>
    <t>Utilisation interdite dans le cadre du travail</t>
  </si>
  <si>
    <t>Aménagement des bureaux (position bureau, écran etc..)</t>
  </si>
  <si>
    <t>dotation sur demande de repose-pieds et mains</t>
  </si>
  <si>
    <t>sièges adaptés</t>
  </si>
  <si>
    <t>Sièges  adaptés (dotation sur demande particulière)</t>
  </si>
  <si>
    <t>Propreté des locaux (salle café, sanitaires, etc…)</t>
  </si>
  <si>
    <t>Allergies, infections, éternuements, gènes</t>
  </si>
  <si>
    <t>Entretien effectué par une entreprise extérieure (tous les jours)</t>
  </si>
  <si>
    <t>Eclairage</t>
  </si>
  <si>
    <t>Maux de tête, inconfort, fatigue oculaire</t>
  </si>
  <si>
    <t>Possibilité d'adapter la hauteur et l'inclinaison des ordinateurs</t>
  </si>
  <si>
    <t xml:space="preserve"> lumière du jour régulée par des stores manuels et éclairage adapté mis à disposition (dotation sur demande particulière)</t>
  </si>
  <si>
    <t>Ambiance thermique (température trop élevée ou trop basse)</t>
  </si>
  <si>
    <t>Maux de tête, inconfort, stress</t>
  </si>
  <si>
    <t>Régulation du chauffage automatique</t>
  </si>
  <si>
    <t>double vitrage</t>
  </si>
  <si>
    <t>eau fraiche à disposition et entretien de la climatisation régulière</t>
  </si>
  <si>
    <t>Serveur entreposé dans un local à part et protégé par un caisson</t>
  </si>
  <si>
    <t>Entretien effectué par la société ENGIE AXIMA</t>
  </si>
  <si>
    <t>Matériel de bureau bruyant (photocopieuse, imprimante, ordinateur), Communication téléphonique, bruits extérieurs</t>
  </si>
  <si>
    <t>Bruits importants, stress, maux de tête, inconfort</t>
  </si>
  <si>
    <t>Bureaux séparés</t>
  </si>
  <si>
    <t>Renvoi des appels</t>
  </si>
  <si>
    <t>Escabeau</t>
  </si>
  <si>
    <t>Renversement/ chute / glissement</t>
  </si>
  <si>
    <t>Escabeau  vérifié avant chaque utilisation</t>
  </si>
  <si>
    <t>Changement du système d'archivage, priorisation de l'archivage numérique</t>
  </si>
  <si>
    <t xml:space="preserve"> Plan d'évacuation / consignes / équipes d'incendie
4 extincteurs 3 à eau pulvérisée avec additifs et 1 dioxyde de carbone</t>
  </si>
  <si>
    <t>L’immeuble n’est pas équipé de détection incendie automatique ni de sprinkler, conformément au classement du site</t>
  </si>
  <si>
    <t>L'Entreprise SICLI est en charge du contrôle des extincteurs (géré par le bâtiment)
Contrat de maintenance portes et de bâtiment =&gt; Koné</t>
  </si>
  <si>
    <t xml:space="preserve">installation conforme, entretien </t>
  </si>
  <si>
    <t>Bureau Veritas effectue le contrôle des installations électriques</t>
  </si>
  <si>
    <t>9-10 Machine à café et Réfrigérateur</t>
  </si>
  <si>
    <t>Mise hors tension de la cafetière lors du départ  des locaux</t>
  </si>
  <si>
    <t xml:space="preserve">Action mise en place : utiliser des cafetières professionnelles pour les usages intensifs. </t>
  </si>
  <si>
    <t>9-12 Stockage d'objets en hauteur</t>
  </si>
  <si>
    <t>Chute d'objets</t>
  </si>
  <si>
    <t>Chute, blessures</t>
  </si>
  <si>
    <t>Interdiction de stocker des objets au-dessus des armoires</t>
  </si>
  <si>
    <t>Stockage des objets légers sur le dessus des étagères et objets lourds et volumineux sur le bas, à hauteur d'homme</t>
  </si>
  <si>
    <t>Sensibilisation médecin du travail (cf. mail du 13 janvier 2016) + demande de visite médicale spécifique pour un salarié</t>
  </si>
  <si>
    <t>Demandes de matériel à transmettre à Renaud PELIZZARI si besoin (cf. mail du 13 janvier 2016)</t>
  </si>
  <si>
    <t>Réaménagement des bureaux (bureaux individuels)</t>
  </si>
  <si>
    <t>Dérogation pour utilisation escabeau mis en place au niveau de la Direction Déléguée</t>
  </si>
  <si>
    <t>Sensibilisation risque incendie</t>
  </si>
  <si>
    <t>Travaux dans l'immeuble</t>
  </si>
  <si>
    <t>Le personnel est prévenu en interne des travaux et une signalétique est mise en place</t>
  </si>
  <si>
    <t>Les plans de prévention sont établis par le gestionnaire du bâtiment</t>
  </si>
  <si>
    <t>Prévenir le responsable et le responsable sécurité</t>
  </si>
  <si>
    <t>Evaluation de la présence d'amiante au sein des locaux</t>
  </si>
  <si>
    <t>Le Dossier Technique Amiante a été réalisé : Pas d'Amiante dans notre partie des locaux.</t>
  </si>
  <si>
    <t>La Dossier Technique Amiante a bien été rédigé par la société CETE APAVE, SOCOTEC Contrôle Construction Lyon et le laboratoire d'analyse LEM Laboratoires : De l'amiante à été identifiée au niveau du Rez de Chaussée APAS et Comité d'entreprise deux bureaux</t>
  </si>
  <si>
    <t>11-13 Dossier Technique Amiante (Direction Délégué)</t>
  </si>
  <si>
    <t xml:space="preserve"> Prise en compte de l'influence des paramètres distance</t>
  </si>
  <si>
    <t>Sensibilisation au risque d'irradiation</t>
  </si>
  <si>
    <t>Etablir ou mettre à jour systématiquement les Fiches individuelles d'exposition en amont des visites médicales, en plus des changements de poste ou de site                                                   Récapitulatif des besoins en dosimètres passifs neutrons thermiques ou rapides pour le personnel amené à rentrer dans le BR Tranche en Marche pour l'Activité CNPE (BR réacteur en puissance, espace entre-enceinte 1300 MW/1450 MW réacteur en puissance, BR/BK à proximité des assemblages combustibles MOX neufs ou usés)                Récapitulatif des besoins en dosimètres passifs neutrons thermiques ou rapides pour le personnel amené à rentrer dans le BR Tranche en Marche pour l'Activité CNPE (BR réacteur en puissance, espace entre-enceinte 1300 MW/1450 MW réacteur en puissance, BR/BK à proximité des assemblages combustibles MOX neufs ou usés)                     Améliorer le suivi des dosimètres passifs non rendus ou rendus en retard                                             Evaluation dosimétrique prévisionnelle systématiquement validée par la PCR, REX réalisé en collaboration avec les opérationnels chantiers                                                                  Participation de la PCR aux plans de prévention                                                                  Déploiement de la notion de PCEO (Personne en Charge de l'Encadrement de l'Opération en milieu radiologique)</t>
  </si>
  <si>
    <t>Contrôle par les intervenants ou chargés de travaux des conditions réelles d'exposition (réalisation de frottis notamment pour les travaux en hauteur)</t>
  </si>
  <si>
    <t>Rappel du respect des consignes d’interdiction de boire et manger lors d'une intervention sous rayonnements ionisants.</t>
  </si>
  <si>
    <t>Prise en compte des restrictions médicales</t>
  </si>
  <si>
    <t>Matrice des compétences à déployer
Systématiser la diffusion à l'encadrement de chantier des listes de restrictions médicales</t>
  </si>
  <si>
    <t>Courrier Albert PEREZ rappelant les priorités en terme de sécurité notamment</t>
  </si>
  <si>
    <t>Clarifier la ligne hiérarchique, tenir compte des aléas</t>
  </si>
  <si>
    <t>Rappel des priorités si besoin + diffusion politique 2016</t>
  </si>
  <si>
    <t>Pratique des entretiens annuels et besoins en formation (calendrier EA par rapport à l'établissement du plan de formation)</t>
  </si>
  <si>
    <t>Planification des tâches, communication avec la hiérarchie si besoin 
Bonnes pratiques sur l'utilisation des mails / téléphone (cf. gazette CNPE n°2)
Actions à voir sur les contrats de maintenance avec exigences en termes de délai d'interventio</t>
  </si>
  <si>
    <t>Diffusion article gazette CNPE? / Bonnes pratiques</t>
  </si>
  <si>
    <t xml:space="preserve">Minimiser le recours au travail hebdomadaire &gt; 45 heures : flash information? 
Surveillance des pointages et de l'annualisation par la Logistique </t>
  </si>
  <si>
    <t>Plan d'actions sur les délais de prévenance pour les grands déplacements et les changements d'horaires? 
Bonnes pratiques sur travail à la maison
Mise en place de 2 1/2 journées enfant malade en 2016</t>
  </si>
  <si>
    <t>programme d'intégration</t>
  </si>
  <si>
    <t>Accueil des nouveaux embauchés</t>
  </si>
  <si>
    <t xml:space="preserve"> Très faible : la norme NFX 35-109 (octobre 2011) indique que  la manutention de charge &lt; 5 kg constitue "une contrainte à risque minimum" </t>
  </si>
  <si>
    <t>Sacoche bahoule, escabeau alu, chariot de manutention, outillage électroportatif professionnel léger, sac à dos outillages pour contrats de maintenance</t>
  </si>
  <si>
    <t xml:space="preserve">Organisation du travail pour éviter les multitudes de petits gestes
</t>
  </si>
  <si>
    <t>Lombalgies, TMS (genoux, poignets, mains, chevilles, cervicales)</t>
  </si>
  <si>
    <t>Carottage par entreprise extérieure</t>
  </si>
  <si>
    <t>plateau échafaudage alu et bakélite</t>
  </si>
  <si>
    <t>échelle et escabeau alu</t>
  </si>
  <si>
    <t xml:space="preserve"> formation gestes et postures</t>
  </si>
  <si>
    <t xml:space="preserve"> intervention à deux personnes</t>
  </si>
  <si>
    <t>éveil musculaire spécifique</t>
  </si>
  <si>
    <t>Limiter la durée du poste avec perforatrice</t>
  </si>
  <si>
    <t>lève-plaque aimanté</t>
  </si>
  <si>
    <t>Perche légère (carbone…)</t>
  </si>
  <si>
    <t>Galerie de véhicule</t>
  </si>
  <si>
    <t>manutention en binôme</t>
  </si>
  <si>
    <t>aides à la manutention (dérouleuse, chèvre, diable, chariot de manutention, rampes de chargement)</t>
  </si>
  <si>
    <t>formation gestes et postures</t>
  </si>
  <si>
    <t>Chariot de manutention</t>
  </si>
  <si>
    <t>diable élevateur</t>
  </si>
  <si>
    <t>chandelles</t>
  </si>
  <si>
    <t>rampe de chargement</t>
  </si>
  <si>
    <t>chariot à roulette</t>
  </si>
  <si>
    <t>lève plaque aimanté</t>
  </si>
  <si>
    <t>outillage spécifique pour batterie</t>
  </si>
  <si>
    <t>caisse à roulettes</t>
  </si>
  <si>
    <t>information du personnel</t>
  </si>
  <si>
    <t>fiche de manutention</t>
  </si>
  <si>
    <t>Eveil musculaire</t>
  </si>
  <si>
    <t>sous traitance</t>
  </si>
  <si>
    <t>aides à la manutention</t>
  </si>
  <si>
    <t>manutention à plusieurs</t>
  </si>
  <si>
    <t>coins roulants</t>
  </si>
  <si>
    <t>dérouleuse à galets</t>
  </si>
  <si>
    <t>outillage spécifique au cas par cas</t>
  </si>
  <si>
    <t>formation</t>
  </si>
  <si>
    <t>Lève plaque aimanté</t>
  </si>
  <si>
    <t>Communiquer sur les remontées des bonnes pratiques</t>
  </si>
  <si>
    <t>Atelier Mannutentions manuelles - Vigilance Partagée 2016</t>
  </si>
  <si>
    <t>Etudier avec le médecin du travail l'utilisation d'un exosquelette
Communiquer auprès des équipes sur le Décrochéo et le cueilleur d'ampoule</t>
  </si>
  <si>
    <t>Etudier l'aménagement intérieur des véhicules
Recherche de nouvelles PIR en partenariat avec Ineo Logistique</t>
  </si>
  <si>
    <t xml:space="preserve">Information du personnel du matériel disponible, livraison sur chantier
Achat de petits conditionnements, moins lourds à 5, 10 ou 15Kg, atelier Manutentions manuelles - Vigilance Partagée 2016        </t>
  </si>
  <si>
    <t>Travail de bureau</t>
  </si>
  <si>
    <t>Fauteuil réglable (hauteur, inclinaison du dossier...)</t>
  </si>
  <si>
    <t>Etude ergonomique par un ergonome pour l'assistante d'agence</t>
  </si>
  <si>
    <t>Ecrans réglables en hauteur</t>
  </si>
  <si>
    <t>Sous traitante (plaques béton)</t>
  </si>
  <si>
    <t>Causerie sur l'ergonomie au poste de travail 
Evaluation des contraintes ergonomiques sur chaque poste avec propositions de matériels adaptés</t>
  </si>
  <si>
    <t xml:space="preserve">Travaux bras levés </t>
  </si>
  <si>
    <t>TMS (épaules douloureuses, tendinites…)</t>
  </si>
  <si>
    <t>Choix du personnel en fonction des restrictions</t>
  </si>
  <si>
    <t>Fractionner le temps de ces opérations ou se relayer</t>
  </si>
  <si>
    <t>Hauteur de travail adaptée</t>
  </si>
  <si>
    <t>Tirage de câbles petite section</t>
  </si>
  <si>
    <t>Hauteur de tirage adaptée</t>
  </si>
  <si>
    <t>Tirage à plusieurs</t>
  </si>
  <si>
    <t>Chandelle</t>
  </si>
  <si>
    <t>Dérouleuse</t>
  </si>
  <si>
    <t>Transporteur de cables</t>
  </si>
  <si>
    <t>Eveil musculaire spécifique</t>
  </si>
  <si>
    <t>Galets de déroulage</t>
  </si>
  <si>
    <t xml:space="preserve">Tirage de câbles grosses sections </t>
  </si>
  <si>
    <t>Travail en équipe</t>
  </si>
  <si>
    <t>Sous-traitance</t>
  </si>
  <si>
    <t xml:space="preserve">Travaux sur établi en atelier </t>
  </si>
  <si>
    <t>Régler la hauteur (les mains travaillent au niveau du ventre)</t>
  </si>
  <si>
    <t>Travaux et accès en hauteur: Accès echafaudage, accès par crénoline, accès par escaliers</t>
  </si>
  <si>
    <t>TMS (épaules douloureuses, tendinites…) et fatigue musculaire et respiratoire</t>
  </si>
  <si>
    <t>Respect des temps de pause</t>
  </si>
  <si>
    <t>Travaux à genoux : 
Travaux de raccordement, travaux de coupures de goulottes, tiges filetées, préparation des lampes</t>
  </si>
  <si>
    <t>TMS (hygroma)</t>
  </si>
  <si>
    <t>Utilisation d'une table ou établi de chantier (mobile et pliant)</t>
  </si>
  <si>
    <t>Genouillères hygrovet intégrées aux bleus de travail</t>
  </si>
  <si>
    <t>Etudier la dotation en tabouret pliant pour le raccordement</t>
  </si>
  <si>
    <t>Travaux dans lieux exigüs : Cuves, galeries, vide-sanitaires</t>
  </si>
  <si>
    <t>Lombalgies, TMS (épaules douloureuses, tendinites…)</t>
  </si>
  <si>
    <t>Port d'équipements génant les mouvements (EPI spécifiques)</t>
  </si>
  <si>
    <t>Fatigue musculaire et respiratoire</t>
  </si>
  <si>
    <t>Respect des temps de port de tenues</t>
  </si>
  <si>
    <t>Formations spécifiques</t>
  </si>
  <si>
    <t>Matériel conforme et entretenu</t>
  </si>
  <si>
    <t>Siège réglable</t>
  </si>
  <si>
    <t>Vérification du certificat de conformité à chaque utilisation</t>
  </si>
  <si>
    <t>TMS (épaules douloureuses, épicondylites, tendinites, canal carpien…)</t>
  </si>
  <si>
    <t>Matériel professionnel récent</t>
  </si>
  <si>
    <t>Limiter la durée du poste de travail</t>
  </si>
  <si>
    <t>Utilisation du matériel fourni par Ineo Logistique (récent et entretenu)
Sensibilisation à l'utilisation du matériel électroportatif (choix disque, foret, sens de découpe, posture de travail, entretien)</t>
  </si>
  <si>
    <t>Machines fixes</t>
  </si>
  <si>
    <t>contact main limité</t>
  </si>
  <si>
    <t>étau</t>
  </si>
  <si>
    <t>Lombalgies</t>
  </si>
  <si>
    <t xml:space="preserve">Qualité des fauteuils (ex. : fauteuil conducteur MASTER sur amortisseur), </t>
  </si>
  <si>
    <t>véhicules récents et entretenus</t>
  </si>
  <si>
    <t>Pathologies spécifiques, allergies…</t>
  </si>
  <si>
    <t>Utilisation en extérieur</t>
  </si>
  <si>
    <t>gants de protection (jetables …)</t>
  </si>
  <si>
    <t>Selection de produits les moins nocifs possibles</t>
  </si>
  <si>
    <t>Ventilation du local (ouvrir les portes et fenêtres)</t>
  </si>
  <si>
    <t>Masque FFP3 jetable</t>
  </si>
  <si>
    <t>Port des gants imperméables adaptés au produit utilisé</t>
  </si>
  <si>
    <t>Analyse risque chimique</t>
  </si>
  <si>
    <t>Plaques pleurales, cancer broncho pulmonaire</t>
  </si>
  <si>
    <t>Intervention après désamiantage des locaux</t>
  </si>
  <si>
    <t>Sous traitance sur travaux ponctuels sur matériaux susceptibles de contenir des fibres d'amiante</t>
  </si>
  <si>
    <t>Analyse du risque spécifque avant intervention</t>
  </si>
  <si>
    <t>Masque FFP3 jetable et de lunettes</t>
  </si>
  <si>
    <t>Port des EPI préconisés suite à l'ADR</t>
  </si>
  <si>
    <t>Suivi de l'exposition avec transmission au médecin du travail</t>
  </si>
  <si>
    <t xml:space="preserve"> lunettes-masque</t>
  </si>
  <si>
    <t xml:space="preserve">Limiter la durée du poste de travail   </t>
  </si>
  <si>
    <t>Bouchons d'oreilles</t>
  </si>
  <si>
    <t>Utilisation du matériel fourni par Ineo Logistique (récent et entretenu)
Sensibilisation à l'utilisation du matériel électroportatif (choix disque, foret, sens de découpe, posture de travail, entretien)
Déployer le contrat cadre pour les bouchons d'oreilles moulés</t>
  </si>
  <si>
    <t>Insolation, coup de chaleur, déshydratation</t>
  </si>
  <si>
    <t>Horaires décalés (démarrage plus tôt)</t>
  </si>
  <si>
    <t>Pauses fréquentes au frais</t>
  </si>
  <si>
    <t>Mise à disposition de bouteilles d'eau</t>
  </si>
  <si>
    <t>Climatisation dans les véhicules</t>
  </si>
  <si>
    <t>Climatisation base vie (pour personne à temps plein dans la base vie)</t>
  </si>
  <si>
    <t>Sensiblisation du personnel : Gazette QSE CNPE n°3</t>
  </si>
  <si>
    <t>Et respect des durées d'intervention</t>
  </si>
  <si>
    <t xml:space="preserve">Protections contre le rayonnement  : pose d'écrans </t>
  </si>
  <si>
    <t>Coup de chaleur, déshydratation</t>
  </si>
  <si>
    <t>Formation spécifique port de tenue</t>
  </si>
  <si>
    <t>Coup de froid, engelures</t>
  </si>
  <si>
    <t>Arrêt des chantiers (régime des intempéries)</t>
  </si>
  <si>
    <t>EPI : parka chaud, bottes fourrées, gants molletonnés</t>
  </si>
  <si>
    <t>Sensibilisation, 1/4 d'heure sécurité</t>
  </si>
  <si>
    <t>Achat de sur-chaussures à crampons</t>
  </si>
  <si>
    <t>Etudier la dotation d'EPI spéciques au froid</t>
  </si>
  <si>
    <t>Achat de gros sel/sable , pelle à neige pour les implantations locales concernées par des épisodes de neige</t>
  </si>
  <si>
    <t>coup de froid, engelures</t>
  </si>
  <si>
    <t>Boissons chaudes</t>
  </si>
  <si>
    <t>hypothermie, engelures</t>
  </si>
  <si>
    <t>Travail répétitif caractérisé par la répétition d'un même geste à une cadence contrainte ou non, imposée ou non</t>
  </si>
  <si>
    <t>Astreinte</t>
  </si>
  <si>
    <t>Rotation des équipes d'astreinte</t>
  </si>
  <si>
    <t>Respect des temps de repos entre les prises de poste</t>
  </si>
  <si>
    <t>Milieu hyperbare</t>
  </si>
  <si>
    <t>Escabeau alu professionnel léger
Petit chariot roulant pour les colis à disposition</t>
  </si>
  <si>
    <t>Stockage des objets ou du matériel léger sur le dessus ou en bas des étagères</t>
  </si>
  <si>
    <t>lombalgies, TMS (genoux, poignets, mains, cervicales)</t>
  </si>
  <si>
    <t>Escabeau alu</t>
  </si>
  <si>
    <t>Stockage des objets ou du matériel lourd à hauteur d'Homme afin de ne pas se baisser lors de la prise en main</t>
  </si>
  <si>
    <t>Intervention à deux personnes</t>
  </si>
  <si>
    <t>VP 2010</t>
  </si>
  <si>
    <t>Tapis de souris et clavier avec repose-mains</t>
  </si>
  <si>
    <t>Stockage des objets ou du matériel lourd à hauteur d'Homme</t>
  </si>
  <si>
    <t>Sensibilisation sur la présence de l'escabeau</t>
  </si>
  <si>
    <t>Lésion oreille interne (surdité)</t>
  </si>
  <si>
    <t xml:space="preserve">Matériel récent et vérifié </t>
  </si>
  <si>
    <t>Standard pour centraliser les appels</t>
  </si>
  <si>
    <t>Adaptation des horaires et des pauses</t>
  </si>
  <si>
    <t>Sacoche bahoule, escabeau alu, chariot de manutention, outillage électroportatif professionnel léger</t>
  </si>
  <si>
    <t>Echange sécurité Manutention manuelle</t>
  </si>
  <si>
    <t xml:space="preserve">Mémo "Je prépare mon chantier" </t>
  </si>
  <si>
    <t xml:space="preserve">Eveil musculaire     </t>
  </si>
  <si>
    <t xml:space="preserve">Eveil musculaire      </t>
  </si>
  <si>
    <t>Pauses régulières entre les essais</t>
  </si>
  <si>
    <t>MS (Colonne vertébrale)</t>
  </si>
  <si>
    <t>Diable spécifique pour bouteilles de gaz</t>
  </si>
  <si>
    <t>(transport en position verticale) --&gt; Marcoule</t>
  </si>
  <si>
    <t xml:space="preserve">Eveil musculaire           </t>
  </si>
  <si>
    <t>Chariot de manutention pour transporter la caisse</t>
  </si>
  <si>
    <t>Moyens de manutention des batteries à définir au cas par cas --&gt; Groupe de travail : CHSCT
Eveil musculaire</t>
  </si>
  <si>
    <t>Ne pas porter à froid</t>
  </si>
  <si>
    <t>chariot élevateur</t>
  </si>
  <si>
    <t>DVD Aie mon dos</t>
  </si>
  <si>
    <t>Touret de 500m (au lieu de 1000m)</t>
  </si>
  <si>
    <t xml:space="preserve"> VP 2010</t>
  </si>
  <si>
    <t xml:space="preserve"> plateau échafaudage alu et bakélite</t>
  </si>
  <si>
    <t>Mémo "Je prépare mon chantier"</t>
  </si>
  <si>
    <t>Information du personnel du matériel disponible au magasin, livraison sur chantier
Achat de petits conditionnements, moins lourds à 5, 10 ou 15Kg
Eveil musculaire</t>
  </si>
  <si>
    <t>lève plaque de Pierrelatte</t>
  </si>
  <si>
    <t>présentation du matériel</t>
  </si>
  <si>
    <t xml:space="preserve">Eveil musculaire       </t>
  </si>
  <si>
    <t>lombalgies, douleurs cervicales (mains, poignets)          TMS (cervicales, colonne vertébrale, mains, poignets)
Syndrôme du canal carpien</t>
  </si>
  <si>
    <t>Tapis de souris ergonomiques
Coussinets pour claviers</t>
  </si>
  <si>
    <t>Information sécurité des responsables logistique concernant les restrictions médicales et l'affectation du personnel</t>
  </si>
  <si>
    <t xml:space="preserve"> Information de ce type de protections aux chargés d'affaires</t>
  </si>
  <si>
    <t>Matériel vérifié annuellement</t>
  </si>
  <si>
    <t>Renouvellement du parc matériel régulier
Sensibilisation régulière sur l'utilisation du matériel par le CQSE                                                                                                    Dans le cadre du renouvellement du matériel, prévoir l'achat de matériel anti-vibrations
Eveil musculaire</t>
  </si>
  <si>
    <t>servante à rouleaux</t>
  </si>
  <si>
    <t>VP 2010 - Risque routier</t>
  </si>
  <si>
    <t>Réalisation du Mode opératoire d'utilisation avant mise en service
Eveil musculaire</t>
  </si>
  <si>
    <t>Masque FFP3 jetable (ex : masque 3M avec soupape)</t>
  </si>
  <si>
    <t>Port des EPI : gants</t>
  </si>
  <si>
    <t>Identification des produits lors de l'analyse de risque (PdP et PPS), mémo"Je prépare mon chantier",                                                                                                               Choix des gants en conséquence</t>
  </si>
  <si>
    <t>pathologies spécifiques, allergies…</t>
  </si>
  <si>
    <t xml:space="preserve"> analyse FDS (tableau récapitulatif des risques et moyens de prévention adaptés : Pierrelatte)</t>
  </si>
  <si>
    <t>Travail dans des locaux ventilés</t>
  </si>
  <si>
    <t>Identification des produits lors de l'analyse de risque (PdP et PPS)</t>
  </si>
  <si>
    <t xml:space="preserve">mémo"Je prépare mon chantier".       </t>
  </si>
  <si>
    <t>Choix des gants en conséquence                                             Tableau récapitulatif des risques et moyens de prévention à réaliser pour Marcoule et Cadarache
Incompatibilité de certains produits (directe et indirecte) à analyser</t>
  </si>
  <si>
    <t>Intervention après désamiantage des locaux uniquement</t>
  </si>
  <si>
    <t>Personnel formé aux travaux ponctuels sur matériaux susceptibles de contenir des fibres d'amiante</t>
  </si>
  <si>
    <t xml:space="preserve">mode opératoire spécifique </t>
  </si>
  <si>
    <t>Echange sécurité sur l'amiante</t>
  </si>
  <si>
    <t>Masque FFP3 jetable (ex: Masque 3M avec soupape)</t>
  </si>
  <si>
    <t>combinaison tyvek</t>
  </si>
  <si>
    <t xml:space="preserve">gants et scotch </t>
  </si>
  <si>
    <t>Masque oculaire étanche</t>
  </si>
  <si>
    <t>Plan de formation : opérationnels et encadrement                                                                                       Création d'un mode opératoire spécifique     En attente des circulaires concernant les prélèvements en cours d'intervention et les méthodes d'échantillonnage</t>
  </si>
  <si>
    <t>Masque FFP3 jetable (ex : masque 3M avec soupape) et masque oculaire étanche</t>
  </si>
  <si>
    <t>Mise à disposition de tenues type TYVEK</t>
  </si>
  <si>
    <t xml:space="preserve"> gants</t>
  </si>
  <si>
    <t>VP 2012 - Sensibilisation à l'utilisation du matériel électroportatif</t>
  </si>
  <si>
    <t>VP2013 - Risque Bruit</t>
  </si>
  <si>
    <t>Distance maximale et temps optimisé</t>
  </si>
  <si>
    <t>Prévoir la mise à disposition de protections auditives filtrantes (laissant passer certaines fréquences de la parole afin de ne pas entraver la communication entre opérateurs)</t>
  </si>
  <si>
    <t>Aptitude médicale valide</t>
  </si>
  <si>
    <t>Glacières sur chantier (Agence de Marcoule)</t>
  </si>
  <si>
    <t>Sensiblisation du personnel : flash sécurité, Echange</t>
  </si>
  <si>
    <t>Mise à disposition de lunettes de sécurité solaire</t>
  </si>
  <si>
    <t>Mise à disposition de crème solaire (Agence de Marcoule)</t>
  </si>
  <si>
    <t>Mise à disposition de casquettes (Agence de Marcoule)</t>
  </si>
  <si>
    <t>Tenue allégée si possible pour les travaux en extérieur</t>
  </si>
  <si>
    <t>Sensibilisation, échanges sécurité</t>
  </si>
  <si>
    <t>Boissons chaudes (thermos…)</t>
  </si>
  <si>
    <t>Achat de pelle a déneiger (Agence de Marcoule)</t>
  </si>
  <si>
    <t>Achat de gros sel pendant les périodes de grand froid</t>
  </si>
  <si>
    <t>Autres EPI spécifique pour grand froid : cagoule, gants molletonnés, etc…</t>
  </si>
  <si>
    <t>Droit au repos du salarié (quotidien, hebdomadaire, dominical)</t>
  </si>
  <si>
    <t>Travail isolé potentiel (dans ce cas, mise en place de DATI et de dispositifs adaptés)</t>
  </si>
  <si>
    <t>Matériels et EPI adaptés au travail de niut (éclairage, vêtements haute visibilité...)</t>
  </si>
  <si>
    <t>Fatigue, troubles du sommeil, troubles de l'attention, migraines…</t>
  </si>
  <si>
    <t xml:space="preserve">Fiche d'Exposition adaptée </t>
  </si>
  <si>
    <t>Aptitude médicale validée</t>
  </si>
  <si>
    <t>Rotation des équipes</t>
  </si>
  <si>
    <t>pas de travail par un même salarié dans 2 équipes qui se succèdent</t>
  </si>
  <si>
    <t>Aménagement de temps de pauses réguliers</t>
  </si>
  <si>
    <t>Chevauchement des équipes à la prise de poste (passation des principales informations)</t>
  </si>
  <si>
    <t>Porter à deux</t>
  </si>
  <si>
    <t>échauffement du cou (risque nuque et cervicales)</t>
  </si>
  <si>
    <t>Moyens de manutention des batteries à définir au cas par cas</t>
  </si>
  <si>
    <t>Information du personnel du matériel disponible au magasin,  livraison sur chantier
Achat de petits conditionnements, moins lourds à 5, 10 ou 15Kg, 1/4h "matériel manutention"</t>
  </si>
  <si>
    <t>Information de ce type de protections aux chargés d'affaires</t>
  </si>
  <si>
    <t>Renouvellement du parc matériel régulier
Sensibilisation régulière sur l'utilisation du matériel par le corr sécurité chantier                                                                                                        Achat de poignées anti-vibrations pour équiper le matériel existant puis dans le cadre du renouvellement du matériel, prévoir l'achat de matériel anti-vibrations</t>
  </si>
  <si>
    <t>Identification des produits lors de l'analyse de risque (PdP et PPS), Analyse du risque chimique</t>
  </si>
  <si>
    <t xml:space="preserve">combinaison </t>
  </si>
  <si>
    <t>Sensibilisation par 1/4 d'heure sécurité sur le risque
Mise à disposition de tenue tyvek</t>
  </si>
  <si>
    <t>VP 2016 - Sensibilisation à l'utilisation du matériel électroportatif</t>
  </si>
  <si>
    <t>Achat de sur-chaussures à crampons (Agence Marcoule)</t>
  </si>
  <si>
    <t xml:space="preserve">Travail posté </t>
  </si>
  <si>
    <t>Fatigue, troubles du sommeil</t>
  </si>
  <si>
    <t>Rotation des équipes postées</t>
  </si>
  <si>
    <r>
      <rPr>
        <b/>
        <sz val="11"/>
        <color rgb="FF000000"/>
        <rFont val="Calibri"/>
        <family val="2"/>
        <scheme val="minor"/>
      </rPr>
      <t>1.     Contraintes de rythmes de travail : les salariés sont-ils soumis à des contraintes de rythme élevé ?</t>
    </r>
    <r>
      <rPr>
        <sz val="11"/>
        <color rgb="FF000000"/>
        <rFont val="Calibri"/>
        <family val="2"/>
        <scheme val="minor"/>
      </rPr>
      <t xml:space="preserve">
Le rythme de travail peut être imposé par des contraintes internes à l'entreprise (normes de production, dépendance vis-à-vis du travail de collègues en amont ou en aval...) ou externes (demande des clients nécessitant une réponse immédiate.). Ces contraintes de rythmes, lorsqu'elles sont élevées, exigent des salariés une réactivité et une disponibilité quasi-permanente qui sont sources de stress.</t>
    </r>
  </si>
  <si>
    <r>
      <rPr>
        <b/>
        <sz val="11"/>
        <color rgb="FF000000"/>
        <rFont val="Calibri"/>
        <family val="2"/>
        <scheme val="minor"/>
      </rPr>
      <t>2.       Niveau de précision des objectifs de travail : les objectifs des salariés sont -ils clairement définis ?</t>
    </r>
    <r>
      <rPr>
        <sz val="11"/>
        <color rgb="FF000000"/>
        <rFont val="Calibri"/>
        <family val="2"/>
        <scheme val="minor"/>
      </rPr>
      <t xml:space="preserve">
Les objectifs de travail fixés par l'entreprise guident les salariés dans la réalisation de leurs tâches. Ils peuvent être quantitatifs (par exemple, le nombre de ventes à réaliser dans le mois) ou qualitatifs (par exemple, donner des réponses satisfaisantes aux demandes des clients). Lorsque ces objectifs sont imprécis, flous, voire inexistants, les salariés manquent de repères sur ce qu'on attend réellement de leur travail. Dès lors, des décalages peuvent se créer entre les objectifs que les salariés peuvent eux-mêmes se fixer et les objectifs de l'entreprise.
71 % des salariés Ineo Nucléaire considèrent que leur responsable exprime clairement ce qu'il attend d'eux 
50 % des salariés déclarent faire régulièrement des points sur leur travail avec leurs responsables</t>
    </r>
  </si>
  <si>
    <r>
      <rPr>
        <b/>
        <sz val="11"/>
        <color rgb="FF000000"/>
        <rFont val="Calibri"/>
        <family val="2"/>
        <scheme val="minor"/>
      </rPr>
      <t>3.      Adéquation des objectifs avec les moyens et les responsables : les objectifs fixés sont-ils compatibles avec les moyens et les responsabilités alloués aux salariés pour les atteindre ?</t>
    </r>
    <r>
      <rPr>
        <sz val="11"/>
        <color rgb="FF000000"/>
        <rFont val="Calibri"/>
        <family val="2"/>
        <scheme val="minor"/>
      </rPr>
      <t xml:space="preserve">
Les objectifs de travail peuvent être clairement définis sans toutefois s'avérer réalistes au regard des exigences du travail et des ressources mises à disposition des salariés (moyens humains, techniques, responsabilités effectives.). Lorsque les objectifs ne sont pas en adéquation avec les moyens, les risques sont plus élevés de voir les salariés en difficulté (fatigue, saturation, débordement, baisse de performance) et insatisfaits.
 60% des salariés (69% des ouvriers) d'Ineo Nucléaire déclarent disposer de suffisamment de temps pour accomplir leurs tâches
65 % des salariés estiment que leurs responsables les aident à mener leurs tâches à bien</t>
    </r>
  </si>
  <si>
    <r>
      <rPr>
        <b/>
        <sz val="11"/>
        <color rgb="FF000000"/>
        <rFont val="Calibri"/>
        <family val="2"/>
        <scheme val="minor"/>
      </rPr>
      <t>4.     Compatibilité des instructions de travail entre elles : les salariés reçoivent-ils des instructions, des ordres ou demandes qui peuvent être contradictoires entre eux ?</t>
    </r>
    <r>
      <rPr>
        <sz val="11"/>
        <color rgb="FF000000"/>
        <rFont val="Calibri"/>
        <family val="2"/>
        <scheme val="minor"/>
      </rPr>
      <t xml:space="preserve">
Les contradictions peuvent provenir de consignes différentes données par les uns et les autres (encadrement/fonctionnel, direction de l'entreprise/ clientèle.). Elles peuvent également être dues à des instructions, ordres, demandes antagonistes : par exemple, faire de la qualité rapidement, satisfaire les attentes personnalisées des clients dans un temps préétabli. La nécessité d'arbitrer entre ces contradictions complique le travail et constitue une charge mentale supplémentaire pour les salariés.
36 % des salariés Ineo Nucléaire se déclarent se sentir sous pression dont la majorité chez les encadrants (47 % des cadres et 52 % de la filière affaires)</t>
    </r>
  </si>
  <si>
    <r>
      <rPr>
        <b/>
        <sz val="11"/>
        <color rgb="FF000000"/>
        <rFont val="Calibri"/>
        <family val="2"/>
        <scheme val="minor"/>
      </rPr>
      <t xml:space="preserve">5.   Gestion de la polyvalence subie :  les salariés sont-ils amenés à changer de tâches, de postes ou de fonction à l'improviste pour répondre aux contraintes du moment ?
</t>
    </r>
    <r>
      <rPr>
        <sz val="11"/>
        <color rgb="FF000000"/>
        <rFont val="Calibri"/>
        <family val="2"/>
        <scheme val="minor"/>
      </rPr>
      <t xml:space="preserve">
La polyvalence est une forme d'organisation du travail qui consiste à affecter plusieurs activités différentes à un salarié. Elle peut devenir problématique lorsqu'elle est subie, c'est-à-dire quand les remplacements se font au « pied levé », dans l'urgence et sans préparation. Elle est d'autant plus pénalisante quand les salariés ne sont pas formés pour exercer ces différentes activités. Au-delà des risques d'erreur ou d'accident, la polyvalence subie peut être considérée comme dévalorisante par les salariés et constituer une perte de sens du métier.
52 % des salariés estiment que leurs responsables les aident à développer leurs compétences </t>
    </r>
  </si>
  <si>
    <r>
      <rPr>
        <b/>
        <sz val="11"/>
        <color rgb="FF000000"/>
        <rFont val="Calibri"/>
        <family val="2"/>
        <scheme val="minor"/>
      </rPr>
      <t>6.  Interruption dans le travail : les salariés sont-ils fréquemment interrompus au cours de leur travail par des tâches non prévues ?</t>
    </r>
    <r>
      <rPr>
        <sz val="11"/>
        <color rgb="FF000000"/>
        <rFont val="Calibri"/>
        <family val="2"/>
        <scheme val="minor"/>
      </rPr>
      <t xml:space="preserve">
 Les interruptions inopinées obligent les salariés à mettre entre parenthèses leur tâche principale pour en traiter d'autre(s). Elles « morcèlent » le travail, perturbent son bon déroulement et sont source de charge mentale. Elles peuvent générer des erreurs mais aussi être mal vécues dans la mesure où les salariés ont l'impression de faire un travail de mauvaise qualité et de ne jamais pouvoir terminer ce qu'ils ont entrepris.</t>
    </r>
  </si>
  <si>
    <r>
      <rPr>
        <b/>
        <sz val="11"/>
        <color rgb="FF000000"/>
        <rFont val="Calibri"/>
        <family val="2"/>
        <scheme val="minor"/>
      </rPr>
      <t>7.    Attention et vigilance dans le travail : les salariés exercent-ils des activités qui nécessitent une attention soutenue ou une vigilance permanente ?</t>
    </r>
    <r>
      <rPr>
        <sz val="11"/>
        <color rgb="FF000000"/>
        <rFont val="Calibri"/>
        <family val="2"/>
        <scheme val="minor"/>
      </rPr>
      <t xml:space="preserve">
Maintenir un niveau élevé d'attention ou rester vigilant pendant de longues périodes est particulièrement difficile pour l'organisme. Selon les tâches, par exemple de surveillance ou de contrôle, cela peut occasionner chez les salariés de la fatigue, des baisses d'attention, mais aussi la crainte de commettre des erreurs ou des oublis dans leur travail.</t>
    </r>
  </si>
  <si>
    <r>
      <rPr>
        <b/>
        <sz val="11"/>
        <color rgb="FF000000"/>
        <rFont val="Calibri"/>
        <family val="2"/>
        <scheme val="minor"/>
      </rPr>
      <t>8.  Durée hebdomadaire du travail : arrive t-il que les salariés travaillent plus de 45 heures par semaine ?</t>
    </r>
    <r>
      <rPr>
        <sz val="11"/>
        <color rgb="FF000000"/>
        <rFont val="Calibri"/>
        <family val="2"/>
        <scheme val="minor"/>
      </rPr>
      <t xml:space="preserve">
Au-delà d'une certaine limite, la durée hebdomadaire du travail s'avère dommageable pour la santé, quelle que soit la satisfaction qu'éprouve le salarié dans son travail. D'après les connaissances scientifiques actuelles, il serait raisonnable de ne pas dépasser 45 heures de travail par semaine.</t>
    </r>
  </si>
  <si>
    <r>
      <rPr>
        <b/>
        <sz val="11"/>
        <color rgb="FF000000"/>
        <rFont val="Calibri"/>
        <family val="2"/>
        <scheme val="minor"/>
      </rPr>
      <t>9.       Travail en horaires atypiques : les salariés sont-ils soumis à des horaires de nuit, alternants ou décalés ?</t>
    </r>
    <r>
      <rPr>
        <sz val="11"/>
        <color rgb="FF000000"/>
        <rFont val="Calibri"/>
        <family val="2"/>
        <scheme val="minor"/>
      </rPr>
      <t xml:space="preserve">
Certains types d'horaires de travail ont des répercussions sur la santé physique et mentale des salariés. C'est par exemple les cas du travail de nuit ou du travail en horaires alternants (3 x 8, 2 x 12.), des horaires décalés (particulièrement le soir et le week-end), des horaires fractionnés (11 h-15 h puis 18 h-21 h, par exemple) ou du travail sur appel (absence d'horaire préétabli).</t>
    </r>
  </si>
  <si>
    <r>
      <rPr>
        <b/>
        <sz val="11"/>
        <color rgb="FF000000"/>
        <rFont val="Calibri"/>
        <family val="2"/>
        <scheme val="minor"/>
      </rPr>
      <t>10.   Extension de la disponibilité en dehors des horaires de travail : les salariés sont -ils contactés en dehors des horaires de travail pour des raisons professionnelles ?</t>
    </r>
    <r>
      <rPr>
        <sz val="11"/>
        <color rgb="FF000000"/>
        <rFont val="Calibri"/>
        <family val="2"/>
        <scheme val="minor"/>
      </rPr>
      <t xml:space="preserve">
La disponibilité demandée aux salariés peut s'étendre au-delà de leurs horaires de travail (week-end, congés.). Elle limite les possibilités de récupération physique et mentale. De plus, elle empiète sur la vie personnelle des salariés.</t>
    </r>
  </si>
  <si>
    <r>
      <rPr>
        <b/>
        <sz val="11"/>
        <color rgb="FF000000"/>
        <rFont val="Calibri"/>
        <family val="2"/>
        <scheme val="minor"/>
      </rPr>
      <t>11.   Prévisibilité des horaires de travail et anticipation de leur changement : les salariés connaissent-ils suffisamment à l'avance leurs horaires de travail ou les changements éventuels de leur planning de travail ?</t>
    </r>
    <r>
      <rPr>
        <sz val="11"/>
        <color rgb="FF000000"/>
        <rFont val="Calibri"/>
        <family val="2"/>
        <scheme val="minor"/>
      </rPr>
      <t xml:space="preserve">
L'incertitude envers les horaires de travail à effectuer, le caractère inopiné des changements dans les plannings horaires, ne facilitent pas l'organisation de la vie personnelle. Ils rendent difficile toute prévision des activités extraprofessionnelles et obligent à des adaptations souvent coûteuses pour les salariés, par exemple s'ils ont à charge de jeunes enfants.
Astreintes (111 en 2015 dont 38 sur Comb Sud, 50 sur CNPE et 23 sur Comb Nord)
25 % des salariés considèrent que le délai de prévenance pour les déplacements est à améliorer
- Travail posté : 1 mois avant la prise de poste (avenant en cours de signature : 1 mois pour prévenir de l’organisation en travail posté mais 1 semaine pour communiquer le planning)
- Horaires de travail : délai de 10 jours calendaires
- Astreintes : programme individuel porté à la connaissance du salarié 72 heures à l’avance
- GD : pas de délai de prévenance mentionné</t>
    </r>
  </si>
  <si>
    <r>
      <rPr>
        <b/>
        <sz val="11"/>
        <color rgb="FF000000"/>
        <rFont val="Calibri"/>
        <family val="2"/>
        <scheme val="minor"/>
      </rPr>
      <t>12.   Conciliation entre vie professionnelle et vie personnelle : l'entreprise permet-elle aux salariés de concilier vie professionnelle et vie personnelle ?</t>
    </r>
    <r>
      <rPr>
        <sz val="11"/>
        <color rgb="FF000000"/>
        <rFont val="Calibri"/>
        <family val="2"/>
        <scheme val="minor"/>
      </rPr>
      <t xml:space="preserve">
La conciliation peut être facilitée dans l'entreprise par la négociation d'accords, par exemple en matière d'aménagement des horaires de travail, ou par la possibilité d'arrangements informels accordés selon les besoins des salariés. Ces commodités peuvent les aider à remplir des obligations extraprofessionnelles (familiales, médicales, administratives.).
74 % des salariés Ineo Nucléaire considèrent pouvoir concilier leur vie personnelle et leur vie professionnelle
11 % des salariés estiment que la possibilité de concilier vie professionnelle et personnelle est l'un de leurs principaux motifs de satisfaction chez Ineo Nucléaire / 18 % considèrent par contre que c'est l'un de leurs motifs d'insatisfaction
Paiement des heures de déplacement si plus de 500 km</t>
    </r>
  </si>
  <si>
    <r>
      <rPr>
        <b/>
        <sz val="11"/>
        <color rgb="FF000000"/>
        <rFont val="Calibri"/>
        <family val="2"/>
        <scheme val="minor"/>
      </rPr>
      <t>13.   Tensions avec le public : les salariés sont-ils confrontés à des situations de tension (avec des clients, usagers, tiers..) dont ils se plaignent ?</t>
    </r>
    <r>
      <rPr>
        <sz val="11"/>
        <color rgb="FF000000"/>
        <rFont val="Calibri"/>
        <family val="2"/>
        <scheme val="minor"/>
      </rPr>
      <t xml:space="preserve">
La mauvaise qualité de service, des délais d'attente jugés trop longs, peuvent susciter le mécontentement du public et créer des tensions avec les salariés (altercations verbales et/ou physiques.). Ces heurts sont susceptibles d'avoir des répercussions sur le travail des salariés (interruption ponctuelle de l'activité, augmentation des erreurs, démobilisation professionnelle, dégradation du climat de travail, des relations professionnelles.).
31 % des salariés Ineo Nucléaire considèrent les relations avec les clients comme source principale de satisfaction au travail. Seulement 6% des salariés considèrent le relationnel avec les clients comme source d'insatisfaction</t>
    </r>
  </si>
  <si>
    <r>
      <rPr>
        <b/>
        <sz val="11"/>
        <color rgb="FF000000"/>
        <rFont val="Calibri"/>
        <family val="2"/>
        <scheme val="minor"/>
      </rPr>
      <t xml:space="preserve">14.   Confrontation à la souffrance d’autrui : dans le cadre de leur activité professionnelle les salariés sont-ils amenés à devoir traiter la situation de personnes en souffrance (physique, psychologique ou sociale) ?
</t>
    </r>
    <r>
      <rPr>
        <sz val="11"/>
        <color rgb="FF000000"/>
        <rFont val="Calibri"/>
        <family val="2"/>
        <scheme val="minor"/>
      </rPr>
      <t xml:space="preserve">
Toute confrontation à la souffrance de tiers est coûteuse psychiquement pour les salariés. Certaines situations de travail peuvent en accentuer la charge émotionnelle : manque de moyens pour venir en aide aux personnes en difficulté, absence d'issue face à leurs problèmes. Cela peut profondément ébranler les salariés et réduire leur investissement dans leur travail.</t>
    </r>
  </si>
  <si>
    <r>
      <rPr>
        <b/>
        <sz val="11"/>
        <color rgb="FF000000"/>
        <rFont val="Calibri"/>
        <family val="2"/>
        <scheme val="minor"/>
      </rPr>
      <t>15.   Maîtrise des émotions : dans leur travail les salariés doivent-ils faire "bonne figure" en toutes circonstances ?</t>
    </r>
    <r>
      <rPr>
        <sz val="11"/>
        <color rgb="FF000000"/>
        <rFont val="Calibri"/>
        <family val="2"/>
        <scheme val="minor"/>
      </rPr>
      <t xml:space="preserve">
Devoir adopter une attitude bienveillante et disponible envers les autres constitue une exigence à laquelle les salariés peuvent être contraints, par exemple dans certains métiers en contact avec le public. Plus généralement, il peut aussi leur être demandé de manifester de l'enthousiasme et de l'allant pour leur travail vis-à-vis de l'entourage professionnel. Cela peut avoir des conséquences sur la santé mentale des salariés lorsqu'ils sont amenés à « prendre sur eux » pour ne pas montrer leurs véritables émotions ou bien leurs ressentis du moment.</t>
    </r>
  </si>
  <si>
    <r>
      <rPr>
        <b/>
        <sz val="11"/>
        <color rgb="FF000000"/>
        <rFont val="Calibri"/>
        <family val="2"/>
        <scheme val="minor"/>
      </rPr>
      <t>16.   Autonomie dans la tâche : les salariés ont-ils des marges de manœuvre dans la manière de réaliser leur travail dès lors que les objectifs sont atteints ?</t>
    </r>
    <r>
      <rPr>
        <sz val="11"/>
        <color rgb="FF000000"/>
        <rFont val="Calibri"/>
        <family val="2"/>
        <scheme val="minor"/>
      </rPr>
      <t xml:space="preserve">
 Les marges de manœuvre dans le travail relèvent des possibilités d'action dont les salariés disposent pour choisir la manière d'organiser et de réaliser leur travail ainsi que les procédés employés (choix des gestes, des techniques, des outils.). Plus ces marges sont grandes, plus l'autonomie des salariés dans leur travail peut être importante. Sans ou avec peu d'autonomie, les salariés sont contraints dans l'exécution de leur travail, sans possibilité d'en influencer le déroulement et de prendre des initiatives. Les salariés peuvent dès lors se désinvestir d'un travail dénué d'intérêt.
85 % des salariés Ineo Nucléaire trouvent leur travail intéressant. 
75 % des salariés sont satisfaits de leur niveau de responsabilités
84% des salariés Ineo Nucléaire  estiment disposer de suffisamment d'autonomie </t>
    </r>
  </si>
  <si>
    <r>
      <rPr>
        <b/>
        <sz val="11"/>
        <color rgb="FF000000"/>
        <rFont val="Calibri"/>
        <family val="2"/>
        <scheme val="minor"/>
      </rPr>
      <t>17.   Autonomie temporelle : les salariés peuvent-ils interrompre momentanément leur travail quand ils en ressentent le besoin?</t>
    </r>
    <r>
      <rPr>
        <sz val="11"/>
        <color rgb="FF000000"/>
        <rFont val="Calibri"/>
        <family val="2"/>
        <scheme val="minor"/>
      </rPr>
      <t xml:space="preserve">
La possibilité de choisir les moments de pause donne également une indication du niveau d'autonomie dont les salariés bénéficient dans le travail. Les pauses de courte durée peuvent être l'occasion de récupération ou de partage de moments de convivialité, qui restaurent la capacité de travail et favorisent la qualité des relations sociales dans l'entreprise. Les pauses favorisent également les échanges informels sur le travail.
84% des salariés Ineo Nucléaire estiment disposer de suffisamment d'autonomie
60 % des salariés déclarent disposer de suffisamment de temps pour accomplir leurs tâches </t>
    </r>
  </si>
  <si>
    <r>
      <rPr>
        <b/>
        <sz val="11"/>
        <color rgb="FF000000"/>
        <rFont val="Calibri"/>
        <family val="2"/>
        <scheme val="minor"/>
      </rPr>
      <t>18.   Utilisation et développement des compétences : les salariés peuvent -ils utiliser leurs compétences professionnelles et en développer de nouvelles ?</t>
    </r>
    <r>
      <rPr>
        <sz val="11"/>
        <color rgb="FF000000"/>
        <rFont val="Calibri"/>
        <family val="2"/>
        <scheme val="minor"/>
      </rPr>
      <t xml:space="preserve">
Il s'agit ici de déterminer si les tâches et missions confiées aux salariés leur permettent, d'une part, de mettre pleinement en œuvre leurs compétences et, d'autre part, leur donnent l'occasion d'en développer d'autres. Ne pas avoir la possibilité d'utiliser dans le travail ses connaissances et ses savoir- faire, ou encore ne pas avoir de perspective d'accroître son potentiel (par des formations, par exemple) place les salariés dans une situation de dévalorisation progressive de leur qualification professionnelle. Elle peut engendrer une dépréciation de soi et de ses capacités, et conduire à un désengagement dans le travail.
19 %  des salariés Ineo Nucléaire estiment qu'Ineo ne leur offre pas de perspectives d'évolution de carrière
52 % des salariés estiment que leurs responsables leur donnent les moyens de développer leurs compétences
41 % des salariés estiment que leurs souhaits de formation ne sont pas pris en compte. </t>
    </r>
  </si>
  <si>
    <r>
      <rPr>
        <b/>
        <sz val="11"/>
        <color rgb="FF000000"/>
        <rFont val="Calibri"/>
        <family val="2"/>
        <scheme val="minor"/>
      </rPr>
      <t>19.   Soutien de la part des collègues : les relations avec les collègues sont-elles bonnes (confiance, entraide, convivialité, au sein des équipes ) ?</t>
    </r>
    <r>
      <rPr>
        <sz val="11"/>
        <color rgb="FF000000"/>
        <rFont val="Calibri"/>
        <family val="2"/>
        <scheme val="minor"/>
      </rPr>
      <t xml:space="preserve">
La qualité des relations avec les collègues et l'intégration dans un collectif de travail influent sur le bien-être et la santé au travail. Les possibilités d'entraide et de coopération facilitent l'accomplissement des tâches. Elles sont en particulier une ressource pour les salariés lorsqu'ils se trouvent face à des situations imprévues, complexes ou difficiles à gérer. Selon les contextes, le collectif de travail peut jouer un rôle d'intégration sociale, en favorisant les solidarités et les moments de convivialité. À l'inverse, il peut être le cadre de tensions, de rivalités ou de concurrence, devenant dès lors un facteur de risque pour la santé mentale des salariés.
46 % des salariés considèrent les relations entre collègues comme étant la principale source de satisfaction au travail, 19 % les relations avec leur responsable et 15 % la reconnaissance de leur travail. 95 % des salariés estiment que les relations entre collègues sont bonnes. </t>
    </r>
  </si>
  <si>
    <r>
      <rPr>
        <b/>
        <sz val="11"/>
        <color rgb="FF000000"/>
        <rFont val="Calibri"/>
        <family val="2"/>
        <scheme val="minor"/>
      </rPr>
      <t>20.   Soutien de la part des supérieurs hiérarchiques : les salariés reçoivent -ils un soutien de la part de l'encadrement ?</t>
    </r>
    <r>
      <rPr>
        <sz val="11"/>
        <color rgb="FF000000"/>
        <rFont val="Calibri"/>
        <family val="2"/>
        <scheme val="minor"/>
      </rPr>
      <t xml:space="preserve">
Au-delà de la qualité des relations entretenues avec la hiérarchie, il est question ici de la disponibilité, des capacités d'écoute et d'action dont fait preuve l'encadrement face aux sollicitations des salariés (par exemple, discuter d'un problème technique, régler des difficultés imprévues, arbitrer des intérêts divergents, modérer des conflits.). L'absence de soutien d'un supérieur peut créer un sentiment d'isolement, de frustration, de lassitude ou d'injustice chez les salariés.
69 % des salariés estiment que leurs responsables savent se rendre disponible quand ils en ont besoin. 73 % estiment que leurs responsables sont à l'écoutée et 65 % qu'ils les aident à mener leurs tâches à bien. </t>
    </r>
  </si>
  <si>
    <r>
      <rPr>
        <b/>
        <sz val="11"/>
        <color rgb="FF000000"/>
        <rFont val="Calibri"/>
        <family val="2"/>
        <scheme val="minor"/>
      </rPr>
      <t>21.   Violence interne au travail : règne t-il un climat de courtoisie et de respect mutuel entre les salariés de l'entreprise (absence de propos ou d'attitudes blessantes, discriminatoires …) ?</t>
    </r>
    <r>
      <rPr>
        <sz val="11"/>
        <color rgb="FF000000"/>
        <rFont val="Calibri"/>
        <family val="2"/>
        <scheme val="minor"/>
      </rPr>
      <t xml:space="preserve">
La violence interne est relative à l'ensemble des attitudes, comportements, actes hostiles qui se manifestent sur le lieu de travail entre les salariés de l'entreprise, quels que soient leurs niveaux hiérarchiques. Il peut s'agir d'atteintes dégradantes, de comportements méprisants, discriminatoires, voire de harcèlement moral ou sexuel. Cette violence, quelle qu'en soit sa forme, est symptomatique d'une dégradation des relations sociales dans l'entreprise. Elle peut porter atteinte à la santé physique et mentale des salariés.
11 % des salariés déclarent avoir été témoins de propos discriminatoires, 9% de comportements discriminatoires et 13% d'incivilités. 
4 % des salariés déclarent avoir été victimes de propos discriminatoires, 6% de comportements discriminatoires et 5% d'incivilités. </t>
    </r>
  </si>
  <si>
    <r>
      <rPr>
        <b/>
        <sz val="11"/>
        <color rgb="FF000000"/>
        <rFont val="Calibri"/>
        <family val="2"/>
        <scheme val="minor"/>
      </rPr>
      <t>22.   Reconnaissance dans le travail : les salariés reçoivent -ils des marques de reconnaissance de leur travail de la part de l'entreprise ?</t>
    </r>
    <r>
      <rPr>
        <sz val="11"/>
        <color rgb="FF000000"/>
        <rFont val="Calibri"/>
        <family val="2"/>
        <scheme val="minor"/>
      </rPr>
      <t xml:space="preserve">
La reconnaissance de la valeur du travail réalisé, des compétences ou encore des performances est essentielle à la construction d'une identité professionnelle positive. Cette reconnaissance peut se manifester au travers de la rémunération, du statut, des perspectives de carrière proposées par l'entreprise. Elle peut être d'ordre plus pratique (attribution de moyens pour réaliser son travail dans de bonnes conditions...) ou symbolique (éloges, distinction.). Le manque de reconnaissance du travail par l'entreprise peut entraîner une perte d'estime de soi et conduire à un désinvestissement du salarié dans son activité professionnelle. Il a également des effets sur sa santé mentale et physique.
La reconnaissance du travail est citée comme un facteur prépondérant de la satisfaction au travail pour 15 % des salariés Ineo Nucléaire mais comme source d'insatisfaction pour 31% des salariés
73 % des salariés se sentent reconnus dans leur poste actuel. 
60 % des salariés sont fiers de travailler pour Ineo ANC. 
49 % des salariés estiment que leur travail est valorisé par leurs responsables</t>
    </r>
  </si>
  <si>
    <r>
      <rPr>
        <b/>
        <sz val="11"/>
        <color rgb="FF000000"/>
        <rFont val="Calibri"/>
        <family val="2"/>
        <scheme val="minor"/>
      </rPr>
      <t>23.   Qualité empêchée : les salariés considèrent-ils qu'ils font un travail de qualité ?</t>
    </r>
    <r>
      <rPr>
        <sz val="11"/>
        <color rgb="FF000000"/>
        <rFont val="Calibri"/>
        <family val="2"/>
        <scheme val="minor"/>
      </rPr>
      <t xml:space="preserve">
Pouvoir tirer de la fierté du travail qu'on réalise, du soin qu'on peut y apporter. contribue à une image valorisante de son activité professionnelle et de sa contribution personnelle. A contrario, être contraint de faire un travail bâclé ou de qualité médiocre, faute de moyens ou de délais suffisants, a des effets sur la santé mentale des salariés et sur le climat de travail. Il en est de même lorsque l'on est amené à faire un travail qui est en désaccord avec ses valeurs professionnelles.
60 % des salariés estiment avoir suffisamment de temps pour effectuer un travail de qualité</t>
    </r>
  </si>
  <si>
    <r>
      <rPr>
        <b/>
        <sz val="11"/>
        <color rgb="FF000000"/>
        <rFont val="Calibri"/>
        <family val="2"/>
        <scheme val="minor"/>
      </rPr>
      <t>24.   Travail inutile : les salariés estiment-ils en général que leur travail est reconnu comme utile ?</t>
    </r>
    <r>
      <rPr>
        <sz val="11"/>
        <color rgb="FF000000"/>
        <rFont val="Calibri"/>
        <family val="2"/>
        <scheme val="minor"/>
      </rPr>
      <t xml:space="preserve">
L'utilité du travail fait référence à la contribution significative du salarié à la mission qui lui est confiée par l'entreprise. Généralement, les salariés jugent leur travail utile lorsqu'il sert concrètement les résultats de l'entreprise ou bénéficie à d'autres acteurs (clients, usagers, patients.). La reconnaissance de cette contribution est un élément important du jugement d'utilité porté par les salariés sur leur propre travail.
33 % des salariés considèrent que le manque de reconnaissance de leur travail est un motif d'insatisfaction</t>
    </r>
  </si>
  <si>
    <r>
      <rPr>
        <b/>
        <sz val="11"/>
        <color rgb="FF000000"/>
        <rFont val="Calibri"/>
        <family val="2"/>
        <scheme val="minor"/>
      </rPr>
      <t>25.   Insécurité socio-économique (emploi, salaire, carrière…) : les salariés sont-ils confrontés à des incertitudes quand au maintien de leur activité dans les prochains mois ?</t>
    </r>
    <r>
      <rPr>
        <sz val="11"/>
        <color rgb="FF000000"/>
        <rFont val="Calibri"/>
        <family val="2"/>
        <scheme val="minor"/>
      </rPr>
      <t xml:space="preserve">
Ces incertitudes peuvent provoquer la peur de perdre son emploi, la crainte de voir baisser son revenu et de ne pas bénéficier d'un déroulement « favorable » de sa carrière (absence de promotion, temps partiel subi.).
78 % des salariés estiment avoir confiance en l'avenir d'Ineo Nucléaire
L'incertitude sur l'avenir constitue un des principaux motifs d'insatisfaction (31 % des salariés) alors que la confiance en l'avenir constitue un motif de satisfaction pour 9 % des salariés</t>
    </r>
  </si>
  <si>
    <r>
      <rPr>
        <b/>
        <sz val="11"/>
        <color rgb="FF000000"/>
        <rFont val="Calibri"/>
        <family val="2"/>
        <scheme val="minor"/>
      </rPr>
      <t xml:space="preserve">26.   Conduite du changement dans l’entreprise : les changements sont-ils suffisamment anticipés, accompagnés, et clairement expliqués aux salariés ?
</t>
    </r>
    <r>
      <rPr>
        <sz val="11"/>
        <color rgb="FF000000"/>
        <rFont val="Calibri"/>
        <family val="2"/>
        <scheme val="minor"/>
      </rPr>
      <t xml:space="preserve">
De manière générale, les situations de changement (stratégique, organisationnel, technologique.) sont génératrices de risques de surcharge (temps d'apprentissage et d'assimilation des changements), de remise en cause des compétences et d'atteinte au sens donné au travail.
53 % des salariés considèrent être bien informés des changements dans l'entreprise. 74 % des salariés ont confiance dans leur entreprise. 80 % adhèrent à stratégie d'Ineo Nucléaire. 22% des salariés déclarent être inquiets pour l'avenir d'Ineo Nucléaire. </t>
    </r>
  </si>
  <si>
    <t>Mémo "Je prépare mon chantier"                                                 1/4h sécurité "matériel manutention"</t>
  </si>
  <si>
    <t>Information du personnel du matériel disponible au magasin, mémo "préparation du chantier", livraison sur chantier
Achat de petits conditionnements, moins lourds à 5, 10 ou 15Kg, 1/4h "matériel manutention"</t>
  </si>
  <si>
    <t xml:space="preserve">VP 2010 </t>
  </si>
  <si>
    <t>Réalisation du Mode opératoire d'utilisation avant mise en service</t>
  </si>
  <si>
    <t>Identification des produits lors de l'analyse de risque (PdP et PPS), mémo"Je prépare mon chantier",                                                                                                               Choix des gants en conséquence                                             Tableau récapitulatif des risques et moyens de prévention à réaliser pour Marcoule et Cadarache</t>
  </si>
  <si>
    <t>Location uniquement de nacelle avec point d'ancrage .                                                                  Mise en place de fiches de vérification de PEMP avant chaque utilisation</t>
  </si>
  <si>
    <t>9- TRAVAUX DANS LES BUREAUX</t>
  </si>
  <si>
    <t>INEO Nucléaire</t>
  </si>
  <si>
    <t>Activités : CNPE, NORD, SUD, GP, DD</t>
  </si>
  <si>
    <t>Duvert Simon (DD)</t>
  </si>
  <si>
    <t>Villequenault Cécilia (CNPE)</t>
  </si>
  <si>
    <t>Ropitault Flavien (CNPE)</t>
  </si>
  <si>
    <t>Furnon Bernard (GP)</t>
  </si>
  <si>
    <t>Chassefaire Nathalie (SUD)</t>
  </si>
  <si>
    <t>Benon  sophie (NORD)</t>
  </si>
  <si>
    <t>Date de mise à jour : 01/08/2017</t>
  </si>
  <si>
    <t>Document Unique Evaluation des Risques Professionnels</t>
  </si>
  <si>
    <t>Pelizzari Renaud (DD)</t>
  </si>
  <si>
    <t>Etude ergonomique par un ergonome</t>
  </si>
  <si>
    <t>3-2 Masse / massette</t>
  </si>
  <si>
    <t>Choc élecrique/ Electrisation/ Lésion</t>
  </si>
  <si>
    <t>Coincement de la mèche (lésions aux mains et aux poignets)/ Lombalgie</t>
  </si>
  <si>
    <t>6-2 Tirage de câbles</t>
  </si>
  <si>
    <t xml:space="preserve">Chambre de tirage de câbles </t>
  </si>
  <si>
    <t>Heurt/Ecrasement</t>
  </si>
  <si>
    <t>Manutention diverses (charge/objet/ etc)</t>
  </si>
  <si>
    <t>Heurt/ Ecrasement/ Lombalgie/ Coupure/ Lésions</t>
  </si>
  <si>
    <t>7-13 Radiactivité (Risque ionisant)</t>
  </si>
  <si>
    <t>12 - Pénibilité</t>
  </si>
  <si>
    <t>Machines fixes d'atelier : Tronçonneuse fixe sur pied (Agence Pierrelatte)</t>
  </si>
  <si>
    <t>Machines fixes d'atelier : Scie à ruban (Agence de Marcoule)</t>
  </si>
  <si>
    <t>Produits INEO : Gazole (risque vapeurs)</t>
  </si>
  <si>
    <t>Produits INEO : Gazole (risque pénétration cutanée)</t>
  </si>
  <si>
    <t>Produits INEO : Peintures aérosol (risques vapeurs)</t>
  </si>
  <si>
    <t>Produits INEO : Nettoyants, solvants, dégraissants (risques vapeurs)</t>
  </si>
  <si>
    <t>Produits INEO : Nettoyants, solvants, dégraissants (pénétration cutanée)</t>
  </si>
  <si>
    <t>Produits INEO : Chevilles chimiques de scellement et produits divers</t>
  </si>
  <si>
    <t>Produit INEO : Autre agents chimiques</t>
  </si>
  <si>
    <t>Liés à l'environnement du chantier : Amiante</t>
  </si>
  <si>
    <t>Liés à l'environnement du chantier : Isolation dans les toits (ex. : laine de verre, laine de roche, et autres Fibres céramiques réfractaires)</t>
  </si>
  <si>
    <t>Liés à l'environnement du chantier : Fibres de verre</t>
  </si>
  <si>
    <t>Liés à l'environnement du chantier : Industrie : CMR , plomb…</t>
  </si>
  <si>
    <t>Substances émises  lors de l'utilisation des machines : Poussières</t>
  </si>
  <si>
    <t>Utilisation de machines portative : Ex. disqueuse</t>
  </si>
  <si>
    <t>Utilisation de machines bruyantes : Ex. imprimante, sonnerie de téléphone, etc.</t>
  </si>
  <si>
    <t>Utilisation d'engins : Nacelle thermique, les bips de reculs des engins</t>
  </si>
  <si>
    <t>Travail à proximité d'entreprises extérieures bruyantes (et sans bruit généré par INEO) : Facteurs de résonnance en tertiaire (locaux nus)</t>
  </si>
  <si>
    <t>Températures extrèmes CHAUD : Canicule</t>
  </si>
  <si>
    <t>Températures extrèmes CHAUD : Travaux sur process chauds ou rayonnants</t>
  </si>
  <si>
    <t>Températures extrèmes CHAUD : Port de plusieurs tenues superposées (tenues spécifiques de zone)</t>
  </si>
  <si>
    <t>Températures extrèmes FROID : Temps de neige et travaux à l'extérieur</t>
  </si>
  <si>
    <t>Températures extrèmes FROID : Temps de neige, gel</t>
  </si>
  <si>
    <t>Températures extrèmes FROID : Travaux par grand froid (-10°C, vent, humidité…)</t>
  </si>
  <si>
    <t>Températures extrèmes FROID : Travaux en chambres froides</t>
  </si>
  <si>
    <t>Travail sur écran, clavier et souris : Travail répétitif caractérisé par la répétition d'un même geste à une cadence contrainte ou non, imposée ou non</t>
  </si>
  <si>
    <t>Organisation de travail : Travail posté (2x8) sur les contrats de maintenance</t>
  </si>
  <si>
    <t>12-1 CONTRAINTES PHYSIQUES MARQUEES</t>
  </si>
  <si>
    <t>12-1-1 Manutention et transport manuel (traction, poussée …)</t>
  </si>
  <si>
    <t>12-1-2 Postures Pénibles</t>
  </si>
  <si>
    <t>12-1-2-1 Posture statique</t>
  </si>
  <si>
    <t>12-1-2-2  Poste dynamique</t>
  </si>
  <si>
    <t>12-2 Vibrations</t>
  </si>
  <si>
    <t>12-3 Agent chimiques dangereux</t>
  </si>
  <si>
    <t>12-4 ENVIRONNEMENT PHYSIQUE AGRESSIF</t>
  </si>
  <si>
    <t>12-4-1 Bruit, Ambiance bruyante</t>
  </si>
  <si>
    <t>12-5 Températures extrèmes</t>
  </si>
  <si>
    <t>12-6 RYTHMES DE TRAVAIL</t>
  </si>
  <si>
    <t>12-6-1 Travail répétitif</t>
  </si>
  <si>
    <t>12-7 Travail de nuit</t>
  </si>
  <si>
    <t>12-8 Equipes successives alternantes</t>
  </si>
  <si>
    <t>12-9 Milieu hyperbare</t>
  </si>
  <si>
    <t>12-8-1 Equipe successives alternantes</t>
  </si>
  <si>
    <t>Moins de 5Kg : Petite caisse à outil, petit outillage electroportatif (visseuse, petit perforateur, disqueuse 125mm…)
Bahoule, escabeau &lt;5marches, barres et plinthes d'échafaudage, cheminement &lt; 300 mm, petit matériel (BAES, tubes fluo…)</t>
  </si>
  <si>
    <t>Supérieur à 5Kg : Gros appareils électriques, colis importants, bombonnes d'eau, etc.</t>
  </si>
  <si>
    <t>Entre 5 et 15 Kg : Perforateur, disqueuse 230mm, batteries, coffre électrique, échelle, poste à souder, plaque de chambre de tirage, éléments de l'échafaudage roulant</t>
  </si>
  <si>
    <t xml:space="preserve">Entre 5 et 15 Kg : Perche pour essais de détecteurs de fumée </t>
  </si>
  <si>
    <t>Entre 5 et 15 Kg : Matériel électrique (chemin de câble…), PIR, escabeau supérieur à 5 marches, touret</t>
  </si>
  <si>
    <t>Entre 5 et 15 Kg : Bouteilles de gaz</t>
  </si>
  <si>
    <t>Entre 15 et 25 Kg : Caisse  complète avec tout l'outillage  et outils spécifiques
Groupe électrogène,  batteries chandelles, établi, coffre, plaque de chambre de tirage, diable élevateur</t>
  </si>
  <si>
    <t>Supérieur à 25 Kg : Touret de câble, armoire électrique, coffre de chantier,chandelles, batteries</t>
  </si>
  <si>
    <t>Supérieur à 25 Kg : Plaque en fonte et plaque en béton</t>
  </si>
  <si>
    <t>Engins : Chariot élevateur</t>
  </si>
  <si>
    <t>Engins : PEMP</t>
  </si>
  <si>
    <t>Machines portatives (Ex. disqueuse, perçeuse, perforateur, visseuse, scie sauteuse, scie à ruban, scie sabre …)</t>
  </si>
  <si>
    <t>Machines fixes d'atelier : Perceuse à colonne</t>
  </si>
  <si>
    <t>Véhicules INEO : Fauteuils des conducteurs</t>
  </si>
  <si>
    <t xml:space="preserve">Autorisation de conduite </t>
  </si>
  <si>
    <t>AT</t>
  </si>
  <si>
    <t>Participants :</t>
  </si>
  <si>
    <t>Toutes mesures</t>
  </si>
  <si>
    <t>Valeur A de MO</t>
  </si>
  <si>
    <t>Valeur A de MH</t>
  </si>
  <si>
    <t>MT1 A1/MO1 A1/MH1 A1</t>
  </si>
  <si>
    <t>MT1 A1/MO1 A1/MH1 A3</t>
  </si>
  <si>
    <t>MT3 A1/MO1 A1/MH1 A1</t>
  </si>
  <si>
    <t>MT3 A1/MO1 A1/MH1 A3</t>
  </si>
  <si>
    <t>11-6 Risques psycho sociaux</t>
  </si>
  <si>
    <t>Pour les salariés de l'EE                                                 Risque pour les installations de l'EU                                                                                                Risques pour l'environnement 
Brûlures, graves blessures, décès</t>
  </si>
  <si>
    <t>MH1 A1</t>
  </si>
  <si>
    <t>MO1 A1</t>
  </si>
  <si>
    <t>MO1 A7</t>
  </si>
  <si>
    <t>MH3 A7</t>
  </si>
  <si>
    <t>MH3 A3</t>
  </si>
  <si>
    <t>MT3 A1</t>
  </si>
  <si>
    <t>MO1 A3</t>
  </si>
  <si>
    <t>MH7 A3</t>
  </si>
  <si>
    <t>MT7 A1</t>
  </si>
  <si>
    <t>MH9 A9</t>
  </si>
  <si>
    <t>MO9 A9</t>
  </si>
  <si>
    <t>Maîtrise/Avancement CNPE</t>
  </si>
  <si>
    <t>MH1   A1</t>
  </si>
  <si>
    <t>MO1  A1</t>
  </si>
  <si>
    <t>MO1  A7</t>
  </si>
  <si>
    <t>MH7  A3</t>
  </si>
  <si>
    <t>MT7  A1</t>
  </si>
  <si>
    <t>MH9  A9</t>
  </si>
  <si>
    <t>MO9  A9</t>
  </si>
  <si>
    <t>MO1  A3</t>
  </si>
  <si>
    <t xml:space="preserve"> </t>
  </si>
  <si>
    <t>MO7 A3</t>
  </si>
  <si>
    <t>MT9 A9</t>
  </si>
  <si>
    <t>MT1 A1</t>
  </si>
  <si>
    <t>MH7 A7</t>
  </si>
  <si>
    <t>MH7 A1</t>
  </si>
  <si>
    <t>MT7 A3</t>
  </si>
  <si>
    <t>MO7 A7</t>
  </si>
  <si>
    <t>MO1 A9</t>
  </si>
  <si>
    <t>MOT A9</t>
  </si>
  <si>
    <t>MH7 A9</t>
  </si>
  <si>
    <t>MT1 A3</t>
  </si>
  <si>
    <t>MH1 A3</t>
  </si>
  <si>
    <t>M9O A9</t>
  </si>
  <si>
    <t xml:space="preserve"> A9</t>
  </si>
  <si>
    <t>MO9 A1</t>
  </si>
  <si>
    <t>MT9 A1</t>
  </si>
  <si>
    <t>MH9 A7</t>
  </si>
  <si>
    <t>MO9 A3</t>
  </si>
  <si>
    <t>MO9 A7</t>
  </si>
  <si>
    <t>Maîtrise/Avancement SUD</t>
  </si>
  <si>
    <t>MH1 A9</t>
  </si>
  <si>
    <t>MH9 A1</t>
  </si>
  <si>
    <t>M1O A3</t>
  </si>
  <si>
    <t>MT9 A3</t>
  </si>
  <si>
    <t>MH9 A3</t>
  </si>
  <si>
    <t>M1O A1</t>
  </si>
  <si>
    <t>Maîtrise/Avancement GP</t>
  </si>
  <si>
    <t>MO3 A3</t>
  </si>
  <si>
    <t>MO3 A9</t>
  </si>
  <si>
    <t>MO3 A1</t>
  </si>
  <si>
    <t>MT3 A3</t>
  </si>
  <si>
    <t>MO3 A7</t>
  </si>
  <si>
    <t>MH3 A1</t>
  </si>
  <si>
    <t>MT3 A9</t>
  </si>
  <si>
    <t>MT1 A9</t>
  </si>
  <si>
    <t>MT9 A7</t>
  </si>
  <si>
    <t>MO A1</t>
  </si>
  <si>
    <t>MT3 A7</t>
  </si>
  <si>
    <t>MH3 A9</t>
  </si>
  <si>
    <t xml:space="preserve"> A1</t>
  </si>
  <si>
    <t>Maîtrise/Avancement NORD</t>
  </si>
  <si>
    <t>MO1
 A1</t>
  </si>
  <si>
    <t>MO5 A3</t>
  </si>
  <si>
    <t>Maîtrise/Avancement DD</t>
  </si>
  <si>
    <t>MT9 A9/MO9 A9/MH9 A9</t>
  </si>
  <si>
    <t>MT9 A9/MO9 A9/MH9 A7</t>
  </si>
  <si>
    <t>MT9 A9/MO9 A9/MH9 A3</t>
  </si>
  <si>
    <t>MT9 A9/MO9 A9/MH9 A1</t>
  </si>
  <si>
    <t>MT9 A9/MO9 A9/MH7 A9</t>
  </si>
  <si>
    <t>MT9 A9/MO9 A9/MH7 A7</t>
  </si>
  <si>
    <t>MT9 A9/MO9 A9/MH7 A3</t>
  </si>
  <si>
    <t>MT9 A9/MO9 A9/MH7 A1</t>
  </si>
  <si>
    <t>MT9 A9/MO9 A9/MH3 A9</t>
  </si>
  <si>
    <t>MT9 A9/MO9 A9/MH3 A7</t>
  </si>
  <si>
    <t>MT9 A9/MO9 A9/MH3 A3</t>
  </si>
  <si>
    <t>MT9 A9/MO9 A9/MH3 A1</t>
  </si>
  <si>
    <t>MT9 A9/MO9 A9/MH1 A9</t>
  </si>
  <si>
    <t>MT9 A9/MO9 A9/MH1 A7</t>
  </si>
  <si>
    <t>MT9 A9/MO9 A9/MH1 A3</t>
  </si>
  <si>
    <t>MT9 A9/MO9 A9/MH1 A1</t>
  </si>
  <si>
    <t>MT9 A9/MO9 A7/MH9 A9</t>
  </si>
  <si>
    <t>MT9 A9/MO9 A7/MH9 A7</t>
  </si>
  <si>
    <t>MT9 A9/MO9 A7/MH9 A3</t>
  </si>
  <si>
    <t>MT9 A9/MO9 A7/MH9 A1</t>
  </si>
  <si>
    <t>MT9 A9/MO9 A7/MH7 A9</t>
  </si>
  <si>
    <t>MT9 A9/MO9 A7/MH7 A7</t>
  </si>
  <si>
    <t>MT9 A9/MO9 A7/MH7 A3</t>
  </si>
  <si>
    <t>MT9 A9/MO9 A7/MH7 A1</t>
  </si>
  <si>
    <t>MT9 A9/MO9 A7/MH3 A9</t>
  </si>
  <si>
    <t>MT9 A9/MO9 A7/MH3 A7</t>
  </si>
  <si>
    <t>MT9 A9/MO9 A7/MH3 A3</t>
  </si>
  <si>
    <t>MT9 A9/MO9 A7/MH3 A1</t>
  </si>
  <si>
    <t>MT9 A9/MO9 A7/MH1 A9</t>
  </si>
  <si>
    <t>MT9 A9/MO9 A7/MH1 A7</t>
  </si>
  <si>
    <t>MT9 A9/MO9 A7/MH1 A3</t>
  </si>
  <si>
    <t>MT9 A9/MO9 A7/MH1 A1</t>
  </si>
  <si>
    <t>MT9 A9/MO9 A3/MH9 A9</t>
  </si>
  <si>
    <t>MT9 A9/MO9 A3/MH9 A7</t>
  </si>
  <si>
    <t>MT9 A9/MO9 A3/MH9 A3</t>
  </si>
  <si>
    <t>MT9 A9/MO9 A3/MH9 A1</t>
  </si>
  <si>
    <t>MT9 A9/MO9 A3/MH7 A9</t>
  </si>
  <si>
    <t>MT9 A9/MO9 A3/MH7 A7</t>
  </si>
  <si>
    <t>MT9 A9/MO9 A3/MH7 A3</t>
  </si>
  <si>
    <t>MT9 A9/MO9 A3/MH7 A1</t>
  </si>
  <si>
    <t>MT9 A9/MO9 A3/MH3 A9</t>
  </si>
  <si>
    <t>MT9 A9/MO9 A3/MH3 A7</t>
  </si>
  <si>
    <t>MT9 A9/MO9 A3/MH3 A3</t>
  </si>
  <si>
    <t>MT9 A9/MO9 A3/MH3 A1</t>
  </si>
  <si>
    <t>MT9 A9/MO9 A3/MH1 A9</t>
  </si>
  <si>
    <t>MT9 A9/MO9 A3/MH1 A7</t>
  </si>
  <si>
    <t>MT9 A9/MO9 A3/MH1 A3</t>
  </si>
  <si>
    <t>MT9 A9/MO9 A3/MH1 A1</t>
  </si>
  <si>
    <t>MT9 A9/MO9 A1/MH9 A9</t>
  </si>
  <si>
    <t>MT9 A9/MO9 A1/MH9 A7</t>
  </si>
  <si>
    <t>MT9 A9/MO9 A1/MH9 A3</t>
  </si>
  <si>
    <t>MT9 A9/MO9 A1/MH9 A1</t>
  </si>
  <si>
    <t>MT9 A9/MO9 A1/MH7 A9</t>
  </si>
  <si>
    <t>MT9 A9/MO9 A1/MH7 A7</t>
  </si>
  <si>
    <t>MT9 A9/MO9 A1/MH7 A3</t>
  </si>
  <si>
    <t>MT9 A9/MO9 A1/MH7 A1</t>
  </si>
  <si>
    <t>MT9 A9/MO9 A1/MH3 A9</t>
  </si>
  <si>
    <t>MT9 A9/MO9 A1/MH3 A7</t>
  </si>
  <si>
    <t>MT9 A9/MO9 A1/MH3 A3</t>
  </si>
  <si>
    <t>MT9 A9/MO9 A1/MH3 A1</t>
  </si>
  <si>
    <t>MT9 A9/MO9 A1/MH1 A9</t>
  </si>
  <si>
    <t>MT9 A9/MO9 A1/MH1 A7</t>
  </si>
  <si>
    <t>MT9 A9/MO9 A1/MH1 A3</t>
  </si>
  <si>
    <t>MT9 A9/MO9 A1/MH1 A1</t>
  </si>
  <si>
    <t>MT9 A9/MO7 A9/MH9 A9</t>
  </si>
  <si>
    <t>MT9 A9/MO7 A9/MH9 A7</t>
  </si>
  <si>
    <t>MT9 A9/MO7 A9/MH9 A3</t>
  </si>
  <si>
    <t>MT9 A9/MO7 A9/MH9 A1</t>
  </si>
  <si>
    <t>MT9 A9/MO7 A9/MH7 A9</t>
  </si>
  <si>
    <t>MT9 A9/MO7 A9/MH7 A7</t>
  </si>
  <si>
    <t>MT9 A9/MO7 A9/MH7 A3</t>
  </si>
  <si>
    <t>MT9 A9/MO7 A9/MH7 A1</t>
  </si>
  <si>
    <t>MT9 A9/MO7 A9/MH3 A9</t>
  </si>
  <si>
    <t>MT9 A9/MO7 A9/MH3 A7</t>
  </si>
  <si>
    <t>MT9 A9/MO7 A9/MH3 A3</t>
  </si>
  <si>
    <t>MT9 A9/MO7 A9/MH3 A1</t>
  </si>
  <si>
    <t>MT9 A9/MO7 A9/MH1 A9</t>
  </si>
  <si>
    <t>MT9 A9/MO7 A9/MH1 A7</t>
  </si>
  <si>
    <t>MT9 A9/MO7 A9/MH1 A3</t>
  </si>
  <si>
    <t>MT9 A9/MO7 A9/MH1 A1</t>
  </si>
  <si>
    <t>MT9 A9/MO7 A7/MH9 A9</t>
  </si>
  <si>
    <t>MT9 A9/MO7 A7/MH9 A7</t>
  </si>
  <si>
    <t>MT9 A9/MO7 A7/MH9 A3</t>
  </si>
  <si>
    <t>MT9 A9/MO7 A7/MH9 A1</t>
  </si>
  <si>
    <t>MT9 A9/MO7 A7/MH7 A9</t>
  </si>
  <si>
    <t>MT9 A9/MO7 A7/MH7 A7</t>
  </si>
  <si>
    <t>MT9 A9/MO7 A7/MH7 A3</t>
  </si>
  <si>
    <t>MT9 A9/MO7 A7/MH7 A1</t>
  </si>
  <si>
    <t>MT9 A9/MO7 A7/MH3 A9</t>
  </si>
  <si>
    <t>MT9 A9/MO7 A7/MH3 A7</t>
  </si>
  <si>
    <t>MT9 A9/MO7 A7/MH3 A3</t>
  </si>
  <si>
    <t>MT9 A9/MO7 A7/MH3 A1</t>
  </si>
  <si>
    <t>MT9 A9/MO7 A7/MH1 A9</t>
  </si>
  <si>
    <t>MT9 A9/MO7 A7/MH1 A7</t>
  </si>
  <si>
    <t>MT9 A9/MO7 A7/MH1 A3</t>
  </si>
  <si>
    <t>MT9 A9/MO7 A7/MH1 A1</t>
  </si>
  <si>
    <t>MT9 A9/MO7 A3/MH9 A9</t>
  </si>
  <si>
    <t>MT9 A9/MO7 A3/MH9 A7</t>
  </si>
  <si>
    <t>MT9 A9/MO7 A3/MH9 A3</t>
  </si>
  <si>
    <t>MT9 A9/MO7 A3/MH9 A1</t>
  </si>
  <si>
    <t>MT9 A9/MO7 A3/MH7 A9</t>
  </si>
  <si>
    <t>MT9 A9/MO7 A3/MH7 A7</t>
  </si>
  <si>
    <t>MT9 A9/MO7 A3/MH7 A3</t>
  </si>
  <si>
    <t>MT9 A9/MO7 A3/MH7 A1</t>
  </si>
  <si>
    <t>MT9 A9/MO7 A3/MH3 A9</t>
  </si>
  <si>
    <t>MT9 A9/MO7 A3/MH3 A7</t>
  </si>
  <si>
    <t>MT9 A9/MO7 A3/MH3 A3</t>
  </si>
  <si>
    <t>MT9 A9/MO7 A3/MH3 A1</t>
  </si>
  <si>
    <t>MT9 A9/MO7 A3/MH1 A9</t>
  </si>
  <si>
    <t>MT9 A9/MO7 A3/MH1 A7</t>
  </si>
  <si>
    <t>MT9 A9/MO7 A3/MH1 A3</t>
  </si>
  <si>
    <t>MT9 A9/MO7 A3/MH1 A1</t>
  </si>
  <si>
    <t>MT9 A9/MO7 A1/MH9 A9</t>
  </si>
  <si>
    <t>MT9 A9/MO7 A1/MH9 A7</t>
  </si>
  <si>
    <t>MT9 A9/MO7 A1/MH9 A3</t>
  </si>
  <si>
    <t>MT9 A9/MO7 A1/MH9 A1</t>
  </si>
  <si>
    <t>MT9 A9/MO7 A1/MH7 A9</t>
  </si>
  <si>
    <t>MT9 A9/MO7 A1/MH7 A7</t>
  </si>
  <si>
    <t>MT9 A9/MO7 A1/MH7 A3</t>
  </si>
  <si>
    <t>MT9 A9/MO7 A1/MH7 A1</t>
  </si>
  <si>
    <t>MT9 A9/MO7 A1/MH3 A9</t>
  </si>
  <si>
    <t>MT9 A9/MO7 A1/MH3 A7</t>
  </si>
  <si>
    <t>MT9 A9/MO7 A1/MH3 A3</t>
  </si>
  <si>
    <t>MT9 A9/MO7 A1/MH3 A1</t>
  </si>
  <si>
    <t>MT9 A9/MO7 A1/MH1 A9</t>
  </si>
  <si>
    <t>MT9 A9/MO7 A1/MH1 A7</t>
  </si>
  <si>
    <t>MT9 A9/MO7 A1/MH1 A3</t>
  </si>
  <si>
    <t>MT9 A9/MO7 A1/MH1 A1</t>
  </si>
  <si>
    <t>MT9 A9/MO3 A9/MH9 A9</t>
  </si>
  <si>
    <t>MT9 A9/MO3 A9/MH9 A7</t>
  </si>
  <si>
    <t>MT9 A9/MO3 A9/MH9 A3</t>
  </si>
  <si>
    <t>MT9 A9/MO3 A9/MH9 A1</t>
  </si>
  <si>
    <t>MT9 A9/MO3 A9/MH7 A9</t>
  </si>
  <si>
    <t>MT9 A9/MO3 A9/MH7 A7</t>
  </si>
  <si>
    <t>MT9 A9/MO3 A9/MH7 A3</t>
  </si>
  <si>
    <t>MT9 A9/MO3 A9/MH7 A1</t>
  </si>
  <si>
    <t>MT9 A9/MO3 A9/MH3 A9</t>
  </si>
  <si>
    <t>MT9 A9/MO3 A9/MH3 A7</t>
  </si>
  <si>
    <t>MT9 A9/MO3 A9/MH3 A3</t>
  </si>
  <si>
    <t>MT9 A9/MO3 A9/MH3 A1</t>
  </si>
  <si>
    <t>MT9 A9/MO3 A9/MH1 A9</t>
  </si>
  <si>
    <t>MT9 A9/MO3 A9/MH1 A7</t>
  </si>
  <si>
    <t>MT9 A9/MO3 A9/MH1 A3</t>
  </si>
  <si>
    <t>MT9 A9/MO3 A9/MH1 A1</t>
  </si>
  <si>
    <t>MT9 A9/MO3 A7/MH9 A9</t>
  </si>
  <si>
    <t>MT9 A9/MO3 A7/MH9 A7</t>
  </si>
  <si>
    <t>MT9 A9/MO3 A7/MH9 A3</t>
  </si>
  <si>
    <t>MT9 A9/MO3 A7/MH9 A1</t>
  </si>
  <si>
    <t>MT9 A9/MO3 A7/MH7 A9</t>
  </si>
  <si>
    <t>MT9 A9/MO3 A7/MH7 A7</t>
  </si>
  <si>
    <t>MT9 A9/MO3 A7/MH7 A3</t>
  </si>
  <si>
    <t>MT9 A9/MO3 A7/MH7 A1</t>
  </si>
  <si>
    <t>MT9 A9/MO3 A7/MH3 A9</t>
  </si>
  <si>
    <t>MT9 A9/MO3 A7/MH3 A7</t>
  </si>
  <si>
    <t>MT9 A9/MO3 A7/MH3 A3</t>
  </si>
  <si>
    <t>MT9 A9/MO3 A7/MH3 A1</t>
  </si>
  <si>
    <t>MT9 A9/MO3 A7/MH1 A9</t>
  </si>
  <si>
    <t>MT9 A9/MO3 A7/MH1 A7</t>
  </si>
  <si>
    <t>MT9 A9/MO3 A7/MH1 A3</t>
  </si>
  <si>
    <t>MT9 A9/MO3 A7/MH1 A1</t>
  </si>
  <si>
    <t>MT9 A9/MO3 A3/MH9 A9</t>
  </si>
  <si>
    <t>MT9 A9/MO3 A3/MH9 A7</t>
  </si>
  <si>
    <t>MT9 A9/MO3 A3/MH9 A3</t>
  </si>
  <si>
    <t>MT9 A9/MO3 A3/MH9 A1</t>
  </si>
  <si>
    <t>MT9 A9/MO3 A3/MH7 A9</t>
  </si>
  <si>
    <t>MT9 A9/MO3 A3/MH7 A7</t>
  </si>
  <si>
    <t>MT9 A9/MO3 A3/MH7 A3</t>
  </si>
  <si>
    <t>MT9 A9/MO3 A3/MH7 A1</t>
  </si>
  <si>
    <t>MT9 A9/MO3 A3/MH3 A9</t>
  </si>
  <si>
    <t>MT9 A9/MO3 A3/MH3 A7</t>
  </si>
  <si>
    <t>MT9 A9/MO3 A3/MH3 A3</t>
  </si>
  <si>
    <t>MT9 A9/MO3 A3/MH3 A1</t>
  </si>
  <si>
    <t>MT9 A9/MO3 A3/MH1 A9</t>
  </si>
  <si>
    <t>MT9 A9/MO3 A3/MH1 A7</t>
  </si>
  <si>
    <t>MT9 A9/MO3 A3/MH1 A3</t>
  </si>
  <si>
    <t>MT9 A9/MO3 A3/MH1 A1</t>
  </si>
  <si>
    <t>MT9 A9/MO3 A1/MH9 A9</t>
  </si>
  <si>
    <t>MT9 A9/MO3 A1/MH9 A7</t>
  </si>
  <si>
    <t>MT9 A9/MO3 A1/MH9 A3</t>
  </si>
  <si>
    <t>MT9 A9/MO3 A1/MH9 A1</t>
  </si>
  <si>
    <t>MT9 A9/MO3 A1/MH7 A9</t>
  </si>
  <si>
    <t>MT9 A9/MO3 A1/MH7 A7</t>
  </si>
  <si>
    <t>MT9 A9/MO3 A1/MH7 A3</t>
  </si>
  <si>
    <t>MT9 A9/MO3 A1/MH7 A1</t>
  </si>
  <si>
    <t>MT9 A9/MO3 A1/MH3 A9</t>
  </si>
  <si>
    <t>MT9 A9/MO3 A1/MH3 A7</t>
  </si>
  <si>
    <t>MT9 A9/MO3 A1/MH3 A3</t>
  </si>
  <si>
    <t>MT9 A9/MO3 A1/MH3 A1</t>
  </si>
  <si>
    <t>MT9 A9/MO3 A1/MH1 A9</t>
  </si>
  <si>
    <t>MT9 A9/MO3 A1/MH1 A7</t>
  </si>
  <si>
    <t>MT9 A9/MO3 A1/MH1 A3</t>
  </si>
  <si>
    <t>MT9 A9/MO3 A1/MH1 A1</t>
  </si>
  <si>
    <t>MT9 A9/MO1 A9/MH9 A9</t>
  </si>
  <si>
    <t>MT9 A9/MO1 A9/MH9 A7</t>
  </si>
  <si>
    <t>MT9 A9/MO1 A9/MH9 A3</t>
  </si>
  <si>
    <t>MT9 A9/MO1 A9/MH9 A1</t>
  </si>
  <si>
    <t>MT9 A9/MO1 A9/MH7 A9</t>
  </si>
  <si>
    <t>MT9 A9/MO1 A9/MH7 A7</t>
  </si>
  <si>
    <t>MT9 A9/MO1 A9/MH7 A3</t>
  </si>
  <si>
    <t>MT9 A9/MO1 A9/MH7 A1</t>
  </si>
  <si>
    <t>MT9 A9/MO1 A9/MH3 A9</t>
  </si>
  <si>
    <t>MT9 A9/MO1 A9/MH3 A7</t>
  </si>
  <si>
    <t>MT9 A9/MO1 A9/MH3 A3</t>
  </si>
  <si>
    <t>MT9 A9/MO1 A9/MH3 A1</t>
  </si>
  <si>
    <t>MT9 A9/MO1 A9/MH1 A9</t>
  </si>
  <si>
    <t>MT9 A9/MO1 A9/MH1 A7</t>
  </si>
  <si>
    <t>MT9 A9/MO1 A9/MH1 A3</t>
  </si>
  <si>
    <t>MT9 A9/MO1 A9/MH1 A1</t>
  </si>
  <si>
    <t>MT9 A9/MO1 A7/MH9 A9</t>
  </si>
  <si>
    <t>MT9 A9/MO1 A7/MH9 A7</t>
  </si>
  <si>
    <t>MT9 A9/MO1 A7/MH9 A3</t>
  </si>
  <si>
    <t>MT9 A9/MO1 A7/MH9 A1</t>
  </si>
  <si>
    <t>MT9 A9/MO1 A7/MH7 A9</t>
  </si>
  <si>
    <t>MT9 A9/MO1 A7/MH7 A7</t>
  </si>
  <si>
    <t>MT9 A9/MO1 A7/MH7 A3</t>
  </si>
  <si>
    <t>MT9 A9/MO1 A7/MH7 A1</t>
  </si>
  <si>
    <t>MT9 A9/MO1 A7/MH3 A9</t>
  </si>
  <si>
    <t>MT9 A9/MO1 A7/MH3 A7</t>
  </si>
  <si>
    <t>MT9 A9/MO1 A7/MH3 A3</t>
  </si>
  <si>
    <t>MT9 A9/MO1 A7/MH3 A1</t>
  </si>
  <si>
    <t>MT9 A9/MO1 A7/MH1 A9</t>
  </si>
  <si>
    <t>MT9 A9/MO1 A7/MH1 A7</t>
  </si>
  <si>
    <t>MT9 A9/MO1 A7/MH1 A3</t>
  </si>
  <si>
    <t>MT9 A9/MO1 A7/MH1 A1</t>
  </si>
  <si>
    <t>MT9 A9/MO1 A3/MH9 A9</t>
  </si>
  <si>
    <t>MT9 A9/MO1 A3/MH9 A7</t>
  </si>
  <si>
    <t>MT9 A9/MO1 A3/MH9 A3</t>
  </si>
  <si>
    <t>MT9 A9/MO1 A3/MH9 A1</t>
  </si>
  <si>
    <t>MT9 A9/MO1 A3/MH7 A9</t>
  </si>
  <si>
    <t>MT9 A9/MO1 A3/MH7 A7</t>
  </si>
  <si>
    <t>MT9 A9/MO1 A3/MH7 A3</t>
  </si>
  <si>
    <t>MT9 A9/MO1 A3/MH7 A1</t>
  </si>
  <si>
    <t>MT9 A9/MO1 A3/MH3 A9</t>
  </si>
  <si>
    <t>MT9 A9/MO1 A3/MH3 A7</t>
  </si>
  <si>
    <t>MT9 A9/MO1 A3/MH3 A3</t>
  </si>
  <si>
    <t>MT9 A9/MO1 A3/MH3 A1</t>
  </si>
  <si>
    <t>MT9 A9/MO1 A3/MH1 A9</t>
  </si>
  <si>
    <t>MT9 A9/MO1 A3/MH1 A7</t>
  </si>
  <si>
    <t>MT9 A9/MO1 A3/MH1 A3</t>
  </si>
  <si>
    <t>MT9 A9/MO1 A3/MH1 A1</t>
  </si>
  <si>
    <t>MT9 A9/MO1 A1/MH9 A9</t>
  </si>
  <si>
    <t>MT9 A9/MO1 A1/MH9 A7</t>
  </si>
  <si>
    <t>MT9 A9/MO1 A1/MH9 A3</t>
  </si>
  <si>
    <t>MT9 A9/MO1 A1/MH9 A1</t>
  </si>
  <si>
    <t>MT9 A9/MO1 A1/MH7 A9</t>
  </si>
  <si>
    <t>MT9 A9/MO1 A1/MH7 A7</t>
  </si>
  <si>
    <t>MT9 A9/MO1 A1/MH7 A3</t>
  </si>
  <si>
    <t>MT9 A9/MO1 A1/MH7 A1</t>
  </si>
  <si>
    <t>MT9 A9/MO1 A1/MH3 A9</t>
  </si>
  <si>
    <t>MT9 A9/MO1 A1/MH3 A7</t>
  </si>
  <si>
    <t>MT9 A9/MO1 A1/MH3 A3</t>
  </si>
  <si>
    <t>MT9 A9/MO1 A1/MH3 A1</t>
  </si>
  <si>
    <t>MT9 A9/MO1 A1/MH1 A9</t>
  </si>
  <si>
    <t>MT9 A9/MO1 A1/MH1 A7</t>
  </si>
  <si>
    <t>MT9 A9/MO1 A1/MH1 A3</t>
  </si>
  <si>
    <t>MT9 A9/MO1 A1/MH1 A1</t>
  </si>
  <si>
    <t>MT9 A7/MO9 A9/MH9 A9</t>
  </si>
  <si>
    <t>MT9 A7/MO9 A9/MH9 A7</t>
  </si>
  <si>
    <t>MT9 A7/MO9 A9/MH9 A3</t>
  </si>
  <si>
    <t>MT9 A7/MO9 A9/MH9 A1</t>
  </si>
  <si>
    <t>MT9 A7/MO9 A9/MH7 A9</t>
  </si>
  <si>
    <t>MT9 A7/MO9 A9/MH7 A7</t>
  </si>
  <si>
    <t>MT9 A7/MO9 A9/MH7 A3</t>
  </si>
  <si>
    <t>MT9 A7/MO9 A9/MH7 A1</t>
  </si>
  <si>
    <t>MT9 A7/MO9 A9/MH3 A9</t>
  </si>
  <si>
    <t>MT9 A7/MO9 A9/MH3 A7</t>
  </si>
  <si>
    <t>MT9 A7/MO9 A9/MH3 A3</t>
  </si>
  <si>
    <t>MT9 A7/MO9 A9/MH3 A1</t>
  </si>
  <si>
    <t>MT9 A7/MO9 A9/MH1 A9</t>
  </si>
  <si>
    <t>MT9 A7/MO9 A9/MH1 A7</t>
  </si>
  <si>
    <t>MT9 A7/MO9 A9/MH1 A3</t>
  </si>
  <si>
    <t>MT9 A7/MO9 A9/MH1 A1</t>
  </si>
  <si>
    <t>MT9 A7/MO9 A7/MH9 A9</t>
  </si>
  <si>
    <t>MT9 A7/MO9 A7/MH9 A7</t>
  </si>
  <si>
    <t>MT9 A7/MO9 A7/MH9 A3</t>
  </si>
  <si>
    <t>MT9 A7/MO9 A7/MH9 A1</t>
  </si>
  <si>
    <t>MT9 A7/MO9 A7/MH7 A9</t>
  </si>
  <si>
    <t>MT9 A7/MO9 A7/MH7 A7</t>
  </si>
  <si>
    <t>MT9 A7/MO9 A7/MH7 A3</t>
  </si>
  <si>
    <t>MT9 A7/MO9 A7/MH7 A1</t>
  </si>
  <si>
    <t>MT9 A7/MO9 A7/MH3 A9</t>
  </si>
  <si>
    <t>MT9 A7/MO9 A7/MH3 A7</t>
  </si>
  <si>
    <t>MT9 A7/MO9 A7/MH3 A3</t>
  </si>
  <si>
    <t>MT9 A7/MO9 A7/MH3 A1</t>
  </si>
  <si>
    <t>MT9 A7/MO9 A7/MH1 A9</t>
  </si>
  <si>
    <t>MT9 A7/MO9 A7/MH1 A7</t>
  </si>
  <si>
    <t>MT9 A7/MO9 A7/MH1 A3</t>
  </si>
  <si>
    <t>MT9 A7/MO9 A7/MH1 A1</t>
  </si>
  <si>
    <t>MT9 A7/MO9 A3/MH9 A9</t>
  </si>
  <si>
    <t>MT9 A7/MO9 A3/MH9 A7</t>
  </si>
  <si>
    <t>MT9 A7/MO9 A3/MH9 A3</t>
  </si>
  <si>
    <t>MT9 A7/MO9 A3/MH9 A1</t>
  </si>
  <si>
    <t>MT9 A7/MO9 A3/MH7 A9</t>
  </si>
  <si>
    <t>MT9 A7/MO9 A3/MH7 A7</t>
  </si>
  <si>
    <t>MT9 A7/MO9 A3/MH7 A3</t>
  </si>
  <si>
    <t>MT9 A7/MO9 A3/MH7 A1</t>
  </si>
  <si>
    <t>MT9 A7/MO9 A3/MH3 A9</t>
  </si>
  <si>
    <t>MT9 A7/MO9 A3/MH3 A7</t>
  </si>
  <si>
    <t>MT9 A7/MO9 A3/MH3 A3</t>
  </si>
  <si>
    <t>MT9 A7/MO9 A3/MH3 A1</t>
  </si>
  <si>
    <t>MT9 A7/MO9 A3/MH1 A9</t>
  </si>
  <si>
    <t>MT9 A7/MO9 A3/MH1 A7</t>
  </si>
  <si>
    <t>MT9 A7/MO9 A3/MH1 A3</t>
  </si>
  <si>
    <t>MT9 A7/MO9 A3/MH1 A1</t>
  </si>
  <si>
    <t>MT9 A7/MO9 A1/MH9 A9</t>
  </si>
  <si>
    <t>MT9 A7/MO9 A1/MH9 A7</t>
  </si>
  <si>
    <t>MT9 A7/MO9 A1/MH9 A3</t>
  </si>
  <si>
    <t>MT9 A7/MO9 A1/MH9 A1</t>
  </si>
  <si>
    <t>MT9 A7/MO9 A1/MH7 A9</t>
  </si>
  <si>
    <t>MT9 A7/MO9 A1/MH7 A7</t>
  </si>
  <si>
    <t>MT9 A7/MO9 A1/MH7 A3</t>
  </si>
  <si>
    <t>MT9 A7/MO9 A1/MH7 A1</t>
  </si>
  <si>
    <t>MT9 A7/MO9 A1/MH3 A9</t>
  </si>
  <si>
    <t>MT9 A7/MO9 A1/MH3 A7</t>
  </si>
  <si>
    <t>MT9 A7/MO9 A1/MH3 A3</t>
  </si>
  <si>
    <t>MT9 A7/MO9 A1/MH3 A1</t>
  </si>
  <si>
    <t>MT9 A7/MO9 A1/MH1 A9</t>
  </si>
  <si>
    <t>MT9 A7/MO9 A1/MH1 A7</t>
  </si>
  <si>
    <t>MT9 A7/MO9 A1/MH1 A3</t>
  </si>
  <si>
    <t>MT9 A7/MO9 A1/MH1 A1</t>
  </si>
  <si>
    <t>MT9 A7/MO7 A9/MH9 A9</t>
  </si>
  <si>
    <t>MT9 A7/MO7 A9/MH9 A7</t>
  </si>
  <si>
    <t>MT9 A7/MO7 A9/MH9 A3</t>
  </si>
  <si>
    <t>MT9 A7/MO7 A9/MH9 A1</t>
  </si>
  <si>
    <t>MT9 A7/MO7 A9/MH7 A9</t>
  </si>
  <si>
    <t>MT9 A7/MO7 A9/MH7 A7</t>
  </si>
  <si>
    <t>MT9 A7/MO7 A9/MH7 A3</t>
  </si>
  <si>
    <t>MT9 A7/MO7 A9/MH7 A1</t>
  </si>
  <si>
    <t>MT9 A7/MO7 A9/MH3 A9</t>
  </si>
  <si>
    <t>MT9 A7/MO7 A9/MH3 A7</t>
  </si>
  <si>
    <t>MT9 A7/MO7 A9/MH3 A3</t>
  </si>
  <si>
    <t>MT9 A7/MO7 A9/MH3 A1</t>
  </si>
  <si>
    <t>MT9 A7/MO7 A9/MH1 A9</t>
  </si>
  <si>
    <t>MT9 A7/MO7 A9/MH1 A7</t>
  </si>
  <si>
    <t>MT9 A7/MO7 A9/MH1 A3</t>
  </si>
  <si>
    <t>MT9 A7/MO7 A9/MH1 A1</t>
  </si>
  <si>
    <t>MT9 A7/MO7 A7/MH9 A9</t>
  </si>
  <si>
    <t>MT9 A7/MO7 A7/MH9 A7</t>
  </si>
  <si>
    <t>MT9 A7/MO7 A7/MH9 A3</t>
  </si>
  <si>
    <t>MT9 A7/MO7 A7/MH9 A1</t>
  </si>
  <si>
    <t>MT9 A7/MO7 A7/MH7 A9</t>
  </si>
  <si>
    <t>MT9 A7/MO7 A7/MH7 A7</t>
  </si>
  <si>
    <t>MT9 A7/MO7 A7/MH7 A3</t>
  </si>
  <si>
    <t>MT9 A7/MO7 A7/MH7 A1</t>
  </si>
  <si>
    <t>MT9 A7/MO7 A7/MH3 A9</t>
  </si>
  <si>
    <t>MT9 A7/MO7 A7/MH3 A7</t>
  </si>
  <si>
    <t>MT9 A7/MO7 A7/MH3 A3</t>
  </si>
  <si>
    <t>MT9 A7/MO7 A7/MH3 A1</t>
  </si>
  <si>
    <t>MT9 A7/MO7 A7/MH1 A9</t>
  </si>
  <si>
    <t>MT9 A7/MO7 A7/MH1 A7</t>
  </si>
  <si>
    <t>MT9 A7/MO7 A7/MH1 A3</t>
  </si>
  <si>
    <t>MT9 A7/MO7 A7/MH1 A1</t>
  </si>
  <si>
    <t>MT9 A7/MO7 A3/MH9 A9</t>
  </si>
  <si>
    <t>MT9 A7/MO7 A3/MH9 A7</t>
  </si>
  <si>
    <t>MT9 A7/MO7 A3/MH9 A3</t>
  </si>
  <si>
    <t>MT9 A7/MO7 A3/MH9 A1</t>
  </si>
  <si>
    <t>MT9 A7/MO7 A3/MH7 A9</t>
  </si>
  <si>
    <t>MT9 A7/MO7 A3/MH7 A7</t>
  </si>
  <si>
    <t>MT9 A7/MO7 A3/MH7 A3</t>
  </si>
  <si>
    <t>MT9 A7/MO7 A3/MH7 A1</t>
  </si>
  <si>
    <t>MT9 A7/MO7 A3/MH3 A9</t>
  </si>
  <si>
    <t>MT9 A7/MO7 A3/MH3 A7</t>
  </si>
  <si>
    <t>MT9 A7/MO7 A3/MH3 A3</t>
  </si>
  <si>
    <t>MT9 A7/MO7 A3/MH3 A1</t>
  </si>
  <si>
    <t>MT9 A7/MO7 A3/MH1 A9</t>
  </si>
  <si>
    <t>MT9 A7/MO7 A3/MH1 A7</t>
  </si>
  <si>
    <t>MT9 A7/MO7 A3/MH1 A3</t>
  </si>
  <si>
    <t>MT9 A7/MO7 A3/MH1 A1</t>
  </si>
  <si>
    <t>MT9 A7/MO7 A1/MH9 A9</t>
  </si>
  <si>
    <t>MT9 A7/MO7 A1/MH9 A7</t>
  </si>
  <si>
    <t>MT9 A7/MO7 A1/MH9 A3</t>
  </si>
  <si>
    <t>MT9 A7/MO7 A1/MH9 A1</t>
  </si>
  <si>
    <t>MT9 A7/MO7 A1/MH7 A9</t>
  </si>
  <si>
    <t>MT9 A7/MO7 A1/MH7 A7</t>
  </si>
  <si>
    <t>MT9 A7/MO7 A1/MH7 A3</t>
  </si>
  <si>
    <t>MT9 A7/MO7 A1/MH7 A1</t>
  </si>
  <si>
    <t>MT9 A7/MO7 A1/MH3 A9</t>
  </si>
  <si>
    <t>MT9 A7/MO7 A1/MH3 A7</t>
  </si>
  <si>
    <t>MT9 A7/MO7 A1/MH3 A3</t>
  </si>
  <si>
    <t>MT9 A7/MO7 A1/MH3 A1</t>
  </si>
  <si>
    <t>MT9 A7/MO7 A1/MH1 A9</t>
  </si>
  <si>
    <t>MT9 A7/MO7 A1/MH1 A7</t>
  </si>
  <si>
    <t>MT9 A7/MO7 A1/MH1 A3</t>
  </si>
  <si>
    <t>MT9 A7/MO7 A1/MH1 A1</t>
  </si>
  <si>
    <t>MT9 A7/MO3 A9/MH9 A9</t>
  </si>
  <si>
    <t>MT9 A7/MO3 A9/MH9 A7</t>
  </si>
  <si>
    <t>MT9 A7/MO3 A9/MH9 A3</t>
  </si>
  <si>
    <t>MT9 A7/MO3 A9/MH9 A1</t>
  </si>
  <si>
    <t>MT9 A7/MO3 A9/MH7 A9</t>
  </si>
  <si>
    <t>MT9 A7/MO3 A9/MH7 A7</t>
  </si>
  <si>
    <t>MT9 A7/MO3 A9/MH7 A3</t>
  </si>
  <si>
    <t>MT9 A7/MO3 A9/MH7 A1</t>
  </si>
  <si>
    <t>MT9 A7/MO3 A9/MH3 A9</t>
  </si>
  <si>
    <t>MT9 A7/MO3 A9/MH3 A7</t>
  </si>
  <si>
    <t>MT9 A7/MO3 A9/MH3 A3</t>
  </si>
  <si>
    <t>MT9 A7/MO3 A9/MH3 A1</t>
  </si>
  <si>
    <t>MT9 A7/MO3 A9/MH1 A9</t>
  </si>
  <si>
    <t>MT9 A7/MO3 A9/MH1 A7</t>
  </si>
  <si>
    <t>MT9 A7/MO3 A9/MH1 A3</t>
  </si>
  <si>
    <t>MT9 A7/MO3 A9/MH1 A1</t>
  </si>
  <si>
    <t>MT9 A7/MO3 A7/MH9 A9</t>
  </si>
  <si>
    <t>MT9 A7/MO3 A7/MH9 A7</t>
  </si>
  <si>
    <t>MT9 A7/MO3 A7/MH9 A3</t>
  </si>
  <si>
    <t>MT9 A7/MO3 A7/MH9 A1</t>
  </si>
  <si>
    <t>MT9 A7/MO3 A7/MH7 A9</t>
  </si>
  <si>
    <t>MT9 A7/MO3 A7/MH7 A7</t>
  </si>
  <si>
    <t>MT9 A7/MO3 A7/MH7 A3</t>
  </si>
  <si>
    <t>MT9 A7/MO3 A7/MH7 A1</t>
  </si>
  <si>
    <t>MT9 A7/MO3 A7/MH3 A9</t>
  </si>
  <si>
    <t>MT9 A7/MO3 A7/MH3 A7</t>
  </si>
  <si>
    <t>MT9 A7/MO3 A7/MH3 A3</t>
  </si>
  <si>
    <t>MT9 A7/MO3 A7/MH3 A1</t>
  </si>
  <si>
    <t>MT9 A7/MO3 A7/MH1 A9</t>
  </si>
  <si>
    <t>MT9 A7/MO3 A7/MH1 A7</t>
  </si>
  <si>
    <t>MT9 A7/MO3 A7/MH1 A3</t>
  </si>
  <si>
    <t>MT9 A7/MO3 A7/MH1 A1</t>
  </si>
  <si>
    <t>MT9 A7/MO3 A3/MH9 A9</t>
  </si>
  <si>
    <t>MT9 A7/MO3 A3/MH9 A7</t>
  </si>
  <si>
    <t>MT9 A7/MO3 A3/MH9 A3</t>
  </si>
  <si>
    <t>MT9 A7/MO3 A3/MH9 A1</t>
  </si>
  <si>
    <t>MT9 A7/MO3 A3/MH7 A9</t>
  </si>
  <si>
    <t>MT9 A7/MO3 A3/MH7 A7</t>
  </si>
  <si>
    <t>MT9 A7/MO3 A3/MH7 A3</t>
  </si>
  <si>
    <t>MT9 A7/MO3 A3/MH7 A1</t>
  </si>
  <si>
    <t>MT9 A7/MO3 A3/MH3 A9</t>
  </si>
  <si>
    <t>MT9 A7/MO3 A3/MH3 A7</t>
  </si>
  <si>
    <t>MT9 A7/MO3 A3/MH3 A3</t>
  </si>
  <si>
    <t>MT9 A7/MO3 A3/MH3 A1</t>
  </si>
  <si>
    <t>MT9 A7/MO3 A3/MH1 A9</t>
  </si>
  <si>
    <t>MT9 A7/MO3 A3/MH1 A7</t>
  </si>
  <si>
    <t>MT9 A7/MO3 A3/MH1 A3</t>
  </si>
  <si>
    <t>MT9 A7/MO3 A3/MH1 A1</t>
  </si>
  <si>
    <t>MT9 A7/MO3 A1/MH9 A9</t>
  </si>
  <si>
    <t>MT9 A7/MO3 A1/MH9 A7</t>
  </si>
  <si>
    <t>MT9 A7/MO3 A1/MH9 A3</t>
  </si>
  <si>
    <t>MT9 A7/MO3 A1/MH9 A1</t>
  </si>
  <si>
    <t>MT9 A7/MO3 A1/MH7 A9</t>
  </si>
  <si>
    <t>MT9 A7/MO3 A1/MH7 A7</t>
  </si>
  <si>
    <t>MT9 A7/MO3 A1/MH7 A3</t>
  </si>
  <si>
    <t>MT9 A7/MO3 A1/MH7 A1</t>
  </si>
  <si>
    <t>MT9 A7/MO3 A1/MH3 A9</t>
  </si>
  <si>
    <t>MT9 A7/MO3 A1/MH3 A7</t>
  </si>
  <si>
    <t>MT9 A7/MO3 A1/MH3 A3</t>
  </si>
  <si>
    <t>MT9 A7/MO3 A1/MH3 A1</t>
  </si>
  <si>
    <t>MT9 A7/MO3 A1/MH1 A9</t>
  </si>
  <si>
    <t>MT9 A7/MO3 A1/MH1 A7</t>
  </si>
  <si>
    <t>MT9 A7/MO3 A1/MH1 A3</t>
  </si>
  <si>
    <t>MT9 A7/MO3 A1/MH1 A1</t>
  </si>
  <si>
    <t>MT9 A7/MO1 A9/MH9 A9</t>
  </si>
  <si>
    <t>MT9 A7/MO1 A9/MH9 A7</t>
  </si>
  <si>
    <t>MT9 A7/MO1 A9/MH9 A3</t>
  </si>
  <si>
    <t>MT9 A7/MO1 A9/MH9 A1</t>
  </si>
  <si>
    <t>MT9 A7/MO1 A9/MH7 A9</t>
  </si>
  <si>
    <t>MT9 A7/MO1 A9/MH7 A7</t>
  </si>
  <si>
    <t>MT9 A7/MO1 A9/MH7 A3</t>
  </si>
  <si>
    <t>MT9 A7/MO1 A9/MH7 A1</t>
  </si>
  <si>
    <t>MT9 A7/MO1 A9/MH3 A9</t>
  </si>
  <si>
    <t>MT9 A7/MO1 A9/MH3 A7</t>
  </si>
  <si>
    <t>MT9 A7/MO1 A9/MH3 A3</t>
  </si>
  <si>
    <t>MT9 A7/MO1 A9/MH3 A1</t>
  </si>
  <si>
    <t>MT9 A7/MO1 A9/MH1 A9</t>
  </si>
  <si>
    <t>MT9 A7/MO1 A9/MH1 A7</t>
  </si>
  <si>
    <t>MT9 A7/MO1 A9/MH1 A3</t>
  </si>
  <si>
    <t>MT9 A7/MO1 A9/MH1 A1</t>
  </si>
  <si>
    <t>MT9 A7/MO1 A7/MH9 A9</t>
  </si>
  <si>
    <t>MT9 A7/MO1 A7/MH9 A7</t>
  </si>
  <si>
    <t>MT9 A7/MO1 A7/MH9 A3</t>
  </si>
  <si>
    <t>MT9 A7/MO1 A7/MH9 A1</t>
  </si>
  <si>
    <t>MT9 A7/MO1 A7/MH7 A9</t>
  </si>
  <si>
    <t>MT9 A7/MO1 A7/MH7 A7</t>
  </si>
  <si>
    <t>MT9 A7/MO1 A7/MH7 A3</t>
  </si>
  <si>
    <t>MT9 A7/MO1 A7/MH7 A1</t>
  </si>
  <si>
    <t>MT9 A7/MO1 A7/MH3 A9</t>
  </si>
  <si>
    <t>MT9 A7/MO1 A7/MH3 A7</t>
  </si>
  <si>
    <t>MT9 A7/MO1 A7/MH3 A3</t>
  </si>
  <si>
    <t>MT9 A7/MO1 A7/MH3 A1</t>
  </si>
  <si>
    <t>MT9 A7/MO1 A7/MH1 A9</t>
  </si>
  <si>
    <t>MT9 A7/MO1 A7/MH1 A7</t>
  </si>
  <si>
    <t>MT9 A7/MO1 A7/MH1 A3</t>
  </si>
  <si>
    <t>MT9 A7/MO1 A7/MH1 A1</t>
  </si>
  <si>
    <t>MT9 A7/MO1 A3/MH9 A9</t>
  </si>
  <si>
    <t>MT9 A7/MO1 A3/MH9 A7</t>
  </si>
  <si>
    <t>MT9 A7/MO1 A3/MH9 A3</t>
  </si>
  <si>
    <t>MT9 A7/MO1 A3/MH9 A1</t>
  </si>
  <si>
    <t>MT9 A7/MO1 A3/MH7 A9</t>
  </si>
  <si>
    <t>MT9 A7/MO1 A3/MH7 A7</t>
  </si>
  <si>
    <t>MT9 A7/MO1 A3/MH7 A3</t>
  </si>
  <si>
    <t>MT9 A7/MO1 A3/MH7 A1</t>
  </si>
  <si>
    <t>MT9 A7/MO1 A3/MH3 A9</t>
  </si>
  <si>
    <t>MT9 A7/MO1 A3/MH3 A7</t>
  </si>
  <si>
    <t>MT9 A7/MO1 A3/MH3 A3</t>
  </si>
  <si>
    <t>MT9 A7/MO1 A3/MH3 A1</t>
  </si>
  <si>
    <t>MT9 A7/MO1 A3/MH1 A9</t>
  </si>
  <si>
    <t>MT9 A7/MO1 A3/MH1 A7</t>
  </si>
  <si>
    <t>MT9 A7/MO1 A3/MH1 A3</t>
  </si>
  <si>
    <t>MT9 A7/MO1 A3/MH1 A1</t>
  </si>
  <si>
    <t>MT9 A7/MO1 A1/MH9 A9</t>
  </si>
  <si>
    <t>MT9 A7/MO1 A1/MH9 A7</t>
  </si>
  <si>
    <t>MT9 A7/MO1 A1/MH9 A3</t>
  </si>
  <si>
    <t>MT9 A7/MO1 A1/MH9 A1</t>
  </si>
  <si>
    <t>MT9 A7/MO1 A1/MH7 A9</t>
  </si>
  <si>
    <t>MT9 A7/MO1 A1/MH7 A7</t>
  </si>
  <si>
    <t>MT9 A7/MO1 A1/MH7 A3</t>
  </si>
  <si>
    <t>MT9 A7/MO1 A1/MH7 A1</t>
  </si>
  <si>
    <t>MT9 A7/MO1 A1/MH3 A9</t>
  </si>
  <si>
    <t>MT9 A7/MO1 A1/MH3 A7</t>
  </si>
  <si>
    <t>MT9 A7/MO1 A1/MH3 A3</t>
  </si>
  <si>
    <t>MT9 A7/MO1 A1/MH3 A1</t>
  </si>
  <si>
    <t>MT9 A7/MO1 A1/MH1 A9</t>
  </si>
  <si>
    <t>MT9 A7/MO1 A1/MH1 A7</t>
  </si>
  <si>
    <t>MT9 A7/MO1 A1/MH1 A3</t>
  </si>
  <si>
    <t>MT9 A7/MO1 A1/MH1 A1</t>
  </si>
  <si>
    <t>MT9 A3/MO9 A9/MH9 A9</t>
  </si>
  <si>
    <t>MT9 A3/MO9 A9/MH9 A7</t>
  </si>
  <si>
    <t>MT9 A3/MO9 A9/MH9 A3</t>
  </si>
  <si>
    <t>MT9 A3/MO9 A9/MH9 A1</t>
  </si>
  <si>
    <t>MT9 A3/MO9 A9/MH7 A9</t>
  </si>
  <si>
    <t>MT9 A3/MO9 A9/MH7 A7</t>
  </si>
  <si>
    <t>MT9 A3/MO9 A9/MH7 A3</t>
  </si>
  <si>
    <t>MT9 A3/MO9 A9/MH7 A1</t>
  </si>
  <si>
    <t>MT9 A3/MO9 A9/MH3 A9</t>
  </si>
  <si>
    <t>MT9 A3/MO9 A9/MH3 A7</t>
  </si>
  <si>
    <t>MT9 A3/MO9 A9/MH3 A3</t>
  </si>
  <si>
    <t>MT9 A3/MO9 A9/MH3 A1</t>
  </si>
  <si>
    <t>MT9 A3/MO9 A9/MH1 A9</t>
  </si>
  <si>
    <t>MT9 A3/MO9 A9/MH1 A7</t>
  </si>
  <si>
    <t>MT9 A3/MO9 A9/MH1 A3</t>
  </si>
  <si>
    <t>MT9 A3/MO9 A9/MH1 A1</t>
  </si>
  <si>
    <t>MT9 A3/MO9 A7/MH9 A9</t>
  </si>
  <si>
    <t>MT9 A3/MO9 A7/MH9 A7</t>
  </si>
  <si>
    <t>MT9 A3/MO9 A7/MH9 A3</t>
  </si>
  <si>
    <t>MT9 A3/MO9 A7/MH9 A1</t>
  </si>
  <si>
    <t>MT9 A3/MO9 A7/MH7 A9</t>
  </si>
  <si>
    <t>MT9 A3/MO9 A7/MH7 A7</t>
  </si>
  <si>
    <t>MT9 A3/MO9 A7/MH7 A3</t>
  </si>
  <si>
    <t>MT9 A3/MO9 A7/MH7 A1</t>
  </si>
  <si>
    <t>MT9 A3/MO9 A7/MH3 A9</t>
  </si>
  <si>
    <t>MT9 A3/MO9 A7/MH3 A7</t>
  </si>
  <si>
    <t>MT9 A3/MO9 A7/MH3 A3</t>
  </si>
  <si>
    <t>MT9 A3/MO9 A7/MH3 A1</t>
  </si>
  <si>
    <t>MT9 A3/MO9 A7/MH1 A9</t>
  </si>
  <si>
    <t>MT9 A3/MO9 A7/MH1 A7</t>
  </si>
  <si>
    <t>MT9 A3/MO9 A7/MH1 A3</t>
  </si>
  <si>
    <t>MT9 A3/MO9 A7/MH1 A1</t>
  </si>
  <si>
    <t>MT9 A3/MO9 A3/MH9 A9</t>
  </si>
  <si>
    <t>MT9 A3/MO9 A3/MH9 A7</t>
  </si>
  <si>
    <t>MT9 A3/MO9 A3/MH9 A3</t>
  </si>
  <si>
    <t>MT9 A3/MO9 A3/MH9 A1</t>
  </si>
  <si>
    <t>MT9 A3/MO9 A3/MH7 A9</t>
  </si>
  <si>
    <t>MT9 A3/MO9 A3/MH7 A7</t>
  </si>
  <si>
    <t>MT9 A3/MO9 A3/MH7 A3</t>
  </si>
  <si>
    <t>MT9 A3/MO9 A3/MH7 A1</t>
  </si>
  <si>
    <t>MT9 A3/MO9 A3/MH3 A9</t>
  </si>
  <si>
    <t>MT9 A3/MO9 A3/MH3 A7</t>
  </si>
  <si>
    <t>MT9 A3/MO9 A3/MH3 A3</t>
  </si>
  <si>
    <t>MT9 A3/MO9 A3/MH3 A1</t>
  </si>
  <si>
    <t>MT9 A3/MO9 A3/MH1 A9</t>
  </si>
  <si>
    <t>MT9 A3/MO9 A3/MH1 A7</t>
  </si>
  <si>
    <t>MT9 A3/MO9 A3/MH1 A3</t>
  </si>
  <si>
    <t>MT9 A3/MO9 A3/MH1 A1</t>
  </si>
  <si>
    <t>MT9 A3/MO9 A1/MH9 A9</t>
  </si>
  <si>
    <t>MT9 A3/MO9 A1/MH9 A7</t>
  </si>
  <si>
    <t>MT9 A3/MO9 A1/MH9 A3</t>
  </si>
  <si>
    <t>MT9 A3/MO9 A1/MH9 A1</t>
  </si>
  <si>
    <t>MT9 A3/MO9 A1/MH7 A9</t>
  </si>
  <si>
    <t>MT9 A3/MO9 A1/MH7 A7</t>
  </si>
  <si>
    <t>MT9 A3/MO9 A1/MH7 A3</t>
  </si>
  <si>
    <t>MT9 A3/MO9 A1/MH7 A1</t>
  </si>
  <si>
    <t>MT9 A3/MO9 A1/MH3 A9</t>
  </si>
  <si>
    <t>MT9 A3/MO9 A1/MH3 A7</t>
  </si>
  <si>
    <t>MT9 A3/MO9 A1/MH3 A3</t>
  </si>
  <si>
    <t>MT9 A3/MO9 A1/MH3 A1</t>
  </si>
  <si>
    <t>MT9 A3/MO9 A1/MH1 A9</t>
  </si>
  <si>
    <t>MT9 A3/MO9 A1/MH1 A7</t>
  </si>
  <si>
    <t>MT9 A3/MO9 A1/MH1 A3</t>
  </si>
  <si>
    <t>MT9 A3/MO9 A1/MH1 A1</t>
  </si>
  <si>
    <t>MT9 A3/MO7 A9/MH9 A9</t>
  </si>
  <si>
    <t>MT9 A3/MO7 A9/MH9 A7</t>
  </si>
  <si>
    <t>MT9 A3/MO7 A9/MH9 A3</t>
  </si>
  <si>
    <t>MT9 A3/MO7 A9/MH9 A1</t>
  </si>
  <si>
    <t>MT9 A3/MO7 A9/MH7 A9</t>
  </si>
  <si>
    <t>MT9 A3/MO7 A9/MH7 A7</t>
  </si>
  <si>
    <t>MT9 A3/MO7 A9/MH7 A3</t>
  </si>
  <si>
    <t>MT9 A3/MO7 A9/MH7 A1</t>
  </si>
  <si>
    <t>MT9 A3/MO7 A9/MH3 A9</t>
  </si>
  <si>
    <t>MT9 A3/MO7 A9/MH3 A7</t>
  </si>
  <si>
    <t>MT9 A3/MO7 A9/MH3 A3</t>
  </si>
  <si>
    <t>MT9 A3/MO7 A9/MH3 A1</t>
  </si>
  <si>
    <t>MT9 A3/MO7 A9/MH1 A9</t>
  </si>
  <si>
    <t>MT9 A3/MO7 A9/MH1 A7</t>
  </si>
  <si>
    <t>MT9 A3/MO7 A9/MH1 A3</t>
  </si>
  <si>
    <t>MT9 A3/MO7 A9/MH1 A1</t>
  </si>
  <si>
    <t>MT9 A3/MO7 A7/MH9 A9</t>
  </si>
  <si>
    <t>MT9 A3/MO7 A7/MH9 A7</t>
  </si>
  <si>
    <t>MT9 A3/MO7 A7/MH9 A3</t>
  </si>
  <si>
    <t>MT9 A3/MO7 A7/MH9 A1</t>
  </si>
  <si>
    <t>MT9 A3/MO7 A7/MH7 A9</t>
  </si>
  <si>
    <t>MT9 A3/MO7 A7/MH7 A7</t>
  </si>
  <si>
    <t>MT9 A3/MO7 A7/MH7 A3</t>
  </si>
  <si>
    <t>MT9 A3/MO7 A7/MH7 A1</t>
  </si>
  <si>
    <t>MT9 A3/MO7 A7/MH3 A9</t>
  </si>
  <si>
    <t>MT9 A3/MO7 A7/MH3 A7</t>
  </si>
  <si>
    <t>MT9 A3/MO7 A7/MH3 A3</t>
  </si>
  <si>
    <t>MT9 A3/MO7 A7/MH3 A1</t>
  </si>
  <si>
    <t>MT9 A3/MO7 A7/MH1 A9</t>
  </si>
  <si>
    <t>MT9 A3/MO7 A7/MH1 A7</t>
  </si>
  <si>
    <t>MT9 A3/MO7 A7/MH1 A3</t>
  </si>
  <si>
    <t>MT9 A3/MO7 A7/MH1 A1</t>
  </si>
  <si>
    <t>MT9 A3/MO7 A3/MH9 A9</t>
  </si>
  <si>
    <t>MT9 A3/MO7 A3/MH9 A7</t>
  </si>
  <si>
    <t>MT9 A3/MO7 A3/MH9 A3</t>
  </si>
  <si>
    <t>MT9 A3/MO7 A3/MH9 A1</t>
  </si>
  <si>
    <t>MT9 A3/MO7 A3/MH7 A9</t>
  </si>
  <si>
    <t>MT9 A3/MO7 A3/MH7 A7</t>
  </si>
  <si>
    <t>MT9 A3/MO7 A3/MH7 A3</t>
  </si>
  <si>
    <t>MT9 A3/MO7 A3/MH7 A1</t>
  </si>
  <si>
    <t>MT9 A3/MO7 A3/MH3 A9</t>
  </si>
  <si>
    <t>MT9 A3/MO7 A3/MH3 A7</t>
  </si>
  <si>
    <t>MT9 A3/MO7 A3/MH3 A3</t>
  </si>
  <si>
    <t>MT9 A3/MO7 A3/MH3 A1</t>
  </si>
  <si>
    <t>MT9 A3/MO7 A3/MH1 A9</t>
  </si>
  <si>
    <t>MT9 A3/MO7 A3/MH1 A7</t>
  </si>
  <si>
    <t>MT9 A3/MO7 A3/MH1 A3</t>
  </si>
  <si>
    <t>MT9 A3/MO7 A3/MH1 A1</t>
  </si>
  <si>
    <t>MT9 A3/MO7 A1/MH9 A9</t>
  </si>
  <si>
    <t>MT9 A3/MO7 A1/MH9 A7</t>
  </si>
  <si>
    <t>MT9 A3/MO7 A1/MH9 A3</t>
  </si>
  <si>
    <t>MT9 A3/MO7 A1/MH9 A1</t>
  </si>
  <si>
    <t>MT9 A3/MO7 A1/MH7 A9</t>
  </si>
  <si>
    <t>MT9 A3/MO7 A1/MH7 A7</t>
  </si>
  <si>
    <t>MT9 A3/MO7 A1/MH7 A3</t>
  </si>
  <si>
    <t>MT9 A3/MO7 A1/MH7 A1</t>
  </si>
  <si>
    <t>MT9 A3/MO7 A1/MH3 A9</t>
  </si>
  <si>
    <t>MT9 A3/MO7 A1/MH3 A7</t>
  </si>
  <si>
    <t>MT9 A3/MO7 A1/MH3 A3</t>
  </si>
  <si>
    <t>MT9 A3/MO7 A1/MH3 A1</t>
  </si>
  <si>
    <t>MT9 A3/MO7 A1/MH1 A9</t>
  </si>
  <si>
    <t>MT9 A3/MO7 A1/MH1 A7</t>
  </si>
  <si>
    <t>MT9 A3/MO7 A1/MH1 A3</t>
  </si>
  <si>
    <t>MT9 A3/MO7 A1/MH1 A1</t>
  </si>
  <si>
    <t>MT9 A3/MO3 A9/MH9 A9</t>
  </si>
  <si>
    <t>MT9 A3/MO3 A9/MH9 A7</t>
  </si>
  <si>
    <t>MT9 A3/MO3 A9/MH9 A3</t>
  </si>
  <si>
    <t>MT9 A3/MO3 A9/MH9 A1</t>
  </si>
  <si>
    <t>MT9 A3/MO3 A9/MH7 A9</t>
  </si>
  <si>
    <t>MT9 A3/MO3 A9/MH7 A7</t>
  </si>
  <si>
    <t>MT9 A3/MO3 A9/MH7 A3</t>
  </si>
  <si>
    <t>MT9 A3/MO3 A9/MH7 A1</t>
  </si>
  <si>
    <t>MT9 A3/MO3 A9/MH3 A9</t>
  </si>
  <si>
    <t>MT9 A3/MO3 A9/MH3 A7</t>
  </si>
  <si>
    <t>MT9 A3/MO3 A9/MH3 A3</t>
  </si>
  <si>
    <t>MT9 A3/MO3 A9/MH3 A1</t>
  </si>
  <si>
    <t>MT9 A3/MO3 A9/MH1 A9</t>
  </si>
  <si>
    <t>MT9 A3/MO3 A9/MH1 A7</t>
  </si>
  <si>
    <t>MT9 A3/MO3 A9/MH1 A3</t>
  </si>
  <si>
    <t>MT9 A3/MO3 A9/MH1 A1</t>
  </si>
  <si>
    <t>MT9 A3/MO3 A7/MH9 A9</t>
  </si>
  <si>
    <t>MT9 A3/MO3 A7/MH9 A7</t>
  </si>
  <si>
    <t>MT9 A3/MO3 A7/MH9 A3</t>
  </si>
  <si>
    <t>MT9 A3/MO3 A7/MH9 A1</t>
  </si>
  <si>
    <t>MT9 A3/MO3 A7/MH7 A9</t>
  </si>
  <si>
    <t>MT9 A3/MO3 A7/MH7 A7</t>
  </si>
  <si>
    <t>MT9 A3/MO3 A7/MH7 A3</t>
  </si>
  <si>
    <t>MT9 A3/MO3 A7/MH7 A1</t>
  </si>
  <si>
    <t>MT9 A3/MO3 A7/MH3 A9</t>
  </si>
  <si>
    <t>MT9 A3/MO3 A7/MH3 A7</t>
  </si>
  <si>
    <t>MT9 A3/MO3 A7/MH3 A3</t>
  </si>
  <si>
    <t>MT9 A3/MO3 A7/MH3 A1</t>
  </si>
  <si>
    <t>MT9 A3/MO3 A7/MH1 A9</t>
  </si>
  <si>
    <t>MT9 A3/MO3 A7/MH1 A7</t>
  </si>
  <si>
    <t>MT9 A3/MO3 A7/MH1 A3</t>
  </si>
  <si>
    <t>MT9 A3/MO3 A7/MH1 A1</t>
  </si>
  <si>
    <t>MT9 A3/MO3 A3/MH9 A9</t>
  </si>
  <si>
    <t>MT9 A3/MO3 A3/MH9 A7</t>
  </si>
  <si>
    <t>MT9 A3/MO3 A3/MH9 A3</t>
  </si>
  <si>
    <t>MT9 A3/MO3 A3/MH9 A1</t>
  </si>
  <si>
    <t>MT9 A3/MO3 A3/MH7 A9</t>
  </si>
  <si>
    <t>MT9 A3/MO3 A3/MH7 A7</t>
  </si>
  <si>
    <t>MT9 A3/MO3 A3/MH7 A3</t>
  </si>
  <si>
    <t>MT9 A3/MO3 A3/MH7 A1</t>
  </si>
  <si>
    <t>MT9 A3/MO3 A3/MH3 A9</t>
  </si>
  <si>
    <t>MT9 A3/MO3 A3/MH3 A7</t>
  </si>
  <si>
    <t>MT9 A3/MO3 A3/MH3 A3</t>
  </si>
  <si>
    <t>MT9 A3/MO3 A3/MH3 A1</t>
  </si>
  <si>
    <t>MT9 A3/MO3 A3/MH1 A9</t>
  </si>
  <si>
    <t>MT9 A3/MO3 A3/MH1 A7</t>
  </si>
  <si>
    <t>MT9 A3/MO3 A3/MH1 A3</t>
  </si>
  <si>
    <t>MT9 A3/MO3 A3/MH1 A1</t>
  </si>
  <si>
    <t>MT9 A3/MO3 A1/MH9 A9</t>
  </si>
  <si>
    <t>MT9 A3/MO3 A1/MH9 A7</t>
  </si>
  <si>
    <t>MT9 A3/MO3 A1/MH9 A3</t>
  </si>
  <si>
    <t>MT9 A3/MO3 A1/MH9 A1</t>
  </si>
  <si>
    <t>MT9 A3/MO3 A1/MH7 A9</t>
  </si>
  <si>
    <t>MT9 A3/MO3 A1/MH7 A7</t>
  </si>
  <si>
    <t>MT9 A3/MO3 A1/MH7 A3</t>
  </si>
  <si>
    <t>MT9 A3/MO3 A1/MH7 A1</t>
  </si>
  <si>
    <t>MT9 A3/MO3 A1/MH3 A9</t>
  </si>
  <si>
    <t>MT9 A3/MO3 A1/MH3 A7</t>
  </si>
  <si>
    <t>MT9 A3/MO3 A1/MH3 A3</t>
  </si>
  <si>
    <t>MT9 A3/MO3 A1/MH3 A1</t>
  </si>
  <si>
    <t>MT9 A3/MO3 A1/MH1 A9</t>
  </si>
  <si>
    <t>MT9 A3/MO3 A1/MH1 A7</t>
  </si>
  <si>
    <t>MT9 A3/MO3 A1/MH1 A3</t>
  </si>
  <si>
    <t>MT9 A3/MO3 A1/MH1 A1</t>
  </si>
  <si>
    <t>MT9 A3/MO1 A9/MH9 A9</t>
  </si>
  <si>
    <t>MT9 A3/MO1 A9/MH9 A7</t>
  </si>
  <si>
    <t>MT9 A3/MO1 A9/MH9 A3</t>
  </si>
  <si>
    <t>MT9 A3/MO1 A9/MH9 A1</t>
  </si>
  <si>
    <t>MT9 A3/MO1 A9/MH7 A9</t>
  </si>
  <si>
    <t>MT9 A3/MO1 A9/MH7 A7</t>
  </si>
  <si>
    <t>MT9 A3/MO1 A9/MH7 A3</t>
  </si>
  <si>
    <t>MT9 A3/MO1 A9/MH7 A1</t>
  </si>
  <si>
    <t>MT9 A3/MO1 A9/MH3 A9</t>
  </si>
  <si>
    <t>MT9 A3/MO1 A9/MH3 A7</t>
  </si>
  <si>
    <t>MT9 A3/MO1 A9/MH3 A3</t>
  </si>
  <si>
    <t>MT9 A3/MO1 A9/MH3 A1</t>
  </si>
  <si>
    <t>MT9 A3/MO1 A9/MH1 A9</t>
  </si>
  <si>
    <t>MT9 A3/MO1 A9/MH1 A7</t>
  </si>
  <si>
    <t>MT9 A3/MO1 A9/MH1 A3</t>
  </si>
  <si>
    <t>MT9 A3/MO1 A9/MH1 A1</t>
  </si>
  <si>
    <t>MT9 A3/MO1 A7/MH9 A9</t>
  </si>
  <si>
    <t>MT9 A3/MO1 A7/MH9 A7</t>
  </si>
  <si>
    <t>MT9 A3/MO1 A7/MH9 A3</t>
  </si>
  <si>
    <t>MT9 A3/MO1 A7/MH9 A1</t>
  </si>
  <si>
    <t>MT9 A3/MO1 A7/MH7 A9</t>
  </si>
  <si>
    <t>MT9 A3/MO1 A7/MH7 A7</t>
  </si>
  <si>
    <t>MT9 A3/MO1 A7/MH7 A3</t>
  </si>
  <si>
    <t>MT9 A3/MO1 A7/MH7 A1</t>
  </si>
  <si>
    <t>MT9 A3/MO1 A7/MH3 A9</t>
  </si>
  <si>
    <t>MT9 A3/MO1 A7/MH3 A7</t>
  </si>
  <si>
    <t>MT9 A3/MO1 A7/MH3 A3</t>
  </si>
  <si>
    <t>MT9 A3/MO1 A7/MH3 A1</t>
  </si>
  <si>
    <t>MT9 A3/MO1 A7/MH1 A9</t>
  </si>
  <si>
    <t>MT9 A3/MO1 A7/MH1 A7</t>
  </si>
  <si>
    <t>MT9 A3/MO1 A7/MH1 A3</t>
  </si>
  <si>
    <t>MT9 A3/MO1 A7/MH1 A1</t>
  </si>
  <si>
    <t>MT9 A3/MO1 A3/MH9 A9</t>
  </si>
  <si>
    <t>MT9 A3/MO1 A3/MH9 A7</t>
  </si>
  <si>
    <t>MT9 A3/MO1 A3/MH9 A3</t>
  </si>
  <si>
    <t>MT9 A3/MO1 A3/MH9 A1</t>
  </si>
  <si>
    <t>MT9 A3/MO1 A3/MH7 A9</t>
  </si>
  <si>
    <t>MT9 A3/MO1 A3/MH7 A7</t>
  </si>
  <si>
    <t>MT9 A3/MO1 A3/MH7 A3</t>
  </si>
  <si>
    <t>MT9 A3/MO1 A3/MH7 A1</t>
  </si>
  <si>
    <t>MT9 A3/MO1 A3/MH3 A9</t>
  </si>
  <si>
    <t>MT9 A3/MO1 A3/MH3 A7</t>
  </si>
  <si>
    <t>MT9 A3/MO1 A3/MH3 A3</t>
  </si>
  <si>
    <t>MT9 A3/MO1 A3/MH3 A1</t>
  </si>
  <si>
    <t>MT9 A3/MO1 A3/MH1 A9</t>
  </si>
  <si>
    <t>MT9 A3/MO1 A3/MH1 A7</t>
  </si>
  <si>
    <t>MT9 A3/MO1 A3/MH1 A3</t>
  </si>
  <si>
    <t>MT9 A3/MO1 A3/MH1 A1</t>
  </si>
  <si>
    <t>MT9 A3/MO1 A1/MH9 A9</t>
  </si>
  <si>
    <t>MT9 A3/MO1 A1/MH9 A7</t>
  </si>
  <si>
    <t>MT9 A3/MO1 A1/MH9 A3</t>
  </si>
  <si>
    <t>MT9 A3/MO1 A1/MH9 A1</t>
  </si>
  <si>
    <t>MT9 A3/MO1 A1/MH7 A9</t>
  </si>
  <si>
    <t>MT9 A3/MO1 A1/MH7 A7</t>
  </si>
  <si>
    <t>MT9 A3/MO1 A1/MH7 A3</t>
  </si>
  <si>
    <t>MT9 A3/MO1 A1/MH7 A1</t>
  </si>
  <si>
    <t>MT9 A3/MO1 A1/MH3 A9</t>
  </si>
  <si>
    <t>MT9 A3/MO1 A1/MH3 A7</t>
  </si>
  <si>
    <t>MT9 A3/MO1 A1/MH3 A3</t>
  </si>
  <si>
    <t>MT9 A3/MO1 A1/MH3 A1</t>
  </si>
  <si>
    <t>MT9 A3/MO1 A1/MH1 A9</t>
  </si>
  <si>
    <t>MT9 A3/MO1 A1/MH1 A7</t>
  </si>
  <si>
    <t>MT9 A3/MO1 A1/MH1 A3</t>
  </si>
  <si>
    <t>MT9 A3/MO1 A1/MH1 A1</t>
  </si>
  <si>
    <t>MT9 A1/MO9 A9/MH9 A9</t>
  </si>
  <si>
    <t>MT9 A1/MO9 A9/MH9 A7</t>
  </si>
  <si>
    <t>MT9 A1/MO9 A9/MH9 A3</t>
  </si>
  <si>
    <t>MT9 A1/MO9 A9/MH9 A1</t>
  </si>
  <si>
    <t>MT9 A1/MO9 A9/MH7 A9</t>
  </si>
  <si>
    <t>MT9 A1/MO9 A9/MH7 A7</t>
  </si>
  <si>
    <t>MT9 A1/MO9 A9/MH7 A3</t>
  </si>
  <si>
    <t>MT9 A1/MO9 A9/MH7 A1</t>
  </si>
  <si>
    <t>MT9 A1/MO9 A9/MH3 A9</t>
  </si>
  <si>
    <t>MT9 A1/MO9 A9/MH3 A7</t>
  </si>
  <si>
    <t>MT9 A1/MO9 A9/MH3 A3</t>
  </si>
  <si>
    <t>MT9 A1/MO9 A9/MH3 A1</t>
  </si>
  <si>
    <t>MT9 A1/MO9 A9/MH1 A9</t>
  </si>
  <si>
    <t>MT9 A1/MO9 A9/MH1 A7</t>
  </si>
  <si>
    <t>MT9 A1/MO9 A9/MH1 A3</t>
  </si>
  <si>
    <t>MT9 A1/MO9 A9/MH1 A1</t>
  </si>
  <si>
    <t>MT9 A1/MO9 A7/MH9 A9</t>
  </si>
  <si>
    <t>MT9 A1/MO9 A7/MH9 A7</t>
  </si>
  <si>
    <t>MT9 A1/MO9 A7/MH9 A3</t>
  </si>
  <si>
    <t>MT9 A1/MO9 A7/MH9 A1</t>
  </si>
  <si>
    <t>MT9 A1/MO9 A7/MH7 A9</t>
  </si>
  <si>
    <t>MT9 A1/MO9 A7/MH7 A7</t>
  </si>
  <si>
    <t>MT9 A1/MO9 A7/MH7 A3</t>
  </si>
  <si>
    <t>MT9 A1/MO9 A7/MH7 A1</t>
  </si>
  <si>
    <t>MT9 A1/MO9 A7/MH3 A9</t>
  </si>
  <si>
    <t>MT9 A1/MO9 A7/MH3 A7</t>
  </si>
  <si>
    <t>MT9 A1/MO9 A7/MH3 A3</t>
  </si>
  <si>
    <t>MT9 A1/MO9 A7/MH3 A1</t>
  </si>
  <si>
    <t>MT9 A1/MO9 A7/MH1 A9</t>
  </si>
  <si>
    <t>MT9 A1/MO9 A7/MH1 A7</t>
  </si>
  <si>
    <t>MT9 A1/MO9 A7/MH1 A3</t>
  </si>
  <si>
    <t>MT9 A1/MO9 A7/MH1 A1</t>
  </si>
  <si>
    <t>MT9 A1/MO9 A3/MH9 A9</t>
  </si>
  <si>
    <t>MT9 A1/MO9 A3/MH9 A7</t>
  </si>
  <si>
    <t>MT9 A1/MO9 A3/MH9 A3</t>
  </si>
  <si>
    <t>MT9 A1/MO9 A3/MH9 A1</t>
  </si>
  <si>
    <t>MT9 A1/MO9 A3/MH7 A9</t>
  </si>
  <si>
    <t>MT9 A1/MO9 A3/MH7 A7</t>
  </si>
  <si>
    <t>MT9 A1/MO9 A3/MH7 A3</t>
  </si>
  <si>
    <t>MT9 A1/MO9 A3/MH7 A1</t>
  </si>
  <si>
    <t>MT9 A1/MO9 A3/MH3 A9</t>
  </si>
  <si>
    <t>MT9 A1/MO9 A3/MH3 A7</t>
  </si>
  <si>
    <t>MT9 A1/MO9 A3/MH3 A3</t>
  </si>
  <si>
    <t>MT9 A1/MO9 A3/MH3 A1</t>
  </si>
  <si>
    <t>MT9 A1/MO9 A3/MH1 A9</t>
  </si>
  <si>
    <t>MT9 A1/MO9 A3/MH1 A7</t>
  </si>
  <si>
    <t>MT9 A1/MO9 A3/MH1 A3</t>
  </si>
  <si>
    <t>MT9 A1/MO9 A3/MH1 A1</t>
  </si>
  <si>
    <t>MT9 A1/MO9 A1/MH9 A9</t>
  </si>
  <si>
    <t>MT9 A1/MO9 A1/MH9 A7</t>
  </si>
  <si>
    <t>MT9 A1/MO9 A1/MH9 A3</t>
  </si>
  <si>
    <t>MT9 A1/MO9 A1/MH9 A1</t>
  </si>
  <si>
    <t>MT9 A1/MO9 A1/MH7 A9</t>
  </si>
  <si>
    <t>MT9 A1/MO9 A1/MH7 A7</t>
  </si>
  <si>
    <t>MT9 A1/MO9 A1/MH7 A3</t>
  </si>
  <si>
    <t>MT9 A1/MO9 A1/MH7 A1</t>
  </si>
  <si>
    <t>MT9 A1/MO9 A1/MH3 A9</t>
  </si>
  <si>
    <t>MT9 A1/MO9 A1/MH3 A7</t>
  </si>
  <si>
    <t>MT9 A1/MO9 A1/MH3 A3</t>
  </si>
  <si>
    <t>MT9 A1/MO9 A1/MH3 A1</t>
  </si>
  <si>
    <t>MT9 A1/MO9 A1/MH1 A9</t>
  </si>
  <si>
    <t>MT9 A1/MO9 A1/MH1 A7</t>
  </si>
  <si>
    <t>MT9 A1/MO9 A1/MH1 A3</t>
  </si>
  <si>
    <t>MT9 A1/MO9 A1/MH1 A1</t>
  </si>
  <si>
    <t>MT9 A1/MO7 A9/MH9 A9</t>
  </si>
  <si>
    <t>MT9 A1/MO7 A9/MH9 A7</t>
  </si>
  <si>
    <t>MT9 A1/MO7 A9/MH9 A3</t>
  </si>
  <si>
    <t>MT9 A1/MO7 A9/MH9 A1</t>
  </si>
  <si>
    <t>MT9 A1/MO7 A9/MH7 A9</t>
  </si>
  <si>
    <t>MT9 A1/MO7 A9/MH7 A7</t>
  </si>
  <si>
    <t>MT9 A1/MO7 A9/MH7 A3</t>
  </si>
  <si>
    <t>MT9 A1/MO7 A9/MH7 A1</t>
  </si>
  <si>
    <t>MT9 A1/MO7 A9/MH3 A9</t>
  </si>
  <si>
    <t>MT9 A1/MO7 A9/MH3 A7</t>
  </si>
  <si>
    <t>MT9 A1/MO7 A9/MH3 A3</t>
  </si>
  <si>
    <t>MT9 A1/MO7 A9/MH3 A1</t>
  </si>
  <si>
    <t>MT9 A1/MO7 A9/MH1 A9</t>
  </si>
  <si>
    <t>MT9 A1/MO7 A9/MH1 A7</t>
  </si>
  <si>
    <t>MT9 A1/MO7 A9/MH1 A3</t>
  </si>
  <si>
    <t>MT9 A1/MO7 A9/MH1 A1</t>
  </si>
  <si>
    <t>MT9 A1/MO7 A7/MH9 A9</t>
  </si>
  <si>
    <t>MT9 A1/MO7 A7/MH9 A7</t>
  </si>
  <si>
    <t>MT9 A1/MO7 A7/MH9 A3</t>
  </si>
  <si>
    <t>MT9 A1/MO7 A7/MH9 A1</t>
  </si>
  <si>
    <t>MT9 A1/MO7 A7/MH7 A9</t>
  </si>
  <si>
    <t>MT9 A1/MO7 A7/MH7 A7</t>
  </si>
  <si>
    <t>MT9 A1/MO7 A7/MH7 A3</t>
  </si>
  <si>
    <t>MT9 A1/MO7 A7/MH7 A1</t>
  </si>
  <si>
    <t>MT9 A1/MO7 A7/MH3 A9</t>
  </si>
  <si>
    <t>MT9 A1/MO7 A7/MH3 A7</t>
  </si>
  <si>
    <t>MT9 A1/MO7 A7/MH3 A3</t>
  </si>
  <si>
    <t>MT9 A1/MO7 A7/MH3 A1</t>
  </si>
  <si>
    <t>MT9 A1/MO7 A7/MH1 A9</t>
  </si>
  <si>
    <t>MT9 A1/MO7 A7/MH1 A7</t>
  </si>
  <si>
    <t>MT9 A1/MO7 A7/MH1 A3</t>
  </si>
  <si>
    <t>MT9 A1/MO7 A7/MH1 A1</t>
  </si>
  <si>
    <t>MT9 A1/MO7 A3/MH9 A9</t>
  </si>
  <si>
    <t>MT9 A1/MO7 A3/MH9 A7</t>
  </si>
  <si>
    <t>MT9 A1/MO7 A3/MH9 A3</t>
  </si>
  <si>
    <t>MT9 A1/MO7 A3/MH9 A1</t>
  </si>
  <si>
    <t>MT9 A1/MO7 A3/MH7 A9</t>
  </si>
  <si>
    <t>MT9 A1/MO7 A3/MH7 A7</t>
  </si>
  <si>
    <t>MT9 A1/MO7 A3/MH7 A3</t>
  </si>
  <si>
    <t>MT9 A1/MO7 A3/MH7 A1</t>
  </si>
  <si>
    <t>MT9 A1/MO7 A3/MH3 A9</t>
  </si>
  <si>
    <t>MT9 A1/MO7 A3/MH3 A7</t>
  </si>
  <si>
    <t>MT9 A1/MO7 A3/MH3 A3</t>
  </si>
  <si>
    <t>MT9 A1/MO7 A3/MH3 A1</t>
  </si>
  <si>
    <t>MT9 A1/MO7 A3/MH1 A9</t>
  </si>
  <si>
    <t>MT9 A1/MO7 A3/MH1 A7</t>
  </si>
  <si>
    <t>MT9 A1/MO7 A3/MH1 A3</t>
  </si>
  <si>
    <t>MT9 A1/MO7 A3/MH1 A1</t>
  </si>
  <si>
    <t>MT9 A1/MO7 A1/MH9 A9</t>
  </si>
  <si>
    <t>MT9 A1/MO7 A1/MH9 A7</t>
  </si>
  <si>
    <t>MT9 A1/MO7 A1/MH9 A3</t>
  </si>
  <si>
    <t>MT9 A1/MO7 A1/MH9 A1</t>
  </si>
  <si>
    <t>MT9 A1/MO7 A1/MH7 A9</t>
  </si>
  <si>
    <t>MT9 A1/MO7 A1/MH7 A7</t>
  </si>
  <si>
    <t>MT9 A1/MO7 A1/MH7 A3</t>
  </si>
  <si>
    <t>MT9 A1/MO7 A1/MH7 A1</t>
  </si>
  <si>
    <t>MT9 A1/MO7 A1/MH3 A9</t>
  </si>
  <si>
    <t>MT9 A1/MO7 A1/MH3 A7</t>
  </si>
  <si>
    <t>MT9 A1/MO7 A1/MH3 A3</t>
  </si>
  <si>
    <t>MT9 A1/MO7 A1/MH3 A1</t>
  </si>
  <si>
    <t>MT9 A1/MO7 A1/MH1 A9</t>
  </si>
  <si>
    <t>MT9 A1/MO7 A1/MH1 A7</t>
  </si>
  <si>
    <t>MT9 A1/MO7 A1/MH1 A3</t>
  </si>
  <si>
    <t>MT9 A1/MO7 A1/MH1 A1</t>
  </si>
  <si>
    <t>MT9 A1/MO3 A9/MH9 A9</t>
  </si>
  <si>
    <t>MT9 A1/MO3 A9/MH9 A7</t>
  </si>
  <si>
    <t>MT9 A1/MO3 A9/MH9 A3</t>
  </si>
  <si>
    <t>MT9 A1/MO3 A9/MH9 A1</t>
  </si>
  <si>
    <t>MT9 A1/MO3 A9/MH7 A9</t>
  </si>
  <si>
    <t>MT9 A1/MO3 A9/MH7 A7</t>
  </si>
  <si>
    <t>MT9 A1/MO3 A9/MH7 A3</t>
  </si>
  <si>
    <t>MT9 A1/MO3 A9/MH7 A1</t>
  </si>
  <si>
    <t>MT9 A1/MO3 A9/MH3 A9</t>
  </si>
  <si>
    <t>MT9 A1/MO3 A9/MH3 A7</t>
  </si>
  <si>
    <t>MT9 A1/MO3 A9/MH3 A3</t>
  </si>
  <si>
    <t>MT9 A1/MO3 A9/MH3 A1</t>
  </si>
  <si>
    <t>MT9 A1/MO3 A9/MH1 A9</t>
  </si>
  <si>
    <t>MT9 A1/MO3 A9/MH1 A7</t>
  </si>
  <si>
    <t>MT9 A1/MO3 A9/MH1 A3</t>
  </si>
  <si>
    <t>MT9 A1/MO3 A9/MH1 A1</t>
  </si>
  <si>
    <t>MT9 A1/MO3 A7/MH9 A9</t>
  </si>
  <si>
    <t>MT9 A1/MO3 A7/MH9 A7</t>
  </si>
  <si>
    <t>MT9 A1/MO3 A7/MH9 A3</t>
  </si>
  <si>
    <t>MT9 A1/MO3 A7/MH9 A1</t>
  </si>
  <si>
    <t>MT9 A1/MO3 A7/MH7 A9</t>
  </si>
  <si>
    <t>MT9 A1/MO3 A7/MH7 A7</t>
  </si>
  <si>
    <t>MT9 A1/MO3 A7/MH7 A3</t>
  </si>
  <si>
    <t>MT9 A1/MO3 A7/MH7 A1</t>
  </si>
  <si>
    <t>MT9 A1/MO3 A7/MH3 A9</t>
  </si>
  <si>
    <t>MT9 A1/MO3 A7/MH3 A7</t>
  </si>
  <si>
    <t>MT9 A1/MO3 A7/MH3 A3</t>
  </si>
  <si>
    <t>MT9 A1/MO3 A7/MH3 A1</t>
  </si>
  <si>
    <t>MT9 A1/MO3 A7/MH1 A9</t>
  </si>
  <si>
    <t>MT9 A1/MO3 A7/MH1 A7</t>
  </si>
  <si>
    <t>MT9 A1/MO3 A7/MH1 A3</t>
  </si>
  <si>
    <t>MT9 A1/MO3 A7/MH1 A1</t>
  </si>
  <si>
    <t>MT9 A1/MO3 A3/MH9 A9</t>
  </si>
  <si>
    <t>MT9 A1/MO3 A3/MH9 A7</t>
  </si>
  <si>
    <t>MT9 A1/MO3 A3/MH9 A3</t>
  </si>
  <si>
    <t>MT9 A1/MO3 A3/MH9 A1</t>
  </si>
  <si>
    <t>MT9 A1/MO3 A3/MH7 A9</t>
  </si>
  <si>
    <t>MT9 A1/MO3 A3/MH7 A7</t>
  </si>
  <si>
    <t>MT9 A1/MO3 A3/MH7 A3</t>
  </si>
  <si>
    <t>MT9 A1/MO3 A3/MH7 A1</t>
  </si>
  <si>
    <t>MT9 A1/MO3 A3/MH3 A9</t>
  </si>
  <si>
    <t>MT9 A1/MO3 A3/MH3 A7</t>
  </si>
  <si>
    <t>MT9 A1/MO3 A3/MH3 A3</t>
  </si>
  <si>
    <t>MT9 A1/MO3 A3/MH3 A1</t>
  </si>
  <si>
    <t>MT9 A1/MO3 A3/MH1 A9</t>
  </si>
  <si>
    <t>MT9 A1/MO3 A3/MH1 A7</t>
  </si>
  <si>
    <t>MT9 A1/MO3 A3/MH1 A3</t>
  </si>
  <si>
    <t>MT9 A1/MO3 A3/MH1 A1</t>
  </si>
  <si>
    <t>MT9 A1/MO3 A1/MH9 A9</t>
  </si>
  <si>
    <t>MT9 A1/MO3 A1/MH9 A7</t>
  </si>
  <si>
    <t>MT9 A1/MO3 A1/MH9 A3</t>
  </si>
  <si>
    <t>MT9 A1/MO3 A1/MH9 A1</t>
  </si>
  <si>
    <t>MT9 A1/MO3 A1/MH7 A9</t>
  </si>
  <si>
    <t>MT9 A1/MO3 A1/MH7 A7</t>
  </si>
  <si>
    <t>MT9 A1/MO3 A1/MH7 A3</t>
  </si>
  <si>
    <t>MT9 A1/MO3 A1/MH7 A1</t>
  </si>
  <si>
    <t>MT9 A1/MO3 A1/MH3 A9</t>
  </si>
  <si>
    <t>MT9 A1/MO3 A1/MH3 A7</t>
  </si>
  <si>
    <t>MT9 A1/MO3 A1/MH3 A3</t>
  </si>
  <si>
    <t>MT9 A1/MO3 A1/MH3 A1</t>
  </si>
  <si>
    <t>MT9 A1/MO3 A1/MH1 A9</t>
  </si>
  <si>
    <t>MT9 A1/MO3 A1/MH1 A7</t>
  </si>
  <si>
    <t>MT9 A1/MO3 A1/MH1 A3</t>
  </si>
  <si>
    <t>MT9 A1/MO3 A1/MH1 A1</t>
  </si>
  <si>
    <t>MT9 A1/MO1 A9/MH9 A9</t>
  </si>
  <si>
    <t>MT9 A1/MO1 A9/MH9 A7</t>
  </si>
  <si>
    <t>MT9 A1/MO1 A9/MH9 A3</t>
  </si>
  <si>
    <t>MT9 A1/MO1 A9/MH9 A1</t>
  </si>
  <si>
    <t>MT9 A1/MO1 A9/MH7 A9</t>
  </si>
  <si>
    <t>MT9 A1/MO1 A9/MH7 A7</t>
  </si>
  <si>
    <t>MT9 A1/MO1 A9/MH7 A3</t>
  </si>
  <si>
    <t>MT9 A1/MO1 A9/MH7 A1</t>
  </si>
  <si>
    <t>MT9 A1/MO1 A9/MH3 A9</t>
  </si>
  <si>
    <t>MT9 A1/MO1 A9/MH3 A7</t>
  </si>
  <si>
    <t>MT9 A1/MO1 A9/MH3 A3</t>
  </si>
  <si>
    <t>MT9 A1/MO1 A9/MH3 A1</t>
  </si>
  <si>
    <t>MT9 A1/MO1 A9/MH1 A9</t>
  </si>
  <si>
    <t>MT9 A1/MO1 A9/MH1 A7</t>
  </si>
  <si>
    <t>MT9 A1/MO1 A9/MH1 A3</t>
  </si>
  <si>
    <t>MT9 A1/MO1 A9/MH1 A1</t>
  </si>
  <si>
    <t>MT9 A1/MO1 A7/MH9 A9</t>
  </si>
  <si>
    <t>MT9 A1/MO1 A7/MH9 A7</t>
  </si>
  <si>
    <t>MT9 A1/MO1 A7/MH9 A3</t>
  </si>
  <si>
    <t>MT9 A1/MO1 A7/MH9 A1</t>
  </si>
  <si>
    <t>MT9 A1/MO1 A7/MH7 A9</t>
  </si>
  <si>
    <t>MT9 A1/MO1 A7/MH7 A7</t>
  </si>
  <si>
    <t>MT9 A1/MO1 A7/MH7 A3</t>
  </si>
  <si>
    <t>MT9 A1/MO1 A7/MH7 A1</t>
  </si>
  <si>
    <t>MT9 A1/MO1 A7/MH3 A9</t>
  </si>
  <si>
    <t>MT9 A1/MO1 A7/MH3 A7</t>
  </si>
  <si>
    <t>MT9 A1/MO1 A7/MH3 A3</t>
  </si>
  <si>
    <t>MT9 A1/MO1 A7/MH3 A1</t>
  </si>
  <si>
    <t>MT9 A1/MO1 A7/MH1 A9</t>
  </si>
  <si>
    <t>MT9 A1/MO1 A7/MH1 A7</t>
  </si>
  <si>
    <t>MT9 A1/MO1 A7/MH1 A3</t>
  </si>
  <si>
    <t>MT9 A1/MO1 A7/MH1 A1</t>
  </si>
  <si>
    <t>MT9 A1/MO1 A3/MH9 A9</t>
  </si>
  <si>
    <t>MT9 A1/MO1 A3/MH9 A7</t>
  </si>
  <si>
    <t>MT9 A1/MO1 A3/MH9 A3</t>
  </si>
  <si>
    <t>MT9 A1/MO1 A3/MH9 A1</t>
  </si>
  <si>
    <t>MT9 A1/MO1 A3/MH7 A9</t>
  </si>
  <si>
    <t>MT9 A1/MO1 A3/MH7 A7</t>
  </si>
  <si>
    <t>MT9 A1/MO1 A3/MH7 A3</t>
  </si>
  <si>
    <t>MT9 A1/MO1 A3/MH7 A1</t>
  </si>
  <si>
    <t>MT9 A1/MO1 A3/MH3 A9</t>
  </si>
  <si>
    <t>MT9 A1/MO1 A3/MH3 A7</t>
  </si>
  <si>
    <t>MT9 A1/MO1 A3/MH3 A3</t>
  </si>
  <si>
    <t>MT9 A1/MO1 A3/MH3 A1</t>
  </si>
  <si>
    <t>MT9 A1/MO1 A3/MH1 A9</t>
  </si>
  <si>
    <t>MT9 A1/MO1 A3/MH1 A7</t>
  </si>
  <si>
    <t>MT9 A1/MO1 A3/MH1 A3</t>
  </si>
  <si>
    <t>MT9 A1/MO1 A3/MH1 A1</t>
  </si>
  <si>
    <t>MT9 A1/MO1 A1/MH9 A9</t>
  </si>
  <si>
    <t>MT9 A1/MO1 A1/MH9 A7</t>
  </si>
  <si>
    <t>MT9 A1/MO1 A1/MH9 A3</t>
  </si>
  <si>
    <t>MT9 A1/MO1 A1/MH9 A1</t>
  </si>
  <si>
    <t>MT9 A1/MO1 A1/MH7 A9</t>
  </si>
  <si>
    <t>MT9 A1/MO1 A1/MH7 A7</t>
  </si>
  <si>
    <t>MT9 A1/MO1 A1/MH7 A3</t>
  </si>
  <si>
    <t>MT9 A1/MO1 A1/MH7 A1</t>
  </si>
  <si>
    <t>MT9 A1/MO1 A1/MH3 A9</t>
  </si>
  <si>
    <t>MT9 A1/MO1 A1/MH3 A7</t>
  </si>
  <si>
    <t>MT9 A1/MO1 A1/MH3 A3</t>
  </si>
  <si>
    <t>MT9 A1/MO1 A1/MH3 A1</t>
  </si>
  <si>
    <t>MT9 A1/MO1 A1/MH1 A9</t>
  </si>
  <si>
    <t>MT9 A1/MO1 A1/MH1 A7</t>
  </si>
  <si>
    <t>MT9 A1/MO1 A1/MH1 A3</t>
  </si>
  <si>
    <t>MT9 A1/MO1 A1/MH1 A1</t>
  </si>
  <si>
    <t>MT7 A9/MO9 A9/MH9 A9</t>
  </si>
  <si>
    <t>MT7 A9/MO9 A9/MH9 A7</t>
  </si>
  <si>
    <t>MT7 A9/MO9 A9/MH9 A3</t>
  </si>
  <si>
    <t>MT7 A9/MO9 A9/MH9 A1</t>
  </si>
  <si>
    <t>MT7 A9/MO9 A9/MH7 A9</t>
  </si>
  <si>
    <t>MT7 A9/MO9 A9/MH7 A7</t>
  </si>
  <si>
    <t>MT7 A9/MO9 A9/MH7 A3</t>
  </si>
  <si>
    <t>MT7 A9/MO9 A9/MH7 A1</t>
  </si>
  <si>
    <t>MT7 A9/MO9 A9/MH3 A9</t>
  </si>
  <si>
    <t>MT7 A9/MO9 A9/MH3 A7</t>
  </si>
  <si>
    <t>MT7 A9/MO9 A9/MH3 A3</t>
  </si>
  <si>
    <t>MT7 A9/MO9 A9/MH3 A1</t>
  </si>
  <si>
    <t>MT7 A9/MO9 A9/MH1 A9</t>
  </si>
  <si>
    <t>MT7 A9/MO9 A9/MH1 A7</t>
  </si>
  <si>
    <t>MT7 A9/MO9 A9/MH1 A3</t>
  </si>
  <si>
    <t>MT7 A9/MO9 A9/MH1 A1</t>
  </si>
  <si>
    <t>MT7 A9/MO9 A7/MH9 A9</t>
  </si>
  <si>
    <t>MT7 A9/MO9 A7/MH9 A7</t>
  </si>
  <si>
    <t>MT7 A9/MO9 A7/MH9 A3</t>
  </si>
  <si>
    <t>MT7 A9/MO9 A7/MH9 A1</t>
  </si>
  <si>
    <t>MT7 A9/MO9 A7/MH7 A9</t>
  </si>
  <si>
    <t>MT7 A9/MO9 A7/MH7 A7</t>
  </si>
  <si>
    <t>MT7 A9/MO9 A7/MH7 A3</t>
  </si>
  <si>
    <t>MT7 A9/MO9 A7/MH7 A1</t>
  </si>
  <si>
    <t>MT7 A9/MO9 A7/MH3 A9</t>
  </si>
  <si>
    <t>MT7 A9/MO9 A7/MH3 A7</t>
  </si>
  <si>
    <t>MT7 A9/MO9 A7/MH3 A3</t>
  </si>
  <si>
    <t>MT7 A9/MO9 A7/MH3 A1</t>
  </si>
  <si>
    <t>MT7 A9/MO9 A7/MH1 A9</t>
  </si>
  <si>
    <t>MT7 A9/MO9 A7/MH1 A7</t>
  </si>
  <si>
    <t>MT7 A9/MO9 A7/MH1 A3</t>
  </si>
  <si>
    <t>MT7 A9/MO9 A7/MH1 A1</t>
  </si>
  <si>
    <t>MT7 A9/MO9 A3/MH9 A9</t>
  </si>
  <si>
    <t>MT7 A9/MO9 A3/MH9 A7</t>
  </si>
  <si>
    <t>MT7 A9/MO9 A3/MH9 A3</t>
  </si>
  <si>
    <t>MT7 A9/MO9 A3/MH9 A1</t>
  </si>
  <si>
    <t>MT7 A9/MO9 A3/MH7 A9</t>
  </si>
  <si>
    <t>MT7 A9/MO9 A3/MH7 A7</t>
  </si>
  <si>
    <t>MT7 A9/MO9 A3/MH7 A3</t>
  </si>
  <si>
    <t>MT7 A9/MO9 A3/MH7 A1</t>
  </si>
  <si>
    <t>MT7 A9/MO9 A3/MH3 A9</t>
  </si>
  <si>
    <t>MT7 A9/MO9 A3/MH3 A7</t>
  </si>
  <si>
    <t>MT7 A9/MO9 A3/MH3 A3</t>
  </si>
  <si>
    <t>MT7 A9/MO9 A3/MH3 A1</t>
  </si>
  <si>
    <t>MT7 A9/MO9 A3/MH1 A9</t>
  </si>
  <si>
    <t>MT7 A9/MO9 A3/MH1 A7</t>
  </si>
  <si>
    <t>MT7 A9/MO9 A3/MH1 A3</t>
  </si>
  <si>
    <t>MT7 A9/MO9 A3/MH1 A1</t>
  </si>
  <si>
    <t>MT7 A9/MO9 A1/MH9 A9</t>
  </si>
  <si>
    <t>MT7 A9/MO9 A1/MH9 A7</t>
  </si>
  <si>
    <t>MT7 A9/MO9 A1/MH9 A3</t>
  </si>
  <si>
    <t>MT7 A9/MO9 A1/MH9 A1</t>
  </si>
  <si>
    <t>MT7 A9/MO9 A1/MH7 A9</t>
  </si>
  <si>
    <t>MT7 A9/MO9 A1/MH7 A7</t>
  </si>
  <si>
    <t>MT7 A9/MO9 A1/MH7 A3</t>
  </si>
  <si>
    <t>MT7 A9/MO9 A1/MH7 A1</t>
  </si>
  <si>
    <t>MT7 A9/MO9 A1/MH3 A9</t>
  </si>
  <si>
    <t>MT7 A9/MO9 A1/MH3 A7</t>
  </si>
  <si>
    <t>MT7 A9/MO9 A1/MH3 A3</t>
  </si>
  <si>
    <t>MT7 A9/MO9 A1/MH3 A1</t>
  </si>
  <si>
    <t>MT7 A9/MO9 A1/MH1 A9</t>
  </si>
  <si>
    <t>MT7 A9/MO9 A1/MH1 A7</t>
  </si>
  <si>
    <t>MT7 A9/MO9 A1/MH1 A3</t>
  </si>
  <si>
    <t>MT7 A9/MO9 A1/MH1 A1</t>
  </si>
  <si>
    <t>MT7 A9/MO7 A9/MH9 A9</t>
  </si>
  <si>
    <t>MT7 A9/MO7 A9/MH9 A7</t>
  </si>
  <si>
    <t>MT7 A9/MO7 A9/MH9 A3</t>
  </si>
  <si>
    <t>MT7 A9/MO7 A9/MH9 A1</t>
  </si>
  <si>
    <t>MT7 A9/MO7 A9/MH7 A9</t>
  </si>
  <si>
    <t>MT7 A9/MO7 A9/MH7 A7</t>
  </si>
  <si>
    <t>MT7 A9/MO7 A9/MH7 A3</t>
  </si>
  <si>
    <t>MT7 A9/MO7 A9/MH7 A1</t>
  </si>
  <si>
    <t>MT7 A9/MO7 A9/MH3 A9</t>
  </si>
  <si>
    <t>MT7 A9/MO7 A9/MH3 A7</t>
  </si>
  <si>
    <t>MT7 A9/MO7 A9/MH3 A3</t>
  </si>
  <si>
    <t>MT7 A9/MO7 A9/MH3 A1</t>
  </si>
  <si>
    <t>MT7 A9/MO7 A9/MH1 A9</t>
  </si>
  <si>
    <t>MT7 A9/MO7 A9/MH1 A7</t>
  </si>
  <si>
    <t>MT7 A9/MO7 A9/MH1 A3</t>
  </si>
  <si>
    <t>MT7 A9/MO7 A9/MH1 A1</t>
  </si>
  <si>
    <t>MT7 A9/MO7 A7/MH9 A9</t>
  </si>
  <si>
    <t>MT7 A9/MO7 A7/MH9 A7</t>
  </si>
  <si>
    <t>MT7 A9/MO7 A7/MH9 A3</t>
  </si>
  <si>
    <t>MT7 A9/MO7 A7/MH9 A1</t>
  </si>
  <si>
    <t>MT7 A9/MO7 A7/MH7 A9</t>
  </si>
  <si>
    <t>MT7 A9/MO7 A7/MH7 A7</t>
  </si>
  <si>
    <t>MT7 A9/MO7 A7/MH7 A3</t>
  </si>
  <si>
    <t>MT7 A9/MO7 A7/MH7 A1</t>
  </si>
  <si>
    <t>MT7 A9/MO7 A7/MH3 A9</t>
  </si>
  <si>
    <t>MT7 A9/MO7 A7/MH3 A7</t>
  </si>
  <si>
    <t>MT7 A9/MO7 A7/MH3 A3</t>
  </si>
  <si>
    <t>MT7 A9/MO7 A7/MH3 A1</t>
  </si>
  <si>
    <t>MT7 A9/MO7 A7/MH1 A9</t>
  </si>
  <si>
    <t>MT7 A9/MO7 A7/MH1 A7</t>
  </si>
  <si>
    <t>MT7 A9/MO7 A7/MH1 A3</t>
  </si>
  <si>
    <t>MT7 A9/MO7 A7/MH1 A1</t>
  </si>
  <si>
    <t>MT7 A9/MO7 A3/MH9 A9</t>
  </si>
  <si>
    <t>MT7 A9/MO7 A3/MH9 A7</t>
  </si>
  <si>
    <t>MT7 A9/MO7 A3/MH9 A3</t>
  </si>
  <si>
    <t>MT7 A9/MO7 A3/MH9 A1</t>
  </si>
  <si>
    <t>MT7 A9/MO7 A3/MH7 A9</t>
  </si>
  <si>
    <t>MT7 A9/MO7 A3/MH7 A7</t>
  </si>
  <si>
    <t>MT7 A9/MO7 A3/MH7 A3</t>
  </si>
  <si>
    <t>MT7 A9/MO7 A3/MH7 A1</t>
  </si>
  <si>
    <t>MT7 A9/MO7 A3/MH3 A9</t>
  </si>
  <si>
    <t>MT7 A9/MO7 A3/MH3 A7</t>
  </si>
  <si>
    <t>MT7 A9/MO7 A3/MH3 A3</t>
  </si>
  <si>
    <t>MT7 A9/MO7 A3/MH3 A1</t>
  </si>
  <si>
    <t>MT7 A9/MO7 A3/MH1 A9</t>
  </si>
  <si>
    <t>MT7 A9/MO7 A3/MH1 A7</t>
  </si>
  <si>
    <t>MT7 A9/MO7 A3/MH1 A3</t>
  </si>
  <si>
    <t>MT7 A9/MO7 A3/MH1 A1</t>
  </si>
  <si>
    <t>MT7 A9/MO7 A1/MH9 A9</t>
  </si>
  <si>
    <t>MT7 A9/MO7 A1/MH9 A7</t>
  </si>
  <si>
    <t>MT7 A9/MO7 A1/MH9 A3</t>
  </si>
  <si>
    <t>MT7 A9/MO7 A1/MH9 A1</t>
  </si>
  <si>
    <t>MT7 A9/MO7 A1/MH7 A9</t>
  </si>
  <si>
    <t>MT7 A9/MO7 A1/MH7 A7</t>
  </si>
  <si>
    <t>MT7 A9/MO7 A1/MH7 A3</t>
  </si>
  <si>
    <t>MT7 A9/MO7 A1/MH7 A1</t>
  </si>
  <si>
    <t>MT7 A9/MO7 A1/MH3 A9</t>
  </si>
  <si>
    <t>MT7 A9/MO7 A1/MH3 A7</t>
  </si>
  <si>
    <t>MT7 A9/MO7 A1/MH3 A3</t>
  </si>
  <si>
    <t>MT7 A9/MO7 A1/MH3 A1</t>
  </si>
  <si>
    <t>MT7 A9/MO7 A1/MH1 A9</t>
  </si>
  <si>
    <t>MT7 A9/MO7 A1/MH1 A7</t>
  </si>
  <si>
    <t>MT7 A9/MO7 A1/MH1 A3</t>
  </si>
  <si>
    <t>MT7 A9/MO7 A1/MH1 A1</t>
  </si>
  <si>
    <t>MT7 A9/MO3 A9/MH9 A9</t>
  </si>
  <si>
    <t>MT7 A9/MO3 A9/MH9 A7</t>
  </si>
  <si>
    <t>MT7 A9/MO3 A9/MH9 A3</t>
  </si>
  <si>
    <t>MT7 A9/MO3 A9/MH9 A1</t>
  </si>
  <si>
    <t>MT7 A9/MO3 A9/MH7 A9</t>
  </si>
  <si>
    <t>MT7 A9/MO3 A9/MH7 A7</t>
  </si>
  <si>
    <t>MT7 A9/MO3 A9/MH7 A3</t>
  </si>
  <si>
    <t>MT7 A9/MO3 A9/MH7 A1</t>
  </si>
  <si>
    <t>MT7 A9/MO3 A9/MH3 A9</t>
  </si>
  <si>
    <t>MT7 A9/MO3 A9/MH3 A7</t>
  </si>
  <si>
    <t>MT7 A9/MO3 A9/MH3 A3</t>
  </si>
  <si>
    <t>MT7 A9/MO3 A9/MH3 A1</t>
  </si>
  <si>
    <t>MT7 A9/MO3 A9/MH1 A9</t>
  </si>
  <si>
    <t>MT7 A9/MO3 A9/MH1 A7</t>
  </si>
  <si>
    <t>MT7 A9/MO3 A9/MH1 A3</t>
  </si>
  <si>
    <t>MT7 A9/MO3 A9/MH1 A1</t>
  </si>
  <si>
    <t>MT7 A9/MO3 A7/MH9 A9</t>
  </si>
  <si>
    <t>MT7 A9/MO3 A7/MH9 A7</t>
  </si>
  <si>
    <t>MT7 A9/MO3 A7/MH9 A3</t>
  </si>
  <si>
    <t>MT7 A9/MO3 A7/MH9 A1</t>
  </si>
  <si>
    <t>MT7 A9/MO3 A7/MH7 A9</t>
  </si>
  <si>
    <t>MT7 A9/MO3 A7/MH7 A7</t>
  </si>
  <si>
    <t>MT7 A9/MO3 A7/MH7 A3</t>
  </si>
  <si>
    <t>MT7 A9/MO3 A7/MH7 A1</t>
  </si>
  <si>
    <t>MT7 A9/MO3 A7/MH3 A9</t>
  </si>
  <si>
    <t>MT7 A9/MO3 A7/MH3 A7</t>
  </si>
  <si>
    <t>MT7 A9/MO3 A7/MH3 A3</t>
  </si>
  <si>
    <t>MT7 A9/MO3 A7/MH3 A1</t>
  </si>
  <si>
    <t>MT7 A9/MO3 A7/MH1 A9</t>
  </si>
  <si>
    <t>MT7 A9/MO3 A7/MH1 A7</t>
  </si>
  <si>
    <t>MT7 A9/MO3 A7/MH1 A3</t>
  </si>
  <si>
    <t>MT7 A9/MO3 A7/MH1 A1</t>
  </si>
  <si>
    <t>MT7 A9/MO3 A3/MH9 A9</t>
  </si>
  <si>
    <t>MT7 A9/MO3 A3/MH9 A7</t>
  </si>
  <si>
    <t>MT7 A9/MO3 A3/MH9 A3</t>
  </si>
  <si>
    <t>MT7 A9/MO3 A3/MH9 A1</t>
  </si>
  <si>
    <t>MT7 A9/MO3 A3/MH7 A9</t>
  </si>
  <si>
    <t>MT7 A9/MO3 A3/MH7 A7</t>
  </si>
  <si>
    <t>MT7 A9/MO3 A3/MH7 A3</t>
  </si>
  <si>
    <t>MT7 A9/MO3 A3/MH7 A1</t>
  </si>
  <si>
    <t>MT7 A9/MO3 A3/MH3 A9</t>
  </si>
  <si>
    <t>MT7 A9/MO3 A3/MH3 A7</t>
  </si>
  <si>
    <t>MT7 A9/MO3 A3/MH3 A3</t>
  </si>
  <si>
    <t>MT7 A9/MO3 A3/MH3 A1</t>
  </si>
  <si>
    <t>MT7 A9/MO3 A3/MH1 A9</t>
  </si>
  <si>
    <t>MT7 A9/MO3 A3/MH1 A7</t>
  </si>
  <si>
    <t>MT7 A9/MO3 A3/MH1 A3</t>
  </si>
  <si>
    <t>MT7 A9/MO3 A3/MH1 A1</t>
  </si>
  <si>
    <t>MT7 A9/MO3 A1/MH9 A9</t>
  </si>
  <si>
    <t>MT7 A9/MO3 A1/MH9 A7</t>
  </si>
  <si>
    <t>MT7 A9/MO3 A1/MH9 A3</t>
  </si>
  <si>
    <t>MT7 A9/MO3 A1/MH9 A1</t>
  </si>
  <si>
    <t>MT7 A9/MO3 A1/MH7 A9</t>
  </si>
  <si>
    <t>MT7 A9/MO3 A1/MH7 A7</t>
  </si>
  <si>
    <t>MT7 A9/MO3 A1/MH7 A3</t>
  </si>
  <si>
    <t>MT7 A9/MO3 A1/MH7 A1</t>
  </si>
  <si>
    <t>MT7 A9/MO3 A1/MH3 A9</t>
  </si>
  <si>
    <t>MT7 A9/MO3 A1/MH3 A7</t>
  </si>
  <si>
    <t>MT7 A9/MO3 A1/MH3 A3</t>
  </si>
  <si>
    <t>MT7 A9/MO3 A1/MH3 A1</t>
  </si>
  <si>
    <t>MT7 A9/MO3 A1/MH1 A9</t>
  </si>
  <si>
    <t>MT7 A9/MO3 A1/MH1 A7</t>
  </si>
  <si>
    <t>MT7 A9/MO3 A1/MH1 A3</t>
  </si>
  <si>
    <t>MT7 A9/MO3 A1/MH1 A1</t>
  </si>
  <si>
    <t>MT7 A9/MO1 A9/MH9 A9</t>
  </si>
  <si>
    <t>MT7 A9/MO1 A9/MH9 A7</t>
  </si>
  <si>
    <t>MT7 A9/MO1 A9/MH9 A3</t>
  </si>
  <si>
    <t>MT7 A9/MO1 A9/MH9 A1</t>
  </si>
  <si>
    <t>MT7 A9/MO1 A9/MH7 A9</t>
  </si>
  <si>
    <t>MT7 A9/MO1 A9/MH7 A7</t>
  </si>
  <si>
    <t>MT7 A9/MO1 A9/MH7 A3</t>
  </si>
  <si>
    <t>MT7 A9/MO1 A9/MH7 A1</t>
  </si>
  <si>
    <t>MT7 A9/MO1 A9/MH3 A9</t>
  </si>
  <si>
    <t>MT7 A9/MO1 A9/MH3 A7</t>
  </si>
  <si>
    <t>MT7 A9/MO1 A9/MH3 A3</t>
  </si>
  <si>
    <t>MT7 A9/MO1 A9/MH3 A1</t>
  </si>
  <si>
    <t>MT7 A9/MO1 A9/MH1 A9</t>
  </si>
  <si>
    <t>MT7 A9/MO1 A9/MH1 A7</t>
  </si>
  <si>
    <t>MT7 A9/MO1 A9/MH1 A3</t>
  </si>
  <si>
    <t>MT7 A9/MO1 A9/MH1 A1</t>
  </si>
  <si>
    <t>MT7 A9/MO1 A7/MH9 A9</t>
  </si>
  <si>
    <t>MT7 A9/MO1 A7/MH9 A7</t>
  </si>
  <si>
    <t>MT7 A9/MO1 A7/MH9 A3</t>
  </si>
  <si>
    <t>MT7 A9/MO1 A7/MH9 A1</t>
  </si>
  <si>
    <t>MT7 A9/MO1 A7/MH7 A9</t>
  </si>
  <si>
    <t>MT7 A9/MO1 A7/MH7 A7</t>
  </si>
  <si>
    <t>MT7 A9/MO1 A7/MH7 A3</t>
  </si>
  <si>
    <t>MT7 A9/MO1 A7/MH7 A1</t>
  </si>
  <si>
    <t>MT7 A9/MO1 A7/MH3 A9</t>
  </si>
  <si>
    <t>MT7 A9/MO1 A7/MH3 A7</t>
  </si>
  <si>
    <t>MT7 A9/MO1 A7/MH3 A3</t>
  </si>
  <si>
    <t>MT7 A9/MO1 A7/MH3 A1</t>
  </si>
  <si>
    <t>MT7 A9/MO1 A7/MH1 A9</t>
  </si>
  <si>
    <t>MT7 A9/MO1 A7/MH1 A7</t>
  </si>
  <si>
    <t>MT7 A9/MO1 A7/MH1 A3</t>
  </si>
  <si>
    <t>MT7 A9/MO1 A7/MH1 A1</t>
  </si>
  <si>
    <t>MT7 A9/MO1 A3/MH9 A9</t>
  </si>
  <si>
    <t>MT7 A9/MO1 A3/MH9 A7</t>
  </si>
  <si>
    <t>MT7 A9/MO1 A3/MH9 A3</t>
  </si>
  <si>
    <t>MT7 A9/MO1 A3/MH9 A1</t>
  </si>
  <si>
    <t>MT7 A9/MO1 A3/MH7 A9</t>
  </si>
  <si>
    <t>MT7 A9/MO1 A3/MH7 A7</t>
  </si>
  <si>
    <t>MT7 A9/MO1 A3/MH7 A3</t>
  </si>
  <si>
    <t>MT7 A9/MO1 A3/MH7 A1</t>
  </si>
  <si>
    <t>MT7 A9/MO1 A3/MH3 A9</t>
  </si>
  <si>
    <t>MT7 A9/MO1 A3/MH3 A7</t>
  </si>
  <si>
    <t>MT7 A9/MO1 A3/MH3 A3</t>
  </si>
  <si>
    <t>MT7 A9/MO1 A3/MH3 A1</t>
  </si>
  <si>
    <t>MT7 A9/MO1 A3/MH1 A9</t>
  </si>
  <si>
    <t>MT7 A9/MO1 A3/MH1 A7</t>
  </si>
  <si>
    <t>MT7 A9/MO1 A3/MH1 A3</t>
  </si>
  <si>
    <t>MT7 A9/MO1 A3/MH1 A1</t>
  </si>
  <si>
    <t>MT7 A9/MO1 A1/MH9 A9</t>
  </si>
  <si>
    <t>MT7 A9/MO1 A1/MH9 A7</t>
  </si>
  <si>
    <t>MT7 A9/MO1 A1/MH9 A3</t>
  </si>
  <si>
    <t>MT7 A9/MO1 A1/MH9 A1</t>
  </si>
  <si>
    <t>MT7 A9/MO1 A1/MH7 A9</t>
  </si>
  <si>
    <t>MT7 A9/MO1 A1/MH7 A7</t>
  </si>
  <si>
    <t>MT7 A9/MO1 A1/MH7 A3</t>
  </si>
  <si>
    <t>MT7 A9/MO1 A1/MH7 A1</t>
  </si>
  <si>
    <t>MT7 A9/MO1 A1/MH3 A9</t>
  </si>
  <si>
    <t>MT7 A9/MO1 A1/MH3 A7</t>
  </si>
  <si>
    <t>MT7 A9/MO1 A1/MH3 A3</t>
  </si>
  <si>
    <t>MT7 A9/MO1 A1/MH3 A1</t>
  </si>
  <si>
    <t>MT7 A9/MO1 A1/MH1 A9</t>
  </si>
  <si>
    <t>MT7 A9/MO1 A1/MH1 A7</t>
  </si>
  <si>
    <t>MT7 A9/MO1 A1/MH1 A3</t>
  </si>
  <si>
    <t>MT7 A9/MO1 A1/MH1 A1</t>
  </si>
  <si>
    <t>MT7 A7/MO9 A9/MH9 A9</t>
  </si>
  <si>
    <t>MT7 A7/MO9 A9/MH9 A7</t>
  </si>
  <si>
    <t>MT7 A7/MO9 A9/MH9 A3</t>
  </si>
  <si>
    <t>MT7 A7/MO9 A9/MH9 A1</t>
  </si>
  <si>
    <t>MT7 A7/MO9 A9/MH7 A9</t>
  </si>
  <si>
    <t>MT7 A7/MO9 A9/MH7 A7</t>
  </si>
  <si>
    <t>MT7 A7/MO9 A9/MH7 A3</t>
  </si>
  <si>
    <t>MT7 A7/MO9 A9/MH7 A1</t>
  </si>
  <si>
    <t>MT7 A7/MO9 A9/MH3 A9</t>
  </si>
  <si>
    <t>MT7 A7/MO9 A9/MH3 A7</t>
  </si>
  <si>
    <t>MT7 A7/MO9 A9/MH3 A3</t>
  </si>
  <si>
    <t>MT7 A7/MO9 A9/MH3 A1</t>
  </si>
  <si>
    <t>MT7 A7/MO9 A9/MH1 A9</t>
  </si>
  <si>
    <t>MT7 A7/MO9 A9/MH1 A7</t>
  </si>
  <si>
    <t>MT7 A7/MO9 A9/MH1 A3</t>
  </si>
  <si>
    <t>MT7 A7/MO9 A9/MH1 A1</t>
  </si>
  <si>
    <t>MT7 A7/MO9 A7/MH9 A9</t>
  </si>
  <si>
    <t>MT7 A7/MO9 A7/MH9 A7</t>
  </si>
  <si>
    <t>MT7 A7/MO9 A7/MH9 A3</t>
  </si>
  <si>
    <t>MT7 A7/MO9 A7/MH9 A1</t>
  </si>
  <si>
    <t>MT7 A7/MO9 A7/MH7 A9</t>
  </si>
  <si>
    <t>MT7 A7/MO9 A7/MH7 A7</t>
  </si>
  <si>
    <t>MT7 A7/MO9 A7/MH7 A3</t>
  </si>
  <si>
    <t>MT7 A7/MO9 A7/MH7 A1</t>
  </si>
  <si>
    <t>MT7 A7/MO9 A7/MH3 A9</t>
  </si>
  <si>
    <t>MT7 A7/MO9 A7/MH3 A7</t>
  </si>
  <si>
    <t>MT7 A7/MO9 A7/MH3 A3</t>
  </si>
  <si>
    <t>MT7 A7/MO9 A7/MH3 A1</t>
  </si>
  <si>
    <t>MT7 A7/MO9 A7/MH1 A9</t>
  </si>
  <si>
    <t>MT7 A7/MO9 A7/MH1 A7</t>
  </si>
  <si>
    <t>MT7 A7/MO9 A7/MH1 A3</t>
  </si>
  <si>
    <t>MT7 A7/MO9 A7/MH1 A1</t>
  </si>
  <si>
    <t>MT7 A7/MO9 A3/MH9 A9</t>
  </si>
  <si>
    <t>MT7 A7/MO9 A3/MH9 A7</t>
  </si>
  <si>
    <t>MT7 A7/MO9 A3/MH9 A3</t>
  </si>
  <si>
    <t>MT7 A7/MO9 A3/MH9 A1</t>
  </si>
  <si>
    <t>MT7 A7/MO9 A3/MH7 A9</t>
  </si>
  <si>
    <t>MT7 A7/MO9 A3/MH7 A7</t>
  </si>
  <si>
    <t>MT7 A7/MO9 A3/MH7 A3</t>
  </si>
  <si>
    <t>MT7 A7/MO9 A3/MH7 A1</t>
  </si>
  <si>
    <t>MT7 A7/MO9 A3/MH3 A9</t>
  </si>
  <si>
    <t>MT7 A7/MO9 A3/MH3 A7</t>
  </si>
  <si>
    <t>MT7 A7/MO9 A3/MH3 A3</t>
  </si>
  <si>
    <t>MT7 A7/MO9 A3/MH3 A1</t>
  </si>
  <si>
    <t>MT7 A7/MO9 A3/MH1 A9</t>
  </si>
  <si>
    <t>MT7 A7/MO9 A3/MH1 A7</t>
  </si>
  <si>
    <t>MT7 A7/MO9 A3/MH1 A3</t>
  </si>
  <si>
    <t>MT7 A7/MO9 A3/MH1 A1</t>
  </si>
  <si>
    <t>MT7 A7/MO9 A1/MH9 A9</t>
  </si>
  <si>
    <t>MT7 A7/MO9 A1/MH9 A7</t>
  </si>
  <si>
    <t>MT7 A7/MO9 A1/MH9 A3</t>
  </si>
  <si>
    <t>MT7 A7/MO9 A1/MH9 A1</t>
  </si>
  <si>
    <t>MT7 A7/MO9 A1/MH7 A9</t>
  </si>
  <si>
    <t>MT7 A7/MO9 A1/MH7 A7</t>
  </si>
  <si>
    <t>MT7 A7/MO9 A1/MH7 A3</t>
  </si>
  <si>
    <t>MT7 A7/MO9 A1/MH7 A1</t>
  </si>
  <si>
    <t>MT7 A7/MO9 A1/MH3 A9</t>
  </si>
  <si>
    <t>MT7 A7/MO9 A1/MH3 A7</t>
  </si>
  <si>
    <t>MT7 A7/MO9 A1/MH3 A3</t>
  </si>
  <si>
    <t>MT7 A7/MO9 A1/MH3 A1</t>
  </si>
  <si>
    <t>MT7 A7/MO9 A1/MH1 A9</t>
  </si>
  <si>
    <t>MT7 A7/MO9 A1/MH1 A7</t>
  </si>
  <si>
    <t>MT7 A7/MO9 A1/MH1 A3</t>
  </si>
  <si>
    <t>MT7 A7/MO9 A1/MH1 A1</t>
  </si>
  <si>
    <t>MT7 A7/MO7 A9/MH9 A9</t>
  </si>
  <si>
    <t>MT7 A7/MO7 A9/MH9 A7</t>
  </si>
  <si>
    <t>MT7 A7/MO7 A9/MH9 A3</t>
  </si>
  <si>
    <t>MT7 A7/MO7 A9/MH9 A1</t>
  </si>
  <si>
    <t>MT7 A7/MO7 A9/MH7 A9</t>
  </si>
  <si>
    <t>MT7 A7/MO7 A9/MH7 A7</t>
  </si>
  <si>
    <t>MT7 A7/MO7 A9/MH7 A3</t>
  </si>
  <si>
    <t>MT7 A7/MO7 A9/MH7 A1</t>
  </si>
  <si>
    <t>MT7 A7/MO7 A9/MH3 A9</t>
  </si>
  <si>
    <t>MT7 A7/MO7 A9/MH3 A7</t>
  </si>
  <si>
    <t>MT7 A7/MO7 A9/MH3 A3</t>
  </si>
  <si>
    <t>MT7 A7/MO7 A9/MH3 A1</t>
  </si>
  <si>
    <t>MT7 A7/MO7 A9/MH1 A9</t>
  </si>
  <si>
    <t>MT7 A7/MO7 A9/MH1 A7</t>
  </si>
  <si>
    <t>MT7 A7/MO7 A9/MH1 A3</t>
  </si>
  <si>
    <t>MT7 A7/MO7 A9/MH1 A1</t>
  </si>
  <si>
    <t>MT7 A7/MO7 A7/MH9 A9</t>
  </si>
  <si>
    <t>MT7 A7/MO7 A7/MH9 A7</t>
  </si>
  <si>
    <t>MT7 A7/MO7 A7/MH9 A3</t>
  </si>
  <si>
    <t>MT7 A7/MO7 A7/MH9 A1</t>
  </si>
  <si>
    <t>MT7 A7/MO7 A7/MH7 A9</t>
  </si>
  <si>
    <t>MT7 A7/MO7 A7/MH7 A7</t>
  </si>
  <si>
    <t>MT7 A7/MO7 A7/MH7 A3</t>
  </si>
  <si>
    <t>MT7 A7/MO7 A7/MH7 A1</t>
  </si>
  <si>
    <t>MT7 A7/MO7 A7/MH3 A9</t>
  </si>
  <si>
    <t>MT7 A7/MO7 A7/MH3 A7</t>
  </si>
  <si>
    <t>MT7 A7/MO7 A7/MH3 A3</t>
  </si>
  <si>
    <t>MT7 A7/MO7 A7/MH3 A1</t>
  </si>
  <si>
    <t>MT7 A7/MO7 A7/MH1 A9</t>
  </si>
  <si>
    <t>MT7 A7/MO7 A7/MH1 A7</t>
  </si>
  <si>
    <t>MT7 A7/MO7 A7/MH1 A3</t>
  </si>
  <si>
    <t>MT7 A7/MO7 A7/MH1 A1</t>
  </si>
  <si>
    <t>MT7 A7/MO7 A3/MH9 A9</t>
  </si>
  <si>
    <t>MT7 A7/MO7 A3/MH9 A7</t>
  </si>
  <si>
    <t>MT7 A7/MO7 A3/MH9 A3</t>
  </si>
  <si>
    <t>MT7 A7/MO7 A3/MH9 A1</t>
  </si>
  <si>
    <t>MT7 A7/MO7 A3/MH7 A9</t>
  </si>
  <si>
    <t>MT7 A7/MO7 A3/MH7 A7</t>
  </si>
  <si>
    <t>MT7 A7/MO7 A3/MH7 A3</t>
  </si>
  <si>
    <t>MT7 A7/MO7 A3/MH7 A1</t>
  </si>
  <si>
    <t>MT7 A7/MO7 A3/MH3 A9</t>
  </si>
  <si>
    <t>MT7 A7/MO7 A3/MH3 A7</t>
  </si>
  <si>
    <t>MT7 A7/MO7 A3/MH3 A3</t>
  </si>
  <si>
    <t>MT7 A7/MO7 A3/MH3 A1</t>
  </si>
  <si>
    <t>MT7 A7/MO7 A3/MH1 A9</t>
  </si>
  <si>
    <t>MT7 A7/MO7 A3/MH1 A7</t>
  </si>
  <si>
    <t>MT7 A7/MO7 A3/MH1 A3</t>
  </si>
  <si>
    <t>MT7 A7/MO7 A3/MH1 A1</t>
  </si>
  <si>
    <t>MT7 A7/MO7 A1/MH9 A9</t>
  </si>
  <si>
    <t>MT7 A7/MO7 A1/MH9 A7</t>
  </si>
  <si>
    <t>MT7 A7/MO7 A1/MH9 A3</t>
  </si>
  <si>
    <t>MT7 A7/MO7 A1/MH9 A1</t>
  </si>
  <si>
    <t>MT7 A7/MO7 A1/MH7 A9</t>
  </si>
  <si>
    <t>MT7 A7/MO7 A1/MH7 A7</t>
  </si>
  <si>
    <t>MT7 A7/MO7 A1/MH7 A3</t>
  </si>
  <si>
    <t>MT7 A7/MO7 A1/MH7 A1</t>
  </si>
  <si>
    <t>MT7 A7/MO7 A1/MH3 A9</t>
  </si>
  <si>
    <t>MT7 A7/MO7 A1/MH3 A7</t>
  </si>
  <si>
    <t>MT7 A7/MO7 A1/MH3 A3</t>
  </si>
  <si>
    <t>MT7 A7/MO7 A1/MH3 A1</t>
  </si>
  <si>
    <t>MT7 A7/MO7 A1/MH1 A9</t>
  </si>
  <si>
    <t>MT7 A7/MO7 A1/MH1 A7</t>
  </si>
  <si>
    <t>MT7 A7/MO7 A1/MH1 A3</t>
  </si>
  <si>
    <t>MT7 A7/MO7 A1/MH1 A1</t>
  </si>
  <si>
    <t>MT7 A7/MO3 A9/MH9 A9</t>
  </si>
  <si>
    <t>MT7 A7/MO3 A9/MH9 A7</t>
  </si>
  <si>
    <t>MT7 A7/MO3 A9/MH9 A3</t>
  </si>
  <si>
    <t>MT7 A7/MO3 A9/MH9 A1</t>
  </si>
  <si>
    <t>MT7 A7/MO3 A9/MH7 A9</t>
  </si>
  <si>
    <t>MT7 A7/MO3 A9/MH7 A7</t>
  </si>
  <si>
    <t>MT7 A7/MO3 A9/MH7 A3</t>
  </si>
  <si>
    <t>MT7 A7/MO3 A9/MH7 A1</t>
  </si>
  <si>
    <t>MT7 A7/MO3 A9/MH3 A9</t>
  </si>
  <si>
    <t>MT7 A7/MO3 A9/MH3 A7</t>
  </si>
  <si>
    <t>MT7 A7/MO3 A9/MH3 A3</t>
  </si>
  <si>
    <t>MT7 A7/MO3 A9/MH3 A1</t>
  </si>
  <si>
    <t>MT7 A7/MO3 A9/MH1 A9</t>
  </si>
  <si>
    <t>MT7 A7/MO3 A9/MH1 A7</t>
  </si>
  <si>
    <t>MT7 A7/MO3 A9/MH1 A3</t>
  </si>
  <si>
    <t>MT7 A7/MO3 A9/MH1 A1</t>
  </si>
  <si>
    <t>MT7 A7/MO3 A7/MH9 A9</t>
  </si>
  <si>
    <t>MT7 A7/MO3 A7/MH9 A7</t>
  </si>
  <si>
    <t>MT7 A7/MO3 A7/MH9 A3</t>
  </si>
  <si>
    <t>MT7 A7/MO3 A7/MH9 A1</t>
  </si>
  <si>
    <t>MT7 A7/MO3 A7/MH7 A9</t>
  </si>
  <si>
    <t>MT7 A7/MO3 A7/MH7 A7</t>
  </si>
  <si>
    <t>MT7 A7/MO3 A7/MH7 A3</t>
  </si>
  <si>
    <t>MT7 A7/MO3 A7/MH7 A1</t>
  </si>
  <si>
    <t>MT7 A7/MO3 A7/MH3 A9</t>
  </si>
  <si>
    <t>MT7 A7/MO3 A7/MH3 A7</t>
  </si>
  <si>
    <t>MT7 A7/MO3 A7/MH3 A3</t>
  </si>
  <si>
    <t>MT7 A7/MO3 A7/MH3 A1</t>
  </si>
  <si>
    <t>MT7 A7/MO3 A7/MH1 A9</t>
  </si>
  <si>
    <t>MT7 A7/MO3 A7/MH1 A7</t>
  </si>
  <si>
    <t>MT7 A7/MO3 A7/MH1 A3</t>
  </si>
  <si>
    <t>MT7 A7/MO3 A7/MH1 A1</t>
  </si>
  <si>
    <t>MT7 A7/MO3 A3/MH9 A9</t>
  </si>
  <si>
    <t>MT7 A7/MO3 A3/MH9 A7</t>
  </si>
  <si>
    <t>MT7 A7/MO3 A3/MH9 A3</t>
  </si>
  <si>
    <t>MT7 A7/MO3 A3/MH9 A1</t>
  </si>
  <si>
    <t>MT7 A7/MO3 A3/MH7 A9</t>
  </si>
  <si>
    <t>MT7 A7/MO3 A3/MH7 A7</t>
  </si>
  <si>
    <t>MT7 A7/MO3 A3/MH7 A3</t>
  </si>
  <si>
    <t>MT7 A7/MO3 A3/MH7 A1</t>
  </si>
  <si>
    <t>MT7 A7/MO3 A3/MH3 A9</t>
  </si>
  <si>
    <t>MT7 A7/MO3 A3/MH3 A7</t>
  </si>
  <si>
    <t>MT7 A7/MO3 A3/MH3 A3</t>
  </si>
  <si>
    <t>MT7 A7/MO3 A3/MH3 A1</t>
  </si>
  <si>
    <t>MT7 A7/MO3 A3/MH1 A9</t>
  </si>
  <si>
    <t>MT7 A7/MO3 A3/MH1 A7</t>
  </si>
  <si>
    <t>MT7 A7/MO3 A3/MH1 A3</t>
  </si>
  <si>
    <t>MT7 A7/MO3 A3/MH1 A1</t>
  </si>
  <si>
    <t>MT7 A7/MO3 A1/MH9 A9</t>
  </si>
  <si>
    <t>MT7 A7/MO3 A1/MH9 A7</t>
  </si>
  <si>
    <t>MT7 A7/MO3 A1/MH9 A3</t>
  </si>
  <si>
    <t>MT7 A7/MO3 A1/MH9 A1</t>
  </si>
  <si>
    <t>MT7 A7/MO3 A1/MH7 A9</t>
  </si>
  <si>
    <t>MT7 A7/MO3 A1/MH7 A7</t>
  </si>
  <si>
    <t>MT7 A7/MO3 A1/MH7 A3</t>
  </si>
  <si>
    <t>MT7 A7/MO3 A1/MH7 A1</t>
  </si>
  <si>
    <t>MT7 A7/MO3 A1/MH3 A9</t>
  </si>
  <si>
    <t>MT7 A7/MO3 A1/MH3 A7</t>
  </si>
  <si>
    <t>MT7 A7/MO3 A1/MH3 A3</t>
  </si>
  <si>
    <t>MT7 A7/MO3 A1/MH3 A1</t>
  </si>
  <si>
    <t>MT7 A7/MO3 A1/MH1 A9</t>
  </si>
  <si>
    <t>MT7 A7/MO3 A1/MH1 A7</t>
  </si>
  <si>
    <t>MT7 A7/MO3 A1/MH1 A3</t>
  </si>
  <si>
    <t>MT7 A7/MO3 A1/MH1 A1</t>
  </si>
  <si>
    <t>MT7 A7/MO1 A9/MH9 A9</t>
  </si>
  <si>
    <t>MT7 A7/MO1 A9/MH9 A7</t>
  </si>
  <si>
    <t>MT7 A7/MO1 A9/MH9 A3</t>
  </si>
  <si>
    <t>MT7 A7/MO1 A9/MH9 A1</t>
  </si>
  <si>
    <t>MT7 A7/MO1 A9/MH7 A9</t>
  </si>
  <si>
    <t>MT7 A7/MO1 A9/MH7 A7</t>
  </si>
  <si>
    <t>MT7 A7/MO1 A9/MH7 A3</t>
  </si>
  <si>
    <t>MT7 A7/MO1 A9/MH7 A1</t>
  </si>
  <si>
    <t>MT7 A7/MO1 A9/MH3 A9</t>
  </si>
  <si>
    <t>MT7 A7/MO1 A9/MH3 A7</t>
  </si>
  <si>
    <t>MT7 A7/MO1 A9/MH3 A3</t>
  </si>
  <si>
    <t>MT7 A7/MO1 A9/MH3 A1</t>
  </si>
  <si>
    <t>MT7 A7/MO1 A9/MH1 A9</t>
  </si>
  <si>
    <t>MT7 A7/MO1 A9/MH1 A7</t>
  </si>
  <si>
    <t>MT7 A7/MO1 A9/MH1 A3</t>
  </si>
  <si>
    <t>MT7 A7/MO1 A9/MH1 A1</t>
  </si>
  <si>
    <t>MT7 A7/MO1 A7/MH9 A9</t>
  </si>
  <si>
    <t>MT7 A7/MO1 A7/MH9 A7</t>
  </si>
  <si>
    <t>MT7 A7/MO1 A7/MH9 A3</t>
  </si>
  <si>
    <t>MT7 A7/MO1 A7/MH9 A1</t>
  </si>
  <si>
    <t>MT7 A7/MO1 A7/MH7 A9</t>
  </si>
  <si>
    <t>MT7 A7/MO1 A7/MH7 A7</t>
  </si>
  <si>
    <t>MT7 A7/MO1 A7/MH7 A3</t>
  </si>
  <si>
    <t>MT7 A7/MO1 A7/MH7 A1</t>
  </si>
  <si>
    <t>MT7 A7/MO1 A7/MH3 A9</t>
  </si>
  <si>
    <t>MT7 A7/MO1 A7/MH3 A7</t>
  </si>
  <si>
    <t>MT7 A7/MO1 A7/MH3 A3</t>
  </si>
  <si>
    <t>MT7 A7/MO1 A7/MH3 A1</t>
  </si>
  <si>
    <t>MT7 A7/MO1 A7/MH1 A9</t>
  </si>
  <si>
    <t>MT7 A7/MO1 A7/MH1 A7</t>
  </si>
  <si>
    <t>MT7 A7/MO1 A7/MH1 A3</t>
  </si>
  <si>
    <t>MT7 A7/MO1 A7/MH1 A1</t>
  </si>
  <si>
    <t>MT7 A7/MO1 A3/MH9 A9</t>
  </si>
  <si>
    <t>MT7 A7/MO1 A3/MH9 A7</t>
  </si>
  <si>
    <t>MT7 A7/MO1 A3/MH9 A3</t>
  </si>
  <si>
    <t>MT7 A7/MO1 A3/MH9 A1</t>
  </si>
  <si>
    <t>MT7 A7/MO1 A3/MH7 A9</t>
  </si>
  <si>
    <t>MT7 A7/MO1 A3/MH7 A7</t>
  </si>
  <si>
    <t>MT7 A7/MO1 A3/MH7 A3</t>
  </si>
  <si>
    <t>MT7 A7/MO1 A3/MH7 A1</t>
  </si>
  <si>
    <t>MT7 A7/MO1 A3/MH3 A9</t>
  </si>
  <si>
    <t>MT7 A7/MO1 A3/MH3 A7</t>
  </si>
  <si>
    <t>MT7 A7/MO1 A3/MH3 A3</t>
  </si>
  <si>
    <t>MT7 A7/MO1 A3/MH3 A1</t>
  </si>
  <si>
    <t>MT7 A7/MO1 A3/MH1 A9</t>
  </si>
  <si>
    <t>MT7 A7/MO1 A3/MH1 A7</t>
  </si>
  <si>
    <t>MT7 A7/MO1 A3/MH1 A3</t>
  </si>
  <si>
    <t>MT7 A7/MO1 A3/MH1 A1</t>
  </si>
  <si>
    <t>MT7 A7/MO1 A1/MH9 A9</t>
  </si>
  <si>
    <t>MT7 A7/MO1 A1/MH9 A7</t>
  </si>
  <si>
    <t>MT7 A7/MO1 A1/MH9 A3</t>
  </si>
  <si>
    <t>MT7 A7/MO1 A1/MH9 A1</t>
  </si>
  <si>
    <t>MT7 A7/MO1 A1/MH7 A9</t>
  </si>
  <si>
    <t>MT7 A7/MO1 A1/MH7 A7</t>
  </si>
  <si>
    <t>MT7 A7/MO1 A1/MH7 A3</t>
  </si>
  <si>
    <t>MT7 A7/MO1 A1/MH7 A1</t>
  </si>
  <si>
    <t>MT7 A7/MO1 A1/MH3 A9</t>
  </si>
  <si>
    <t>MT7 A7/MO1 A1/MH3 A7</t>
  </si>
  <si>
    <t>MT7 A7/MO1 A1/MH3 A3</t>
  </si>
  <si>
    <t>MT7 A7/MO1 A1/MH3 A1</t>
  </si>
  <si>
    <t>MT7 A7/MO1 A1/MH1 A9</t>
  </si>
  <si>
    <t>MT7 A7/MO1 A1/MH1 A7</t>
  </si>
  <si>
    <t>MT7 A7/MO1 A1/MH1 A3</t>
  </si>
  <si>
    <t>MT7 A7/MO1 A1/MH1 A1</t>
  </si>
  <si>
    <t>MT7 A3/MO9 A9/MH9 A9</t>
  </si>
  <si>
    <t>MT7 A3/MO9 A9/MH9 A7</t>
  </si>
  <si>
    <t>MT7 A3/MO9 A9/MH9 A3</t>
  </si>
  <si>
    <t>MT7 A3/MO9 A9/MH9 A1</t>
  </si>
  <si>
    <t>MT7 A3/MO9 A9/MH7 A9</t>
  </si>
  <si>
    <t>MT7 A3/MO9 A9/MH7 A7</t>
  </si>
  <si>
    <t>MT7 A3/MO9 A9/MH7 A3</t>
  </si>
  <si>
    <t>MT7 A3/MO9 A9/MH7 A1</t>
  </si>
  <si>
    <t>MT7 A3/MO9 A9/MH3 A9</t>
  </si>
  <si>
    <t>MT7 A3/MO9 A9/MH3 A7</t>
  </si>
  <si>
    <t>MT7 A3/MO9 A9/MH3 A3</t>
  </si>
  <si>
    <t>MT7 A3/MO9 A9/MH3 A1</t>
  </si>
  <si>
    <t>MT7 A3/MO9 A9/MH1 A9</t>
  </si>
  <si>
    <t>MT7 A3/MO9 A9/MH1 A7</t>
  </si>
  <si>
    <t>MT7 A3/MO9 A9/MH1 A3</t>
  </si>
  <si>
    <t>MT7 A3/MO9 A9/MH1 A1</t>
  </si>
  <si>
    <t>MT7 A3/MO9 A7/MH9 A9</t>
  </si>
  <si>
    <t>MT7 A3/MO9 A7/MH9 A7</t>
  </si>
  <si>
    <t>MT7 A3/MO9 A7/MH9 A3</t>
  </si>
  <si>
    <t>MT7 A3/MO9 A7/MH9 A1</t>
  </si>
  <si>
    <t>MT7 A3/MO9 A7/MH7 A9</t>
  </si>
  <si>
    <t>MT7 A3/MO9 A7/MH7 A7</t>
  </si>
  <si>
    <t>MT7 A3/MO9 A7/MH7 A3</t>
  </si>
  <si>
    <t>MT7 A3/MO9 A7/MH7 A1</t>
  </si>
  <si>
    <t>MT7 A3/MO9 A7/MH3 A9</t>
  </si>
  <si>
    <t>MT7 A3/MO9 A7/MH3 A7</t>
  </si>
  <si>
    <t>MT7 A3/MO9 A7/MH3 A3</t>
  </si>
  <si>
    <t>MT7 A3/MO9 A7/MH3 A1</t>
  </si>
  <si>
    <t>MT7 A3/MO9 A7/MH1 A9</t>
  </si>
  <si>
    <t>MT7 A3/MO9 A7/MH1 A7</t>
  </si>
  <si>
    <t>MT7 A3/MO9 A7/MH1 A3</t>
  </si>
  <si>
    <t>MT7 A3/MO9 A7/MH1 A1</t>
  </si>
  <si>
    <t>MT7 A3/MO9 A3/MH9 A9</t>
  </si>
  <si>
    <t>MT7 A3/MO9 A3/MH9 A7</t>
  </si>
  <si>
    <t>MT7 A3/MO9 A3/MH9 A3</t>
  </si>
  <si>
    <t>MT7 A3/MO9 A3/MH9 A1</t>
  </si>
  <si>
    <t>MT7 A3/MO9 A3/MH7 A9</t>
  </si>
  <si>
    <t>MT7 A3/MO9 A3/MH7 A7</t>
  </si>
  <si>
    <t>MT7 A3/MO9 A3/MH7 A3</t>
  </si>
  <si>
    <t>MT7 A3/MO9 A3/MH7 A1</t>
  </si>
  <si>
    <t>MT7 A3/MO9 A3/MH3 A9</t>
  </si>
  <si>
    <t>MT7 A3/MO9 A3/MH3 A7</t>
  </si>
  <si>
    <t>MT7 A3/MO9 A3/MH3 A3</t>
  </si>
  <si>
    <t>MT7 A3/MO9 A3/MH3 A1</t>
  </si>
  <si>
    <t>MT7 A3/MO9 A3/MH1 A9</t>
  </si>
  <si>
    <t>MT7 A3/MO9 A3/MH1 A7</t>
  </si>
  <si>
    <t>MT7 A3/MO9 A3/MH1 A3</t>
  </si>
  <si>
    <t>MT7 A3/MO9 A3/MH1 A1</t>
  </si>
  <si>
    <t>MT7 A3/MO9 A1/MH9 A9</t>
  </si>
  <si>
    <t>MT7 A3/MO9 A1/MH9 A7</t>
  </si>
  <si>
    <t>MT7 A3/MO9 A1/MH9 A3</t>
  </si>
  <si>
    <t>MT7 A3/MO9 A1/MH9 A1</t>
  </si>
  <si>
    <t>MT7 A3/MO9 A1/MH7 A9</t>
  </si>
  <si>
    <t>MT7 A3/MO9 A1/MH7 A7</t>
  </si>
  <si>
    <t>MT7 A3/MO9 A1/MH7 A3</t>
  </si>
  <si>
    <t>MT7 A3/MO9 A1/MH7 A1</t>
  </si>
  <si>
    <t>MT7 A3/MO9 A1/MH3 A9</t>
  </si>
  <si>
    <t>MT7 A3/MO9 A1/MH3 A7</t>
  </si>
  <si>
    <t>MT7 A3/MO9 A1/MH3 A3</t>
  </si>
  <si>
    <t>MT7 A3/MO9 A1/MH3 A1</t>
  </si>
  <si>
    <t>MT7 A3/MO9 A1/MH1 A9</t>
  </si>
  <si>
    <t>MT7 A3/MO9 A1/MH1 A7</t>
  </si>
  <si>
    <t>MT7 A3/MO9 A1/MH1 A3</t>
  </si>
  <si>
    <t>MT7 A3/MO9 A1/MH1 A1</t>
  </si>
  <si>
    <t>MT7 A3/MO7 A9/MH9 A9</t>
  </si>
  <si>
    <t>MT7 A3/MO7 A9/MH9 A7</t>
  </si>
  <si>
    <t>MT7 A3/MO7 A9/MH9 A3</t>
  </si>
  <si>
    <t>MT7 A3/MO7 A9/MH9 A1</t>
  </si>
  <si>
    <t>MT7 A3/MO7 A9/MH7 A9</t>
  </si>
  <si>
    <t>MT7 A3/MO7 A9/MH7 A7</t>
  </si>
  <si>
    <t>MT7 A3/MO7 A9/MH7 A3</t>
  </si>
  <si>
    <t>MT7 A3/MO7 A9/MH7 A1</t>
  </si>
  <si>
    <t>MT7 A3/MO7 A9/MH3 A9</t>
  </si>
  <si>
    <t>MT7 A3/MO7 A9/MH3 A7</t>
  </si>
  <si>
    <t>MT7 A3/MO7 A9/MH3 A3</t>
  </si>
  <si>
    <t>MT7 A3/MO7 A9/MH3 A1</t>
  </si>
  <si>
    <t>MT7 A3/MO7 A9/MH1 A9</t>
  </si>
  <si>
    <t>MT7 A3/MO7 A9/MH1 A7</t>
  </si>
  <si>
    <t>MT7 A3/MO7 A9/MH1 A3</t>
  </si>
  <si>
    <t>MT7 A3/MO7 A9/MH1 A1</t>
  </si>
  <si>
    <t>MT7 A3/MO7 A7/MH9 A9</t>
  </si>
  <si>
    <t>MT7 A3/MO7 A7/MH9 A7</t>
  </si>
  <si>
    <t>MT7 A3/MO7 A7/MH9 A3</t>
  </si>
  <si>
    <t>MT7 A3/MO7 A7/MH9 A1</t>
  </si>
  <si>
    <t>MT7 A3/MO7 A7/MH7 A9</t>
  </si>
  <si>
    <t>MT7 A3/MO7 A7/MH7 A7</t>
  </si>
  <si>
    <t>MT7 A3/MO7 A7/MH7 A3</t>
  </si>
  <si>
    <t>MT7 A3/MO7 A7/MH7 A1</t>
  </si>
  <si>
    <t>MT7 A3/MO7 A7/MH3 A9</t>
  </si>
  <si>
    <t>MT7 A3/MO7 A7/MH3 A7</t>
  </si>
  <si>
    <t>MT7 A3/MO7 A7/MH3 A3</t>
  </si>
  <si>
    <t>MT7 A3/MO7 A7/MH3 A1</t>
  </si>
  <si>
    <t>MT7 A3/MO7 A7/MH1 A9</t>
  </si>
  <si>
    <t>MT7 A3/MO7 A7/MH1 A7</t>
  </si>
  <si>
    <t>MT7 A3/MO7 A7/MH1 A3</t>
  </si>
  <si>
    <t>MT7 A3/MO7 A7/MH1 A1</t>
  </si>
  <si>
    <t>MT7 A3/MO7 A3/MH9 A9</t>
  </si>
  <si>
    <t>MT7 A3/MO7 A3/MH9 A7</t>
  </si>
  <si>
    <t>MT7 A3/MO7 A3/MH9 A3</t>
  </si>
  <si>
    <t>MT7 A3/MO7 A3/MH9 A1</t>
  </si>
  <si>
    <t>MT7 A3/MO7 A3/MH7 A9</t>
  </si>
  <si>
    <t>MT7 A3/MO7 A3/MH7 A7</t>
  </si>
  <si>
    <t>MT7 A3/MO7 A3/MH7 A3</t>
  </si>
  <si>
    <t>MT7 A3/MO7 A3/MH7 A1</t>
  </si>
  <si>
    <t>MT7 A3/MO7 A3/MH3 A9</t>
  </si>
  <si>
    <t>MT7 A3/MO7 A3/MH3 A7</t>
  </si>
  <si>
    <t>MT7 A3/MO7 A3/MH3 A3</t>
  </si>
  <si>
    <t>MT7 A3/MO7 A3/MH3 A1</t>
  </si>
  <si>
    <t>MT7 A3/MO7 A3/MH1 A9</t>
  </si>
  <si>
    <t>MT7 A3/MO7 A3/MH1 A7</t>
  </si>
  <si>
    <t>MT7 A3/MO7 A3/MH1 A3</t>
  </si>
  <si>
    <t>MT7 A3/MO7 A3/MH1 A1</t>
  </si>
  <si>
    <t>MT7 A3/MO7 A1/MH9 A9</t>
  </si>
  <si>
    <t>MT7 A3/MO7 A1/MH9 A7</t>
  </si>
  <si>
    <t>MT7 A3/MO7 A1/MH9 A3</t>
  </si>
  <si>
    <t>MT7 A3/MO7 A1/MH9 A1</t>
  </si>
  <si>
    <t>MT7 A3/MO7 A1/MH7 A9</t>
  </si>
  <si>
    <t>MT7 A3/MO7 A1/MH7 A7</t>
  </si>
  <si>
    <t>MT7 A3/MO7 A1/MH7 A3</t>
  </si>
  <si>
    <t>MT7 A3/MO7 A1/MH7 A1</t>
  </si>
  <si>
    <t>MT7 A3/MO7 A1/MH3 A9</t>
  </si>
  <si>
    <t>MT7 A3/MO7 A1/MH3 A7</t>
  </si>
  <si>
    <t>MT7 A3/MO7 A1/MH3 A3</t>
  </si>
  <si>
    <t>MT7 A3/MO7 A1/MH3 A1</t>
  </si>
  <si>
    <t>MT7 A3/MO7 A1/MH1 A9</t>
  </si>
  <si>
    <t>MT7 A3/MO7 A1/MH1 A7</t>
  </si>
  <si>
    <t>MT7 A3/MO7 A1/MH1 A3</t>
  </si>
  <si>
    <t>MT7 A3/MO7 A1/MH1 A1</t>
  </si>
  <si>
    <t>MT7 A3/MO3 A9/MH9 A9</t>
  </si>
  <si>
    <t>MT7 A3/MO3 A9/MH9 A7</t>
  </si>
  <si>
    <t>MT7 A3/MO3 A9/MH9 A3</t>
  </si>
  <si>
    <t>MT7 A3/MO3 A9/MH9 A1</t>
  </si>
  <si>
    <t>MT7 A3/MO3 A9/MH7 A9</t>
  </si>
  <si>
    <t>MT7 A3/MO3 A9/MH7 A7</t>
  </si>
  <si>
    <t>MT7 A3/MO3 A9/MH7 A3</t>
  </si>
  <si>
    <t>MT7 A3/MO3 A9/MH7 A1</t>
  </si>
  <si>
    <t>MT7 A3/MO3 A9/MH3 A9</t>
  </si>
  <si>
    <t>MT7 A3/MO3 A9/MH3 A7</t>
  </si>
  <si>
    <t>MT7 A3/MO3 A9/MH3 A3</t>
  </si>
  <si>
    <t>MT7 A3/MO3 A9/MH3 A1</t>
  </si>
  <si>
    <t>MT7 A3/MO3 A9/MH1 A9</t>
  </si>
  <si>
    <t>MT7 A3/MO3 A9/MH1 A7</t>
  </si>
  <si>
    <t>MT7 A3/MO3 A9/MH1 A3</t>
  </si>
  <si>
    <t>MT7 A3/MO3 A9/MH1 A1</t>
  </si>
  <si>
    <t>MT7 A3/MO3 A7/MH9 A9</t>
  </si>
  <si>
    <t>MT7 A3/MO3 A7/MH9 A7</t>
  </si>
  <si>
    <t>MT7 A3/MO3 A7/MH9 A3</t>
  </si>
  <si>
    <t>MT7 A3/MO3 A7/MH9 A1</t>
  </si>
  <si>
    <t>MT7 A3/MO3 A7/MH7 A9</t>
  </si>
  <si>
    <t>MT7 A3/MO3 A7/MH7 A7</t>
  </si>
  <si>
    <t>MT7 A3/MO3 A7/MH7 A3</t>
  </si>
  <si>
    <t>MT7 A3/MO3 A7/MH7 A1</t>
  </si>
  <si>
    <t>MT7 A3/MO3 A7/MH3 A9</t>
  </si>
  <si>
    <t>MT7 A3/MO3 A7/MH3 A7</t>
  </si>
  <si>
    <t>MT7 A3/MO3 A7/MH3 A3</t>
  </si>
  <si>
    <t>MT7 A3/MO3 A7/MH3 A1</t>
  </si>
  <si>
    <t>MT7 A3/MO3 A7/MH1 A9</t>
  </si>
  <si>
    <t>MT7 A3/MO3 A7/MH1 A7</t>
  </si>
  <si>
    <t>MT7 A3/MO3 A7/MH1 A3</t>
  </si>
  <si>
    <t>MT7 A3/MO3 A7/MH1 A1</t>
  </si>
  <si>
    <t>MT7 A3/MO3 A3/MH9 A9</t>
  </si>
  <si>
    <t>MT7 A3/MO3 A3/MH9 A7</t>
  </si>
  <si>
    <t>MT7 A3/MO3 A3/MH9 A3</t>
  </si>
  <si>
    <t>MT7 A3/MO3 A3/MH9 A1</t>
  </si>
  <si>
    <t>MT7 A3/MO3 A3/MH7 A9</t>
  </si>
  <si>
    <t>MT7 A3/MO3 A3/MH7 A7</t>
  </si>
  <si>
    <t>MT7 A3/MO3 A3/MH7 A3</t>
  </si>
  <si>
    <t>MT7 A3/MO3 A3/MH7 A1</t>
  </si>
  <si>
    <t>MT7 A3/MO3 A3/MH3 A9</t>
  </si>
  <si>
    <t>MT7 A3/MO3 A3/MH3 A7</t>
  </si>
  <si>
    <t>MT7 A3/MO3 A3/MH3 A3</t>
  </si>
  <si>
    <t>MT7 A3/MO3 A3/MH3 A1</t>
  </si>
  <si>
    <t>MT7 A3/MO3 A3/MH1 A9</t>
  </si>
  <si>
    <t>MT7 A3/MO3 A3/MH1 A7</t>
  </si>
  <si>
    <t>MT7 A3/MO3 A3/MH1 A3</t>
  </si>
  <si>
    <t>MT7 A3/MO3 A3/MH1 A1</t>
  </si>
  <si>
    <t>MT7 A3/MO3 A1/MH9 A9</t>
  </si>
  <si>
    <t>MT7 A3/MO3 A1/MH9 A7</t>
  </si>
  <si>
    <t>MT7 A3/MO3 A1/MH9 A3</t>
  </si>
  <si>
    <t>MT7 A3/MO3 A1/MH9 A1</t>
  </si>
  <si>
    <t>MT7 A3/MO3 A1/MH7 A9</t>
  </si>
  <si>
    <t>MT7 A3/MO3 A1/MH7 A7</t>
  </si>
  <si>
    <t>MT7 A3/MO3 A1/MH7 A3</t>
  </si>
  <si>
    <t>MT7 A3/MO3 A1/MH7 A1</t>
  </si>
  <si>
    <t>MT7 A3/MO3 A1/MH3 A9</t>
  </si>
  <si>
    <t>MT7 A3/MO3 A1/MH3 A7</t>
  </si>
  <si>
    <t>MT7 A3/MO3 A1/MH3 A3</t>
  </si>
  <si>
    <t>MT7 A3/MO3 A1/MH3 A1</t>
  </si>
  <si>
    <t>MT7 A3/MO3 A1/MH1 A9</t>
  </si>
  <si>
    <t>MT7 A3/MO3 A1/MH1 A7</t>
  </si>
  <si>
    <t>MT7 A3/MO3 A1/MH1 A3</t>
  </si>
  <si>
    <t>MT7 A3/MO3 A1/MH1 A1</t>
  </si>
  <si>
    <t>MT7 A3/MO1 A9/MH9 A9</t>
  </si>
  <si>
    <t>MT7 A3/MO1 A9/MH9 A7</t>
  </si>
  <si>
    <t>MT7 A3/MO1 A9/MH9 A3</t>
  </si>
  <si>
    <t>MT7 A3/MO1 A9/MH9 A1</t>
  </si>
  <si>
    <t>MT7 A3/MO1 A9/MH7 A9</t>
  </si>
  <si>
    <t>MT7 A3/MO1 A9/MH7 A7</t>
  </si>
  <si>
    <t>MT7 A3/MO1 A9/MH7 A3</t>
  </si>
  <si>
    <t>MT7 A3/MO1 A9/MH7 A1</t>
  </si>
  <si>
    <t>MT7 A3/MO1 A9/MH3 A9</t>
  </si>
  <si>
    <t>MT7 A3/MO1 A9/MH3 A7</t>
  </si>
  <si>
    <t>MT7 A3/MO1 A9/MH3 A3</t>
  </si>
  <si>
    <t>MT7 A3/MO1 A9/MH3 A1</t>
  </si>
  <si>
    <t>MT7 A3/MO1 A9/MH1 A9</t>
  </si>
  <si>
    <t>MT7 A3/MO1 A9/MH1 A7</t>
  </si>
  <si>
    <t>MT7 A3/MO1 A9/MH1 A3</t>
  </si>
  <si>
    <t>MT7 A3/MO1 A9/MH1 A1</t>
  </si>
  <si>
    <t>MT7 A3/MO1 A7/MH9 A9</t>
  </si>
  <si>
    <t>MT7 A3/MO1 A7/MH9 A7</t>
  </si>
  <si>
    <t>MT7 A3/MO1 A7/MH9 A3</t>
  </si>
  <si>
    <t>MT7 A3/MO1 A7/MH9 A1</t>
  </si>
  <si>
    <t>MT7 A3/MO1 A7/MH7 A9</t>
  </si>
  <si>
    <t>MT7 A3/MO1 A7/MH7 A7</t>
  </si>
  <si>
    <t>MT7 A3/MO1 A7/MH7 A3</t>
  </si>
  <si>
    <t>MT7 A3/MO1 A7/MH7 A1</t>
  </si>
  <si>
    <t>MT7 A3/MO1 A7/MH3 A9</t>
  </si>
  <si>
    <t>MT7 A3/MO1 A7/MH3 A7</t>
  </si>
  <si>
    <t>MT7 A3/MO1 A7/MH3 A3</t>
  </si>
  <si>
    <t>MT7 A3/MO1 A7/MH3 A1</t>
  </si>
  <si>
    <t>MT7 A3/MO1 A7/MH1 A9</t>
  </si>
  <si>
    <t>MT7 A3/MO1 A7/MH1 A7</t>
  </si>
  <si>
    <t>MT7 A3/MO1 A7/MH1 A3</t>
  </si>
  <si>
    <t>MT7 A3/MO1 A7/MH1 A1</t>
  </si>
  <si>
    <t>MT7 A3/MO1 A3/MH9 A9</t>
  </si>
  <si>
    <t>MT7 A3/MO1 A3/MH9 A7</t>
  </si>
  <si>
    <t>MT7 A3/MO1 A3/MH9 A3</t>
  </si>
  <si>
    <t>MT7 A3/MO1 A3/MH9 A1</t>
  </si>
  <si>
    <t>MT7 A3/MO1 A3/MH7 A9</t>
  </si>
  <si>
    <t>MT7 A3/MO1 A3/MH7 A7</t>
  </si>
  <si>
    <t>MT7 A3/MO1 A3/MH7 A3</t>
  </si>
  <si>
    <t>MT7 A3/MO1 A3/MH7 A1</t>
  </si>
  <si>
    <t>MT7 A3/MO1 A3/MH3 A9</t>
  </si>
  <si>
    <t>MT7 A3/MO1 A3/MH3 A7</t>
  </si>
  <si>
    <t>MT7 A3/MO1 A3/MH3 A3</t>
  </si>
  <si>
    <t>MT7 A3/MO1 A3/MH3 A1</t>
  </si>
  <si>
    <t>MT7 A3/MO1 A3/MH1 A9</t>
  </si>
  <si>
    <t>MT7 A3/MO1 A3/MH1 A7</t>
  </si>
  <si>
    <t>MT7 A3/MO1 A3/MH1 A3</t>
  </si>
  <si>
    <t>MT7 A3/MO1 A3/MH1 A1</t>
  </si>
  <si>
    <t>MT7 A3/MO1 A1/MH9 A9</t>
  </si>
  <si>
    <t>MT7 A3/MO1 A1/MH9 A7</t>
  </si>
  <si>
    <t>MT7 A3/MO1 A1/MH9 A3</t>
  </si>
  <si>
    <t>MT7 A3/MO1 A1/MH9 A1</t>
  </si>
  <si>
    <t>MT7 A3/MO1 A1/MH7 A9</t>
  </si>
  <si>
    <t>MT7 A3/MO1 A1/MH7 A7</t>
  </si>
  <si>
    <t>MT7 A3/MO1 A1/MH7 A3</t>
  </si>
  <si>
    <t>MT7 A3/MO1 A1/MH7 A1</t>
  </si>
  <si>
    <t>MT7 A3/MO1 A1/MH3 A9</t>
  </si>
  <si>
    <t>MT7 A3/MO1 A1/MH3 A7</t>
  </si>
  <si>
    <t>MT7 A3/MO1 A1/MH3 A3</t>
  </si>
  <si>
    <t>MT7 A3/MO1 A1/MH3 A1</t>
  </si>
  <si>
    <t>MT7 A3/MO1 A1/MH1 A9</t>
  </si>
  <si>
    <t>MT7 A3/MO1 A1/MH1 A7</t>
  </si>
  <si>
    <t>MT7 A3/MO1 A1/MH1 A3</t>
  </si>
  <si>
    <t>MT7 A3/MO1 A1/MH1 A1</t>
  </si>
  <si>
    <t>MT7 A1/MO9 A9/MH9 A9</t>
  </si>
  <si>
    <t>MT7 A1/MO9 A9/MH9 A7</t>
  </si>
  <si>
    <t>MT7 A1/MO9 A9/MH9 A3</t>
  </si>
  <si>
    <t>MT7 A1/MO9 A9/MH9 A1</t>
  </si>
  <si>
    <t>MT7 A1/MO9 A9/MH7 A9</t>
  </si>
  <si>
    <t>MT7 A1/MO9 A9/MH7 A7</t>
  </si>
  <si>
    <t>MT7 A1/MO9 A9/MH7 A3</t>
  </si>
  <si>
    <t>MT7 A1/MO9 A9/MH7 A1</t>
  </si>
  <si>
    <t>MT7 A1/MO9 A9/MH3 A9</t>
  </si>
  <si>
    <t>MT7 A1/MO9 A9/MH3 A7</t>
  </si>
  <si>
    <t>MT7 A1/MO9 A9/MH3 A3</t>
  </si>
  <si>
    <t>MT7 A1/MO9 A9/MH3 A1</t>
  </si>
  <si>
    <t>MT7 A1/MO9 A9/MH1 A9</t>
  </si>
  <si>
    <t>MT7 A1/MO9 A9/MH1 A7</t>
  </si>
  <si>
    <t>MT7 A1/MO9 A9/MH1 A3</t>
  </si>
  <si>
    <t>MT7 A1/MO9 A9/MH1 A1</t>
  </si>
  <si>
    <t>MT7 A1/MO9 A7/MH9 A9</t>
  </si>
  <si>
    <t>MT7 A1/MO9 A7/MH9 A7</t>
  </si>
  <si>
    <t>MT7 A1/MO9 A7/MH9 A3</t>
  </si>
  <si>
    <t>MT7 A1/MO9 A7/MH9 A1</t>
  </si>
  <si>
    <t>MT7 A1/MO9 A7/MH7 A9</t>
  </si>
  <si>
    <t>MT7 A1/MO9 A7/MH7 A7</t>
  </si>
  <si>
    <t>MT7 A1/MO9 A7/MH7 A3</t>
  </si>
  <si>
    <t>MT7 A1/MO9 A7/MH7 A1</t>
  </si>
  <si>
    <t>MT7 A1/MO9 A7/MH3 A9</t>
  </si>
  <si>
    <t>MT7 A1/MO9 A7/MH3 A7</t>
  </si>
  <si>
    <t>MT7 A1/MO9 A7/MH3 A3</t>
  </si>
  <si>
    <t>MT7 A1/MO9 A7/MH3 A1</t>
  </si>
  <si>
    <t>MT7 A1/MO9 A7/MH1 A9</t>
  </si>
  <si>
    <t>MT7 A1/MO9 A7/MH1 A7</t>
  </si>
  <si>
    <t>MT7 A1/MO9 A7/MH1 A3</t>
  </si>
  <si>
    <t>MT7 A1/MO9 A7/MH1 A1</t>
  </si>
  <si>
    <t>MT7 A1/MO9 A3/MH9 A9</t>
  </si>
  <si>
    <t>MT7 A1/MO9 A3/MH9 A7</t>
  </si>
  <si>
    <t>MT7 A1/MO9 A3/MH9 A3</t>
  </si>
  <si>
    <t>MT7 A1/MO9 A3/MH9 A1</t>
  </si>
  <si>
    <t>MT7 A1/MO9 A3/MH7 A9</t>
  </si>
  <si>
    <t>MT7 A1/MO9 A3/MH7 A7</t>
  </si>
  <si>
    <t>MT7 A1/MO9 A3/MH7 A3</t>
  </si>
  <si>
    <t>MT7 A1/MO9 A3/MH7 A1</t>
  </si>
  <si>
    <t>MT7 A1/MO9 A3/MH3 A9</t>
  </si>
  <si>
    <t>MT7 A1/MO9 A3/MH3 A7</t>
  </si>
  <si>
    <t>MT7 A1/MO9 A3/MH3 A3</t>
  </si>
  <si>
    <t>MT7 A1/MO9 A3/MH3 A1</t>
  </si>
  <si>
    <t>MT7 A1/MO9 A3/MH1 A9</t>
  </si>
  <si>
    <t>MT7 A1/MO9 A3/MH1 A7</t>
  </si>
  <si>
    <t>MT7 A1/MO9 A3/MH1 A3</t>
  </si>
  <si>
    <t>MT7 A1/MO9 A3/MH1 A1</t>
  </si>
  <si>
    <t>MT7 A1/MO9 A1/MH9 A9</t>
  </si>
  <si>
    <t>MT7 A1/MO9 A1/MH9 A7</t>
  </si>
  <si>
    <t>MT7 A1/MO9 A1/MH9 A3</t>
  </si>
  <si>
    <t>MT7 A1/MO9 A1/MH9 A1</t>
  </si>
  <si>
    <t>MT7 A1/MO9 A1/MH7 A9</t>
  </si>
  <si>
    <t>MT7 A1/MO9 A1/MH7 A7</t>
  </si>
  <si>
    <t>MT7 A1/MO9 A1/MH7 A3</t>
  </si>
  <si>
    <t>MT7 A1/MO9 A1/MH7 A1</t>
  </si>
  <si>
    <t>MT7 A1/MO9 A1/MH3 A9</t>
  </si>
  <si>
    <t>MT7 A1/MO9 A1/MH3 A7</t>
  </si>
  <si>
    <t>MT7 A1/MO9 A1/MH3 A3</t>
  </si>
  <si>
    <t>MT7 A1/MO9 A1/MH3 A1</t>
  </si>
  <si>
    <t>MT7 A1/MO9 A1/MH1 A9</t>
  </si>
  <si>
    <t>MT7 A1/MO9 A1/MH1 A7</t>
  </si>
  <si>
    <t>MT7 A1/MO9 A1/MH1 A3</t>
  </si>
  <si>
    <t>MT7 A1/MO9 A1/MH1 A1</t>
  </si>
  <si>
    <t>MT7 A1/MO7 A9/MH9 A9</t>
  </si>
  <si>
    <t>MT7 A1/MO7 A9/MH9 A7</t>
  </si>
  <si>
    <t>MT7 A1/MO7 A9/MH9 A3</t>
  </si>
  <si>
    <t>MT7 A1/MO7 A9/MH9 A1</t>
  </si>
  <si>
    <t>MT7 A1/MO7 A9/MH7 A9</t>
  </si>
  <si>
    <t>MT7 A1/MO7 A9/MH7 A7</t>
  </si>
  <si>
    <t>MT7 A1/MO7 A9/MH7 A3</t>
  </si>
  <si>
    <t>MT7 A1/MO7 A9/MH7 A1</t>
  </si>
  <si>
    <t>MT7 A1/MO7 A9/MH3 A9</t>
  </si>
  <si>
    <t>MT7 A1/MO7 A9/MH3 A7</t>
  </si>
  <si>
    <t>MT7 A1/MO7 A9/MH3 A3</t>
  </si>
  <si>
    <t>MT7 A1/MO7 A9/MH3 A1</t>
  </si>
  <si>
    <t>MT7 A1/MO7 A9/MH1 A9</t>
  </si>
  <si>
    <t>MT7 A1/MO7 A9/MH1 A7</t>
  </si>
  <si>
    <t>MT7 A1/MO7 A9/MH1 A3</t>
  </si>
  <si>
    <t>MT7 A1/MO7 A9/MH1 A1</t>
  </si>
  <si>
    <t>MT7 A1/MO7 A7/MH9 A9</t>
  </si>
  <si>
    <t>MT7 A1/MO7 A7/MH9 A7</t>
  </si>
  <si>
    <t>MT7 A1/MO7 A7/MH9 A3</t>
  </si>
  <si>
    <t>MT7 A1/MO7 A7/MH9 A1</t>
  </si>
  <si>
    <t>MT7 A1/MO7 A7/MH7 A9</t>
  </si>
  <si>
    <t>MT7 A1/MO7 A7/MH7 A7</t>
  </si>
  <si>
    <t>MT7 A1/MO7 A7/MH7 A3</t>
  </si>
  <si>
    <t>MT7 A1/MO7 A7/MH7 A1</t>
  </si>
  <si>
    <t>MT7 A1/MO7 A7/MH3 A9</t>
  </si>
  <si>
    <t>MT7 A1/MO7 A7/MH3 A7</t>
  </si>
  <si>
    <t>MT7 A1/MO7 A7/MH3 A3</t>
  </si>
  <si>
    <t>MT7 A1/MO7 A7/MH3 A1</t>
  </si>
  <si>
    <t>MT7 A1/MO7 A7/MH1 A9</t>
  </si>
  <si>
    <t>MT7 A1/MO7 A7/MH1 A7</t>
  </si>
  <si>
    <t>MT7 A1/MO7 A7/MH1 A3</t>
  </si>
  <si>
    <t>MT7 A1/MO7 A7/MH1 A1</t>
  </si>
  <si>
    <t>MT7 A1/MO7 A3/MH9 A9</t>
  </si>
  <si>
    <t>MT7 A1/MO7 A3/MH9 A7</t>
  </si>
  <si>
    <t>MT7 A1/MO7 A3/MH9 A3</t>
  </si>
  <si>
    <t>MT7 A1/MO7 A3/MH9 A1</t>
  </si>
  <si>
    <t>MT7 A1/MO7 A3/MH7 A9</t>
  </si>
  <si>
    <t>MT7 A1/MO7 A3/MH7 A7</t>
  </si>
  <si>
    <t>MT7 A1/MO7 A3/MH7 A3</t>
  </si>
  <si>
    <t>MT7 A1/MO7 A3/MH7 A1</t>
  </si>
  <si>
    <t>MT7 A1/MO7 A3/MH3 A9</t>
  </si>
  <si>
    <t>MT7 A1/MO7 A3/MH3 A7</t>
  </si>
  <si>
    <t>MT7 A1/MO7 A3/MH3 A3</t>
  </si>
  <si>
    <t>MT7 A1/MO7 A3/MH3 A1</t>
  </si>
  <si>
    <t>MT7 A1/MO7 A3/MH1 A9</t>
  </si>
  <si>
    <t>MT7 A1/MO7 A3/MH1 A7</t>
  </si>
  <si>
    <t>MT7 A1/MO7 A3/MH1 A3</t>
  </si>
  <si>
    <t>MT7 A1/MO7 A3/MH1 A1</t>
  </si>
  <si>
    <t>MT7 A1/MO7 A1/MH9 A9</t>
  </si>
  <si>
    <t>MT7 A1/MO7 A1/MH9 A7</t>
  </si>
  <si>
    <t>MT7 A1/MO7 A1/MH9 A3</t>
  </si>
  <si>
    <t>MT7 A1/MO7 A1/MH9 A1</t>
  </si>
  <si>
    <t>MT7 A1/MO7 A1/MH7 A9</t>
  </si>
  <si>
    <t>MT7 A1/MO7 A1/MH7 A7</t>
  </si>
  <si>
    <t>MT7 A1/MO7 A1/MH7 A3</t>
  </si>
  <si>
    <t>MT7 A1/MO7 A1/MH7 A1</t>
  </si>
  <si>
    <t>MT7 A1/MO7 A1/MH3 A9</t>
  </si>
  <si>
    <t>MT7 A1/MO7 A1/MH3 A7</t>
  </si>
  <si>
    <t>MT7 A1/MO7 A1/MH3 A3</t>
  </si>
  <si>
    <t>MT7 A1/MO7 A1/MH3 A1</t>
  </si>
  <si>
    <t>MT7 A1/MO7 A1/MH1 A9</t>
  </si>
  <si>
    <t>MT7 A1/MO7 A1/MH1 A7</t>
  </si>
  <si>
    <t>MT7 A1/MO7 A1/MH1 A3</t>
  </si>
  <si>
    <t>MT7 A1/MO7 A1/MH1 A1</t>
  </si>
  <si>
    <t>MT7 A1/MO3 A9/MH9 A9</t>
  </si>
  <si>
    <t>MT7 A1/MO3 A9/MH9 A7</t>
  </si>
  <si>
    <t>MT7 A1/MO3 A9/MH9 A3</t>
  </si>
  <si>
    <t>MT7 A1/MO3 A9/MH9 A1</t>
  </si>
  <si>
    <t>MT7 A1/MO3 A9/MH7 A9</t>
  </si>
  <si>
    <t>MT7 A1/MO3 A9/MH7 A7</t>
  </si>
  <si>
    <t>MT7 A1/MO3 A9/MH7 A3</t>
  </si>
  <si>
    <t>MT7 A1/MO3 A9/MH7 A1</t>
  </si>
  <si>
    <t>MT7 A1/MO3 A9/MH3 A9</t>
  </si>
  <si>
    <t>MT7 A1/MO3 A9/MH3 A7</t>
  </si>
  <si>
    <t>MT7 A1/MO3 A9/MH3 A3</t>
  </si>
  <si>
    <t>MT7 A1/MO3 A9/MH3 A1</t>
  </si>
  <si>
    <t>MT7 A1/MO3 A9/MH1 A9</t>
  </si>
  <si>
    <t>MT7 A1/MO3 A9/MH1 A7</t>
  </si>
  <si>
    <t>MT7 A1/MO3 A9/MH1 A3</t>
  </si>
  <si>
    <t>MT7 A1/MO3 A9/MH1 A1</t>
  </si>
  <si>
    <t>MT7 A1/MO3 A7/MH9 A9</t>
  </si>
  <si>
    <t>MT7 A1/MO3 A7/MH9 A7</t>
  </si>
  <si>
    <t>MT7 A1/MO3 A7/MH9 A3</t>
  </si>
  <si>
    <t>MT7 A1/MO3 A7/MH9 A1</t>
  </si>
  <si>
    <t>MT7 A1/MO3 A7/MH7 A9</t>
  </si>
  <si>
    <t>MT7 A1/MO3 A7/MH7 A7</t>
  </si>
  <si>
    <t>MT7 A1/MO3 A7/MH7 A3</t>
  </si>
  <si>
    <t>MT7 A1/MO3 A7/MH7 A1</t>
  </si>
  <si>
    <t>MT7 A1/MO3 A7/MH3 A9</t>
  </si>
  <si>
    <t>MT7 A1/MO3 A7/MH3 A7</t>
  </si>
  <si>
    <t>MT7 A1/MO3 A7/MH3 A3</t>
  </si>
  <si>
    <t>MT7 A1/MO3 A7/MH3 A1</t>
  </si>
  <si>
    <t>MT7 A1/MO3 A7/MH1 A9</t>
  </si>
  <si>
    <t>MT7 A1/MO3 A7/MH1 A7</t>
  </si>
  <si>
    <t>MT7 A1/MO3 A7/MH1 A3</t>
  </si>
  <si>
    <t>MT7 A1/MO3 A7/MH1 A1</t>
  </si>
  <si>
    <t>MT7 A1/MO3 A3/MH9 A9</t>
  </si>
  <si>
    <t>MT7 A1/MO3 A3/MH9 A7</t>
  </si>
  <si>
    <t>MT7 A1/MO3 A3/MH9 A3</t>
  </si>
  <si>
    <t>MT7 A1/MO3 A3/MH9 A1</t>
  </si>
  <si>
    <t>MT7 A1/MO3 A3/MH7 A9</t>
  </si>
  <si>
    <t>MT7 A1/MO3 A3/MH7 A7</t>
  </si>
  <si>
    <t>MT7 A1/MO3 A3/MH7 A3</t>
  </si>
  <si>
    <t>MT7 A1/MO3 A3/MH7 A1</t>
  </si>
  <si>
    <t>MT7 A1/MO3 A3/MH3 A9</t>
  </si>
  <si>
    <t>MT7 A1/MO3 A3/MH3 A7</t>
  </si>
  <si>
    <t>MT7 A1/MO3 A3/MH3 A3</t>
  </si>
  <si>
    <t>MT7 A1/MO3 A3/MH3 A1</t>
  </si>
  <si>
    <t>MT7 A1/MO3 A3/MH1 A9</t>
  </si>
  <si>
    <t>MT7 A1/MO3 A3/MH1 A7</t>
  </si>
  <si>
    <t>MT7 A1/MO3 A3/MH1 A3</t>
  </si>
  <si>
    <t>MT7 A1/MO3 A3/MH1 A1</t>
  </si>
  <si>
    <t>MT7 A1/MO3 A1/MH9 A9</t>
  </si>
  <si>
    <t>MT7 A1/MO3 A1/MH9 A7</t>
  </si>
  <si>
    <t>MT7 A1/MO3 A1/MH9 A3</t>
  </si>
  <si>
    <t>MT7 A1/MO3 A1/MH9 A1</t>
  </si>
  <si>
    <t>MT7 A1/MO3 A1/MH7 A9</t>
  </si>
  <si>
    <t>MT7 A1/MO3 A1/MH7 A7</t>
  </si>
  <si>
    <t>MT7 A1/MO3 A1/MH7 A3</t>
  </si>
  <si>
    <t>MT7 A1/MO3 A1/MH7 A1</t>
  </si>
  <si>
    <t>MT7 A1/MO3 A1/MH3 A9</t>
  </si>
  <si>
    <t>MT7 A1/MO3 A1/MH3 A7</t>
  </si>
  <si>
    <t>MT7 A1/MO3 A1/MH3 A3</t>
  </si>
  <si>
    <t>MT7 A1/MO3 A1/MH3 A1</t>
  </si>
  <si>
    <t>MT7 A1/MO3 A1/MH1 A9</t>
  </si>
  <si>
    <t>MT7 A1/MO3 A1/MH1 A7</t>
  </si>
  <si>
    <t>MT7 A1/MO3 A1/MH1 A3</t>
  </si>
  <si>
    <t>MT7 A1/MO3 A1/MH1 A1</t>
  </si>
  <si>
    <t>MT7 A1/MO1 A9/MH9 A9</t>
  </si>
  <si>
    <t>MT7 A1/MO1 A9/MH9 A7</t>
  </si>
  <si>
    <t>MT7 A1/MO1 A9/MH9 A3</t>
  </si>
  <si>
    <t>MT7 A1/MO1 A9/MH9 A1</t>
  </si>
  <si>
    <t>MT7 A1/MO1 A9/MH7 A9</t>
  </si>
  <si>
    <t>MT7 A1/MO1 A9/MH7 A7</t>
  </si>
  <si>
    <t>MT7 A1/MO1 A9/MH7 A3</t>
  </si>
  <si>
    <t>MT7 A1/MO1 A9/MH7 A1</t>
  </si>
  <si>
    <t>MT7 A1/MO1 A9/MH3 A9</t>
  </si>
  <si>
    <t>MT7 A1/MO1 A9/MH3 A7</t>
  </si>
  <si>
    <t>MT7 A1/MO1 A9/MH3 A3</t>
  </si>
  <si>
    <t>MT7 A1/MO1 A9/MH3 A1</t>
  </si>
  <si>
    <t>MT7 A1/MO1 A9/MH1 A9</t>
  </si>
  <si>
    <t>MT7 A1/MO1 A9/MH1 A7</t>
  </si>
  <si>
    <t>MT7 A1/MO1 A9/MH1 A3</t>
  </si>
  <si>
    <t>MT7 A1/MO1 A9/MH1 A1</t>
  </si>
  <si>
    <t>MT7 A1/MO1 A7/MH9 A9</t>
  </si>
  <si>
    <t>MT7 A1/MO1 A7/MH9 A7</t>
  </si>
  <si>
    <t>MT7 A1/MO1 A7/MH9 A3</t>
  </si>
  <si>
    <t>MT7 A1/MO1 A7/MH9 A1</t>
  </si>
  <si>
    <t>MT7 A1/MO1 A7/MH7 A9</t>
  </si>
  <si>
    <t>MT7 A1/MO1 A7/MH7 A7</t>
  </si>
  <si>
    <t>MT7 A1/MO1 A7/MH7 A3</t>
  </si>
  <si>
    <t>MT7 A1/MO1 A7/MH7 A1</t>
  </si>
  <si>
    <t>MT7 A1/MO1 A7/MH3 A9</t>
  </si>
  <si>
    <t>MT7 A1/MO1 A7/MH3 A7</t>
  </si>
  <si>
    <t>MT7 A1/MO1 A7/MH3 A3</t>
  </si>
  <si>
    <t>MT7 A1/MO1 A7/MH3 A1</t>
  </si>
  <si>
    <t>MT7 A1/MO1 A7/MH1 A9</t>
  </si>
  <si>
    <t>MT7 A1/MO1 A7/MH1 A7</t>
  </si>
  <si>
    <t>MT7 A1/MO1 A7/MH1 A3</t>
  </si>
  <si>
    <t>MT7 A1/MO1 A7/MH1 A1</t>
  </si>
  <si>
    <t>MT7 A1/MO1 A3/MH9 A9</t>
  </si>
  <si>
    <t>MT7 A1/MO1 A3/MH9 A7</t>
  </si>
  <si>
    <t>MT7 A1/MO1 A3/MH9 A3</t>
  </si>
  <si>
    <t>MT7 A1/MO1 A3/MH9 A1</t>
  </si>
  <si>
    <t>MT7 A1/MO1 A3/MH7 A9</t>
  </si>
  <si>
    <t>MT7 A1/MO1 A3/MH7 A7</t>
  </si>
  <si>
    <t>MT7 A1/MO1 A3/MH7 A3</t>
  </si>
  <si>
    <t>MT7 A1/MO1 A3/MH7 A1</t>
  </si>
  <si>
    <t>MT7 A1/MO1 A3/MH3 A9</t>
  </si>
  <si>
    <t>MT7 A1/MO1 A3/MH3 A7</t>
  </si>
  <si>
    <t>MT7 A1/MO1 A3/MH3 A3</t>
  </si>
  <si>
    <t>MT7 A1/MO1 A3/MH3 A1</t>
  </si>
  <si>
    <t>MT7 A1/MO1 A3/MH1 A9</t>
  </si>
  <si>
    <t>MT7 A1/MO1 A3/MH1 A7</t>
  </si>
  <si>
    <t>MT7 A1/MO1 A3/MH1 A3</t>
  </si>
  <si>
    <t>MT7 A1/MO1 A3/MH1 A1</t>
  </si>
  <si>
    <t>MT7 A1/MO1 A1/MH9 A9</t>
  </si>
  <si>
    <t>MT7 A1/MO1 A1/MH9 A7</t>
  </si>
  <si>
    <t>MT7 A1/MO1 A1/MH9 A3</t>
  </si>
  <si>
    <t>MT7 A1/MO1 A1/MH9 A1</t>
  </si>
  <si>
    <t>MT7 A1/MO1 A1/MH7 A9</t>
  </si>
  <si>
    <t>MT7 A1/MO1 A1/MH7 A7</t>
  </si>
  <si>
    <t>MT7 A1/MO1 A1/MH7 A3</t>
  </si>
  <si>
    <t>MT7 A1/MO1 A1/MH7 A1</t>
  </si>
  <si>
    <t>MT7 A1/MO1 A1/MH3 A9</t>
  </si>
  <si>
    <t>MT7 A1/MO1 A1/MH3 A7</t>
  </si>
  <si>
    <t>MT7 A1/MO1 A1/MH3 A3</t>
  </si>
  <si>
    <t>MT7 A1/MO1 A1/MH3 A1</t>
  </si>
  <si>
    <t>MT7 A1/MO1 A1/MH1 A9</t>
  </si>
  <si>
    <t>MT7 A1/MO1 A1/MH1 A7</t>
  </si>
  <si>
    <t>MT7 A1/MO1 A1/MH1 A3</t>
  </si>
  <si>
    <t>MT7 A1/MO1 A1/MH1 A1</t>
  </si>
  <si>
    <t>MT3 A9/MO9 A9/MH9 A9</t>
  </si>
  <si>
    <t>MT3 A9/MO9 A9/MH9 A7</t>
  </si>
  <si>
    <t>MT3 A9/MO9 A9/MH9 A3</t>
  </si>
  <si>
    <t>MT3 A9/MO9 A9/MH9 A1</t>
  </si>
  <si>
    <t>MT3 A9/MO9 A9/MH7 A9</t>
  </si>
  <si>
    <t>MT3 A9/MO9 A9/MH7 A7</t>
  </si>
  <si>
    <t>MT3 A9/MO9 A9/MH7 A3</t>
  </si>
  <si>
    <t>MT3 A9/MO9 A9/MH7 A1</t>
  </si>
  <si>
    <t>MT3 A9/MO9 A9/MH3 A9</t>
  </si>
  <si>
    <t>MT3 A9/MO9 A9/MH3 A7</t>
  </si>
  <si>
    <t>MT3 A9/MO9 A9/MH3 A3</t>
  </si>
  <si>
    <t>MT3 A9/MO9 A9/MH3 A1</t>
  </si>
  <si>
    <t>MT3 A9/MO9 A9/MH1 A9</t>
  </si>
  <si>
    <t>MT3 A9/MO9 A9/MH1 A7</t>
  </si>
  <si>
    <t>MT3 A9/MO9 A9/MH1 A3</t>
  </si>
  <si>
    <t>MT3 A9/MO9 A9/MH1 A1</t>
  </si>
  <si>
    <t>MT3 A9/MO9 A7/MH9 A9</t>
  </si>
  <si>
    <t>MT3 A9/MO9 A7/MH9 A7</t>
  </si>
  <si>
    <t>MT3 A9/MO9 A7/MH9 A3</t>
  </si>
  <si>
    <t>MT3 A9/MO9 A7/MH9 A1</t>
  </si>
  <si>
    <t>MT3 A9/MO9 A7/MH7 A9</t>
  </si>
  <si>
    <t>MT3 A9/MO9 A7/MH7 A7</t>
  </si>
  <si>
    <t>MT3 A9/MO9 A7/MH7 A3</t>
  </si>
  <si>
    <t>MT3 A9/MO9 A7/MH7 A1</t>
  </si>
  <si>
    <t>MT3 A9/MO9 A7/MH3 A9</t>
  </si>
  <si>
    <t>MT3 A9/MO9 A7/MH3 A7</t>
  </si>
  <si>
    <t>MT3 A9/MO9 A7/MH3 A3</t>
  </si>
  <si>
    <t>MT3 A9/MO9 A7/MH3 A1</t>
  </si>
  <si>
    <t>MT3 A9/MO9 A7/MH1 A9</t>
  </si>
  <si>
    <t>MT3 A9/MO9 A7/MH1 A7</t>
  </si>
  <si>
    <t>MT3 A9/MO9 A7/MH1 A3</t>
  </si>
  <si>
    <t>MT3 A9/MO9 A7/MH1 A1</t>
  </si>
  <si>
    <t>MT3 A9/MO9 A3/MH9 A9</t>
  </si>
  <si>
    <t>MT3 A9/MO9 A3/MH9 A7</t>
  </si>
  <si>
    <t>MT3 A9/MO9 A3/MH9 A3</t>
  </si>
  <si>
    <t>MT3 A9/MO9 A3/MH9 A1</t>
  </si>
  <si>
    <t>MT3 A9/MO9 A3/MH7 A9</t>
  </si>
  <si>
    <t>MT3 A9/MO9 A3/MH7 A7</t>
  </si>
  <si>
    <t>MT3 A9/MO9 A3/MH7 A3</t>
  </si>
  <si>
    <t>MT3 A9/MO9 A3/MH7 A1</t>
  </si>
  <si>
    <t>MT3 A9/MO9 A3/MH3 A9</t>
  </si>
  <si>
    <t>MT3 A9/MO9 A3/MH3 A7</t>
  </si>
  <si>
    <t>MT3 A9/MO9 A3/MH3 A3</t>
  </si>
  <si>
    <t>MT3 A9/MO9 A3/MH3 A1</t>
  </si>
  <si>
    <t>MT3 A9/MO9 A3/MH1 A9</t>
  </si>
  <si>
    <t>MT3 A9/MO9 A3/MH1 A7</t>
  </si>
  <si>
    <t>MT3 A9/MO9 A3/MH1 A3</t>
  </si>
  <si>
    <t>MT3 A9/MO9 A3/MH1 A1</t>
  </si>
  <si>
    <t>MT3 A9/MO9 A1/MH9 A9</t>
  </si>
  <si>
    <t>MT3 A9/MO9 A1/MH9 A7</t>
  </si>
  <si>
    <t>MT3 A9/MO9 A1/MH9 A3</t>
  </si>
  <si>
    <t>MT3 A9/MO9 A1/MH9 A1</t>
  </si>
  <si>
    <t>MT3 A9/MO9 A1/MH7 A9</t>
  </si>
  <si>
    <t>MT3 A9/MO9 A1/MH7 A7</t>
  </si>
  <si>
    <t>MT3 A9/MO9 A1/MH7 A3</t>
  </si>
  <si>
    <t>MT3 A9/MO9 A1/MH7 A1</t>
  </si>
  <si>
    <t>MT3 A9/MO9 A1/MH3 A9</t>
  </si>
  <si>
    <t>MT3 A9/MO9 A1/MH3 A7</t>
  </si>
  <si>
    <t>MT3 A9/MO9 A1/MH3 A3</t>
  </si>
  <si>
    <t>MT3 A9/MO9 A1/MH3 A1</t>
  </si>
  <si>
    <t>MT3 A9/MO9 A1/MH1 A9</t>
  </si>
  <si>
    <t>MT3 A9/MO9 A1/MH1 A7</t>
  </si>
  <si>
    <t>MT3 A9/MO9 A1/MH1 A3</t>
  </si>
  <si>
    <t>MT3 A9/MO9 A1/MH1 A1</t>
  </si>
  <si>
    <t>MT3 A9/MO7 A9/MH9 A9</t>
  </si>
  <si>
    <t>MT3 A9/MO7 A9/MH9 A7</t>
  </si>
  <si>
    <t>MT3 A9/MO7 A9/MH9 A3</t>
  </si>
  <si>
    <t>MT3 A9/MO7 A9/MH9 A1</t>
  </si>
  <si>
    <t>MT3 A9/MO7 A9/MH7 A9</t>
  </si>
  <si>
    <t>MT3 A9/MO7 A9/MH7 A7</t>
  </si>
  <si>
    <t>MT3 A9/MO7 A9/MH7 A3</t>
  </si>
  <si>
    <t>MT3 A9/MO7 A9/MH7 A1</t>
  </si>
  <si>
    <t>MT3 A9/MO7 A9/MH3 A9</t>
  </si>
  <si>
    <t>MT3 A9/MO7 A9/MH3 A7</t>
  </si>
  <si>
    <t>MT3 A9/MO7 A9/MH3 A3</t>
  </si>
  <si>
    <t>MT3 A9/MO7 A9/MH3 A1</t>
  </si>
  <si>
    <t>MT3 A9/MO7 A9/MH1 A9</t>
  </si>
  <si>
    <t>MT3 A9/MO7 A9/MH1 A7</t>
  </si>
  <si>
    <t>MT3 A9/MO7 A9/MH1 A3</t>
  </si>
  <si>
    <t>MT3 A9/MO7 A9/MH1 A1</t>
  </si>
  <si>
    <t>MT3 A9/MO7 A7/MH9 A9</t>
  </si>
  <si>
    <t>MT3 A9/MO7 A7/MH9 A7</t>
  </si>
  <si>
    <t>MT3 A9/MO7 A7/MH9 A3</t>
  </si>
  <si>
    <t>MT3 A9/MO7 A7/MH9 A1</t>
  </si>
  <si>
    <t>MT3 A9/MO7 A7/MH7 A9</t>
  </si>
  <si>
    <t>MT3 A9/MO7 A7/MH7 A7</t>
  </si>
  <si>
    <t>MT3 A9/MO7 A7/MH7 A3</t>
  </si>
  <si>
    <t>MT3 A9/MO7 A7/MH7 A1</t>
  </si>
  <si>
    <t>MT3 A9/MO7 A7/MH3 A9</t>
  </si>
  <si>
    <t>MT3 A9/MO7 A7/MH3 A7</t>
  </si>
  <si>
    <t>MT3 A9/MO7 A7/MH3 A3</t>
  </si>
  <si>
    <t>MT3 A9/MO7 A7/MH3 A1</t>
  </si>
  <si>
    <t>MT3 A9/MO7 A7/MH1 A9</t>
  </si>
  <si>
    <t>MT3 A9/MO7 A7/MH1 A7</t>
  </si>
  <si>
    <t>MT3 A9/MO7 A7/MH1 A3</t>
  </si>
  <si>
    <t>MT3 A9/MO7 A7/MH1 A1</t>
  </si>
  <si>
    <t>MT3 A9/MO7 A3/MH9 A9</t>
  </si>
  <si>
    <t>MT3 A9/MO7 A3/MH9 A7</t>
  </si>
  <si>
    <t>MT3 A9/MO7 A3/MH9 A3</t>
  </si>
  <si>
    <t>MT3 A9/MO7 A3/MH9 A1</t>
  </si>
  <si>
    <t>MT3 A9/MO7 A3/MH7 A9</t>
  </si>
  <si>
    <t>MT3 A9/MO7 A3/MH7 A7</t>
  </si>
  <si>
    <t>MT3 A9/MO7 A3/MH7 A3</t>
  </si>
  <si>
    <t>MT3 A9/MO7 A3/MH7 A1</t>
  </si>
  <si>
    <t>MT3 A9/MO7 A3/MH3 A9</t>
  </si>
  <si>
    <t>MT3 A9/MO7 A3/MH3 A7</t>
  </si>
  <si>
    <t>MT3 A9/MO7 A3/MH3 A3</t>
  </si>
  <si>
    <t>MT3 A9/MO7 A3/MH3 A1</t>
  </si>
  <si>
    <t>MT3 A9/MO7 A3/MH1 A9</t>
  </si>
  <si>
    <t>MT3 A9/MO7 A3/MH1 A7</t>
  </si>
  <si>
    <t>MT3 A9/MO7 A3/MH1 A3</t>
  </si>
  <si>
    <t>MT3 A9/MO7 A3/MH1 A1</t>
  </si>
  <si>
    <t>MT3 A9/MO7 A1/MH9 A9</t>
  </si>
  <si>
    <t>MT3 A9/MO7 A1/MH9 A7</t>
  </si>
  <si>
    <t>MT3 A9/MO7 A1/MH9 A3</t>
  </si>
  <si>
    <t>MT3 A9/MO7 A1/MH9 A1</t>
  </si>
  <si>
    <t>MT3 A9/MO7 A1/MH7 A9</t>
  </si>
  <si>
    <t>MT3 A9/MO7 A1/MH7 A7</t>
  </si>
  <si>
    <t>MT3 A9/MO7 A1/MH7 A3</t>
  </si>
  <si>
    <t>MT3 A9/MO7 A1/MH7 A1</t>
  </si>
  <si>
    <t>MT3 A9/MO7 A1/MH3 A9</t>
  </si>
  <si>
    <t>MT3 A9/MO7 A1/MH3 A7</t>
  </si>
  <si>
    <t>MT3 A9/MO7 A1/MH3 A3</t>
  </si>
  <si>
    <t>MT3 A9/MO7 A1/MH3 A1</t>
  </si>
  <si>
    <t>MT3 A9/MO7 A1/MH1 A9</t>
  </si>
  <si>
    <t>MT3 A9/MO7 A1/MH1 A7</t>
  </si>
  <si>
    <t>MT3 A9/MO7 A1/MH1 A3</t>
  </si>
  <si>
    <t>MT3 A9/MO7 A1/MH1 A1</t>
  </si>
  <si>
    <t>MT3 A9/MO3 A9/MH9 A9</t>
  </si>
  <si>
    <t>MT3 A9/MO3 A9/MH9 A7</t>
  </si>
  <si>
    <t>MT3 A9/MO3 A9/MH9 A3</t>
  </si>
  <si>
    <t>MT3 A9/MO3 A9/MH9 A1</t>
  </si>
  <si>
    <t>MT3 A9/MO3 A9/MH7 A9</t>
  </si>
  <si>
    <t>MT3 A9/MO3 A9/MH7 A7</t>
  </si>
  <si>
    <t>MT3 A9/MO3 A9/MH7 A3</t>
  </si>
  <si>
    <t>MT3 A9/MO3 A9/MH7 A1</t>
  </si>
  <si>
    <t>MT3 A9/MO3 A9/MH3 A9</t>
  </si>
  <si>
    <t>MT3 A9/MO3 A9/MH3 A7</t>
  </si>
  <si>
    <t>MT3 A9/MO3 A9/MH3 A3</t>
  </si>
  <si>
    <t>MT3 A9/MO3 A9/MH3 A1</t>
  </si>
  <si>
    <t>MT3 A9/MO3 A9/MH1 A9</t>
  </si>
  <si>
    <t>MT3 A9/MO3 A9/MH1 A7</t>
  </si>
  <si>
    <t>MT3 A9/MO3 A9/MH1 A3</t>
  </si>
  <si>
    <t>MT3 A9/MO3 A9/MH1 A1</t>
  </si>
  <si>
    <t>MT3 A9/MO3 A7/MH9 A9</t>
  </si>
  <si>
    <t>MT3 A9/MO3 A7/MH9 A7</t>
  </si>
  <si>
    <t>MT3 A9/MO3 A7/MH9 A3</t>
  </si>
  <si>
    <t>MT3 A9/MO3 A7/MH9 A1</t>
  </si>
  <si>
    <t>MT3 A9/MO3 A7/MH7 A9</t>
  </si>
  <si>
    <t>MT3 A9/MO3 A7/MH7 A7</t>
  </si>
  <si>
    <t>MT3 A9/MO3 A7/MH7 A3</t>
  </si>
  <si>
    <t>MT3 A9/MO3 A7/MH7 A1</t>
  </si>
  <si>
    <t>MT3 A9/MO3 A7/MH3 A9</t>
  </si>
  <si>
    <t>MT3 A9/MO3 A7/MH3 A7</t>
  </si>
  <si>
    <t>MT3 A9/MO3 A7/MH3 A3</t>
  </si>
  <si>
    <t>MT3 A9/MO3 A7/MH3 A1</t>
  </si>
  <si>
    <t>MT3 A9/MO3 A7/MH1 A9</t>
  </si>
  <si>
    <t>MT3 A9/MO3 A7/MH1 A7</t>
  </si>
  <si>
    <t>MT3 A9/MO3 A7/MH1 A3</t>
  </si>
  <si>
    <t>MT3 A9/MO3 A7/MH1 A1</t>
  </si>
  <si>
    <t>MT3 A9/MO3 A3/MH9 A9</t>
  </si>
  <si>
    <t>MT3 A9/MO3 A3/MH9 A7</t>
  </si>
  <si>
    <t>MT3 A9/MO3 A3/MH9 A3</t>
  </si>
  <si>
    <t>MT3 A9/MO3 A3/MH9 A1</t>
  </si>
  <si>
    <t>MT3 A9/MO3 A3/MH7 A9</t>
  </si>
  <si>
    <t>MT3 A9/MO3 A3/MH7 A7</t>
  </si>
  <si>
    <t>MT3 A9/MO3 A3/MH7 A3</t>
  </si>
  <si>
    <t>MT3 A9/MO3 A3/MH7 A1</t>
  </si>
  <si>
    <t>MT3 A9/MO3 A3/MH3 A9</t>
  </si>
  <si>
    <t>MT3 A9/MO3 A3/MH3 A7</t>
  </si>
  <si>
    <t>MT3 A9/MO3 A3/MH3 A3</t>
  </si>
  <si>
    <t>MT3 A9/MO3 A3/MH3 A1</t>
  </si>
  <si>
    <t>MT3 A9/MO3 A3/MH1 A9</t>
  </si>
  <si>
    <t>MT3 A9/MO3 A3/MH1 A7</t>
  </si>
  <si>
    <t>MT3 A9/MO3 A3/MH1 A3</t>
  </si>
  <si>
    <t>MT3 A9/MO3 A3/MH1 A1</t>
  </si>
  <si>
    <t>MT3 A9/MO3 A1/MH9 A9</t>
  </si>
  <si>
    <t>MT3 A9/MO3 A1/MH9 A7</t>
  </si>
  <si>
    <t>MT3 A9/MO3 A1/MH9 A3</t>
  </si>
  <si>
    <t>MT3 A9/MO3 A1/MH9 A1</t>
  </si>
  <si>
    <t>MT3 A9/MO3 A1/MH7 A9</t>
  </si>
  <si>
    <t>MT3 A9/MO3 A1/MH7 A7</t>
  </si>
  <si>
    <t>MT3 A9/MO3 A1/MH7 A3</t>
  </si>
  <si>
    <t>MT3 A9/MO3 A1/MH7 A1</t>
  </si>
  <si>
    <t>MT3 A9/MO3 A1/MH3 A9</t>
  </si>
  <si>
    <t>MT3 A9/MO3 A1/MH3 A7</t>
  </si>
  <si>
    <t>MT3 A9/MO3 A1/MH3 A3</t>
  </si>
  <si>
    <t>MT3 A9/MO3 A1/MH3 A1</t>
  </si>
  <si>
    <t>MT3 A9/MO3 A1/MH1 A9</t>
  </si>
  <si>
    <t>MT3 A9/MO3 A1/MH1 A7</t>
  </si>
  <si>
    <t>MT3 A9/MO3 A1/MH1 A3</t>
  </si>
  <si>
    <t>MT3 A9/MO3 A1/MH1 A1</t>
  </si>
  <si>
    <t>MT3 A9/MO1 A9/MH9 A9</t>
  </si>
  <si>
    <t>MT3 A9/MO1 A9/MH9 A7</t>
  </si>
  <si>
    <t>MT3 A9/MO1 A9/MH9 A3</t>
  </si>
  <si>
    <t>MT3 A9/MO1 A9/MH9 A1</t>
  </si>
  <si>
    <t>MT3 A9/MO1 A9/MH7 A9</t>
  </si>
  <si>
    <t>MT3 A9/MO1 A9/MH7 A7</t>
  </si>
  <si>
    <t>MT3 A9/MO1 A9/MH7 A3</t>
  </si>
  <si>
    <t>MT3 A9/MO1 A9/MH7 A1</t>
  </si>
  <si>
    <t>MT3 A9/MO1 A9/MH3 A9</t>
  </si>
  <si>
    <t>MT3 A9/MO1 A9/MH3 A7</t>
  </si>
  <si>
    <t>MT3 A9/MO1 A9/MH3 A3</t>
  </si>
  <si>
    <t>MT3 A9/MO1 A9/MH3 A1</t>
  </si>
  <si>
    <t>MT3 A9/MO1 A9/MH1 A9</t>
  </si>
  <si>
    <t>MT3 A9/MO1 A9/MH1 A7</t>
  </si>
  <si>
    <t>MT3 A9/MO1 A9/MH1 A3</t>
  </si>
  <si>
    <t>MT3 A9/MO1 A9/MH1 A1</t>
  </si>
  <si>
    <t>MT3 A9/MO1 A7/MH9 A9</t>
  </si>
  <si>
    <t>MT3 A9/MO1 A7/MH9 A7</t>
  </si>
  <si>
    <t>MT3 A9/MO1 A7/MH9 A3</t>
  </si>
  <si>
    <t>MT3 A9/MO1 A7/MH9 A1</t>
  </si>
  <si>
    <t>MT3 A9/MO1 A7/MH7 A9</t>
  </si>
  <si>
    <t>MT3 A9/MO1 A7/MH7 A7</t>
  </si>
  <si>
    <t>MT3 A9/MO1 A7/MH7 A3</t>
  </si>
  <si>
    <t>MT3 A9/MO1 A7/MH7 A1</t>
  </si>
  <si>
    <t>MT3 A9/MO1 A7/MH3 A9</t>
  </si>
  <si>
    <t>MT3 A9/MO1 A7/MH3 A7</t>
  </si>
  <si>
    <t>MT3 A9/MO1 A7/MH3 A3</t>
  </si>
  <si>
    <t>MT3 A9/MO1 A7/MH3 A1</t>
  </si>
  <si>
    <t>MT3 A9/MO1 A7/MH1 A9</t>
  </si>
  <si>
    <t>MT3 A9/MO1 A7/MH1 A7</t>
  </si>
  <si>
    <t>MT3 A9/MO1 A7/MH1 A3</t>
  </si>
  <si>
    <t>MT3 A9/MO1 A7/MH1 A1</t>
  </si>
  <si>
    <t>MT3 A9/MO1 A3/MH9 A9</t>
  </si>
  <si>
    <t>MT3 A9/MO1 A3/MH9 A7</t>
  </si>
  <si>
    <t>MT3 A9/MO1 A3/MH9 A3</t>
  </si>
  <si>
    <t>MT3 A9/MO1 A3/MH9 A1</t>
  </si>
  <si>
    <t>MT3 A9/MO1 A3/MH7 A9</t>
  </si>
  <si>
    <t>MT3 A9/MO1 A3/MH7 A7</t>
  </si>
  <si>
    <t>MT3 A9/MO1 A3/MH7 A3</t>
  </si>
  <si>
    <t>MT3 A9/MO1 A3/MH7 A1</t>
  </si>
  <si>
    <t>MT3 A9/MO1 A3/MH3 A9</t>
  </si>
  <si>
    <t>MT3 A9/MO1 A3/MH3 A7</t>
  </si>
  <si>
    <t>MT3 A9/MO1 A3/MH3 A3</t>
  </si>
  <si>
    <t>MT3 A9/MO1 A3/MH3 A1</t>
  </si>
  <si>
    <t>MT3 A9/MO1 A3/MH1 A9</t>
  </si>
  <si>
    <t>MT3 A9/MO1 A3/MH1 A7</t>
  </si>
  <si>
    <t>MT3 A9/MO1 A3/MH1 A3</t>
  </si>
  <si>
    <t>MT3 A9/MO1 A3/MH1 A1</t>
  </si>
  <si>
    <t>MT3 A9/MO1 A1/MH9 A9</t>
  </si>
  <si>
    <t>MT3 A9/MO1 A1/MH9 A7</t>
  </si>
  <si>
    <t>MT3 A9/MO1 A1/MH9 A3</t>
  </si>
  <si>
    <t>MT3 A9/MO1 A1/MH9 A1</t>
  </si>
  <si>
    <t>MT3 A9/MO1 A1/MH7 A9</t>
  </si>
  <si>
    <t>MT3 A9/MO1 A1/MH7 A7</t>
  </si>
  <si>
    <t>MT3 A9/MO1 A1/MH7 A3</t>
  </si>
  <si>
    <t>MT3 A9/MO1 A1/MH7 A1</t>
  </si>
  <si>
    <t>MT3 A9/MO1 A1/MH3 A9</t>
  </si>
  <si>
    <t>MT3 A9/MO1 A1/MH3 A7</t>
  </si>
  <si>
    <t>MT3 A9/MO1 A1/MH3 A3</t>
  </si>
  <si>
    <t>MT3 A9/MO1 A1/MH3 A1</t>
  </si>
  <si>
    <t>MT3 A9/MO1 A1/MH1 A9</t>
  </si>
  <si>
    <t>MT3 A9/MO1 A1/MH1 A7</t>
  </si>
  <si>
    <t>MT3 A9/MO1 A1/MH1 A3</t>
  </si>
  <si>
    <t>MT3 A9/MO1 A1/MH1 A1</t>
  </si>
  <si>
    <t>MT3 A7/MO9 A9/MH9 A9</t>
  </si>
  <si>
    <t>MT3 A7/MO9 A9/MH9 A7</t>
  </si>
  <si>
    <t>MT3 A7/MO9 A9/MH9 A3</t>
  </si>
  <si>
    <t>MT3 A7/MO9 A9/MH9 A1</t>
  </si>
  <si>
    <t>MT3 A7/MO9 A9/MH7 A9</t>
  </si>
  <si>
    <t>MT3 A7/MO9 A9/MH7 A7</t>
  </si>
  <si>
    <t>MT3 A7/MO9 A9/MH7 A3</t>
  </si>
  <si>
    <t>MT3 A7/MO9 A9/MH7 A1</t>
  </si>
  <si>
    <t>MT3 A7/MO9 A9/MH3 A9</t>
  </si>
  <si>
    <t>MT3 A7/MO9 A9/MH3 A7</t>
  </si>
  <si>
    <t>MT3 A7/MO9 A9/MH3 A3</t>
  </si>
  <si>
    <t>MT3 A7/MO9 A9/MH3 A1</t>
  </si>
  <si>
    <t>MT3 A7/MO9 A9/MH1 A9</t>
  </si>
  <si>
    <t>MT3 A7/MO9 A9/MH1 A7</t>
  </si>
  <si>
    <t>MT3 A7/MO9 A9/MH1 A3</t>
  </si>
  <si>
    <t>MT3 A7/MO9 A9/MH1 A1</t>
  </si>
  <si>
    <t>MT3 A7/MO9 A7/MH9 A9</t>
  </si>
  <si>
    <t>MT3 A7/MO9 A7/MH9 A7</t>
  </si>
  <si>
    <t>MT3 A7/MO9 A7/MH9 A3</t>
  </si>
  <si>
    <t>MT3 A7/MO9 A7/MH9 A1</t>
  </si>
  <si>
    <t>MT3 A7/MO9 A7/MH7 A9</t>
  </si>
  <si>
    <t>MT3 A7/MO9 A7/MH7 A7</t>
  </si>
  <si>
    <t>MT3 A7/MO9 A7/MH7 A3</t>
  </si>
  <si>
    <t>MT3 A7/MO9 A7/MH7 A1</t>
  </si>
  <si>
    <t>MT3 A7/MO9 A7/MH3 A9</t>
  </si>
  <si>
    <t>MT3 A7/MO9 A7/MH3 A7</t>
  </si>
  <si>
    <t>MT3 A7/MO9 A7/MH3 A3</t>
  </si>
  <si>
    <t>MT3 A7/MO9 A7/MH3 A1</t>
  </si>
  <si>
    <t>MT3 A7/MO9 A7/MH1 A9</t>
  </si>
  <si>
    <t>MT3 A7/MO9 A7/MH1 A7</t>
  </si>
  <si>
    <t>MT3 A7/MO9 A7/MH1 A3</t>
  </si>
  <si>
    <t>MT3 A7/MO9 A7/MH1 A1</t>
  </si>
  <si>
    <t>MT3 A7/MO9 A3/MH9 A9</t>
  </si>
  <si>
    <t>MT3 A7/MO9 A3/MH9 A7</t>
  </si>
  <si>
    <t>MT3 A7/MO9 A3/MH9 A3</t>
  </si>
  <si>
    <t>MT3 A7/MO9 A3/MH9 A1</t>
  </si>
  <si>
    <t>MT3 A7/MO9 A3/MH7 A9</t>
  </si>
  <si>
    <t>MT3 A7/MO9 A3/MH7 A7</t>
  </si>
  <si>
    <t>MT3 A7/MO9 A3/MH7 A3</t>
  </si>
  <si>
    <t>MT3 A7/MO9 A3/MH7 A1</t>
  </si>
  <si>
    <t>MT3 A7/MO9 A3/MH3 A9</t>
  </si>
  <si>
    <t>MT3 A7/MO9 A3/MH3 A7</t>
  </si>
  <si>
    <t>MT3 A7/MO9 A3/MH3 A3</t>
  </si>
  <si>
    <t>MT3 A7/MO9 A3/MH3 A1</t>
  </si>
  <si>
    <t>MT3 A7/MO9 A3/MH1 A9</t>
  </si>
  <si>
    <t>MT3 A7/MO9 A3/MH1 A7</t>
  </si>
  <si>
    <t>MT3 A7/MO9 A3/MH1 A3</t>
  </si>
  <si>
    <t>MT3 A7/MO9 A3/MH1 A1</t>
  </si>
  <si>
    <t>MT3 A7/MO9 A1/MH9 A9</t>
  </si>
  <si>
    <t>MT3 A7/MO9 A1/MH9 A7</t>
  </si>
  <si>
    <t>MT3 A7/MO9 A1/MH9 A3</t>
  </si>
  <si>
    <t>MT3 A7/MO9 A1/MH9 A1</t>
  </si>
  <si>
    <t>MT3 A7/MO9 A1/MH7 A9</t>
  </si>
  <si>
    <t>MT3 A7/MO9 A1/MH7 A7</t>
  </si>
  <si>
    <t>MT3 A7/MO9 A1/MH7 A3</t>
  </si>
  <si>
    <t>MT3 A7/MO9 A1/MH7 A1</t>
  </si>
  <si>
    <t>MT3 A7/MO9 A1/MH3 A9</t>
  </si>
  <si>
    <t>MT3 A7/MO9 A1/MH3 A7</t>
  </si>
  <si>
    <t>MT3 A7/MO9 A1/MH3 A3</t>
  </si>
  <si>
    <t>MT3 A7/MO9 A1/MH3 A1</t>
  </si>
  <si>
    <t>MT3 A7/MO9 A1/MH1 A9</t>
  </si>
  <si>
    <t>MT3 A7/MO9 A1/MH1 A7</t>
  </si>
  <si>
    <t>MT3 A7/MO9 A1/MH1 A3</t>
  </si>
  <si>
    <t>MT3 A7/MO9 A1/MH1 A1</t>
  </si>
  <si>
    <t>MT3 A7/MO7 A9/MH9 A9</t>
  </si>
  <si>
    <t>MT3 A7/MO7 A9/MH9 A7</t>
  </si>
  <si>
    <t>MT3 A7/MO7 A9/MH9 A3</t>
  </si>
  <si>
    <t>MT3 A7/MO7 A9/MH9 A1</t>
  </si>
  <si>
    <t>MT3 A7/MO7 A9/MH7 A9</t>
  </si>
  <si>
    <t>MT3 A7/MO7 A9/MH7 A7</t>
  </si>
  <si>
    <t>MT3 A7/MO7 A9/MH7 A3</t>
  </si>
  <si>
    <t>MT3 A7/MO7 A9/MH7 A1</t>
  </si>
  <si>
    <t>MT3 A7/MO7 A9/MH3 A9</t>
  </si>
  <si>
    <t>MT3 A7/MO7 A9/MH3 A7</t>
  </si>
  <si>
    <t>MT3 A7/MO7 A9/MH3 A3</t>
  </si>
  <si>
    <t>MT3 A7/MO7 A9/MH3 A1</t>
  </si>
  <si>
    <t>MT3 A7/MO7 A9/MH1 A9</t>
  </si>
  <si>
    <t>MT3 A7/MO7 A9/MH1 A7</t>
  </si>
  <si>
    <t>MT3 A7/MO7 A9/MH1 A3</t>
  </si>
  <si>
    <t>MT3 A7/MO7 A9/MH1 A1</t>
  </si>
  <si>
    <t>MT3 A7/MO7 A7/MH9 A9</t>
  </si>
  <si>
    <t>MT3 A7/MO7 A7/MH9 A7</t>
  </si>
  <si>
    <t>MT3 A7/MO7 A7/MH9 A3</t>
  </si>
  <si>
    <t>MT3 A7/MO7 A7/MH9 A1</t>
  </si>
  <si>
    <t>MT3 A7/MO7 A7/MH7 A9</t>
  </si>
  <si>
    <t>MT3 A7/MO7 A7/MH7 A7</t>
  </si>
  <si>
    <t>MT3 A7/MO7 A7/MH7 A3</t>
  </si>
  <si>
    <t>MT3 A7/MO7 A7/MH7 A1</t>
  </si>
  <si>
    <t>MT3 A7/MO7 A7/MH3 A9</t>
  </si>
  <si>
    <t>MT3 A7/MO7 A7/MH3 A7</t>
  </si>
  <si>
    <t>MT3 A7/MO7 A7/MH3 A3</t>
  </si>
  <si>
    <t>MT3 A7/MO7 A7/MH3 A1</t>
  </si>
  <si>
    <t>MT3 A7/MO7 A7/MH1 A9</t>
  </si>
  <si>
    <t>MT3 A7/MO7 A7/MH1 A7</t>
  </si>
  <si>
    <t>MT3 A7/MO7 A7/MH1 A3</t>
  </si>
  <si>
    <t>MT3 A7/MO7 A7/MH1 A1</t>
  </si>
  <si>
    <t>MT3 A7/MO7 A3/MH9 A9</t>
  </si>
  <si>
    <t>MT3 A7/MO7 A3/MH9 A7</t>
  </si>
  <si>
    <t>MT3 A7/MO7 A3/MH9 A3</t>
  </si>
  <si>
    <t>MT3 A7/MO7 A3/MH9 A1</t>
  </si>
  <si>
    <t>MT3 A7/MO7 A3/MH7 A9</t>
  </si>
  <si>
    <t>MT3 A7/MO7 A3/MH7 A7</t>
  </si>
  <si>
    <t>MT3 A7/MO7 A3/MH7 A3</t>
  </si>
  <si>
    <t>MT3 A7/MO7 A3/MH7 A1</t>
  </si>
  <si>
    <t>MT3 A7/MO7 A3/MH3 A9</t>
  </si>
  <si>
    <t>MT3 A7/MO7 A3/MH3 A7</t>
  </si>
  <si>
    <t>MT3 A7/MO7 A3/MH3 A3</t>
  </si>
  <si>
    <t>MT3 A7/MO7 A3/MH3 A1</t>
  </si>
  <si>
    <t>MT3 A7/MO7 A3/MH1 A9</t>
  </si>
  <si>
    <t>MT3 A7/MO7 A3/MH1 A7</t>
  </si>
  <si>
    <t>MT3 A7/MO7 A3/MH1 A3</t>
  </si>
  <si>
    <t>MT3 A7/MO7 A3/MH1 A1</t>
  </si>
  <si>
    <t>MT3 A7/MO7 A1/MH9 A9</t>
  </si>
  <si>
    <t>MT3 A7/MO7 A1/MH9 A7</t>
  </si>
  <si>
    <t>MT3 A7/MO7 A1/MH9 A3</t>
  </si>
  <si>
    <t>MT3 A7/MO7 A1/MH9 A1</t>
  </si>
  <si>
    <t>MT3 A7/MO7 A1/MH7 A9</t>
  </si>
  <si>
    <t>MT3 A7/MO7 A1/MH7 A7</t>
  </si>
  <si>
    <t>MT3 A7/MO7 A1/MH7 A3</t>
  </si>
  <si>
    <t>MT3 A7/MO7 A1/MH7 A1</t>
  </si>
  <si>
    <t>MT3 A7/MO7 A1/MH3 A9</t>
  </si>
  <si>
    <t>MT3 A7/MO7 A1/MH3 A7</t>
  </si>
  <si>
    <t>MT3 A7/MO7 A1/MH3 A3</t>
  </si>
  <si>
    <t>MT3 A7/MO7 A1/MH3 A1</t>
  </si>
  <si>
    <t>MT3 A7/MO7 A1/MH1 A9</t>
  </si>
  <si>
    <t>MT3 A7/MO7 A1/MH1 A7</t>
  </si>
  <si>
    <t>MT3 A7/MO7 A1/MH1 A3</t>
  </si>
  <si>
    <t>MT3 A7/MO7 A1/MH1 A1</t>
  </si>
  <si>
    <t>MT3 A7/MO3 A9/MH9 A9</t>
  </si>
  <si>
    <t>MT3 A7/MO3 A9/MH9 A7</t>
  </si>
  <si>
    <t>MT3 A7/MO3 A9/MH9 A3</t>
  </si>
  <si>
    <t>MT3 A7/MO3 A9/MH9 A1</t>
  </si>
  <si>
    <t>MT3 A7/MO3 A9/MH7 A9</t>
  </si>
  <si>
    <t>MT3 A7/MO3 A9/MH7 A7</t>
  </si>
  <si>
    <t>MT3 A7/MO3 A9/MH7 A3</t>
  </si>
  <si>
    <t>MT3 A7/MO3 A9/MH7 A1</t>
  </si>
  <si>
    <t>MT3 A7/MO3 A9/MH3 A9</t>
  </si>
  <si>
    <t>MT3 A7/MO3 A9/MH3 A7</t>
  </si>
  <si>
    <t>MT3 A7/MO3 A9/MH3 A3</t>
  </si>
  <si>
    <t>MT3 A7/MO3 A9/MH3 A1</t>
  </si>
  <si>
    <t>MT3 A7/MO3 A9/MH1 A9</t>
  </si>
  <si>
    <t>MT3 A7/MO3 A9/MH1 A7</t>
  </si>
  <si>
    <t>MT3 A7/MO3 A9/MH1 A3</t>
  </si>
  <si>
    <t>MT3 A7/MO3 A9/MH1 A1</t>
  </si>
  <si>
    <t>MT3 A7/MO3 A7/MH9 A9</t>
  </si>
  <si>
    <t>MT3 A7/MO3 A7/MH9 A7</t>
  </si>
  <si>
    <t>MT3 A7/MO3 A7/MH9 A3</t>
  </si>
  <si>
    <t>MT3 A7/MO3 A7/MH9 A1</t>
  </si>
  <si>
    <t>MT3 A7/MO3 A7/MH7 A9</t>
  </si>
  <si>
    <t>MT3 A7/MO3 A7/MH7 A7</t>
  </si>
  <si>
    <t>MT3 A7/MO3 A7/MH7 A3</t>
  </si>
  <si>
    <t>MT3 A7/MO3 A7/MH7 A1</t>
  </si>
  <si>
    <t>MT3 A7/MO3 A7/MH3 A9</t>
  </si>
  <si>
    <t>MT3 A7/MO3 A7/MH3 A7</t>
  </si>
  <si>
    <t>MT3 A7/MO3 A7/MH3 A3</t>
  </si>
  <si>
    <t>MT3 A7/MO3 A7/MH3 A1</t>
  </si>
  <si>
    <t>MT3 A7/MO3 A7/MH1 A9</t>
  </si>
  <si>
    <t>MT3 A7/MO3 A7/MH1 A7</t>
  </si>
  <si>
    <t>MT3 A7/MO3 A7/MH1 A3</t>
  </si>
  <si>
    <t>MT3 A7/MO3 A7/MH1 A1</t>
  </si>
  <si>
    <t>MT3 A7/MO3 A3/MH9 A9</t>
  </si>
  <si>
    <t>MT3 A7/MO3 A3/MH9 A7</t>
  </si>
  <si>
    <t>MT3 A7/MO3 A3/MH9 A3</t>
  </si>
  <si>
    <t>MT3 A7/MO3 A3/MH9 A1</t>
  </si>
  <si>
    <t>MT3 A7/MO3 A3/MH7 A9</t>
  </si>
  <si>
    <t>MT3 A7/MO3 A3/MH7 A7</t>
  </si>
  <si>
    <t>MT3 A7/MO3 A3/MH7 A3</t>
  </si>
  <si>
    <t>MT3 A7/MO3 A3/MH7 A1</t>
  </si>
  <si>
    <t>MT3 A7/MO3 A3/MH3 A9</t>
  </si>
  <si>
    <t>MT3 A7/MO3 A3/MH3 A7</t>
  </si>
  <si>
    <t>MT3 A7/MO3 A3/MH3 A3</t>
  </si>
  <si>
    <t>MT3 A7/MO3 A3/MH3 A1</t>
  </si>
  <si>
    <t>MT3 A7/MO3 A3/MH1 A9</t>
  </si>
  <si>
    <t>MT3 A7/MO3 A3/MH1 A7</t>
  </si>
  <si>
    <t>MT3 A7/MO3 A3/MH1 A3</t>
  </si>
  <si>
    <t>MT3 A7/MO3 A3/MH1 A1</t>
  </si>
  <si>
    <t>MT3 A7/MO3 A1/MH9 A9</t>
  </si>
  <si>
    <t>MT3 A7/MO3 A1/MH9 A7</t>
  </si>
  <si>
    <t>MT3 A7/MO3 A1/MH9 A3</t>
  </si>
  <si>
    <t>MT3 A7/MO3 A1/MH9 A1</t>
  </si>
  <si>
    <t>MT3 A7/MO3 A1/MH7 A9</t>
  </si>
  <si>
    <t>MT3 A7/MO3 A1/MH7 A7</t>
  </si>
  <si>
    <t>MT3 A7/MO3 A1/MH7 A3</t>
  </si>
  <si>
    <t>MT3 A7/MO3 A1/MH7 A1</t>
  </si>
  <si>
    <t>MT3 A7/MO3 A1/MH3 A9</t>
  </si>
  <si>
    <t>MT3 A7/MO3 A1/MH3 A7</t>
  </si>
  <si>
    <t>MT3 A7/MO3 A1/MH3 A3</t>
  </si>
  <si>
    <t>MT3 A7/MO3 A1/MH3 A1</t>
  </si>
  <si>
    <t>MT3 A7/MO3 A1/MH1 A9</t>
  </si>
  <si>
    <t>MT3 A7/MO3 A1/MH1 A7</t>
  </si>
  <si>
    <t>MT3 A7/MO3 A1/MH1 A3</t>
  </si>
  <si>
    <t>MT3 A7/MO3 A1/MH1 A1</t>
  </si>
  <si>
    <t>MT3 A7/MO1 A9/MH9 A9</t>
  </si>
  <si>
    <t>MT3 A7/MO1 A9/MH9 A7</t>
  </si>
  <si>
    <t>MT3 A7/MO1 A9/MH9 A3</t>
  </si>
  <si>
    <t>MT3 A7/MO1 A9/MH9 A1</t>
  </si>
  <si>
    <t>MT3 A7/MO1 A9/MH7 A9</t>
  </si>
  <si>
    <t>MT3 A7/MO1 A9/MH7 A7</t>
  </si>
  <si>
    <t>MT3 A7/MO1 A9/MH7 A3</t>
  </si>
  <si>
    <t>MT3 A7/MO1 A9/MH7 A1</t>
  </si>
  <si>
    <t>MT3 A7/MO1 A9/MH3 A9</t>
  </si>
  <si>
    <t>MT3 A7/MO1 A9/MH3 A7</t>
  </si>
  <si>
    <t>MT3 A7/MO1 A9/MH3 A3</t>
  </si>
  <si>
    <t>MT3 A7/MO1 A9/MH3 A1</t>
  </si>
  <si>
    <t>MT3 A7/MO1 A9/MH1 A9</t>
  </si>
  <si>
    <t>MT3 A7/MO1 A9/MH1 A7</t>
  </si>
  <si>
    <t>MT3 A7/MO1 A9/MH1 A3</t>
  </si>
  <si>
    <t>MT3 A7/MO1 A9/MH1 A1</t>
  </si>
  <si>
    <t>MT3 A7/MO1 A7/MH9 A9</t>
  </si>
  <si>
    <t>MT3 A7/MO1 A7/MH9 A7</t>
  </si>
  <si>
    <t>MT3 A7/MO1 A7/MH9 A3</t>
  </si>
  <si>
    <t>MT3 A7/MO1 A7/MH9 A1</t>
  </si>
  <si>
    <t>MT3 A7/MO1 A7/MH7 A9</t>
  </si>
  <si>
    <t>MT3 A7/MO1 A7/MH7 A7</t>
  </si>
  <si>
    <t>MT3 A7/MO1 A7/MH7 A3</t>
  </si>
  <si>
    <t>MT3 A7/MO1 A7/MH7 A1</t>
  </si>
  <si>
    <t>MT3 A7/MO1 A7/MH3 A9</t>
  </si>
  <si>
    <t>MT3 A7/MO1 A7/MH3 A7</t>
  </si>
  <si>
    <t>MT3 A7/MO1 A7/MH3 A3</t>
  </si>
  <si>
    <t>MT3 A7/MO1 A7/MH3 A1</t>
  </si>
  <si>
    <t>MT3 A7/MO1 A7/MH1 A9</t>
  </si>
  <si>
    <t>MT3 A7/MO1 A7/MH1 A7</t>
  </si>
  <si>
    <t>MT3 A7/MO1 A7/MH1 A3</t>
  </si>
  <si>
    <t>MT3 A7/MO1 A7/MH1 A1</t>
  </si>
  <si>
    <t>MT3 A7/MO1 A3/MH9 A9</t>
  </si>
  <si>
    <t>MT3 A7/MO1 A3/MH9 A7</t>
  </si>
  <si>
    <t>MT3 A7/MO1 A3/MH9 A3</t>
  </si>
  <si>
    <t>MT3 A7/MO1 A3/MH9 A1</t>
  </si>
  <si>
    <t>MT3 A7/MO1 A3/MH7 A9</t>
  </si>
  <si>
    <t>MT3 A7/MO1 A3/MH7 A7</t>
  </si>
  <si>
    <t>MT3 A7/MO1 A3/MH7 A3</t>
  </si>
  <si>
    <t>MT3 A7/MO1 A3/MH7 A1</t>
  </si>
  <si>
    <t>MT3 A7/MO1 A3/MH3 A9</t>
  </si>
  <si>
    <t>MT3 A7/MO1 A3/MH3 A7</t>
  </si>
  <si>
    <t>MT3 A7/MO1 A3/MH3 A3</t>
  </si>
  <si>
    <t>MT3 A7/MO1 A3/MH3 A1</t>
  </si>
  <si>
    <t>MT3 A7/MO1 A3/MH1 A9</t>
  </si>
  <si>
    <t>MT3 A7/MO1 A3/MH1 A7</t>
  </si>
  <si>
    <t>MT3 A7/MO1 A3/MH1 A3</t>
  </si>
  <si>
    <t>MT3 A7/MO1 A3/MH1 A1</t>
  </si>
  <si>
    <t>MT3 A7/MO1 A1/MH9 A9</t>
  </si>
  <si>
    <t>MT3 A7/MO1 A1/MH9 A7</t>
  </si>
  <si>
    <t>MT3 A7/MO1 A1/MH9 A3</t>
  </si>
  <si>
    <t>MT3 A7/MO1 A1/MH9 A1</t>
  </si>
  <si>
    <t>MT3 A7/MO1 A1/MH7 A9</t>
  </si>
  <si>
    <t>MT3 A7/MO1 A1/MH7 A7</t>
  </si>
  <si>
    <t>MT3 A7/MO1 A1/MH7 A3</t>
  </si>
  <si>
    <t>MT3 A7/MO1 A1/MH7 A1</t>
  </si>
  <si>
    <t>MT3 A7/MO1 A1/MH3 A9</t>
  </si>
  <si>
    <t>MT3 A7/MO1 A1/MH3 A7</t>
  </si>
  <si>
    <t>MT3 A7/MO1 A1/MH3 A3</t>
  </si>
  <si>
    <t>MT3 A7/MO1 A1/MH3 A1</t>
  </si>
  <si>
    <t>MT3 A7/MO1 A1/MH1 A9</t>
  </si>
  <si>
    <t>MT3 A7/MO1 A1/MH1 A7</t>
  </si>
  <si>
    <t>MT3 A7/MO1 A1/MH1 A3</t>
  </si>
  <si>
    <t>MT3 A7/MO1 A1/MH1 A1</t>
  </si>
  <si>
    <t>MT3 A3/MO9 A9/MH9 A9</t>
  </si>
  <si>
    <t>MT3 A3/MO9 A9/MH9 A7</t>
  </si>
  <si>
    <t>MT3 A3/MO9 A9/MH9 A3</t>
  </si>
  <si>
    <t>MT3 A3/MO9 A9/MH9 A1</t>
  </si>
  <si>
    <t>MT3 A3/MO9 A9/MH7 A9</t>
  </si>
  <si>
    <t>MT3 A3/MO9 A9/MH7 A7</t>
  </si>
  <si>
    <t>MT3 A3/MO9 A9/MH7 A3</t>
  </si>
  <si>
    <t>MT3 A3/MO9 A9/MH7 A1</t>
  </si>
  <si>
    <t>MT3 A3/MO9 A9/MH3 A9</t>
  </si>
  <si>
    <t>MT3 A3/MO9 A9/MH3 A7</t>
  </si>
  <si>
    <t>MT3 A3/MO9 A9/MH3 A3</t>
  </si>
  <si>
    <t>MT3 A3/MO9 A9/MH3 A1</t>
  </si>
  <si>
    <t>MT3 A3/MO9 A9/MH1 A9</t>
  </si>
  <si>
    <t>MT3 A3/MO9 A9/MH1 A7</t>
  </si>
  <si>
    <t>MT3 A3/MO9 A9/MH1 A3</t>
  </si>
  <si>
    <t>MT3 A3/MO9 A9/MH1 A1</t>
  </si>
  <si>
    <t>MT3 A3/MO9 A7/MH9 A9</t>
  </si>
  <si>
    <t>MT3 A3/MO9 A7/MH9 A7</t>
  </si>
  <si>
    <t>MT3 A3/MO9 A7/MH9 A3</t>
  </si>
  <si>
    <t>MT3 A3/MO9 A7/MH9 A1</t>
  </si>
  <si>
    <t>MT3 A3/MO9 A7/MH7 A9</t>
  </si>
  <si>
    <t>MT3 A3/MO9 A7/MH7 A7</t>
  </si>
  <si>
    <t>MT3 A3/MO9 A7/MH7 A3</t>
  </si>
  <si>
    <t>MT3 A3/MO9 A7/MH7 A1</t>
  </si>
  <si>
    <t>MT3 A3/MO9 A7/MH3 A9</t>
  </si>
  <si>
    <t>MT3 A3/MO9 A7/MH3 A7</t>
  </si>
  <si>
    <t>MT3 A3/MO9 A7/MH3 A3</t>
  </si>
  <si>
    <t>MT3 A3/MO9 A7/MH3 A1</t>
  </si>
  <si>
    <t>MT3 A3/MO9 A7/MH1 A9</t>
  </si>
  <si>
    <t>MT3 A3/MO9 A7/MH1 A7</t>
  </si>
  <si>
    <t>MT3 A3/MO9 A7/MH1 A3</t>
  </si>
  <si>
    <t>MT3 A3/MO9 A7/MH1 A1</t>
  </si>
  <si>
    <t>MT3 A3/MO9 A3/MH9 A9</t>
  </si>
  <si>
    <t>MT3 A3/MO9 A3/MH9 A7</t>
  </si>
  <si>
    <t>MT3 A3/MO9 A3/MH9 A3</t>
  </si>
  <si>
    <t>MT3 A3/MO9 A3/MH9 A1</t>
  </si>
  <si>
    <t>MT3 A3/MO9 A3/MH7 A9</t>
  </si>
  <si>
    <t>MT3 A3/MO9 A3/MH7 A7</t>
  </si>
  <si>
    <t>MT3 A3/MO9 A3/MH7 A3</t>
  </si>
  <si>
    <t>MT3 A3/MO9 A3/MH7 A1</t>
  </si>
  <si>
    <t>MT3 A3/MO9 A3/MH3 A9</t>
  </si>
  <si>
    <t>MT3 A3/MO9 A3/MH3 A7</t>
  </si>
  <si>
    <t>MT3 A3/MO9 A3/MH3 A3</t>
  </si>
  <si>
    <t>MT3 A3/MO9 A3/MH3 A1</t>
  </si>
  <si>
    <t>MT3 A3/MO9 A3/MH1 A9</t>
  </si>
  <si>
    <t>MT3 A3/MO9 A3/MH1 A7</t>
  </si>
  <si>
    <t>MT3 A3/MO9 A3/MH1 A3</t>
  </si>
  <si>
    <t>MT3 A3/MO9 A3/MH1 A1</t>
  </si>
  <si>
    <t>MT3 A3/MO9 A1/MH9 A9</t>
  </si>
  <si>
    <t>MT3 A3/MO9 A1/MH9 A7</t>
  </si>
  <si>
    <t>MT3 A3/MO9 A1/MH9 A3</t>
  </si>
  <si>
    <t>MT3 A3/MO9 A1/MH9 A1</t>
  </si>
  <si>
    <t>MT3 A3/MO9 A1/MH7 A9</t>
  </si>
  <si>
    <t>MT3 A3/MO9 A1/MH7 A7</t>
  </si>
  <si>
    <t>MT3 A3/MO9 A1/MH7 A3</t>
  </si>
  <si>
    <t>MT3 A3/MO9 A1/MH7 A1</t>
  </si>
  <si>
    <t>MT3 A3/MO9 A1/MH3 A9</t>
  </si>
  <si>
    <t>MT3 A3/MO9 A1/MH3 A7</t>
  </si>
  <si>
    <t>MT3 A3/MO9 A1/MH3 A3</t>
  </si>
  <si>
    <t>MT3 A3/MO9 A1/MH3 A1</t>
  </si>
  <si>
    <t>MT3 A3/MO9 A1/MH1 A9</t>
  </si>
  <si>
    <t>MT3 A3/MO9 A1/MH1 A7</t>
  </si>
  <si>
    <t>MT3 A3/MO9 A1/MH1 A3</t>
  </si>
  <si>
    <t>MT3 A3/MO9 A1/MH1 A1</t>
  </si>
  <si>
    <t>MT3 A3/MO7 A9/MH9 A9</t>
  </si>
  <si>
    <t>MT3 A3/MO7 A9/MH9 A7</t>
  </si>
  <si>
    <t>MT3 A3/MO7 A9/MH9 A3</t>
  </si>
  <si>
    <t>MT3 A3/MO7 A9/MH9 A1</t>
  </si>
  <si>
    <t>MT3 A3/MO7 A9/MH7 A9</t>
  </si>
  <si>
    <t>MT3 A3/MO7 A9/MH7 A7</t>
  </si>
  <si>
    <t>MT3 A3/MO7 A9/MH7 A3</t>
  </si>
  <si>
    <t>MT3 A3/MO7 A9/MH7 A1</t>
  </si>
  <si>
    <t>MT3 A3/MO7 A9/MH3 A9</t>
  </si>
  <si>
    <t>MT3 A3/MO7 A9/MH3 A7</t>
  </si>
  <si>
    <t>MT3 A3/MO7 A9/MH3 A3</t>
  </si>
  <si>
    <t>MT3 A3/MO7 A9/MH3 A1</t>
  </si>
  <si>
    <t>MT3 A3/MO7 A9/MH1 A9</t>
  </si>
  <si>
    <t>MT3 A3/MO7 A9/MH1 A7</t>
  </si>
  <si>
    <t>MT3 A3/MO7 A9/MH1 A3</t>
  </si>
  <si>
    <t>MT3 A3/MO7 A9/MH1 A1</t>
  </si>
  <si>
    <t>MT3 A3/MO7 A7/MH9 A9</t>
  </si>
  <si>
    <t>MT3 A3/MO7 A7/MH9 A7</t>
  </si>
  <si>
    <t>MT3 A3/MO7 A7/MH9 A3</t>
  </si>
  <si>
    <t>MT3 A3/MO7 A7/MH9 A1</t>
  </si>
  <si>
    <t>MT3 A3/MO7 A7/MH7 A9</t>
  </si>
  <si>
    <t>MT3 A3/MO7 A7/MH7 A7</t>
  </si>
  <si>
    <t>MT3 A3/MO7 A7/MH7 A3</t>
  </si>
  <si>
    <t>MT3 A3/MO7 A7/MH7 A1</t>
  </si>
  <si>
    <t>MT3 A3/MO7 A7/MH3 A9</t>
  </si>
  <si>
    <t>MT3 A3/MO7 A7/MH3 A7</t>
  </si>
  <si>
    <t>MT3 A3/MO7 A7/MH3 A3</t>
  </si>
  <si>
    <t>MT3 A3/MO7 A7/MH3 A1</t>
  </si>
  <si>
    <t>MT3 A3/MO7 A7/MH1 A9</t>
  </si>
  <si>
    <t>MT3 A3/MO7 A7/MH1 A7</t>
  </si>
  <si>
    <t>MT3 A3/MO7 A7/MH1 A3</t>
  </si>
  <si>
    <t>MT3 A3/MO7 A7/MH1 A1</t>
  </si>
  <si>
    <t>MT3 A3/MO7 A3/MH9 A9</t>
  </si>
  <si>
    <t>MT3 A3/MO7 A3/MH9 A7</t>
  </si>
  <si>
    <t>MT3 A3/MO7 A3/MH9 A3</t>
  </si>
  <si>
    <t>MT3 A3/MO7 A3/MH9 A1</t>
  </si>
  <si>
    <t>MT3 A3/MO7 A3/MH7 A9</t>
  </si>
  <si>
    <t>MT3 A3/MO7 A3/MH7 A7</t>
  </si>
  <si>
    <t>MT3 A3/MO7 A3/MH7 A3</t>
  </si>
  <si>
    <t>MT3 A3/MO7 A3/MH7 A1</t>
  </si>
  <si>
    <t>MT3 A3/MO7 A3/MH3 A9</t>
  </si>
  <si>
    <t>MT3 A3/MO7 A3/MH3 A7</t>
  </si>
  <si>
    <t>MT3 A3/MO7 A3/MH3 A3</t>
  </si>
  <si>
    <t>MT3 A3/MO7 A3/MH3 A1</t>
  </si>
  <si>
    <t>MT3 A3/MO7 A3/MH1 A9</t>
  </si>
  <si>
    <t>MT3 A3/MO7 A3/MH1 A7</t>
  </si>
  <si>
    <t>MT3 A3/MO7 A3/MH1 A3</t>
  </si>
  <si>
    <t>MT3 A3/MO7 A3/MH1 A1</t>
  </si>
  <si>
    <t>MT3 A3/MO7 A1/MH9 A9</t>
  </si>
  <si>
    <t>MT3 A3/MO7 A1/MH9 A7</t>
  </si>
  <si>
    <t>MT3 A3/MO7 A1/MH9 A3</t>
  </si>
  <si>
    <t>MT3 A3/MO7 A1/MH9 A1</t>
  </si>
  <si>
    <t>MT3 A3/MO7 A1/MH7 A9</t>
  </si>
  <si>
    <t>MT3 A3/MO7 A1/MH7 A7</t>
  </si>
  <si>
    <t>MT3 A3/MO7 A1/MH7 A3</t>
  </si>
  <si>
    <t>MT3 A3/MO7 A1/MH7 A1</t>
  </si>
  <si>
    <t>MT3 A3/MO7 A1/MH3 A9</t>
  </si>
  <si>
    <t>MT3 A3/MO7 A1/MH3 A7</t>
  </si>
  <si>
    <t>MT3 A3/MO7 A1/MH3 A3</t>
  </si>
  <si>
    <t>MT3 A3/MO7 A1/MH3 A1</t>
  </si>
  <si>
    <t>MT3 A3/MO7 A1/MH1 A9</t>
  </si>
  <si>
    <t>MT3 A3/MO7 A1/MH1 A7</t>
  </si>
  <si>
    <t>MT3 A3/MO7 A1/MH1 A3</t>
  </si>
  <si>
    <t>MT3 A3/MO7 A1/MH1 A1</t>
  </si>
  <si>
    <t>MT3 A3/MO3 A9/MH9 A9</t>
  </si>
  <si>
    <t>MT3 A3/MO3 A9/MH9 A7</t>
  </si>
  <si>
    <t>MT3 A3/MO3 A9/MH9 A3</t>
  </si>
  <si>
    <t>MT3 A3/MO3 A9/MH9 A1</t>
  </si>
  <si>
    <t>MT3 A3/MO3 A9/MH7 A9</t>
  </si>
  <si>
    <t>MT3 A3/MO3 A9/MH7 A7</t>
  </si>
  <si>
    <t>MT3 A3/MO3 A9/MH7 A3</t>
  </si>
  <si>
    <t>MT3 A3/MO3 A9/MH7 A1</t>
  </si>
  <si>
    <t>MT3 A3/MO3 A9/MH3 A9</t>
  </si>
  <si>
    <t>MT3 A3/MO3 A9/MH3 A7</t>
  </si>
  <si>
    <t>MT3 A3/MO3 A9/MH3 A3</t>
  </si>
  <si>
    <t>MT3 A3/MO3 A9/MH3 A1</t>
  </si>
  <si>
    <t>MT3 A3/MO3 A9/MH1 A9</t>
  </si>
  <si>
    <t>MT3 A3/MO3 A9/MH1 A7</t>
  </si>
  <si>
    <t>MT3 A3/MO3 A9/MH1 A3</t>
  </si>
  <si>
    <t>MT3 A3/MO3 A9/MH1 A1</t>
  </si>
  <si>
    <t>MT3 A3/MO3 A7/MH9 A9</t>
  </si>
  <si>
    <t>MT3 A3/MO3 A7/MH9 A7</t>
  </si>
  <si>
    <t>MT3 A3/MO3 A7/MH9 A3</t>
  </si>
  <si>
    <t>MT3 A3/MO3 A7/MH9 A1</t>
  </si>
  <si>
    <t>MT3 A3/MO3 A7/MH7 A9</t>
  </si>
  <si>
    <t>MT3 A3/MO3 A7/MH7 A7</t>
  </si>
  <si>
    <t>MT3 A3/MO3 A7/MH7 A3</t>
  </si>
  <si>
    <t>MT3 A3/MO3 A7/MH7 A1</t>
  </si>
  <si>
    <t>MT3 A3/MO3 A7/MH3 A9</t>
  </si>
  <si>
    <t>MT3 A3/MO3 A7/MH3 A7</t>
  </si>
  <si>
    <t>MT3 A3/MO3 A7/MH3 A3</t>
  </si>
  <si>
    <t>MT3 A3/MO3 A7/MH3 A1</t>
  </si>
  <si>
    <t>MT3 A3/MO3 A7/MH1 A9</t>
  </si>
  <si>
    <t>MT3 A3/MO3 A7/MH1 A7</t>
  </si>
  <si>
    <t>MT3 A3/MO3 A7/MH1 A3</t>
  </si>
  <si>
    <t>MT3 A3/MO3 A7/MH1 A1</t>
  </si>
  <si>
    <t>MT3 A3/MO3 A3/MH9 A9</t>
  </si>
  <si>
    <t>MT3 A3/MO3 A3/MH9 A7</t>
  </si>
  <si>
    <t>MT3 A3/MO3 A3/MH9 A3</t>
  </si>
  <si>
    <t>MT3 A3/MO3 A3/MH9 A1</t>
  </si>
  <si>
    <t>MT3 A3/MO3 A3/MH7 A9</t>
  </si>
  <si>
    <t>MT3 A3/MO3 A3/MH7 A7</t>
  </si>
  <si>
    <t>MT3 A3/MO3 A3/MH7 A3</t>
  </si>
  <si>
    <t>MT3 A3/MO3 A3/MH7 A1</t>
  </si>
  <si>
    <t>MT3 A3/MO3 A3/MH3 A9</t>
  </si>
  <si>
    <t>MT3 A3/MO3 A3/MH3 A7</t>
  </si>
  <si>
    <t>MT3 A3/MO3 A3/MH3 A3</t>
  </si>
  <si>
    <t>MT3 A3/MO3 A3/MH3 A1</t>
  </si>
  <si>
    <t>MT3 A3/MO3 A3/MH1 A9</t>
  </si>
  <si>
    <t>MT3 A3/MO3 A3/MH1 A7</t>
  </si>
  <si>
    <t>MT3 A3/MO3 A3/MH1 A3</t>
  </si>
  <si>
    <t>MT3 A3/MO3 A3/MH1 A1</t>
  </si>
  <si>
    <t>MT3 A3/MO3 A1/MH9 A9</t>
  </si>
  <si>
    <t>MT3 A3/MO3 A1/MH9 A7</t>
  </si>
  <si>
    <t>MT3 A3/MO3 A1/MH9 A3</t>
  </si>
  <si>
    <t>MT3 A3/MO3 A1/MH9 A1</t>
  </si>
  <si>
    <t>MT3 A3/MO3 A1/MH7 A9</t>
  </si>
  <si>
    <t>MT3 A3/MO3 A1/MH7 A7</t>
  </si>
  <si>
    <t>MT3 A3/MO3 A1/MH7 A3</t>
  </si>
  <si>
    <t>MT3 A3/MO3 A1/MH7 A1</t>
  </si>
  <si>
    <t>MT3 A3/MO3 A1/MH3 A9</t>
  </si>
  <si>
    <t>MT3 A3/MO3 A1/MH3 A7</t>
  </si>
  <si>
    <t>MT3 A3/MO3 A1/MH3 A3</t>
  </si>
  <si>
    <t>MT3 A3/MO3 A1/MH3 A1</t>
  </si>
  <si>
    <t>MT3 A3/MO3 A1/MH1 A9</t>
  </si>
  <si>
    <t>MT3 A3/MO3 A1/MH1 A7</t>
  </si>
  <si>
    <t>MT3 A3/MO3 A1/MH1 A3</t>
  </si>
  <si>
    <t>MT3 A3/MO3 A1/MH1 A1</t>
  </si>
  <si>
    <t>MT3 A3/MO1 A9/MH9 A9</t>
  </si>
  <si>
    <t>MT3 A3/MO1 A9/MH9 A7</t>
  </si>
  <si>
    <t>MT3 A3/MO1 A9/MH9 A3</t>
  </si>
  <si>
    <t>MT3 A3/MO1 A9/MH9 A1</t>
  </si>
  <si>
    <t>MT3 A3/MO1 A9/MH7 A9</t>
  </si>
  <si>
    <t>MT3 A3/MO1 A9/MH7 A7</t>
  </si>
  <si>
    <t>MT3 A3/MO1 A9/MH7 A3</t>
  </si>
  <si>
    <t>MT3 A3/MO1 A9/MH7 A1</t>
  </si>
  <si>
    <t>MT3 A3/MO1 A9/MH3 A9</t>
  </si>
  <si>
    <t>MT3 A3/MO1 A9/MH3 A7</t>
  </si>
  <si>
    <t>MT3 A3/MO1 A9/MH3 A3</t>
  </si>
  <si>
    <t>MT3 A3/MO1 A9/MH3 A1</t>
  </si>
  <si>
    <t>MT3 A3/MO1 A9/MH1 A9</t>
  </si>
  <si>
    <t>MT3 A3/MO1 A9/MH1 A7</t>
  </si>
  <si>
    <t>MT3 A3/MO1 A9/MH1 A3</t>
  </si>
  <si>
    <t>MT3 A3/MO1 A9/MH1 A1</t>
  </si>
  <si>
    <t>MT3 A3/MO1 A7/MH9 A9</t>
  </si>
  <si>
    <t>MT3 A3/MO1 A7/MH9 A7</t>
  </si>
  <si>
    <t>MT3 A3/MO1 A7/MH9 A3</t>
  </si>
  <si>
    <t>MT3 A3/MO1 A7/MH9 A1</t>
  </si>
  <si>
    <t>MT3 A3/MO1 A7/MH7 A9</t>
  </si>
  <si>
    <t>MT3 A3/MO1 A7/MH7 A7</t>
  </si>
  <si>
    <t>MT3 A3/MO1 A7/MH7 A3</t>
  </si>
  <si>
    <t>MT3 A3/MO1 A7/MH7 A1</t>
  </si>
  <si>
    <t>MT3 A3/MO1 A7/MH3 A9</t>
  </si>
  <si>
    <t>MT3 A3/MO1 A7/MH3 A7</t>
  </si>
  <si>
    <t>MT3 A3/MO1 A7/MH3 A3</t>
  </si>
  <si>
    <t>MT3 A3/MO1 A7/MH3 A1</t>
  </si>
  <si>
    <t>MT3 A3/MO1 A7/MH1 A9</t>
  </si>
  <si>
    <t>MT3 A3/MO1 A7/MH1 A7</t>
  </si>
  <si>
    <t>MT3 A3/MO1 A7/MH1 A3</t>
  </si>
  <si>
    <t>MT3 A3/MO1 A7/MH1 A1</t>
  </si>
  <si>
    <t>MT3 A3/MO1 A3/MH9 A9</t>
  </si>
  <si>
    <t>MT3 A3/MO1 A3/MH9 A7</t>
  </si>
  <si>
    <t>MT3 A3/MO1 A3/MH9 A3</t>
  </si>
  <si>
    <t>MT3 A3/MO1 A3/MH9 A1</t>
  </si>
  <si>
    <t>MT3 A3/MO1 A3/MH7 A9</t>
  </si>
  <si>
    <t>MT3 A3/MO1 A3/MH7 A7</t>
  </si>
  <si>
    <t>MT3 A3/MO1 A3/MH7 A3</t>
  </si>
  <si>
    <t>MT3 A3/MO1 A3/MH7 A1</t>
  </si>
  <si>
    <t>MT3 A3/MO1 A3/MH3 A9</t>
  </si>
  <si>
    <t>MT3 A3/MO1 A3/MH3 A7</t>
  </si>
  <si>
    <t>MT3 A3/MO1 A3/MH3 A3</t>
  </si>
  <si>
    <t>MT3 A3/MO1 A3/MH3 A1</t>
  </si>
  <si>
    <t>MT3 A3/MO1 A3/MH1 A9</t>
  </si>
  <si>
    <t>MT3 A3/MO1 A3/MH1 A7</t>
  </si>
  <si>
    <t>MT3 A3/MO1 A3/MH1 A3</t>
  </si>
  <si>
    <t>MT3 A3/MO1 A3/MH1 A1</t>
  </si>
  <si>
    <t>MT3 A3/MO1 A1/MH9 A9</t>
  </si>
  <si>
    <t>MT3 A3/MO1 A1/MH9 A7</t>
  </si>
  <si>
    <t>MT3 A3/MO1 A1/MH9 A3</t>
  </si>
  <si>
    <t>MT3 A3/MO1 A1/MH9 A1</t>
  </si>
  <si>
    <t>MT3 A3/MO1 A1/MH7 A9</t>
  </si>
  <si>
    <t>MT3 A3/MO1 A1/MH7 A7</t>
  </si>
  <si>
    <t>MT3 A3/MO1 A1/MH7 A3</t>
  </si>
  <si>
    <t>MT3 A3/MO1 A1/MH7 A1</t>
  </si>
  <si>
    <t>MT3 A3/MO1 A1/MH3 A9</t>
  </si>
  <si>
    <t>MT3 A3/MO1 A1/MH3 A7</t>
  </si>
  <si>
    <t>MT3 A3/MO1 A1/MH3 A3</t>
  </si>
  <si>
    <t>MT3 A3/MO1 A1/MH3 A1</t>
  </si>
  <si>
    <t>MT3 A3/MO1 A1/MH1 A9</t>
  </si>
  <si>
    <t>MT3 A3/MO1 A1/MH1 A7</t>
  </si>
  <si>
    <t>MT3 A3/MO1 A1/MH1 A3</t>
  </si>
  <si>
    <t>MT3 A3/MO1 A1/MH1 A1</t>
  </si>
  <si>
    <t>MT3 A1/MO9 A9/MH9 A9</t>
  </si>
  <si>
    <t>MT3 A1/MO9 A9/MH9 A7</t>
  </si>
  <si>
    <t>MT3 A1/MO9 A9/MH9 A3</t>
  </si>
  <si>
    <t>MT3 A1/MO9 A9/MH9 A1</t>
  </si>
  <si>
    <t>MT3 A1/MO9 A9/MH7 A9</t>
  </si>
  <si>
    <t>MT3 A1/MO9 A9/MH7 A7</t>
  </si>
  <si>
    <t>MT3 A1/MO9 A9/MH7 A3</t>
  </si>
  <si>
    <t>MT3 A1/MO9 A9/MH7 A1</t>
  </si>
  <si>
    <t>MT3 A1/MO9 A9/MH3 A9</t>
  </si>
  <si>
    <t>MT3 A1/MO9 A9/MH3 A7</t>
  </si>
  <si>
    <t>MT3 A1/MO9 A9/MH3 A3</t>
  </si>
  <si>
    <t>MT3 A1/MO9 A9/MH3 A1</t>
  </si>
  <si>
    <t>MT3 A1/MO9 A9/MH1 A9</t>
  </si>
  <si>
    <t>MT3 A1/MO9 A9/MH1 A7</t>
  </si>
  <si>
    <t>MT3 A1/MO9 A9/MH1 A3</t>
  </si>
  <si>
    <t>MT3 A1/MO9 A9/MH1 A1</t>
  </si>
  <si>
    <t>MT3 A1/MO9 A7/MH9 A9</t>
  </si>
  <si>
    <t>MT3 A1/MO9 A7/MH9 A7</t>
  </si>
  <si>
    <t>MT3 A1/MO9 A7/MH9 A3</t>
  </si>
  <si>
    <t>MT3 A1/MO9 A7/MH9 A1</t>
  </si>
  <si>
    <t>MT3 A1/MO9 A7/MH7 A9</t>
  </si>
  <si>
    <t>MT3 A1/MO9 A7/MH7 A7</t>
  </si>
  <si>
    <t>MT3 A1/MO9 A7/MH7 A3</t>
  </si>
  <si>
    <t>MT3 A1/MO9 A7/MH7 A1</t>
  </si>
  <si>
    <t>MT3 A1/MO9 A7/MH3 A9</t>
  </si>
  <si>
    <t>MT3 A1/MO9 A7/MH3 A7</t>
  </si>
  <si>
    <t>MT3 A1/MO9 A7/MH3 A3</t>
  </si>
  <si>
    <t>MT3 A1/MO9 A7/MH3 A1</t>
  </si>
  <si>
    <t>MT3 A1/MO9 A7/MH1 A9</t>
  </si>
  <si>
    <t>MT3 A1/MO9 A7/MH1 A7</t>
  </si>
  <si>
    <t>MT3 A1/MO9 A7/MH1 A3</t>
  </si>
  <si>
    <t>MT3 A1/MO9 A7/MH1 A1</t>
  </si>
  <si>
    <t>MT3 A1/MO9 A3/MH9 A9</t>
  </si>
  <si>
    <t>MT3 A1/MO9 A3/MH9 A7</t>
  </si>
  <si>
    <t>MT3 A1/MO9 A3/MH9 A3</t>
  </si>
  <si>
    <t>MT3 A1/MO9 A3/MH9 A1</t>
  </si>
  <si>
    <t>MT3 A1/MO9 A3/MH7 A9</t>
  </si>
  <si>
    <t>MT3 A1/MO9 A3/MH7 A7</t>
  </si>
  <si>
    <t>MT3 A1/MO9 A3/MH7 A3</t>
  </si>
  <si>
    <t>MT3 A1/MO9 A3/MH7 A1</t>
  </si>
  <si>
    <t>MT3 A1/MO9 A3/MH3 A9</t>
  </si>
  <si>
    <t>MT3 A1/MO9 A3/MH3 A7</t>
  </si>
  <si>
    <t>MT3 A1/MO9 A3/MH3 A3</t>
  </si>
  <si>
    <t>MT3 A1/MO9 A3/MH3 A1</t>
  </si>
  <si>
    <t>MT3 A1/MO9 A3/MH1 A9</t>
  </si>
  <si>
    <t>MT3 A1/MO9 A3/MH1 A7</t>
  </si>
  <si>
    <t>MT3 A1/MO9 A3/MH1 A3</t>
  </si>
  <si>
    <t>MT3 A1/MO9 A3/MH1 A1</t>
  </si>
  <si>
    <t>MT3 A1/MO9 A1/MH9 A9</t>
  </si>
  <si>
    <t>MT3 A1/MO9 A1/MH9 A7</t>
  </si>
  <si>
    <t>MT3 A1/MO9 A1/MH9 A3</t>
  </si>
  <si>
    <t>MT3 A1/MO9 A1/MH9 A1</t>
  </si>
  <si>
    <t>MT3 A1/MO9 A1/MH7 A9</t>
  </si>
  <si>
    <t>MT3 A1/MO9 A1/MH7 A7</t>
  </si>
  <si>
    <t>MT3 A1/MO9 A1/MH7 A3</t>
  </si>
  <si>
    <t>MT3 A1/MO9 A1/MH7 A1</t>
  </si>
  <si>
    <t>MT3 A1/MO9 A1/MH3 A9</t>
  </si>
  <si>
    <t>MT3 A1/MO9 A1/MH3 A7</t>
  </si>
  <si>
    <t>MT3 A1/MO9 A1/MH3 A3</t>
  </si>
  <si>
    <t>MT3 A1/MO9 A1/MH3 A1</t>
  </si>
  <si>
    <t>MT3 A1/MO9 A1/MH1 A9</t>
  </si>
  <si>
    <t>MT3 A1/MO9 A1/MH1 A7</t>
  </si>
  <si>
    <t>MT3 A1/MO9 A1/MH1 A3</t>
  </si>
  <si>
    <t>MT3 A1/MO9 A1/MH1 A1</t>
  </si>
  <si>
    <t>MT3 A1/MO7 A9/MH9 A9</t>
  </si>
  <si>
    <t>MT3 A1/MO7 A9/MH9 A7</t>
  </si>
  <si>
    <t>MT3 A1/MO7 A9/MH9 A3</t>
  </si>
  <si>
    <t>MT3 A1/MO7 A9/MH9 A1</t>
  </si>
  <si>
    <t>MT3 A1/MO7 A9/MH7 A9</t>
  </si>
  <si>
    <t>MT3 A1/MO7 A9/MH7 A7</t>
  </si>
  <si>
    <t>MT3 A1/MO7 A9/MH7 A3</t>
  </si>
  <si>
    <t>MT3 A1/MO7 A9/MH7 A1</t>
  </si>
  <si>
    <t>MT3 A1/MO7 A9/MH3 A9</t>
  </si>
  <si>
    <t>MT3 A1/MO7 A9/MH3 A7</t>
  </si>
  <si>
    <t>MT3 A1/MO7 A9/MH3 A3</t>
  </si>
  <si>
    <t>MT3 A1/MO7 A9/MH3 A1</t>
  </si>
  <si>
    <t>MT3 A1/MO7 A9/MH1 A9</t>
  </si>
  <si>
    <t>MT3 A1/MO7 A9/MH1 A7</t>
  </si>
  <si>
    <t>MT3 A1/MO7 A9/MH1 A3</t>
  </si>
  <si>
    <t>MT3 A1/MO7 A9/MH1 A1</t>
  </si>
  <si>
    <t>MT3 A1/MO7 A7/MH9 A9</t>
  </si>
  <si>
    <t>MT3 A1/MO7 A7/MH9 A7</t>
  </si>
  <si>
    <t>MT3 A1/MO7 A7/MH9 A3</t>
  </si>
  <si>
    <t>MT3 A1/MO7 A7/MH9 A1</t>
  </si>
  <si>
    <t>MT3 A1/MO7 A7/MH7 A9</t>
  </si>
  <si>
    <t>MT3 A1/MO7 A7/MH7 A7</t>
  </si>
  <si>
    <t>MT3 A1/MO7 A7/MH7 A3</t>
  </si>
  <si>
    <t>MT3 A1/MO7 A7/MH7 A1</t>
  </si>
  <si>
    <t>MT3 A1/MO7 A7/MH3 A9</t>
  </si>
  <si>
    <t>MT3 A1/MO7 A7/MH3 A7</t>
  </si>
  <si>
    <t>MT3 A1/MO7 A7/MH3 A3</t>
  </si>
  <si>
    <t>MT3 A1/MO7 A7/MH3 A1</t>
  </si>
  <si>
    <t>MT3 A1/MO7 A7/MH1 A9</t>
  </si>
  <si>
    <t>MT3 A1/MO7 A7/MH1 A7</t>
  </si>
  <si>
    <t>MT3 A1/MO7 A7/MH1 A3</t>
  </si>
  <si>
    <t>MT3 A1/MO7 A7/MH1 A1</t>
  </si>
  <si>
    <t>MT3 A1/MO7 A3/MH9 A9</t>
  </si>
  <si>
    <t>MT3 A1/MO7 A3/MH9 A7</t>
  </si>
  <si>
    <t>MT3 A1/MO7 A3/MH9 A3</t>
  </si>
  <si>
    <t>MT3 A1/MO7 A3/MH9 A1</t>
  </si>
  <si>
    <t>MT3 A1/MO7 A3/MH7 A9</t>
  </si>
  <si>
    <t>MT3 A1/MO7 A3/MH7 A7</t>
  </si>
  <si>
    <t>MT3 A1/MO7 A3/MH7 A3</t>
  </si>
  <si>
    <t>MT3 A1/MO7 A3/MH7 A1</t>
  </si>
  <si>
    <t>MT3 A1/MO7 A3/MH3 A9</t>
  </si>
  <si>
    <t>MT3 A1/MO7 A3/MH3 A7</t>
  </si>
  <si>
    <t>MT3 A1/MO7 A3/MH3 A3</t>
  </si>
  <si>
    <t>MT3 A1/MO7 A3/MH3 A1</t>
  </si>
  <si>
    <t>MT3 A1/MO7 A3/MH1 A9</t>
  </si>
  <si>
    <t>MT3 A1/MO7 A3/MH1 A7</t>
  </si>
  <si>
    <t>MT3 A1/MO7 A3/MH1 A3</t>
  </si>
  <si>
    <t>MT3 A1/MO7 A3/MH1 A1</t>
  </si>
  <si>
    <t>MT3 A1/MO7 A1/MH9 A9</t>
  </si>
  <si>
    <t>MT3 A1/MO7 A1/MH9 A7</t>
  </si>
  <si>
    <t>MT3 A1/MO7 A1/MH9 A3</t>
  </si>
  <si>
    <t>MT3 A1/MO7 A1/MH9 A1</t>
  </si>
  <si>
    <t>MT3 A1/MO7 A1/MH7 A9</t>
  </si>
  <si>
    <t>MT3 A1/MO7 A1/MH7 A7</t>
  </si>
  <si>
    <t>MT3 A1/MO7 A1/MH7 A3</t>
  </si>
  <si>
    <t>MT3 A1/MO7 A1/MH7 A1</t>
  </si>
  <si>
    <t>MT3 A1/MO7 A1/MH3 A9</t>
  </si>
  <si>
    <t>MT3 A1/MO7 A1/MH3 A7</t>
  </si>
  <si>
    <t>MT3 A1/MO7 A1/MH3 A3</t>
  </si>
  <si>
    <t>MT3 A1/MO7 A1/MH3 A1</t>
  </si>
  <si>
    <t>MT3 A1/MO7 A1/MH1 A9</t>
  </si>
  <si>
    <t>MT3 A1/MO7 A1/MH1 A7</t>
  </si>
  <si>
    <t>MT3 A1/MO7 A1/MH1 A3</t>
  </si>
  <si>
    <t>MT3 A1/MO7 A1/MH1 A1</t>
  </si>
  <si>
    <t>MT3 A1/MO3 A9/MH9 A9</t>
  </si>
  <si>
    <t>MT3 A1/MO3 A9/MH9 A7</t>
  </si>
  <si>
    <t>MT3 A1/MO3 A9/MH9 A3</t>
  </si>
  <si>
    <t>MT3 A1/MO3 A9/MH9 A1</t>
  </si>
  <si>
    <t>MT3 A1/MO3 A9/MH7 A9</t>
  </si>
  <si>
    <t>MT3 A1/MO3 A9/MH7 A7</t>
  </si>
  <si>
    <t>MT3 A1/MO3 A9/MH7 A3</t>
  </si>
  <si>
    <t>MT3 A1/MO3 A9/MH7 A1</t>
  </si>
  <si>
    <t>MT3 A1/MO3 A9/MH3 A9</t>
  </si>
  <si>
    <t>MT3 A1/MO3 A9/MH3 A7</t>
  </si>
  <si>
    <t>MT3 A1/MO3 A9/MH3 A3</t>
  </si>
  <si>
    <t>MT3 A1/MO3 A9/MH3 A1</t>
  </si>
  <si>
    <t>MT3 A1/MO3 A9/MH1 A9</t>
  </si>
  <si>
    <t>MT3 A1/MO3 A9/MH1 A7</t>
  </si>
  <si>
    <t>MT3 A1/MO3 A9/MH1 A3</t>
  </si>
  <si>
    <t>MT3 A1/MO3 A9/MH1 A1</t>
  </si>
  <si>
    <t>MT3 A1/MO3 A7/MH9 A9</t>
  </si>
  <si>
    <t>MT3 A1/MO3 A7/MH9 A7</t>
  </si>
  <si>
    <t>MT3 A1/MO3 A7/MH9 A3</t>
  </si>
  <si>
    <t>MT3 A1/MO3 A7/MH9 A1</t>
  </si>
  <si>
    <t>MT3 A1/MO3 A7/MH7 A9</t>
  </si>
  <si>
    <t>MT3 A1/MO3 A7/MH7 A7</t>
  </si>
  <si>
    <t>MT3 A1/MO3 A7/MH7 A3</t>
  </si>
  <si>
    <t>MT3 A1/MO3 A7/MH7 A1</t>
  </si>
  <si>
    <t>MT3 A1/MO3 A7/MH3 A9</t>
  </si>
  <si>
    <t>MT3 A1/MO3 A7/MH3 A7</t>
  </si>
  <si>
    <t>MT3 A1/MO3 A7/MH3 A3</t>
  </si>
  <si>
    <t>MT3 A1/MO3 A7/MH3 A1</t>
  </si>
  <si>
    <t>MT3 A1/MO3 A7/MH1 A9</t>
  </si>
  <si>
    <t>MT3 A1/MO3 A7/MH1 A7</t>
  </si>
  <si>
    <t>MT3 A1/MO3 A7/MH1 A3</t>
  </si>
  <si>
    <t>MT3 A1/MO3 A7/MH1 A1</t>
  </si>
  <si>
    <t>MT3 A1/MO3 A3/MH9 A9</t>
  </si>
  <si>
    <t>MT3 A1/MO3 A3/MH9 A7</t>
  </si>
  <si>
    <t>MT3 A1/MO3 A3/MH9 A3</t>
  </si>
  <si>
    <t>MT3 A1/MO3 A3/MH9 A1</t>
  </si>
  <si>
    <t>MT3 A1/MO3 A3/MH7 A9</t>
  </si>
  <si>
    <t>MT3 A1/MO3 A3/MH7 A7</t>
  </si>
  <si>
    <t>MT3 A1/MO3 A3/MH7 A3</t>
  </si>
  <si>
    <t>MT3 A1/MO3 A3/MH7 A1</t>
  </si>
  <si>
    <t>MT3 A1/MO3 A3/MH3 A9</t>
  </si>
  <si>
    <t>MT3 A1/MO3 A3/MH3 A7</t>
  </si>
  <si>
    <t>MT3 A1/MO3 A3/MH3 A3</t>
  </si>
  <si>
    <t>MT3 A1/MO3 A3/MH3 A1</t>
  </si>
  <si>
    <t>MT3 A1/MO3 A3/MH1 A9</t>
  </si>
  <si>
    <t>MT3 A1/MO3 A3/MH1 A7</t>
  </si>
  <si>
    <t>MT3 A1/MO3 A3/MH1 A3</t>
  </si>
  <si>
    <t>MT3 A1/MO3 A3/MH1 A1</t>
  </si>
  <si>
    <t>MT3 A1/MO3 A1/MH9 A9</t>
  </si>
  <si>
    <t>MT3 A1/MO3 A1/MH9 A7</t>
  </si>
  <si>
    <t>MT3 A1/MO3 A1/MH9 A3</t>
  </si>
  <si>
    <t>MT3 A1/MO3 A1/MH9 A1</t>
  </si>
  <si>
    <t>MT3 A1/MO3 A1/MH7 A9</t>
  </si>
  <si>
    <t>MT3 A1/MO3 A1/MH7 A7</t>
  </si>
  <si>
    <t>MT3 A1/MO3 A1/MH7 A3</t>
  </si>
  <si>
    <t>MT3 A1/MO3 A1/MH7 A1</t>
  </si>
  <si>
    <t>MT3 A1/MO3 A1/MH3 A9</t>
  </si>
  <si>
    <t>MT3 A1/MO3 A1/MH3 A7</t>
  </si>
  <si>
    <t>MT3 A1/MO3 A1/MH3 A3</t>
  </si>
  <si>
    <t>MT3 A1/MO3 A1/MH3 A1</t>
  </si>
  <si>
    <t>MT3 A1/MO3 A1/MH1 A9</t>
  </si>
  <si>
    <t>MT3 A1/MO3 A1/MH1 A7</t>
  </si>
  <si>
    <t>MT3 A1/MO3 A1/MH1 A3</t>
  </si>
  <si>
    <t>MT3 A1/MO3 A1/MH1 A1</t>
  </si>
  <si>
    <t>MT3 A1/MO1 A9/MH9 A9</t>
  </si>
  <si>
    <t>MT3 A1/MO1 A9/MH9 A7</t>
  </si>
  <si>
    <t>MT3 A1/MO1 A9/MH9 A3</t>
  </si>
  <si>
    <t>MT3 A1/MO1 A9/MH9 A1</t>
  </si>
  <si>
    <t>MT3 A1/MO1 A9/MH7 A9</t>
  </si>
  <si>
    <t>MT3 A1/MO1 A9/MH7 A7</t>
  </si>
  <si>
    <t>MT3 A1/MO1 A9/MH7 A3</t>
  </si>
  <si>
    <t>MT3 A1/MO1 A9/MH7 A1</t>
  </si>
  <si>
    <t>MT3 A1/MO1 A9/MH3 A9</t>
  </si>
  <si>
    <t>MT3 A1/MO1 A9/MH3 A7</t>
  </si>
  <si>
    <t>MT3 A1/MO1 A9/MH3 A3</t>
  </si>
  <si>
    <t>MT3 A1/MO1 A9/MH3 A1</t>
  </si>
  <si>
    <t>MT3 A1/MO1 A9/MH1 A9</t>
  </si>
  <si>
    <t>MT3 A1/MO1 A9/MH1 A7</t>
  </si>
  <si>
    <t>MT3 A1/MO1 A9/MH1 A3</t>
  </si>
  <si>
    <t>MT3 A1/MO1 A9/MH1 A1</t>
  </si>
  <si>
    <t>MT3 A1/MO1 A7/MH9 A9</t>
  </si>
  <si>
    <t>MT3 A1/MO1 A7/MH9 A7</t>
  </si>
  <si>
    <t>MT3 A1/MO1 A7/MH9 A3</t>
  </si>
  <si>
    <t>MT3 A1/MO1 A7/MH9 A1</t>
  </si>
  <si>
    <t>MT3 A1/MO1 A7/MH7 A9</t>
  </si>
  <si>
    <t>MT3 A1/MO1 A7/MH7 A7</t>
  </si>
  <si>
    <t>MT3 A1/MO1 A7/MH7 A3</t>
  </si>
  <si>
    <t>MT3 A1/MO1 A7/MH7 A1</t>
  </si>
  <si>
    <t>MT3 A1/MO1 A7/MH3 A9</t>
  </si>
  <si>
    <t>MT3 A1/MO1 A7/MH3 A7</t>
  </si>
  <si>
    <t>MT3 A1/MO1 A7/MH3 A3</t>
  </si>
  <si>
    <t>MT3 A1/MO1 A7/MH3 A1</t>
  </si>
  <si>
    <t>MT3 A1/MO1 A7/MH1 A9</t>
  </si>
  <si>
    <t>MT3 A1/MO1 A7/MH1 A7</t>
  </si>
  <si>
    <t>MT3 A1/MO1 A7/MH1 A3</t>
  </si>
  <si>
    <t>MT3 A1/MO1 A7/MH1 A1</t>
  </si>
  <si>
    <t>MT3 A1/MO1 A3/MH9 A9</t>
  </si>
  <si>
    <t>MT3 A1/MO1 A3/MH9 A7</t>
  </si>
  <si>
    <t>MT3 A1/MO1 A3/MH9 A3</t>
  </si>
  <si>
    <t>MT3 A1/MO1 A3/MH9 A1</t>
  </si>
  <si>
    <t>MT3 A1/MO1 A3/MH7 A9</t>
  </si>
  <si>
    <t>MT3 A1/MO1 A3/MH7 A7</t>
  </si>
  <si>
    <t>MT3 A1/MO1 A3/MH7 A3</t>
  </si>
  <si>
    <t>MT3 A1/MO1 A3/MH7 A1</t>
  </si>
  <si>
    <t>MT3 A1/MO1 A3/MH3 A9</t>
  </si>
  <si>
    <t>MT3 A1/MO1 A3/MH3 A7</t>
  </si>
  <si>
    <t>MT3 A1/MO1 A3/MH3 A3</t>
  </si>
  <si>
    <t>MT3 A1/MO1 A3/MH3 A1</t>
  </si>
  <si>
    <t>MT3 A1/MO1 A3/MH1 A9</t>
  </si>
  <si>
    <t>MT3 A1/MO1 A3/MH1 A7</t>
  </si>
  <si>
    <t>MT3 A1/MO1 A3/MH1 A3</t>
  </si>
  <si>
    <t>MT3 A1/MO1 A3/MH1 A1</t>
  </si>
  <si>
    <t>MT3 A1/MO1 A1/MH9 A9</t>
  </si>
  <si>
    <t>MT3 A1/MO1 A1/MH9 A7</t>
  </si>
  <si>
    <t>MT3 A1/MO1 A1/MH9 A3</t>
  </si>
  <si>
    <t>MT3 A1/MO1 A1/MH9 A1</t>
  </si>
  <si>
    <t>MT3 A1/MO1 A1/MH7 A9</t>
  </si>
  <si>
    <t>MT3 A1/MO1 A1/MH7 A7</t>
  </si>
  <si>
    <t>MT3 A1/MO1 A1/MH7 A3</t>
  </si>
  <si>
    <t>MT3 A1/MO1 A1/MH7 A1</t>
  </si>
  <si>
    <t>MT3 A1/MO1 A1/MH3 A9</t>
  </si>
  <si>
    <t>MT3 A1/MO1 A1/MH3 A7</t>
  </si>
  <si>
    <t>MT3 A1/MO1 A1/MH3 A3</t>
  </si>
  <si>
    <t>MT3 A1/MO1 A1/MH3 A1</t>
  </si>
  <si>
    <t>MT3 A1/MO1 A1/MH1 A9</t>
  </si>
  <si>
    <t>MT3 A1/MO1 A1/MH1 A7</t>
  </si>
  <si>
    <t>MT1 A9/MO9 A9/MH9 A9</t>
  </si>
  <si>
    <t>MT1 A9/MO9 A9/MH9 A7</t>
  </si>
  <si>
    <t>MT1 A9/MO9 A9/MH9 A3</t>
  </si>
  <si>
    <t>MT1 A9/MO9 A9/MH9 A1</t>
  </si>
  <si>
    <t>MT1 A9/MO9 A9/MH7 A9</t>
  </si>
  <si>
    <t>MT1 A9/MO9 A9/MH7 A7</t>
  </si>
  <si>
    <t>MT1 A9/MO9 A9/MH7 A3</t>
  </si>
  <si>
    <t>MT1 A9/MO9 A9/MH7 A1</t>
  </si>
  <si>
    <t>MT1 A9/MO9 A9/MH3 A9</t>
  </si>
  <si>
    <t>MT1 A9/MO9 A9/MH3 A7</t>
  </si>
  <si>
    <t>MT1 A9/MO9 A9/MH3 A3</t>
  </si>
  <si>
    <t>MT1 A9/MO9 A9/MH3 A1</t>
  </si>
  <si>
    <t>MT1 A9/MO9 A9/MH1 A9</t>
  </si>
  <si>
    <t>MT1 A9/MO9 A9/MH1 A7</t>
  </si>
  <si>
    <t>MT1 A9/MO9 A9/MH1 A3</t>
  </si>
  <si>
    <t>MT1 A9/MO9 A9/MH1 A1</t>
  </si>
  <si>
    <t>MT1 A9/MO9 A7/MH9 A9</t>
  </si>
  <si>
    <t>MT1 A9/MO9 A7/MH9 A7</t>
  </si>
  <si>
    <t>MT1 A9/MO9 A7/MH9 A3</t>
  </si>
  <si>
    <t>MT1 A9/MO9 A7/MH9 A1</t>
  </si>
  <si>
    <t>MT1 A9/MO9 A7/MH7 A9</t>
  </si>
  <si>
    <t>MT1 A9/MO9 A7/MH7 A7</t>
  </si>
  <si>
    <t>MT1 A9/MO9 A7/MH7 A3</t>
  </si>
  <si>
    <t>MT1 A9/MO9 A7/MH7 A1</t>
  </si>
  <si>
    <t>MT1 A9/MO9 A7/MH3 A9</t>
  </si>
  <si>
    <t>MT1 A9/MO9 A7/MH3 A7</t>
  </si>
  <si>
    <t>MT1 A9/MO9 A7/MH3 A3</t>
  </si>
  <si>
    <t>MT1 A9/MO9 A7/MH3 A1</t>
  </si>
  <si>
    <t>MT1 A9/MO9 A7/MH1 A9</t>
  </si>
  <si>
    <t>MT1 A9/MO9 A7/MH1 A7</t>
  </si>
  <si>
    <t>MT1 A9/MO9 A7/MH1 A3</t>
  </si>
  <si>
    <t>MT1 A9/MO9 A7/MH1 A1</t>
  </si>
  <si>
    <t>MT1 A9/MO9 A3/MH9 A9</t>
  </si>
  <si>
    <t>MT1 A9/MO9 A3/MH9 A7</t>
  </si>
  <si>
    <t>MT1 A9/MO9 A3/MH9 A3</t>
  </si>
  <si>
    <t>MT1 A9/MO9 A3/MH9 A1</t>
  </si>
  <si>
    <t>MT1 A9/MO9 A3/MH7 A9</t>
  </si>
  <si>
    <t>MT1 A9/MO9 A3/MH7 A7</t>
  </si>
  <si>
    <t>MT1 A9/MO9 A3/MH7 A3</t>
  </si>
  <si>
    <t>MT1 A9/MO9 A3/MH7 A1</t>
  </si>
  <si>
    <t>MT1 A9/MO9 A3/MH3 A9</t>
  </si>
  <si>
    <t>MT1 A9/MO9 A3/MH3 A7</t>
  </si>
  <si>
    <t>MT1 A9/MO9 A3/MH3 A3</t>
  </si>
  <si>
    <t>MT1 A9/MO9 A3/MH3 A1</t>
  </si>
  <si>
    <t>MT1 A9/MO9 A3/MH1 A9</t>
  </si>
  <si>
    <t>MT1 A9/MO9 A3/MH1 A7</t>
  </si>
  <si>
    <t>MT1 A9/MO9 A3/MH1 A3</t>
  </si>
  <si>
    <t>MT1 A9/MO9 A3/MH1 A1</t>
  </si>
  <si>
    <t>MT1 A9/MO9 A1/MH9 A9</t>
  </si>
  <si>
    <t>MT1 A9/MO9 A1/MH9 A7</t>
  </si>
  <si>
    <t>MT1 A9/MO9 A1/MH9 A3</t>
  </si>
  <si>
    <t>MT1 A9/MO9 A1/MH9 A1</t>
  </si>
  <si>
    <t>MT1 A9/MO9 A1/MH7 A9</t>
  </si>
  <si>
    <t>MT1 A9/MO9 A1/MH7 A7</t>
  </si>
  <si>
    <t>MT1 A9/MO9 A1/MH7 A3</t>
  </si>
  <si>
    <t>MT1 A9/MO9 A1/MH7 A1</t>
  </si>
  <si>
    <t>MT1 A9/MO9 A1/MH3 A9</t>
  </si>
  <si>
    <t>MT1 A9/MO9 A1/MH3 A7</t>
  </si>
  <si>
    <t>MT1 A9/MO9 A1/MH3 A3</t>
  </si>
  <si>
    <t>MT1 A9/MO9 A1/MH3 A1</t>
  </si>
  <si>
    <t>MT1 A9/MO9 A1/MH1 A9</t>
  </si>
  <si>
    <t>MT1 A9/MO9 A1/MH1 A7</t>
  </si>
  <si>
    <t>MT1 A9/MO9 A1/MH1 A3</t>
  </si>
  <si>
    <t>MT1 A9/MO9 A1/MH1 A1</t>
  </si>
  <si>
    <t>MT1 A9/MO7 A9/MH9 A9</t>
  </si>
  <si>
    <t>MT1 A9/MO7 A9/MH9 A7</t>
  </si>
  <si>
    <t>MT1 A9/MO7 A9/MH9 A3</t>
  </si>
  <si>
    <t>MT1 A9/MO7 A9/MH9 A1</t>
  </si>
  <si>
    <t>MT1 A9/MO7 A9/MH7 A9</t>
  </si>
  <si>
    <t>MT1 A9/MO7 A9/MH7 A7</t>
  </si>
  <si>
    <t>MT1 A9/MO7 A9/MH7 A3</t>
  </si>
  <si>
    <t>MT1 A9/MO7 A9/MH7 A1</t>
  </si>
  <si>
    <t>MT1 A9/MO7 A9/MH3 A9</t>
  </si>
  <si>
    <t>MT1 A9/MO7 A9/MH3 A7</t>
  </si>
  <si>
    <t>MT1 A9/MO7 A9/MH3 A3</t>
  </si>
  <si>
    <t>MT1 A9/MO7 A9/MH3 A1</t>
  </si>
  <si>
    <t>MT1 A9/MO7 A9/MH1 A9</t>
  </si>
  <si>
    <t>MT1 A9/MO7 A9/MH1 A7</t>
  </si>
  <si>
    <t>MT1 A9/MO7 A9/MH1 A3</t>
  </si>
  <si>
    <t>MT1 A9/MO7 A9/MH1 A1</t>
  </si>
  <si>
    <t>MT1 A9/MO7 A7/MH9 A9</t>
  </si>
  <si>
    <t>MT1 A9/MO7 A7/MH9 A7</t>
  </si>
  <si>
    <t>MT1 A9/MO7 A7/MH9 A3</t>
  </si>
  <si>
    <t>MT1 A9/MO7 A7/MH9 A1</t>
  </si>
  <si>
    <t>MT1 A9/MO7 A7/MH7 A9</t>
  </si>
  <si>
    <t>MT1 A9/MO7 A7/MH7 A7</t>
  </si>
  <si>
    <t>MT1 A9/MO7 A7/MH7 A3</t>
  </si>
  <si>
    <t>MT1 A9/MO7 A7/MH7 A1</t>
  </si>
  <si>
    <t>MT1 A9/MO7 A7/MH3 A9</t>
  </si>
  <si>
    <t>MT1 A9/MO7 A7/MH3 A7</t>
  </si>
  <si>
    <t>MT1 A9/MO7 A7/MH3 A3</t>
  </si>
  <si>
    <t>MT1 A9/MO7 A7/MH3 A1</t>
  </si>
  <si>
    <t>MT1 A9/MO7 A7/MH1 A9</t>
  </si>
  <si>
    <t>MT1 A9/MO7 A7/MH1 A7</t>
  </si>
  <si>
    <t>MT1 A9/MO7 A7/MH1 A3</t>
  </si>
  <si>
    <t>MT1 A9/MO7 A7/MH1 A1</t>
  </si>
  <si>
    <t>MT1 A9/MO7 A3/MH9 A9</t>
  </si>
  <si>
    <t>MT1 A9/MO7 A3/MH9 A7</t>
  </si>
  <si>
    <t>MT1 A9/MO7 A3/MH9 A3</t>
  </si>
  <si>
    <t>MT1 A9/MO7 A3/MH9 A1</t>
  </si>
  <si>
    <t>MT1 A9/MO7 A3/MH7 A9</t>
  </si>
  <si>
    <t>MT1 A9/MO7 A3/MH7 A7</t>
  </si>
  <si>
    <t>MT1 A9/MO7 A3/MH7 A3</t>
  </si>
  <si>
    <t>MT1 A9/MO7 A3/MH7 A1</t>
  </si>
  <si>
    <t>MT1 A9/MO7 A3/MH3 A9</t>
  </si>
  <si>
    <t>MT1 A9/MO7 A3/MH3 A7</t>
  </si>
  <si>
    <t>MT1 A9/MO7 A3/MH3 A3</t>
  </si>
  <si>
    <t>MT1 A9/MO7 A3/MH3 A1</t>
  </si>
  <si>
    <t>MT1 A9/MO7 A3/MH1 A9</t>
  </si>
  <si>
    <t>MT1 A9/MO7 A3/MH1 A7</t>
  </si>
  <si>
    <t>MT1 A9/MO7 A3/MH1 A3</t>
  </si>
  <si>
    <t>MT1 A9/MO7 A3/MH1 A1</t>
  </si>
  <si>
    <t>MT1 A9/MO7 A1/MH9 A9</t>
  </si>
  <si>
    <t>MT1 A9/MO7 A1/MH9 A7</t>
  </si>
  <si>
    <t>MT1 A9/MO7 A1/MH9 A3</t>
  </si>
  <si>
    <t>MT1 A9/MO7 A1/MH9 A1</t>
  </si>
  <si>
    <t>MT1 A9/MO7 A1/MH7 A9</t>
  </si>
  <si>
    <t>MT1 A9/MO7 A1/MH7 A7</t>
  </si>
  <si>
    <t>MT1 A9/MO7 A1/MH7 A3</t>
  </si>
  <si>
    <t>MT1 A9/MO7 A1/MH7 A1</t>
  </si>
  <si>
    <t>MT1 A9/MO7 A1/MH3 A9</t>
  </si>
  <si>
    <t>MT1 A9/MO7 A1/MH3 A7</t>
  </si>
  <si>
    <t>MT1 A9/MO7 A1/MH3 A3</t>
  </si>
  <si>
    <t>MT1 A9/MO7 A1/MH3 A1</t>
  </si>
  <si>
    <t>MT1 A9/MO7 A1/MH1 A9</t>
  </si>
  <si>
    <t>MT1 A9/MO7 A1/MH1 A7</t>
  </si>
  <si>
    <t>MT1 A9/MO7 A1/MH1 A3</t>
  </si>
  <si>
    <t>MT1 A9/MO7 A1/MH1 A1</t>
  </si>
  <si>
    <t>MT1 A9/MO3 A9/MH9 A9</t>
  </si>
  <si>
    <t>MT1 A9/MO3 A9/MH9 A7</t>
  </si>
  <si>
    <t>MT1 A9/MO3 A9/MH9 A3</t>
  </si>
  <si>
    <t>MT1 A9/MO3 A9/MH9 A1</t>
  </si>
  <si>
    <t>MT1 A9/MO3 A9/MH7 A9</t>
  </si>
  <si>
    <t>MT1 A9/MO3 A9/MH7 A7</t>
  </si>
  <si>
    <t>MT1 A9/MO3 A9/MH7 A3</t>
  </si>
  <si>
    <t>MT1 A9/MO3 A9/MH7 A1</t>
  </si>
  <si>
    <t>MT1 A9/MO3 A9/MH3 A9</t>
  </si>
  <si>
    <t>MT1 A9/MO3 A9/MH3 A7</t>
  </si>
  <si>
    <t>MT1 A9/MO3 A9/MH3 A3</t>
  </si>
  <si>
    <t>MT1 A9/MO3 A9/MH3 A1</t>
  </si>
  <si>
    <t>MT1 A9/MO3 A9/MH1 A9</t>
  </si>
  <si>
    <t>MT1 A9/MO3 A9/MH1 A7</t>
  </si>
  <si>
    <t>MT1 A9/MO3 A9/MH1 A3</t>
  </si>
  <si>
    <t>MT1 A9/MO3 A9/MH1 A1</t>
  </si>
  <si>
    <t>MT1 A9/MO3 A7/MH9 A9</t>
  </si>
  <si>
    <t>MT1 A9/MO3 A7/MH9 A7</t>
  </si>
  <si>
    <t>MT1 A9/MO3 A7/MH9 A3</t>
  </si>
  <si>
    <t>MT1 A9/MO3 A7/MH9 A1</t>
  </si>
  <si>
    <t>MT1 A9/MO3 A7/MH7 A9</t>
  </si>
  <si>
    <t>MT1 A9/MO3 A7/MH7 A7</t>
  </si>
  <si>
    <t>MT1 A9/MO3 A7/MH7 A3</t>
  </si>
  <si>
    <t>MT1 A9/MO3 A7/MH7 A1</t>
  </si>
  <si>
    <t>MT1 A9/MO3 A7/MH3 A9</t>
  </si>
  <si>
    <t>MT1 A9/MO3 A7/MH3 A7</t>
  </si>
  <si>
    <t>MT1 A9/MO3 A7/MH3 A3</t>
  </si>
  <si>
    <t>MT1 A9/MO3 A7/MH3 A1</t>
  </si>
  <si>
    <t>MT1 A9/MO3 A7/MH1 A9</t>
  </si>
  <si>
    <t>MT1 A9/MO3 A7/MH1 A7</t>
  </si>
  <si>
    <t>MT1 A9/MO3 A7/MH1 A3</t>
  </si>
  <si>
    <t>MT1 A9/MO3 A7/MH1 A1</t>
  </si>
  <si>
    <t>MT1 A9/MO3 A3/MH9 A9</t>
  </si>
  <si>
    <t>MT1 A9/MO3 A3/MH9 A7</t>
  </si>
  <si>
    <t>MT1 A9/MO3 A3/MH9 A3</t>
  </si>
  <si>
    <t>MT1 A9/MO3 A3/MH9 A1</t>
  </si>
  <si>
    <t>MT1 A9/MO3 A3/MH7 A9</t>
  </si>
  <si>
    <t>MT1 A9/MO3 A3/MH7 A7</t>
  </si>
  <si>
    <t>MT1 A9/MO3 A3/MH7 A3</t>
  </si>
  <si>
    <t>MT1 A9/MO3 A3/MH7 A1</t>
  </si>
  <si>
    <t>MT1 A9/MO3 A3/MH3 A9</t>
  </si>
  <si>
    <t>MT1 A9/MO3 A3/MH3 A7</t>
  </si>
  <si>
    <t>MT1 A9/MO3 A3/MH3 A3</t>
  </si>
  <si>
    <t>MT1 A9/MO3 A3/MH3 A1</t>
  </si>
  <si>
    <t>MT1 A9/MO3 A3/MH1 A9</t>
  </si>
  <si>
    <t>MT1 A9/MO3 A3/MH1 A7</t>
  </si>
  <si>
    <t>MT1 A9/MO3 A3/MH1 A3</t>
  </si>
  <si>
    <t>MT1 A9/MO3 A3/MH1 A1</t>
  </si>
  <si>
    <t>MT1 A9/MO3 A1/MH9 A9</t>
  </si>
  <si>
    <t>MT1 A9/MO3 A1/MH9 A7</t>
  </si>
  <si>
    <t>MT1 A9/MO3 A1/MH9 A3</t>
  </si>
  <si>
    <t>MT1 A9/MO3 A1/MH9 A1</t>
  </si>
  <si>
    <t>MT1 A9/MO3 A1/MH7 A9</t>
  </si>
  <si>
    <t>MT1 A9/MO3 A1/MH7 A7</t>
  </si>
  <si>
    <t>MT1 A9/MO3 A1/MH7 A3</t>
  </si>
  <si>
    <t>MT1 A9/MO3 A1/MH7 A1</t>
  </si>
  <si>
    <t>MT1 A9/MO3 A1/MH3 A9</t>
  </si>
  <si>
    <t>MT1 A9/MO3 A1/MH3 A7</t>
  </si>
  <si>
    <t>MT1 A9/MO3 A1/MH3 A3</t>
  </si>
  <si>
    <t>MT1 A9/MO3 A1/MH3 A1</t>
  </si>
  <si>
    <t>MT1 A9/MO3 A1/MH1 A9</t>
  </si>
  <si>
    <t>MT1 A9/MO3 A1/MH1 A7</t>
  </si>
  <si>
    <t>MT1 A9/MO3 A1/MH1 A3</t>
  </si>
  <si>
    <t>MT1 A9/MO3 A1/MH1 A1</t>
  </si>
  <si>
    <t>MT1 A9/MO1 A9/MH9 A9</t>
  </si>
  <si>
    <t>MT1 A9/MO1 A9/MH9 A7</t>
  </si>
  <si>
    <t>MT1 A9/MO1 A9/MH9 A3</t>
  </si>
  <si>
    <t>MT1 A9/MO1 A9/MH9 A1</t>
  </si>
  <si>
    <t>MT1 A9/MO1 A9/MH7 A9</t>
  </si>
  <si>
    <t>MT1 A9/MO1 A9/MH7 A7</t>
  </si>
  <si>
    <t>MT1 A9/MO1 A9/MH7 A3</t>
  </si>
  <si>
    <t>MT1 A9/MO1 A9/MH7 A1</t>
  </si>
  <si>
    <t>MT1 A9/MO1 A9/MH3 A9</t>
  </si>
  <si>
    <t>MT1 A9/MO1 A9/MH3 A7</t>
  </si>
  <si>
    <t>MT1 A9/MO1 A9/MH3 A3</t>
  </si>
  <si>
    <t>MT1 A9/MO1 A9/MH3 A1</t>
  </si>
  <si>
    <t>MT1 A9/MO1 A9/MH1 A9</t>
  </si>
  <si>
    <t>MT1 A9/MO1 A9/MH1 A7</t>
  </si>
  <si>
    <t>MT1 A9/MO1 A9/MH1 A3</t>
  </si>
  <si>
    <t>MT1 A9/MO1 A9/MH1 A1</t>
  </si>
  <si>
    <t>MT1 A9/MO1 A7/MH9 A9</t>
  </si>
  <si>
    <t>MT1 A9/MO1 A7/MH9 A7</t>
  </si>
  <si>
    <t>MT1 A9/MO1 A7/MH9 A3</t>
  </si>
  <si>
    <t>MT1 A9/MO1 A7/MH9 A1</t>
  </si>
  <si>
    <t>MT1 A9/MO1 A7/MH7 A9</t>
  </si>
  <si>
    <t>MT1 A9/MO1 A7/MH7 A7</t>
  </si>
  <si>
    <t>MT1 A9/MO1 A7/MH7 A3</t>
  </si>
  <si>
    <t>MT1 A9/MO1 A7/MH7 A1</t>
  </si>
  <si>
    <t>MT1 A9/MO1 A7/MH3 A9</t>
  </si>
  <si>
    <t>MT1 A9/MO1 A7/MH3 A7</t>
  </si>
  <si>
    <t>MT1 A9/MO1 A7/MH3 A3</t>
  </si>
  <si>
    <t>MT1 A9/MO1 A7/MH3 A1</t>
  </si>
  <si>
    <t>MT1 A9/MO1 A7/MH1 A9</t>
  </si>
  <si>
    <t>MT1 A9/MO1 A7/MH1 A7</t>
  </si>
  <si>
    <t>MT1 A9/MO1 A7/MH1 A3</t>
  </si>
  <si>
    <t>MT1 A9/MO1 A7/MH1 A1</t>
  </si>
  <si>
    <t>MT1 A9/MO1 A3/MH9 A9</t>
  </si>
  <si>
    <t>MT1 A9/MO1 A3/MH9 A7</t>
  </si>
  <si>
    <t>MT1 A9/MO1 A3/MH9 A3</t>
  </si>
  <si>
    <t>MT1 A9/MO1 A3/MH9 A1</t>
  </si>
  <si>
    <t>MT1 A9/MO1 A3/MH7 A9</t>
  </si>
  <si>
    <t>MT1 A9/MO1 A3/MH7 A7</t>
  </si>
  <si>
    <t>MT1 A9/MO1 A3/MH7 A3</t>
  </si>
  <si>
    <t>MT1 A9/MO1 A3/MH7 A1</t>
  </si>
  <si>
    <t>MT1 A9/MO1 A3/MH3 A9</t>
  </si>
  <si>
    <t>MT1 A9/MO1 A3/MH3 A7</t>
  </si>
  <si>
    <t>MT1 A9/MO1 A3/MH3 A3</t>
  </si>
  <si>
    <t>MT1 A9/MO1 A3/MH3 A1</t>
  </si>
  <si>
    <t>MT1 A9/MO1 A3/MH1 A9</t>
  </si>
  <si>
    <t>MT1 A9/MO1 A3/MH1 A7</t>
  </si>
  <si>
    <t>MT1 A9/MO1 A3/MH1 A3</t>
  </si>
  <si>
    <t>MT1 A9/MO1 A3/MH1 A1</t>
  </si>
  <si>
    <t>MT1 A9/MO1 A1/MH9 A9</t>
  </si>
  <si>
    <t>MT1 A9/MO1 A1/MH9 A7</t>
  </si>
  <si>
    <t>MT1 A9/MO1 A1/MH9 A3</t>
  </si>
  <si>
    <t>MT1 A9/MO1 A1/MH9 A1</t>
  </si>
  <si>
    <t>MT1 A9/MO1 A1/MH7 A9</t>
  </si>
  <si>
    <t>MT1 A9/MO1 A1/MH7 A7</t>
  </si>
  <si>
    <t>MT1 A9/MO1 A1/MH7 A3</t>
  </si>
  <si>
    <t>MT1 A9/MO1 A1/MH7 A1</t>
  </si>
  <si>
    <t>MT1 A9/MO1 A1/MH3 A9</t>
  </si>
  <si>
    <t>MT1 A9/MO1 A1/MH3 A7</t>
  </si>
  <si>
    <t>MT1 A9/MO1 A1/MH3 A3</t>
  </si>
  <si>
    <t>MT1 A9/MO1 A1/MH3 A1</t>
  </si>
  <si>
    <t>MT1 A9/MO1 A1/MH1 A9</t>
  </si>
  <si>
    <t>MT1 A9/MO1 A1/MH1 A7</t>
  </si>
  <si>
    <t>MT1 A9/MO1 A1/MH1 A3</t>
  </si>
  <si>
    <t>MT1 A9/MO1 A1/MH1 A1</t>
  </si>
  <si>
    <t>MT1 A7/MO9 A9/MH9 A9</t>
  </si>
  <si>
    <t>MT1 A7/MO9 A9/MH9 A7</t>
  </si>
  <si>
    <t>MT1 A7/MO9 A9/MH9 A3</t>
  </si>
  <si>
    <t>MT1 A7/MO9 A9/MH9 A1</t>
  </si>
  <si>
    <t>MT1 A7/MO9 A9/MH7 A9</t>
  </si>
  <si>
    <t>MT1 A7/MO9 A9/MH7 A7</t>
  </si>
  <si>
    <t>MT1 A7/MO9 A9/MH7 A3</t>
  </si>
  <si>
    <t>MT1 A7/MO9 A9/MH7 A1</t>
  </si>
  <si>
    <t>MT1 A7/MO9 A9/MH3 A9</t>
  </si>
  <si>
    <t>MT1 A7/MO9 A9/MH3 A7</t>
  </si>
  <si>
    <t>MT1 A7/MO9 A9/MH3 A3</t>
  </si>
  <si>
    <t>MT1 A7/MO9 A9/MH3 A1</t>
  </si>
  <si>
    <t>MT1 A7/MO9 A9/MH1 A9</t>
  </si>
  <si>
    <t>MT1 A7/MO9 A9/MH1 A7</t>
  </si>
  <si>
    <t>MT1 A7/MO9 A9/MH1 A3</t>
  </si>
  <si>
    <t>MT1 A7/MO9 A9/MH1 A1</t>
  </si>
  <si>
    <t>MT1 A7/MO9 A7/MH9 A9</t>
  </si>
  <si>
    <t>MT1 A7/MO9 A7/MH9 A7</t>
  </si>
  <si>
    <t>MT1 A7/MO9 A7/MH9 A3</t>
  </si>
  <si>
    <t>MT1 A7/MO9 A7/MH9 A1</t>
  </si>
  <si>
    <t>MT1 A7/MO9 A7/MH7 A9</t>
  </si>
  <si>
    <t>MT1 A7/MO9 A7/MH7 A7</t>
  </si>
  <si>
    <t>MT1 A7/MO9 A7/MH7 A3</t>
  </si>
  <si>
    <t>MT1 A7/MO9 A7/MH7 A1</t>
  </si>
  <si>
    <t>MT1 A7/MO9 A7/MH3 A9</t>
  </si>
  <si>
    <t>MT1 A7/MO9 A7/MH3 A7</t>
  </si>
  <si>
    <t>MT1 A7/MO9 A7/MH3 A3</t>
  </si>
  <si>
    <t>MT1 A7/MO9 A7/MH3 A1</t>
  </si>
  <si>
    <t>MT1 A7/MO9 A7/MH1 A9</t>
  </si>
  <si>
    <t>MT1 A7/MO9 A7/MH1 A7</t>
  </si>
  <si>
    <t>MT1 A7/MO9 A7/MH1 A3</t>
  </si>
  <si>
    <t>MT1 A7/MO9 A7/MH1 A1</t>
  </si>
  <si>
    <t>MT1 A7/MO9 A3/MH9 A9</t>
  </si>
  <si>
    <t>MT1 A7/MO9 A3/MH9 A7</t>
  </si>
  <si>
    <t>MT1 A7/MO9 A3/MH9 A3</t>
  </si>
  <si>
    <t>MT1 A7/MO9 A3/MH9 A1</t>
  </si>
  <si>
    <t>MT1 A7/MO9 A3/MH7 A9</t>
  </si>
  <si>
    <t>MT1 A7/MO9 A3/MH7 A7</t>
  </si>
  <si>
    <t>MT1 A7/MO9 A3/MH7 A3</t>
  </si>
  <si>
    <t>MT1 A7/MO9 A3/MH7 A1</t>
  </si>
  <si>
    <t>MT1 A7/MO9 A3/MH3 A9</t>
  </si>
  <si>
    <t>MT1 A7/MO9 A3/MH3 A7</t>
  </si>
  <si>
    <t>MT1 A7/MO9 A3/MH3 A3</t>
  </si>
  <si>
    <t>MT1 A7/MO9 A3/MH3 A1</t>
  </si>
  <si>
    <t>MT1 A7/MO9 A3/MH1 A9</t>
  </si>
  <si>
    <t>MT1 A7/MO9 A3/MH1 A7</t>
  </si>
  <si>
    <t>MT1 A7/MO9 A3/MH1 A3</t>
  </si>
  <si>
    <t>MT1 A7/MO9 A3/MH1 A1</t>
  </si>
  <si>
    <t>MT1 A7/MO9 A1/MH9 A9</t>
  </si>
  <si>
    <t>MT1 A7/MO9 A1/MH9 A7</t>
  </si>
  <si>
    <t>MT1 A7/MO9 A1/MH9 A3</t>
  </si>
  <si>
    <t>MT1 A7/MO9 A1/MH9 A1</t>
  </si>
  <si>
    <t>MT1 A7/MO9 A1/MH7 A9</t>
  </si>
  <si>
    <t>MT1 A7/MO9 A1/MH7 A7</t>
  </si>
  <si>
    <t>MT1 A7/MO9 A1/MH7 A3</t>
  </si>
  <si>
    <t>MT1 A7/MO9 A1/MH7 A1</t>
  </si>
  <si>
    <t>MT1 A7/MO9 A1/MH3 A9</t>
  </si>
  <si>
    <t>MT1 A7/MO9 A1/MH3 A7</t>
  </si>
  <si>
    <t>MT1 A7/MO9 A1/MH3 A3</t>
  </si>
  <si>
    <t>MT1 A7/MO9 A1/MH3 A1</t>
  </si>
  <si>
    <t>MT1 A7/MO9 A1/MH1 A9</t>
  </si>
  <si>
    <t>MT1 A7/MO9 A1/MH1 A7</t>
  </si>
  <si>
    <t>MT1 A7/MO9 A1/MH1 A3</t>
  </si>
  <si>
    <t>MT1 A7/MO9 A1/MH1 A1</t>
  </si>
  <si>
    <t>MT1 A7/MO7 A9/MH9 A9</t>
  </si>
  <si>
    <t>MT1 A7/MO7 A9/MH9 A7</t>
  </si>
  <si>
    <t>MT1 A7/MO7 A9/MH9 A3</t>
  </si>
  <si>
    <t>MT1 A7/MO7 A9/MH9 A1</t>
  </si>
  <si>
    <t>MT1 A7/MO7 A9/MH7 A9</t>
  </si>
  <si>
    <t>MT1 A7/MO7 A9/MH7 A7</t>
  </si>
  <si>
    <t>MT1 A7/MO7 A9/MH7 A3</t>
  </si>
  <si>
    <t>MT1 A7/MO7 A9/MH7 A1</t>
  </si>
  <si>
    <t>MT1 A7/MO7 A9/MH3 A9</t>
  </si>
  <si>
    <t>MT1 A7/MO7 A9/MH3 A7</t>
  </si>
  <si>
    <t>MT1 A7/MO7 A9/MH3 A3</t>
  </si>
  <si>
    <t>MT1 A7/MO7 A9/MH3 A1</t>
  </si>
  <si>
    <t>MT1 A7/MO7 A9/MH1 A9</t>
  </si>
  <si>
    <t>MT1 A7/MO7 A9/MH1 A7</t>
  </si>
  <si>
    <t>MT1 A7/MO7 A9/MH1 A3</t>
  </si>
  <si>
    <t>MT1 A7/MO7 A9/MH1 A1</t>
  </si>
  <si>
    <t>MT1 A7/MO7 A7/MH9 A9</t>
  </si>
  <si>
    <t>MT1 A7/MO7 A7/MH9 A7</t>
  </si>
  <si>
    <t>MT1 A7/MO7 A7/MH9 A3</t>
  </si>
  <si>
    <t>MT1 A7/MO7 A7/MH9 A1</t>
  </si>
  <si>
    <t>MT1 A7/MO7 A7/MH7 A9</t>
  </si>
  <si>
    <t>MT1 A7/MO7 A7/MH7 A7</t>
  </si>
  <si>
    <t>MT1 A7/MO7 A7/MH7 A3</t>
  </si>
  <si>
    <t>MT1 A7/MO7 A7/MH7 A1</t>
  </si>
  <si>
    <t>MT1 A7/MO7 A7/MH3 A9</t>
  </si>
  <si>
    <t>MT1 A7/MO7 A7/MH3 A7</t>
  </si>
  <si>
    <t>MT1 A7/MO7 A7/MH3 A3</t>
  </si>
  <si>
    <t>MT1 A7/MO7 A7/MH3 A1</t>
  </si>
  <si>
    <t>MT1 A7/MO7 A7/MH1 A9</t>
  </si>
  <si>
    <t>MT1 A7/MO7 A7/MH1 A7</t>
  </si>
  <si>
    <t>MT1 A7/MO7 A7/MH1 A3</t>
  </si>
  <si>
    <t>MT1 A7/MO7 A7/MH1 A1</t>
  </si>
  <si>
    <t>MT1 A7/MO7 A3/MH9 A9</t>
  </si>
  <si>
    <t>MT1 A7/MO7 A3/MH9 A7</t>
  </si>
  <si>
    <t>MT1 A7/MO7 A3/MH9 A3</t>
  </si>
  <si>
    <t>MT1 A7/MO7 A3/MH9 A1</t>
  </si>
  <si>
    <t>MT1 A7/MO7 A3/MH7 A9</t>
  </si>
  <si>
    <t>MT1 A7/MO7 A3/MH7 A7</t>
  </si>
  <si>
    <t>MT1 A7/MO7 A3/MH7 A3</t>
  </si>
  <si>
    <t>MT1 A7/MO7 A3/MH7 A1</t>
  </si>
  <si>
    <t>MT1 A7/MO7 A3/MH3 A9</t>
  </si>
  <si>
    <t>MT1 A7/MO7 A3/MH3 A7</t>
  </si>
  <si>
    <t>MT1 A7/MO7 A3/MH3 A3</t>
  </si>
  <si>
    <t>MT1 A7/MO7 A3/MH3 A1</t>
  </si>
  <si>
    <t>MT1 A7/MO7 A3/MH1 A9</t>
  </si>
  <si>
    <t>MT1 A7/MO7 A3/MH1 A7</t>
  </si>
  <si>
    <t>MT1 A7/MO7 A3/MH1 A3</t>
  </si>
  <si>
    <t>MT1 A7/MO7 A3/MH1 A1</t>
  </si>
  <si>
    <t>MT1 A7/MO7 A1/MH9 A9</t>
  </si>
  <si>
    <t>MT1 A7/MO7 A1/MH9 A7</t>
  </si>
  <si>
    <t>MT1 A7/MO7 A1/MH9 A3</t>
  </si>
  <si>
    <t>MT1 A7/MO7 A1/MH9 A1</t>
  </si>
  <si>
    <t>MT1 A7/MO7 A1/MH7 A9</t>
  </si>
  <si>
    <t>MT1 A7/MO7 A1/MH7 A7</t>
  </si>
  <si>
    <t>MT1 A7/MO7 A1/MH7 A3</t>
  </si>
  <si>
    <t>MT1 A7/MO7 A1/MH7 A1</t>
  </si>
  <si>
    <t>MT1 A7/MO7 A1/MH3 A9</t>
  </si>
  <si>
    <t>MT1 A7/MO7 A1/MH3 A7</t>
  </si>
  <si>
    <t>MT1 A7/MO7 A1/MH3 A3</t>
  </si>
  <si>
    <t>MT1 A7/MO7 A1/MH3 A1</t>
  </si>
  <si>
    <t>MT1 A7/MO7 A1/MH1 A9</t>
  </si>
  <si>
    <t>MT1 A7/MO7 A1/MH1 A7</t>
  </si>
  <si>
    <t>MT1 A7/MO7 A1/MH1 A3</t>
  </si>
  <si>
    <t>MT1 A7/MO7 A1/MH1 A1</t>
  </si>
  <si>
    <t>MT1 A7/MO3 A9/MH9 A9</t>
  </si>
  <si>
    <t>MT1 A7/MO3 A9/MH9 A7</t>
  </si>
  <si>
    <t>MT1 A7/MO3 A9/MH9 A3</t>
  </si>
  <si>
    <t>MT1 A7/MO3 A9/MH9 A1</t>
  </si>
  <si>
    <t>MT1 A7/MO3 A9/MH7 A9</t>
  </si>
  <si>
    <t>MT1 A7/MO3 A9/MH7 A7</t>
  </si>
  <si>
    <t>MT1 A7/MO3 A9/MH7 A3</t>
  </si>
  <si>
    <t>MT1 A7/MO3 A9/MH7 A1</t>
  </si>
  <si>
    <t>MT1 A7/MO3 A9/MH3 A9</t>
  </si>
  <si>
    <t>MT1 A7/MO3 A9/MH3 A7</t>
  </si>
  <si>
    <t>MT1 A7/MO3 A9/MH3 A3</t>
  </si>
  <si>
    <t>MT1 A7/MO3 A9/MH3 A1</t>
  </si>
  <si>
    <t>MT1 A7/MO3 A9/MH1 A9</t>
  </si>
  <si>
    <t>MT1 A7/MO3 A9/MH1 A7</t>
  </si>
  <si>
    <t>MT1 A7/MO3 A9/MH1 A3</t>
  </si>
  <si>
    <t>MT1 A7/MO3 A9/MH1 A1</t>
  </si>
  <si>
    <t>MT1 A7/MO3 A7/MH9 A9</t>
  </si>
  <si>
    <t>MT1 A7/MO3 A7/MH9 A7</t>
  </si>
  <si>
    <t>MT1 A7/MO3 A7/MH9 A3</t>
  </si>
  <si>
    <t>MT1 A7/MO3 A7/MH9 A1</t>
  </si>
  <si>
    <t>MT1 A7/MO3 A7/MH7 A9</t>
  </si>
  <si>
    <t>MT1 A7/MO3 A7/MH7 A7</t>
  </si>
  <si>
    <t>MT1 A7/MO3 A7/MH7 A3</t>
  </si>
  <si>
    <t>MT1 A7/MO3 A7/MH7 A1</t>
  </si>
  <si>
    <t>MT1 A7/MO3 A7/MH3 A9</t>
  </si>
  <si>
    <t>MT1 A7/MO3 A7/MH3 A7</t>
  </si>
  <si>
    <t>MT1 A7/MO3 A7/MH3 A3</t>
  </si>
  <si>
    <t>MT1 A7/MO3 A7/MH3 A1</t>
  </si>
  <si>
    <t>MT1 A7/MO3 A7/MH1 A9</t>
  </si>
  <si>
    <t>MT1 A7/MO3 A7/MH1 A7</t>
  </si>
  <si>
    <t>MT1 A7/MO3 A7/MH1 A3</t>
  </si>
  <si>
    <t>MT1 A7/MO3 A7/MH1 A1</t>
  </si>
  <si>
    <t>MT1 A7/MO3 A3/MH9 A9</t>
  </si>
  <si>
    <t>MT1 A7/MO3 A3/MH9 A7</t>
  </si>
  <si>
    <t>MT1 A7/MO3 A3/MH9 A3</t>
  </si>
  <si>
    <t>MT1 A7/MO3 A3/MH9 A1</t>
  </si>
  <si>
    <t>MT1 A7/MO3 A3/MH7 A9</t>
  </si>
  <si>
    <t>MT1 A7/MO3 A3/MH7 A7</t>
  </si>
  <si>
    <t>MT1 A7/MO3 A3/MH7 A3</t>
  </si>
  <si>
    <t>MT1 A7/MO3 A3/MH7 A1</t>
  </si>
  <si>
    <t>MT1 A7/MO3 A3/MH3 A9</t>
  </si>
  <si>
    <t>MT1 A7/MO3 A3/MH3 A7</t>
  </si>
  <si>
    <t>MT1 A7/MO3 A3/MH3 A3</t>
  </si>
  <si>
    <t>MT1 A7/MO3 A3/MH3 A1</t>
  </si>
  <si>
    <t>MT1 A7/MO3 A3/MH1 A9</t>
  </si>
  <si>
    <t>MT1 A7/MO3 A3/MH1 A7</t>
  </si>
  <si>
    <t>MT1 A7/MO3 A3/MH1 A3</t>
  </si>
  <si>
    <t>MT1 A7/MO3 A3/MH1 A1</t>
  </si>
  <si>
    <t>MT1 A7/MO3 A1/MH9 A9</t>
  </si>
  <si>
    <t>MT1 A7/MO3 A1/MH9 A7</t>
  </si>
  <si>
    <t>MT1 A7/MO3 A1/MH9 A3</t>
  </si>
  <si>
    <t>MT1 A7/MO3 A1/MH9 A1</t>
  </si>
  <si>
    <t>MT1 A7/MO3 A1/MH7 A9</t>
  </si>
  <si>
    <t>MT1 A7/MO3 A1/MH7 A7</t>
  </si>
  <si>
    <t>MT1 A7/MO3 A1/MH7 A3</t>
  </si>
  <si>
    <t>MT1 A7/MO3 A1/MH7 A1</t>
  </si>
  <si>
    <t>MT1 A7/MO3 A1/MH3 A9</t>
  </si>
  <si>
    <t>MT1 A7/MO3 A1/MH3 A7</t>
  </si>
  <si>
    <t>MT1 A7/MO3 A1/MH3 A3</t>
  </si>
  <si>
    <t>MT1 A7/MO3 A1/MH3 A1</t>
  </si>
  <si>
    <t>MT1 A7/MO3 A1/MH1 A9</t>
  </si>
  <si>
    <t>MT1 A7/MO3 A1/MH1 A7</t>
  </si>
  <si>
    <t>MT1 A7/MO3 A1/MH1 A3</t>
  </si>
  <si>
    <t>MT1 A7/MO3 A1/MH1 A1</t>
  </si>
  <si>
    <t>MT1 A7/MO1 A9/MH9 A9</t>
  </si>
  <si>
    <t>MT1 A7/MO1 A9/MH9 A7</t>
  </si>
  <si>
    <t>MT1 A7/MO1 A9/MH9 A3</t>
  </si>
  <si>
    <t>MT1 A7/MO1 A9/MH9 A1</t>
  </si>
  <si>
    <t>MT1 A7/MO1 A9/MH7 A9</t>
  </si>
  <si>
    <t>MT1 A7/MO1 A9/MH7 A7</t>
  </si>
  <si>
    <t>MT1 A7/MO1 A9/MH7 A3</t>
  </si>
  <si>
    <t>MT1 A7/MO1 A9/MH7 A1</t>
  </si>
  <si>
    <t>MT1 A7/MO1 A9/MH3 A9</t>
  </si>
  <si>
    <t>MT1 A7/MO1 A9/MH3 A7</t>
  </si>
  <si>
    <t>MT1 A7/MO1 A9/MH3 A3</t>
  </si>
  <si>
    <t>MT1 A7/MO1 A9/MH3 A1</t>
  </si>
  <si>
    <t>MT1 A7/MO1 A9/MH1 A9</t>
  </si>
  <si>
    <t>MT1 A7/MO1 A9/MH1 A7</t>
  </si>
  <si>
    <t>MT1 A7/MO1 A9/MH1 A3</t>
  </si>
  <si>
    <t>MT1 A7/MO1 A9/MH1 A1</t>
  </si>
  <si>
    <t>MT1 A7/MO1 A7/MH9 A9</t>
  </si>
  <si>
    <t>MT1 A7/MO1 A7/MH9 A7</t>
  </si>
  <si>
    <t>MT1 A7/MO1 A7/MH9 A3</t>
  </si>
  <si>
    <t>MT1 A7/MO1 A7/MH9 A1</t>
  </si>
  <si>
    <t>MT1 A7/MO1 A7/MH7 A9</t>
  </si>
  <si>
    <t>MT1 A7/MO1 A7/MH7 A7</t>
  </si>
  <si>
    <t>MT1 A7/MO1 A7/MH7 A3</t>
  </si>
  <si>
    <t>MT1 A7/MO1 A7/MH7 A1</t>
  </si>
  <si>
    <t>MT1 A7/MO1 A7/MH3 A9</t>
  </si>
  <si>
    <t>MT1 A7/MO1 A7/MH3 A7</t>
  </si>
  <si>
    <t>MT1 A7/MO1 A7/MH3 A3</t>
  </si>
  <si>
    <t>MT1 A7/MO1 A7/MH3 A1</t>
  </si>
  <si>
    <t>MT1 A7/MO1 A7/MH1 A9</t>
  </si>
  <si>
    <t>MT1 A7/MO1 A7/MH1 A7</t>
  </si>
  <si>
    <t>MT1 A7/MO1 A7/MH1 A3</t>
  </si>
  <si>
    <t>MT1 A7/MO1 A7/MH1 A1</t>
  </si>
  <si>
    <t>MT1 A7/MO1 A3/MH9 A9</t>
  </si>
  <si>
    <t>MT1 A7/MO1 A3/MH9 A7</t>
  </si>
  <si>
    <t>MT1 A7/MO1 A3/MH9 A3</t>
  </si>
  <si>
    <t>MT1 A7/MO1 A3/MH9 A1</t>
  </si>
  <si>
    <t>MT1 A7/MO1 A3/MH7 A9</t>
  </si>
  <si>
    <t>MT1 A7/MO1 A3/MH7 A7</t>
  </si>
  <si>
    <t>MT1 A7/MO1 A3/MH7 A3</t>
  </si>
  <si>
    <t>MT1 A7/MO1 A3/MH7 A1</t>
  </si>
  <si>
    <t>MT1 A7/MO1 A3/MH3 A9</t>
  </si>
  <si>
    <t>MT1 A7/MO1 A3/MH3 A7</t>
  </si>
  <si>
    <t>MT1 A7/MO1 A3/MH3 A3</t>
  </si>
  <si>
    <t>MT1 A7/MO1 A3/MH3 A1</t>
  </si>
  <si>
    <t>MT1 A7/MO1 A3/MH1 A9</t>
  </si>
  <si>
    <t>MT1 A7/MO1 A3/MH1 A7</t>
  </si>
  <si>
    <t>MT1 A7/MO1 A3/MH1 A3</t>
  </si>
  <si>
    <t>MT1 A7/MO1 A3/MH1 A1</t>
  </si>
  <si>
    <t>MT1 A7/MO1 A1/MH9 A9</t>
  </si>
  <si>
    <t>MT1 A7/MO1 A1/MH9 A7</t>
  </si>
  <si>
    <t>MT1 A7/MO1 A1/MH9 A3</t>
  </si>
  <si>
    <t>MT1 A7/MO1 A1/MH9 A1</t>
  </si>
  <si>
    <t>MT1 A7/MO1 A1/MH7 A9</t>
  </si>
  <si>
    <t>MT1 A7/MO1 A1/MH7 A7</t>
  </si>
  <si>
    <t>MT1 A7/MO1 A1/MH7 A3</t>
  </si>
  <si>
    <t>MT1 A7/MO1 A1/MH7 A1</t>
  </si>
  <si>
    <t>MT1 A7/MO1 A1/MH3 A9</t>
  </si>
  <si>
    <t>MT1 A7/MO1 A1/MH3 A7</t>
  </si>
  <si>
    <t>MT1 A7/MO1 A1/MH3 A3</t>
  </si>
  <si>
    <t>MT1 A7/MO1 A1/MH3 A1</t>
  </si>
  <si>
    <t>MT1 A7/MO1 A1/MH1 A9</t>
  </si>
  <si>
    <t>MT1 A7/MO1 A1/MH1 A7</t>
  </si>
  <si>
    <t>MT1 A7/MO1 A1/MH1 A3</t>
  </si>
  <si>
    <t>MT1 A7/MO1 A1/MH1 A1</t>
  </si>
  <si>
    <t>MT1 A3/MO9 A9/MH9 A9</t>
  </si>
  <si>
    <t>MT1 A3/MO9 A9/MH9 A7</t>
  </si>
  <si>
    <t>MT1 A3/MO9 A9/MH9 A3</t>
  </si>
  <si>
    <t>MT1 A3/MO9 A9/MH9 A1</t>
  </si>
  <si>
    <t>MT1 A3/MO9 A9/MH7 A9</t>
  </si>
  <si>
    <t>MT1 A3/MO9 A9/MH7 A7</t>
  </si>
  <si>
    <t>MT1 A3/MO9 A9/MH7 A3</t>
  </si>
  <si>
    <t>MT1 A3/MO9 A9/MH7 A1</t>
  </si>
  <si>
    <t>MT1 A3/MO9 A9/MH3 A9</t>
  </si>
  <si>
    <t>MT1 A3/MO9 A9/MH3 A7</t>
  </si>
  <si>
    <t>MT1 A3/MO9 A9/MH3 A3</t>
  </si>
  <si>
    <t>MT1 A3/MO9 A9/MH3 A1</t>
  </si>
  <si>
    <t>MT1 A3/MO9 A9/MH1 A9</t>
  </si>
  <si>
    <t>MT1 A3/MO9 A9/MH1 A7</t>
  </si>
  <si>
    <t>MT1 A3/MO9 A9/MH1 A3</t>
  </si>
  <si>
    <t>MT1 A3/MO9 A9/MH1 A1</t>
  </si>
  <si>
    <t>MT1 A3/MO9 A7/MH9 A9</t>
  </si>
  <si>
    <t>MT1 A3/MO9 A7/MH9 A7</t>
  </si>
  <si>
    <t>MT1 A3/MO9 A7/MH9 A3</t>
  </si>
  <si>
    <t>MT1 A3/MO9 A7/MH9 A1</t>
  </si>
  <si>
    <t>MT1 A3/MO9 A7/MH7 A9</t>
  </si>
  <si>
    <t>MT1 A3/MO9 A7/MH7 A7</t>
  </si>
  <si>
    <t>MT1 A3/MO9 A7/MH7 A3</t>
  </si>
  <si>
    <t>MT1 A3/MO9 A7/MH7 A1</t>
  </si>
  <si>
    <t>MT1 A3/MO9 A7/MH3 A9</t>
  </si>
  <si>
    <t>MT1 A3/MO9 A7/MH3 A7</t>
  </si>
  <si>
    <t>MT1 A3/MO9 A7/MH3 A3</t>
  </si>
  <si>
    <t>MT1 A3/MO9 A7/MH3 A1</t>
  </si>
  <si>
    <t>MT1 A3/MO9 A7/MH1 A9</t>
  </si>
  <si>
    <t>MT1 A3/MO9 A7/MH1 A7</t>
  </si>
  <si>
    <t>MT1 A3/MO9 A7/MH1 A3</t>
  </si>
  <si>
    <t>MT1 A3/MO9 A7/MH1 A1</t>
  </si>
  <si>
    <t>MT1 A3/MO9 A3/MH9 A9</t>
  </si>
  <si>
    <t>MT1 A3/MO9 A3/MH9 A7</t>
  </si>
  <si>
    <t>MT1 A3/MO9 A3/MH9 A3</t>
  </si>
  <si>
    <t>MT1 A3/MO9 A3/MH9 A1</t>
  </si>
  <si>
    <t>MT1 A3/MO9 A3/MH7 A9</t>
  </si>
  <si>
    <t>MT1 A3/MO9 A3/MH7 A7</t>
  </si>
  <si>
    <t>MT1 A3/MO9 A3/MH7 A3</t>
  </si>
  <si>
    <t>MT1 A3/MO9 A3/MH7 A1</t>
  </si>
  <si>
    <t>MT1 A3/MO9 A3/MH3 A9</t>
  </si>
  <si>
    <t>MT1 A3/MO9 A3/MH3 A7</t>
  </si>
  <si>
    <t>MT1 A3/MO9 A3/MH3 A3</t>
  </si>
  <si>
    <t>MT1 A3/MO9 A3/MH3 A1</t>
  </si>
  <si>
    <t>MT1 A3/MO9 A3/MH1 A9</t>
  </si>
  <si>
    <t>MT1 A3/MO9 A3/MH1 A7</t>
  </si>
  <si>
    <t>MT1 A3/MO9 A3/MH1 A3</t>
  </si>
  <si>
    <t>MT1 A3/MO9 A3/MH1 A1</t>
  </si>
  <si>
    <t>MT1 A3/MO9 A1/MH9 A9</t>
  </si>
  <si>
    <t>MT1 A3/MO9 A1/MH9 A7</t>
  </si>
  <si>
    <t>MT1 A3/MO9 A1/MH9 A3</t>
  </si>
  <si>
    <t>MT1 A3/MO9 A1/MH9 A1</t>
  </si>
  <si>
    <t>MT1 A3/MO9 A1/MH7 A9</t>
  </si>
  <si>
    <t>MT1 A3/MO9 A1/MH7 A7</t>
  </si>
  <si>
    <t>MT1 A3/MO9 A1/MH7 A3</t>
  </si>
  <si>
    <t>MT1 A3/MO9 A1/MH7 A1</t>
  </si>
  <si>
    <t>MT1 A3/MO9 A1/MH3 A9</t>
  </si>
  <si>
    <t>MT1 A3/MO9 A1/MH3 A7</t>
  </si>
  <si>
    <t>MT1 A3/MO9 A1/MH3 A3</t>
  </si>
  <si>
    <t>MT1 A3/MO9 A1/MH3 A1</t>
  </si>
  <si>
    <t>MT1 A3/MO9 A1/MH1 A9</t>
  </si>
  <si>
    <t>MT1 A3/MO9 A1/MH1 A7</t>
  </si>
  <si>
    <t>MT1 A3/MO9 A1/MH1 A3</t>
  </si>
  <si>
    <t>MT1 A3/MO9 A1/MH1 A1</t>
  </si>
  <si>
    <t>MT1 A3/MO7 A9/MH9 A9</t>
  </si>
  <si>
    <t>MT1 A3/MO7 A9/MH9 A7</t>
  </si>
  <si>
    <t>MT1 A3/MO7 A9/MH9 A3</t>
  </si>
  <si>
    <t>MT1 A3/MO7 A9/MH9 A1</t>
  </si>
  <si>
    <t>MT1 A3/MO7 A9/MH7 A9</t>
  </si>
  <si>
    <t>MT1 A3/MO7 A9/MH7 A7</t>
  </si>
  <si>
    <t>MT1 A3/MO7 A9/MH7 A3</t>
  </si>
  <si>
    <t>MT1 A3/MO7 A9/MH7 A1</t>
  </si>
  <si>
    <t>MT1 A3/MO7 A9/MH3 A9</t>
  </si>
  <si>
    <t>MT1 A3/MO7 A9/MH3 A7</t>
  </si>
  <si>
    <t>MT1 A3/MO7 A9/MH3 A3</t>
  </si>
  <si>
    <t>MT1 A3/MO7 A9/MH3 A1</t>
  </si>
  <si>
    <t>MT1 A3/MO7 A9/MH1 A9</t>
  </si>
  <si>
    <t>MT1 A3/MO7 A9/MH1 A7</t>
  </si>
  <si>
    <t>MT1 A3/MO7 A9/MH1 A3</t>
  </si>
  <si>
    <t>MT1 A3/MO7 A9/MH1 A1</t>
  </si>
  <si>
    <t>MT1 A3/MO7 A7/MH9 A9</t>
  </si>
  <si>
    <t>MT1 A3/MO7 A7/MH9 A7</t>
  </si>
  <si>
    <t>MT1 A3/MO7 A7/MH9 A3</t>
  </si>
  <si>
    <t>MT1 A3/MO7 A7/MH9 A1</t>
  </si>
  <si>
    <t>MT1 A3/MO7 A7/MH7 A9</t>
  </si>
  <si>
    <t>MT1 A3/MO7 A7/MH7 A7</t>
  </si>
  <si>
    <t>MT1 A3/MO7 A7/MH7 A3</t>
  </si>
  <si>
    <t>MT1 A3/MO7 A7/MH7 A1</t>
  </si>
  <si>
    <t>MT1 A3/MO7 A7/MH3 A9</t>
  </si>
  <si>
    <t>MT1 A3/MO7 A7/MH3 A7</t>
  </si>
  <si>
    <t>MT1 A3/MO7 A7/MH3 A3</t>
  </si>
  <si>
    <t>MT1 A3/MO7 A7/MH3 A1</t>
  </si>
  <si>
    <t>MT1 A3/MO7 A7/MH1 A9</t>
  </si>
  <si>
    <t>MT1 A3/MO7 A7/MH1 A7</t>
  </si>
  <si>
    <t>MT1 A3/MO7 A7/MH1 A3</t>
  </si>
  <si>
    <t>MT1 A3/MO7 A7/MH1 A1</t>
  </si>
  <si>
    <t>MT1 A3/MO7 A3/MH9 A9</t>
  </si>
  <si>
    <t>MT1 A3/MO7 A3/MH9 A7</t>
  </si>
  <si>
    <t>MT1 A3/MO7 A3/MH9 A3</t>
  </si>
  <si>
    <t>MT1 A3/MO7 A3/MH9 A1</t>
  </si>
  <si>
    <t>MT1 A3/MO7 A3/MH7 A9</t>
  </si>
  <si>
    <t>MT1 A3/MO7 A3/MH7 A7</t>
  </si>
  <si>
    <t>MT1 A3/MO7 A3/MH7 A3</t>
  </si>
  <si>
    <t>MT1 A3/MO7 A3/MH7 A1</t>
  </si>
  <si>
    <t>MT1 A3/MO7 A3/MH3 A9</t>
  </si>
  <si>
    <t>MT1 A3/MO7 A3/MH3 A7</t>
  </si>
  <si>
    <t>MT1 A3/MO7 A3/MH3 A3</t>
  </si>
  <si>
    <t>MT1 A3/MO7 A3/MH3 A1</t>
  </si>
  <si>
    <t>MT1 A3/MO7 A3/MH1 A9</t>
  </si>
  <si>
    <t>MT1 A3/MO7 A3/MH1 A7</t>
  </si>
  <si>
    <t>MT1 A3/MO7 A3/MH1 A3</t>
  </si>
  <si>
    <t>MT1 A3/MO7 A3/MH1 A1</t>
  </si>
  <si>
    <t>MT1 A3/MO7 A1/MH9 A9</t>
  </si>
  <si>
    <t>MT1 A3/MO7 A1/MH9 A7</t>
  </si>
  <si>
    <t>MT1 A3/MO7 A1/MH9 A3</t>
  </si>
  <si>
    <t>MT1 A3/MO7 A1/MH9 A1</t>
  </si>
  <si>
    <t>MT1 A3/MO7 A1/MH7 A9</t>
  </si>
  <si>
    <t>MT1 A3/MO7 A1/MH7 A7</t>
  </si>
  <si>
    <t>MT1 A3/MO7 A1/MH7 A3</t>
  </si>
  <si>
    <t>MT1 A3/MO7 A1/MH7 A1</t>
  </si>
  <si>
    <t>MT1 A3/MO7 A1/MH3 A9</t>
  </si>
  <si>
    <t>MT1 A3/MO7 A1/MH3 A7</t>
  </si>
  <si>
    <t>MT1 A3/MO7 A1/MH3 A3</t>
  </si>
  <si>
    <t>MT1 A3/MO7 A1/MH3 A1</t>
  </si>
  <si>
    <t>MT1 A3/MO7 A1/MH1 A9</t>
  </si>
  <si>
    <t>MT1 A3/MO7 A1/MH1 A7</t>
  </si>
  <si>
    <t>MT1 A3/MO7 A1/MH1 A3</t>
  </si>
  <si>
    <t>MT1 A3/MO7 A1/MH1 A1</t>
  </si>
  <si>
    <t>MT1 A3/MO3 A9/MH9 A9</t>
  </si>
  <si>
    <t>MT1 A3/MO3 A9/MH9 A7</t>
  </si>
  <si>
    <t>MT1 A3/MO3 A9/MH9 A3</t>
  </si>
  <si>
    <t>MT1 A3/MO3 A9/MH9 A1</t>
  </si>
  <si>
    <t>MT1 A3/MO3 A9/MH7 A9</t>
  </si>
  <si>
    <t>MT1 A3/MO3 A9/MH7 A7</t>
  </si>
  <si>
    <t>MT1 A3/MO3 A9/MH7 A3</t>
  </si>
  <si>
    <t>MT1 A3/MO3 A9/MH7 A1</t>
  </si>
  <si>
    <t>MT1 A3/MO3 A9/MH3 A9</t>
  </si>
  <si>
    <t>MT1 A3/MO3 A9/MH3 A7</t>
  </si>
  <si>
    <t>MT1 A3/MO3 A9/MH3 A3</t>
  </si>
  <si>
    <t>MT1 A3/MO3 A9/MH3 A1</t>
  </si>
  <si>
    <t>MT1 A3/MO3 A9/MH1 A9</t>
  </si>
  <si>
    <t>MT1 A3/MO3 A9/MH1 A7</t>
  </si>
  <si>
    <t>MT1 A3/MO3 A9/MH1 A3</t>
  </si>
  <si>
    <t>MT1 A3/MO3 A9/MH1 A1</t>
  </si>
  <si>
    <t>MT1 A3/MO3 A7/MH9 A9</t>
  </si>
  <si>
    <t>MT1 A3/MO3 A7/MH9 A7</t>
  </si>
  <si>
    <t>MT1 A3/MO3 A7/MH9 A3</t>
  </si>
  <si>
    <t>MT1 A3/MO3 A7/MH9 A1</t>
  </si>
  <si>
    <t>MT1 A3/MO3 A7/MH7 A9</t>
  </si>
  <si>
    <t>MT1 A3/MO3 A7/MH7 A7</t>
  </si>
  <si>
    <t>MT1 A3/MO3 A7/MH7 A3</t>
  </si>
  <si>
    <t>MT1 A3/MO3 A7/MH7 A1</t>
  </si>
  <si>
    <t>MT1 A3/MO3 A7/MH3 A9</t>
  </si>
  <si>
    <t>MT1 A3/MO3 A7/MH3 A7</t>
  </si>
  <si>
    <t>MT1 A3/MO3 A7/MH3 A3</t>
  </si>
  <si>
    <t>MT1 A3/MO3 A7/MH3 A1</t>
  </si>
  <si>
    <t>MT1 A3/MO3 A7/MH1 A9</t>
  </si>
  <si>
    <t>MT1 A3/MO3 A7/MH1 A7</t>
  </si>
  <si>
    <t>MT1 A3/MO3 A7/MH1 A3</t>
  </si>
  <si>
    <t>MT1 A3/MO3 A7/MH1 A1</t>
  </si>
  <si>
    <t>MT1 A3/MO3 A3/MH9 A9</t>
  </si>
  <si>
    <t>MT1 A3/MO3 A3/MH9 A7</t>
  </si>
  <si>
    <t>MT1 A3/MO3 A3/MH9 A3</t>
  </si>
  <si>
    <t>MT1 A3/MO3 A3/MH9 A1</t>
  </si>
  <si>
    <t>MT1 A3/MO3 A3/MH7 A9</t>
  </si>
  <si>
    <t>MT1 A3/MO3 A3/MH7 A7</t>
  </si>
  <si>
    <t>MT1 A3/MO3 A3/MH7 A3</t>
  </si>
  <si>
    <t>MT1 A3/MO3 A3/MH7 A1</t>
  </si>
  <si>
    <t>MT1 A3/MO3 A3/MH3 A9</t>
  </si>
  <si>
    <t>MT1 A3/MO3 A3/MH3 A7</t>
  </si>
  <si>
    <t>MT1 A3/MO3 A3/MH3 A3</t>
  </si>
  <si>
    <t>MT1 A3/MO3 A3/MH3 A1</t>
  </si>
  <si>
    <t>MT1 A3/MO3 A3/MH1 A9</t>
  </si>
  <si>
    <t>MT1 A3/MO3 A3/MH1 A7</t>
  </si>
  <si>
    <t>MT1 A3/MO3 A3/MH1 A3</t>
  </si>
  <si>
    <t>MT1 A3/MO3 A3/MH1 A1</t>
  </si>
  <si>
    <t>MT1 A3/MO3 A1/MH9 A9</t>
  </si>
  <si>
    <t>MT1 A3/MO3 A1/MH9 A7</t>
  </si>
  <si>
    <t>MT1 A3/MO3 A1/MH9 A3</t>
  </si>
  <si>
    <t>MT1 A3/MO3 A1/MH9 A1</t>
  </si>
  <si>
    <t>MT1 A3/MO3 A1/MH7 A9</t>
  </si>
  <si>
    <t>MT1 A3/MO3 A1/MH7 A7</t>
  </si>
  <si>
    <t>MT1 A3/MO3 A1/MH7 A3</t>
  </si>
  <si>
    <t>MT1 A3/MO3 A1/MH7 A1</t>
  </si>
  <si>
    <t>MT1 A3/MO3 A1/MH3 A9</t>
  </si>
  <si>
    <t>MT1 A3/MO3 A1/MH3 A7</t>
  </si>
  <si>
    <t>MT1 A3/MO3 A1/MH3 A3</t>
  </si>
  <si>
    <t>MT1 A3/MO3 A1/MH3 A1</t>
  </si>
  <si>
    <t>MT1 A3/MO3 A1/MH1 A9</t>
  </si>
  <si>
    <t>MT1 A3/MO3 A1/MH1 A7</t>
  </si>
  <si>
    <t>MT1 A3/MO3 A1/MH1 A3</t>
  </si>
  <si>
    <t>MT1 A3/MO3 A1/MH1 A1</t>
  </si>
  <si>
    <t>MT1 A3/MO1 A9/MH9 A9</t>
  </si>
  <si>
    <t>MT1 A3/MO1 A9/MH9 A7</t>
  </si>
  <si>
    <t>MT1 A3/MO1 A9/MH9 A3</t>
  </si>
  <si>
    <t>MT1 A3/MO1 A9/MH9 A1</t>
  </si>
  <si>
    <t>MT1 A3/MO1 A9/MH7 A9</t>
  </si>
  <si>
    <t>MT1 A3/MO1 A9/MH7 A7</t>
  </si>
  <si>
    <t>MT1 A3/MO1 A9/MH7 A3</t>
  </si>
  <si>
    <t>MT1 A3/MO1 A9/MH7 A1</t>
  </si>
  <si>
    <t>MT1 A3/MO1 A9/MH3 A9</t>
  </si>
  <si>
    <t>MT1 A3/MO1 A9/MH3 A7</t>
  </si>
  <si>
    <t>MT1 A3/MO1 A9/MH3 A3</t>
  </si>
  <si>
    <t>MT1 A3/MO1 A9/MH3 A1</t>
  </si>
  <si>
    <t>MT1 A3/MO1 A9/MH1 A9</t>
  </si>
  <si>
    <t>MT1 A3/MO1 A9/MH1 A7</t>
  </si>
  <si>
    <t>MT1 A3/MO1 A9/MH1 A3</t>
  </si>
  <si>
    <t>MT1 A3/MO1 A9/MH1 A1</t>
  </si>
  <si>
    <t>MT1 A3/MO1 A7/MH9 A9</t>
  </si>
  <si>
    <t>MT1 A3/MO1 A7/MH9 A7</t>
  </si>
  <si>
    <t>MT1 A3/MO1 A7/MH9 A3</t>
  </si>
  <si>
    <t>MT1 A3/MO1 A7/MH9 A1</t>
  </si>
  <si>
    <t>MT1 A3/MO1 A7/MH7 A9</t>
  </si>
  <si>
    <t>MT1 A3/MO1 A7/MH7 A7</t>
  </si>
  <si>
    <t>MT1 A3/MO1 A7/MH7 A3</t>
  </si>
  <si>
    <t>MT1 A3/MO1 A7/MH7 A1</t>
  </si>
  <si>
    <t>MT1 A3/MO1 A7/MH3 A9</t>
  </si>
  <si>
    <t>MT1 A3/MO1 A7/MH3 A7</t>
  </si>
  <si>
    <t>MT1 A3/MO1 A7/MH3 A3</t>
  </si>
  <si>
    <t>MT1 A3/MO1 A7/MH3 A1</t>
  </si>
  <si>
    <t>MT1 A3/MO1 A7/MH1 A9</t>
  </si>
  <si>
    <t>MT1 A3/MO1 A7/MH1 A7</t>
  </si>
  <si>
    <t>MT1 A3/MO1 A7/MH1 A3</t>
  </si>
  <si>
    <t>MT1 A3/MO1 A7/MH1 A1</t>
  </si>
  <si>
    <t>MT1 A3/MO1 A3/MH9 A9</t>
  </si>
  <si>
    <t>MT1 A3/MO1 A3/MH9 A7</t>
  </si>
  <si>
    <t>MT1 A3/MO1 A3/MH9 A3</t>
  </si>
  <si>
    <t>MT1 A3/MO1 A3/MH9 A1</t>
  </si>
  <si>
    <t>MT1 A3/MO1 A3/MH7 A9</t>
  </si>
  <si>
    <t>MT1 A3/MO1 A3/MH7 A7</t>
  </si>
  <si>
    <t>MT1 A3/MO1 A3/MH7 A3</t>
  </si>
  <si>
    <t>MT1 A3/MO1 A3/MH7 A1</t>
  </si>
  <si>
    <t>MT1 A3/MO1 A3/MH3 A9</t>
  </si>
  <si>
    <t>MT1 A3/MO1 A3/MH3 A7</t>
  </si>
  <si>
    <t>MT1 A3/MO1 A3/MH3 A3</t>
  </si>
  <si>
    <t>MT1 A3/MO1 A3/MH3 A1</t>
  </si>
  <si>
    <t>MT1 A3/MO1 A3/MH1 A9</t>
  </si>
  <si>
    <t>MT1 A3/MO1 A3/MH1 A7</t>
  </si>
  <si>
    <t>MT1 A3/MO1 A3/MH1 A3</t>
  </si>
  <si>
    <t>MT1 A3/MO1 A3/MH1 A1</t>
  </si>
  <si>
    <t>MT1 A3/MO1 A1/MH9 A9</t>
  </si>
  <si>
    <t>MT1 A3/MO1 A1/MH9 A7</t>
  </si>
  <si>
    <t>MT1 A3/MO1 A1/MH9 A3</t>
  </si>
  <si>
    <t>MT1 A3/MO1 A1/MH9 A1</t>
  </si>
  <si>
    <t>MT1 A3/MO1 A1/MH7 A9</t>
  </si>
  <si>
    <t>MT1 A3/MO1 A1/MH7 A7</t>
  </si>
  <si>
    <t>MT1 A3/MO1 A1/MH7 A3</t>
  </si>
  <si>
    <t>MT1 A3/MO1 A1/MH7 A1</t>
  </si>
  <si>
    <t>MT1 A3/MO1 A1/MH3 A9</t>
  </si>
  <si>
    <t>MT1 A3/MO1 A1/MH3 A7</t>
  </si>
  <si>
    <t>MT1 A3/MO1 A1/MH3 A3</t>
  </si>
  <si>
    <t>MT1 A3/MO1 A1/MH3 A1</t>
  </si>
  <si>
    <t>MT1 A3/MO1 A1/MH1 A9</t>
  </si>
  <si>
    <t>MT1 A3/MO1 A1/MH1 A7</t>
  </si>
  <si>
    <t>MT1 A3/MO1 A1/MH1 A3</t>
  </si>
  <si>
    <t>MT1 A3/MO1 A1/MH1 A1</t>
  </si>
  <si>
    <t>MT1 A1/MO9 A9/MH9 A9</t>
  </si>
  <si>
    <t>MT1 A1/MO9 A9/MH9 A7</t>
  </si>
  <si>
    <t>MT1 A1/MO9 A9/MH9 A3</t>
  </si>
  <si>
    <t>MT1 A1/MO9 A9/MH9 A1</t>
  </si>
  <si>
    <t>MT1 A1/MO9 A9/MH7 A9</t>
  </si>
  <si>
    <t>MT1 A1/MO9 A9/MH7 A7</t>
  </si>
  <si>
    <t>MT1 A1/MO9 A9/MH7 A3</t>
  </si>
  <si>
    <t>MT1 A1/MO9 A9/MH7 A1</t>
  </si>
  <si>
    <t>MT1 A1/MO9 A9/MH3 A9</t>
  </si>
  <si>
    <t>MT1 A1/MO9 A9/MH3 A7</t>
  </si>
  <si>
    <t>MT1 A1/MO9 A9/MH3 A3</t>
  </si>
  <si>
    <t>MT1 A1/MO9 A9/MH3 A1</t>
  </si>
  <si>
    <t>MT1 A1/MO9 A9/MH1 A9</t>
  </si>
  <si>
    <t>MT1 A1/MO9 A9/MH1 A7</t>
  </si>
  <si>
    <t>MT1 A1/MO9 A9/MH1 A3</t>
  </si>
  <si>
    <t>MT1 A1/MO9 A9/MH1 A1</t>
  </si>
  <si>
    <t>MT1 A1/MO9 A7/MH9 A9</t>
  </si>
  <si>
    <t>MT1 A1/MO9 A7/MH9 A7</t>
  </si>
  <si>
    <t>MT1 A1/MO9 A7/MH9 A3</t>
  </si>
  <si>
    <t>MT1 A1/MO9 A7/MH9 A1</t>
  </si>
  <si>
    <t>MT1 A1/MO9 A7/MH7 A9</t>
  </si>
  <si>
    <t>MT1 A1/MO9 A7/MH7 A7</t>
  </si>
  <si>
    <t>MT1 A1/MO9 A7/MH7 A3</t>
  </si>
  <si>
    <t>MT1 A1/MO9 A7/MH7 A1</t>
  </si>
  <si>
    <t>MT1 A1/MO9 A7/MH3 A9</t>
  </si>
  <si>
    <t>MT1 A1/MO9 A7/MH3 A7</t>
  </si>
  <si>
    <t>MT1 A1/MO9 A7/MH3 A3</t>
  </si>
  <si>
    <t>MT1 A1/MO9 A7/MH3 A1</t>
  </si>
  <si>
    <t>MT1 A1/MO9 A7/MH1 A9</t>
  </si>
  <si>
    <t>MT1 A1/MO9 A7/MH1 A7</t>
  </si>
  <si>
    <t>MT1 A1/MO9 A7/MH1 A3</t>
  </si>
  <si>
    <t>MT1 A1/MO9 A7/MH1 A1</t>
  </si>
  <si>
    <t>MT1 A1/MO9 A3/MH9 A9</t>
  </si>
  <si>
    <t>MT1 A1/MO9 A3/MH9 A7</t>
  </si>
  <si>
    <t>MT1 A1/MO9 A3/MH9 A3</t>
  </si>
  <si>
    <t>MT1 A1/MO9 A3/MH9 A1</t>
  </si>
  <si>
    <t>MT1 A1/MO9 A3/MH7 A9</t>
  </si>
  <si>
    <t>MT1 A1/MO9 A3/MH7 A7</t>
  </si>
  <si>
    <t>MT1 A1/MO9 A3/MH7 A3</t>
  </si>
  <si>
    <t>MT1 A1/MO9 A3/MH7 A1</t>
  </si>
  <si>
    <t>MT1 A1/MO9 A3/MH3 A9</t>
  </si>
  <si>
    <t>MT1 A1/MO9 A3/MH3 A7</t>
  </si>
  <si>
    <t>MT1 A1/MO9 A3/MH3 A3</t>
  </si>
  <si>
    <t>MT1 A1/MO9 A3/MH3 A1</t>
  </si>
  <si>
    <t>MT1 A1/MO9 A3/MH1 A9</t>
  </si>
  <si>
    <t>MT1 A1/MO9 A3/MH1 A7</t>
  </si>
  <si>
    <t>MT1 A1/MO9 A3/MH1 A3</t>
  </si>
  <si>
    <t>MT1 A1/MO9 A3/MH1 A1</t>
  </si>
  <si>
    <t>MT1 A1/MO9 A1/MH9 A9</t>
  </si>
  <si>
    <t>MT1 A1/MO9 A1/MH9 A7</t>
  </si>
  <si>
    <t>MT1 A1/MO9 A1/MH9 A3</t>
  </si>
  <si>
    <t>MT1 A1/MO9 A1/MH9 A1</t>
  </si>
  <si>
    <t>MT1 A1/MO9 A1/MH7 A9</t>
  </si>
  <si>
    <t>MT1 A1/MO9 A1/MH7 A7</t>
  </si>
  <si>
    <t>MT1 A1/MO9 A1/MH7 A3</t>
  </si>
  <si>
    <t>MT1 A1/MO9 A1/MH7 A1</t>
  </si>
  <si>
    <t>MT1 A1/MO9 A1/MH3 A9</t>
  </si>
  <si>
    <t>MT1 A1/MO9 A1/MH3 A7</t>
  </si>
  <si>
    <t>MT1 A1/MO9 A1/MH3 A3</t>
  </si>
  <si>
    <t>MT1 A1/MO9 A1/MH3 A1</t>
  </si>
  <si>
    <t>MT1 A1/MO9 A1/MH1 A9</t>
  </si>
  <si>
    <t>MT1 A1/MO9 A1/MH1 A7</t>
  </si>
  <si>
    <t>MT1 A1/MO9 A1/MH1 A3</t>
  </si>
  <si>
    <t>MT1 A1/MO9 A1/MH1 A1</t>
  </si>
  <si>
    <t>MT1 A1/MO7 A9/MH9 A9</t>
  </si>
  <si>
    <t>MT1 A1/MO7 A9/MH9 A7</t>
  </si>
  <si>
    <t>MT1 A1/MO7 A9/MH9 A3</t>
  </si>
  <si>
    <t>MT1 A1/MO7 A9/MH9 A1</t>
  </si>
  <si>
    <t>MT1 A1/MO7 A9/MH7 A9</t>
  </si>
  <si>
    <t>MT1 A1/MO7 A9/MH7 A7</t>
  </si>
  <si>
    <t>MT1 A1/MO7 A9/MH7 A3</t>
  </si>
  <si>
    <t>MT1 A1/MO7 A9/MH7 A1</t>
  </si>
  <si>
    <t>MT1 A1/MO7 A9/MH3 A9</t>
  </si>
  <si>
    <t>MT1 A1/MO7 A9/MH3 A7</t>
  </si>
  <si>
    <t>MT1 A1/MO7 A9/MH3 A3</t>
  </si>
  <si>
    <t>MT1 A1/MO7 A9/MH3 A1</t>
  </si>
  <si>
    <t>MT1 A1/MO7 A9/MH1 A9</t>
  </si>
  <si>
    <t>MT1 A1/MO7 A9/MH1 A7</t>
  </si>
  <si>
    <t>MT1 A1/MO7 A9/MH1 A3</t>
  </si>
  <si>
    <t>MT1 A1/MO7 A9/MH1 A1</t>
  </si>
  <si>
    <t>MT1 A1/MO7 A7/MH9 A9</t>
  </si>
  <si>
    <t>MT1 A1/MO7 A7/MH9 A7</t>
  </si>
  <si>
    <t>MT1 A1/MO7 A7/MH9 A3</t>
  </si>
  <si>
    <t>MT1 A1/MO7 A7/MH9 A1</t>
  </si>
  <si>
    <t>MT1 A1/MO7 A7/MH7 A9</t>
  </si>
  <si>
    <t>MT1 A1/MO7 A7/MH7 A7</t>
  </si>
  <si>
    <t>MT1 A1/MO7 A7/MH7 A3</t>
  </si>
  <si>
    <t>MT1 A1/MO7 A7/MH7 A1</t>
  </si>
  <si>
    <t>MT1 A1/MO7 A7/MH3 A9</t>
  </si>
  <si>
    <t>MT1 A1/MO7 A7/MH3 A7</t>
  </si>
  <si>
    <t>MT1 A1/MO7 A7/MH3 A3</t>
  </si>
  <si>
    <t>MT1 A1/MO7 A7/MH3 A1</t>
  </si>
  <si>
    <t>MT1 A1/MO7 A7/MH1 A9</t>
  </si>
  <si>
    <t>MT1 A1/MO7 A7/MH1 A7</t>
  </si>
  <si>
    <t>MT1 A1/MO7 A7/MH1 A3</t>
  </si>
  <si>
    <t>MT1 A1/MO7 A7/MH1 A1</t>
  </si>
  <si>
    <t>MT1 A1/MO7 A3/MH9 A9</t>
  </si>
  <si>
    <t>MT1 A1/MO7 A3/MH9 A7</t>
  </si>
  <si>
    <t>MT1 A1/MO7 A3/MH9 A3</t>
  </si>
  <si>
    <t>MT1 A1/MO7 A3/MH9 A1</t>
  </si>
  <si>
    <t>MT1 A1/MO7 A3/MH7 A9</t>
  </si>
  <si>
    <t>MT1 A1/MO7 A3/MH7 A7</t>
  </si>
  <si>
    <t>MT1 A1/MO7 A3/MH7 A3</t>
  </si>
  <si>
    <t>MT1 A1/MO7 A3/MH7 A1</t>
  </si>
  <si>
    <t>MT1 A1/MO7 A3/MH3 A9</t>
  </si>
  <si>
    <t>MT1 A1/MO7 A3/MH3 A7</t>
  </si>
  <si>
    <t>MT1 A1/MO7 A3/MH3 A3</t>
  </si>
  <si>
    <t>MT1 A1/MO7 A3/MH3 A1</t>
  </si>
  <si>
    <t>MT1 A1/MO7 A3/MH1 A9</t>
  </si>
  <si>
    <t>MT1 A1/MO7 A3/MH1 A7</t>
  </si>
  <si>
    <t>MT1 A1/MO7 A3/MH1 A3</t>
  </si>
  <si>
    <t>MT1 A1/MO7 A3/MH1 A1</t>
  </si>
  <si>
    <t>MT1 A1/MO7 A1/MH9 A9</t>
  </si>
  <si>
    <t>MT1 A1/MO7 A1/MH9 A7</t>
  </si>
  <si>
    <t>MT1 A1/MO7 A1/MH9 A3</t>
  </si>
  <si>
    <t>MT1 A1/MO7 A1/MH9 A1</t>
  </si>
  <si>
    <t>MT1 A1/MO7 A1/MH7 A9</t>
  </si>
  <si>
    <t>MT1 A1/MO7 A1/MH7 A7</t>
  </si>
  <si>
    <t>MT1 A1/MO7 A1/MH7 A3</t>
  </si>
  <si>
    <t>MT1 A1/MO7 A1/MH7 A1</t>
  </si>
  <si>
    <t>MT1 A1/MO7 A1/MH3 A9</t>
  </si>
  <si>
    <t>MT1 A1/MO7 A1/MH3 A7</t>
  </si>
  <si>
    <t>MT1 A1/MO7 A1/MH3 A3</t>
  </si>
  <si>
    <t>MT1 A1/MO7 A1/MH3 A1</t>
  </si>
  <si>
    <t>MT1 A1/MO7 A1/MH1 A9</t>
  </si>
  <si>
    <t>MT1 A1/MO7 A1/MH1 A7</t>
  </si>
  <si>
    <t>MT1 A1/MO7 A1/MH1 A3</t>
  </si>
  <si>
    <t>MT1 A1/MO7 A1/MH1 A1</t>
  </si>
  <si>
    <t>MT1 A1/MO3 A9/MH9 A9</t>
  </si>
  <si>
    <t>MT1 A1/MO3 A9/MH9 A7</t>
  </si>
  <si>
    <t>MT1 A1/MO3 A9/MH9 A3</t>
  </si>
  <si>
    <t>MT1 A1/MO3 A9/MH9 A1</t>
  </si>
  <si>
    <t>MT1 A1/MO3 A9/MH7 A9</t>
  </si>
  <si>
    <t>MT1 A1/MO3 A9/MH7 A7</t>
  </si>
  <si>
    <t>MT1 A1/MO3 A9/MH7 A3</t>
  </si>
  <si>
    <t>MT1 A1/MO3 A9/MH7 A1</t>
  </si>
  <si>
    <t>MT1 A1/MO3 A9/MH3 A9</t>
  </si>
  <si>
    <t>MT1 A1/MO3 A9/MH3 A7</t>
  </si>
  <si>
    <t>MT1 A1/MO3 A9/MH3 A3</t>
  </si>
  <si>
    <t>MT1 A1/MO3 A9/MH3 A1</t>
  </si>
  <si>
    <t>MT1 A1/MO3 A9/MH1 A9</t>
  </si>
  <si>
    <t>MT1 A1/MO3 A9/MH1 A7</t>
  </si>
  <si>
    <t>MT1 A1/MO3 A9/MH1 A3</t>
  </si>
  <si>
    <t>MT1 A1/MO3 A9/MH1 A1</t>
  </si>
  <si>
    <t>MT1 A1/MO3 A7/MH9 A9</t>
  </si>
  <si>
    <t>MT1 A1/MO3 A7/MH9 A7</t>
  </si>
  <si>
    <t>MT1 A1/MO3 A7/MH9 A3</t>
  </si>
  <si>
    <t>MT1 A1/MO3 A7/MH9 A1</t>
  </si>
  <si>
    <t>MT1 A1/MO3 A7/MH7 A9</t>
  </si>
  <si>
    <t>MT1 A1/MO3 A7/MH7 A7</t>
  </si>
  <si>
    <t>MT1 A1/MO3 A7/MH7 A3</t>
  </si>
  <si>
    <t>MT1 A1/MO3 A7/MH7 A1</t>
  </si>
  <si>
    <t>MT1 A1/MO3 A7/MH3 A9</t>
  </si>
  <si>
    <t>MT1 A1/MO3 A7/MH3 A7</t>
  </si>
  <si>
    <t>MT1 A1/MO3 A7/MH3 A3</t>
  </si>
  <si>
    <t>MT1 A1/MO3 A7/MH3 A1</t>
  </si>
  <si>
    <t>MT1 A1/MO3 A7/MH1 A9</t>
  </si>
  <si>
    <t>MT1 A1/MO3 A7/MH1 A7</t>
  </si>
  <si>
    <t>MT1 A1/MO3 A7/MH1 A3</t>
  </si>
  <si>
    <t>MT1 A1/MO3 A7/MH1 A1</t>
  </si>
  <si>
    <t>MT1 A1/MO3 A3/MH9 A9</t>
  </si>
  <si>
    <t>MT1 A1/MO3 A3/MH9 A7</t>
  </si>
  <si>
    <t>MT1 A1/MO3 A3/MH9 A3</t>
  </si>
  <si>
    <t>MT1 A1/MO3 A3/MH9 A1</t>
  </si>
  <si>
    <t>MT1 A1/MO3 A3/MH7 A9</t>
  </si>
  <si>
    <t>MT1 A1/MO3 A3/MH7 A7</t>
  </si>
  <si>
    <t>MT1 A1/MO3 A3/MH7 A3</t>
  </si>
  <si>
    <t>MT1 A1/MO3 A3/MH7 A1</t>
  </si>
  <si>
    <t>MT1 A1/MO3 A3/MH3 A9</t>
  </si>
  <si>
    <t>MT1 A1/MO3 A3/MH3 A7</t>
  </si>
  <si>
    <t>MT1 A1/MO3 A3/MH3 A3</t>
  </si>
  <si>
    <t>MT1 A1/MO3 A3/MH3 A1</t>
  </si>
  <si>
    <t>MT1 A1/MO3 A3/MH1 A9</t>
  </si>
  <si>
    <t>MT1 A1/MO3 A3/MH1 A7</t>
  </si>
  <si>
    <t>MT1 A1/MO3 A3/MH1 A3</t>
  </si>
  <si>
    <t>MT1 A1/MO3 A3/MH1 A1</t>
  </si>
  <si>
    <t>MT1 A1/MO3 A1/MH9 A9</t>
  </si>
  <si>
    <t>MT1 A1/MO3 A1/MH9 A7</t>
  </si>
  <si>
    <t>MT1 A1/MO3 A1/MH9 A3</t>
  </si>
  <si>
    <t>MT1 A1/MO3 A1/MH9 A1</t>
  </si>
  <si>
    <t>MT1 A1/MO3 A1/MH7 A9</t>
  </si>
  <si>
    <t>MT1 A1/MO3 A1/MH7 A7</t>
  </si>
  <si>
    <t>MT1 A1/MO3 A1/MH7 A3</t>
  </si>
  <si>
    <t>MT1 A1/MO3 A1/MH7 A1</t>
  </si>
  <si>
    <t>MT1 A1/MO3 A1/MH3 A9</t>
  </si>
  <si>
    <t>MT1 A1/MO3 A1/MH3 A7</t>
  </si>
  <si>
    <t>MT1 A1/MO3 A1/MH3 A3</t>
  </si>
  <si>
    <t>MT1 A1/MO3 A1/MH3 A1</t>
  </si>
  <si>
    <t>MT1 A1/MO3 A1/MH1 A9</t>
  </si>
  <si>
    <t>MT1 A1/MO3 A1/MH1 A7</t>
  </si>
  <si>
    <t>MT1 A1/MO3 A1/MH1 A3</t>
  </si>
  <si>
    <t>MT1 A1/MO3 A1/MH1 A1</t>
  </si>
  <si>
    <t>MT1 A1/MO1 A9/MH9 A9</t>
  </si>
  <si>
    <t>MT1 A1/MO1 A9/MH9 A7</t>
  </si>
  <si>
    <t>MT1 A1/MO1 A9/MH9 A3</t>
  </si>
  <si>
    <t>MT1 A1/MO1 A9/MH9 A1</t>
  </si>
  <si>
    <t>MT1 A1/MO1 A9/MH7 A9</t>
  </si>
  <si>
    <t>MT1 A1/MO1 A9/MH7 A7</t>
  </si>
  <si>
    <t>MT1 A1/MO1 A9/MH7 A3</t>
  </si>
  <si>
    <t>MT1 A1/MO1 A9/MH7 A1</t>
  </si>
  <si>
    <t>MT1 A1/MO1 A9/MH3 A9</t>
  </si>
  <si>
    <t>MT1 A1/MO1 A9/MH3 A7</t>
  </si>
  <si>
    <t>MT1 A1/MO1 A9/MH3 A3</t>
  </si>
  <si>
    <t>MT1 A1/MO1 A9/MH3 A1</t>
  </si>
  <si>
    <t>MT1 A1/MO1 A9/MH1 A9</t>
  </si>
  <si>
    <t>MT1 A1/MO1 A9/MH1 A7</t>
  </si>
  <si>
    <t>MT1 A1/MO1 A9/MH1 A3</t>
  </si>
  <si>
    <t>MT1 A1/MO1 A9/MH1 A1</t>
  </si>
  <si>
    <t>MT1 A1/MO1 A7/MH9 A9</t>
  </si>
  <si>
    <t>MT1 A1/MO1 A7/MH9 A7</t>
  </si>
  <si>
    <t>MT1 A1/MO1 A7/MH9 A3</t>
  </si>
  <si>
    <t>MT1 A1/MO1 A7/MH9 A1</t>
  </si>
  <si>
    <t>MT1 A1/MO1 A7/MH7 A9</t>
  </si>
  <si>
    <t>MT1 A1/MO1 A7/MH7 A7</t>
  </si>
  <si>
    <t>MT1 A1/MO1 A7/MH7 A3</t>
  </si>
  <si>
    <t>MT1 A1/MO1 A7/MH7 A1</t>
  </si>
  <si>
    <t>MT1 A1/MO1 A7/MH3 A9</t>
  </si>
  <si>
    <t>MT1 A1/MO1 A7/MH3 A7</t>
  </si>
  <si>
    <t>MT1 A1/MO1 A7/MH3 A3</t>
  </si>
  <si>
    <t>MT1 A1/MO1 A7/MH3 A1</t>
  </si>
  <si>
    <t>MT1 A1/MO1 A7/MH1 A9</t>
  </si>
  <si>
    <t>MT1 A1/MO1 A7/MH1 A7</t>
  </si>
  <si>
    <t>MT1 A1/MO1 A7/MH1 A3</t>
  </si>
  <si>
    <t>MT1 A1/MO1 A7/MH1 A1</t>
  </si>
  <si>
    <t>MT1 A1/MO1 A3/MH9 A9</t>
  </si>
  <si>
    <t>MT1 A1/MO1 A3/MH9 A7</t>
  </si>
  <si>
    <t>MT1 A1/MO1 A3/MH9 A3</t>
  </si>
  <si>
    <t>MT1 A1/MO1 A3/MH9 A1</t>
  </si>
  <si>
    <t>MT1 A1/MO1 A3/MH7 A9</t>
  </si>
  <si>
    <t>MT1 A1/MO1 A3/MH7 A7</t>
  </si>
  <si>
    <t>MT1 A1/MO1 A3/MH7 A3</t>
  </si>
  <si>
    <t>MT1 A1/MO1 A3/MH7 A1</t>
  </si>
  <si>
    <t>MT1 A1/MO1 A3/MH3 A9</t>
  </si>
  <si>
    <t>MT1 A1/MO1 A3/MH3 A7</t>
  </si>
  <si>
    <t>MT1 A1/MO1 A3/MH3 A3</t>
  </si>
  <si>
    <t>MT1 A1/MO1 A3/MH3 A1</t>
  </si>
  <si>
    <t>MT1 A1/MO1 A3/MH1 A9</t>
  </si>
  <si>
    <t>MT1 A1/MO1 A3/MH1 A7</t>
  </si>
  <si>
    <t>MT1 A1/MO1 A3/MH1 A3</t>
  </si>
  <si>
    <t>MT1 A1/MO1 A3/MH1 A1</t>
  </si>
  <si>
    <t>MT1 A1/MO1 A1/MH9 A9</t>
  </si>
  <si>
    <t>MT1 A1/MO1 A1/MH9 A7</t>
  </si>
  <si>
    <t>MT1 A1/MO1 A1/MH9 A3</t>
  </si>
  <si>
    <t>MT1 A1/MO1 A1/MH9 A1</t>
  </si>
  <si>
    <t>MO7 A9</t>
  </si>
  <si>
    <t>MT7 A9</t>
  </si>
  <si>
    <t>MT1 A1/MO1 A1/MH7 A9</t>
  </si>
  <si>
    <t>MT7 A7</t>
  </si>
  <si>
    <t>MT1 A1/MO1 A1/MH7 A7</t>
  </si>
  <si>
    <t>MT1 A1/MO1 A1/MH7 A3</t>
  </si>
  <si>
    <t>MO7 A1</t>
  </si>
  <si>
    <t>MT1 A1/MO1 A1/MH7 A1</t>
  </si>
  <si>
    <t>MT1 A1/MO1 A1/MH3 A9</t>
  </si>
  <si>
    <t>MT1 A1/MO1 A1/MH3 A7</t>
  </si>
  <si>
    <t>MT1 A1/MO1 A1/MH3 A3</t>
  </si>
  <si>
    <t>MT1 A1/MO1 A1/MH3 A1</t>
  </si>
  <si>
    <t>MT1 A1/MO1 A1/MH1 A9</t>
  </si>
  <si>
    <t>MH1 A7</t>
  </si>
  <si>
    <t>MT1 A7</t>
  </si>
  <si>
    <t>MT1 A1/MO1 A1/MH1 A7</t>
  </si>
  <si>
    <t>MH</t>
  </si>
  <si>
    <t>MO</t>
  </si>
  <si>
    <t>MT</t>
  </si>
  <si>
    <t>Résultat</t>
  </si>
  <si>
    <t>Valeur MH</t>
  </si>
  <si>
    <t>Valeur MO</t>
  </si>
  <si>
    <t xml:space="preserve">Valeur A de MT </t>
  </si>
  <si>
    <t>Valeur MT</t>
  </si>
  <si>
    <t>Maîtrise/Avancement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</si>
</sst>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 #,##0.00\ &quot;€&quot;_-;\-* #,##0.00\ &quot;€&quot;_-;_-* &quot;-&quot;??\ &quot;€&quot;_-;_-@_-"/>
    <numFmt numFmtId="43" formatCode="_-* #,##0.00\ _€_-;\-* #,##0.00\ _€_-;_-* &quot;-&quot;??\ _€_-;_-@_-"/>
    <numFmt numFmtId="164" formatCode="dd/mm/yy;@"/>
    <numFmt numFmtId="165" formatCode="[$-40C]d\ mmmm\ yyyy;@"/>
    <numFmt numFmtId="166" formatCode="[$-40C]d\-mmm\-yy;@"/>
    <numFmt numFmtId="167" formatCode="0.0%"/>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2"/>
      <name val="Arial"/>
      <family val="2"/>
    </font>
    <font>
      <b/>
      <sz val="10"/>
      <name val="Arial"/>
      <family val="2"/>
    </font>
    <font>
      <b/>
      <sz val="10"/>
      <name val="Arial"/>
      <family val="2"/>
    </font>
    <font>
      <b/>
      <sz val="9"/>
      <name val="Arial"/>
      <family val="2"/>
    </font>
    <font>
      <sz val="9"/>
      <name val="Arial"/>
      <family val="2"/>
    </font>
    <font>
      <sz val="8"/>
      <name val="Arial"/>
      <family val="2"/>
    </font>
    <font>
      <sz val="8"/>
      <color indexed="81"/>
      <name val="Tahoma"/>
      <family val="2"/>
    </font>
    <font>
      <b/>
      <sz val="8"/>
      <color indexed="81"/>
      <name val="Tahoma"/>
      <family val="2"/>
    </font>
    <font>
      <b/>
      <sz val="16"/>
      <name val="Arial"/>
      <family val="2"/>
    </font>
    <font>
      <b/>
      <sz val="10"/>
      <color indexed="10"/>
      <name val="Arial"/>
      <family val="2"/>
    </font>
    <font>
      <b/>
      <strike/>
      <sz val="10"/>
      <name val="Arial"/>
      <family val="2"/>
    </font>
    <font>
      <b/>
      <strike/>
      <sz val="9"/>
      <name val="Arial"/>
      <family val="2"/>
    </font>
    <font>
      <strike/>
      <sz val="9"/>
      <name val="Arial"/>
      <family val="2"/>
    </font>
    <font>
      <strike/>
      <sz val="10"/>
      <name val="Arial"/>
      <family val="2"/>
    </font>
    <font>
      <sz val="9"/>
      <color rgb="FFFF0000"/>
      <name val="Arial"/>
      <family val="2"/>
    </font>
    <font>
      <b/>
      <sz val="9"/>
      <color theme="4" tint="-0.249977111117893"/>
      <name val="Arial"/>
      <family val="2"/>
    </font>
    <font>
      <b/>
      <sz val="10"/>
      <color theme="4" tint="-0.249977111117893"/>
      <name val="Arial"/>
      <family val="2"/>
    </font>
    <font>
      <sz val="9"/>
      <color theme="4" tint="-0.249977111117893"/>
      <name val="Arial"/>
      <family val="2"/>
    </font>
    <font>
      <sz val="10"/>
      <color theme="4" tint="-0.249977111117893"/>
      <name val="Arial"/>
      <family val="2"/>
    </font>
    <font>
      <b/>
      <strike/>
      <sz val="9"/>
      <color theme="4" tint="-0.249977111117893"/>
      <name val="Arial"/>
      <family val="2"/>
    </font>
    <font>
      <strike/>
      <sz val="9"/>
      <color theme="4" tint="-0.249977111117893"/>
      <name val="Arial"/>
      <family val="2"/>
    </font>
    <font>
      <b/>
      <strike/>
      <sz val="10"/>
      <color theme="4" tint="-0.249977111117893"/>
      <name val="Arial"/>
      <family val="2"/>
    </font>
    <font>
      <strike/>
      <sz val="10"/>
      <color theme="4" tint="-0.249977111117893"/>
      <name val="Arial"/>
      <family val="2"/>
    </font>
    <font>
      <sz val="9"/>
      <color indexed="81"/>
      <name val="Tahoma"/>
      <family val="2"/>
    </font>
    <font>
      <b/>
      <sz val="9"/>
      <color indexed="81"/>
      <name val="Tahoma"/>
      <family val="2"/>
    </font>
    <font>
      <sz val="10"/>
      <name val="Arial"/>
      <family val="2"/>
    </font>
    <font>
      <sz val="9"/>
      <color rgb="FF0070C0"/>
      <name val="Arial"/>
      <family val="2"/>
    </font>
    <font>
      <b/>
      <sz val="11"/>
      <color theme="1"/>
      <name val="Calibri"/>
      <family val="2"/>
      <scheme val="minor"/>
    </font>
    <font>
      <b/>
      <u/>
      <sz val="11"/>
      <color rgb="FF00B050"/>
      <name val="Calibri"/>
      <family val="2"/>
      <scheme val="minor"/>
    </font>
    <font>
      <sz val="11"/>
      <color rgb="FFC00000"/>
      <name val="Calibri"/>
      <family val="2"/>
      <scheme val="minor"/>
    </font>
    <font>
      <sz val="11"/>
      <name val="Calibri"/>
      <family val="2"/>
      <scheme val="minor"/>
    </font>
    <font>
      <sz val="10"/>
      <name val="Arial"/>
    </font>
    <font>
      <sz val="11"/>
      <color rgb="FF0070C0"/>
      <name val="Calibri"/>
      <family val="2"/>
      <scheme val="minor"/>
    </font>
    <font>
      <sz val="11"/>
      <color theme="1" tint="4.9989318521683403E-2"/>
      <name val="Calibri"/>
      <family val="2"/>
      <scheme val="minor"/>
    </font>
    <font>
      <sz val="11"/>
      <name val="Arial"/>
      <family val="2"/>
    </font>
    <font>
      <u/>
      <sz val="11"/>
      <color rgb="FFFF0000"/>
      <name val="Arial"/>
      <family val="2"/>
    </font>
    <font>
      <sz val="11"/>
      <color theme="3" tint="0.39997558519241921"/>
      <name val="Calibri"/>
      <family val="2"/>
      <scheme val="minor"/>
    </font>
    <font>
      <b/>
      <u/>
      <sz val="11"/>
      <color rgb="FFFF0000"/>
      <name val="Arial"/>
      <family val="2"/>
    </font>
    <font>
      <b/>
      <u/>
      <sz val="11"/>
      <color rgb="FF92D050"/>
      <name val="Calibri"/>
      <family val="2"/>
      <scheme val="minor"/>
    </font>
    <font>
      <sz val="11"/>
      <color rgb="FF000000"/>
      <name val="Calibri"/>
      <family val="2"/>
      <scheme val="minor"/>
    </font>
    <font>
      <b/>
      <sz val="11"/>
      <color rgb="FF000000"/>
      <name val="Calibri"/>
      <family val="2"/>
      <scheme val="minor"/>
    </font>
    <font>
      <sz val="11"/>
      <color indexed="81"/>
      <name val="Calibri"/>
      <family val="2"/>
      <scheme val="minor"/>
    </font>
    <font>
      <sz val="12"/>
      <name val="Arial"/>
      <family val="2"/>
    </font>
    <font>
      <b/>
      <sz val="11"/>
      <color rgb="FFFF0000"/>
      <name val="Calibri"/>
      <family val="2"/>
      <scheme val="minor"/>
    </font>
    <font>
      <sz val="11"/>
      <color theme="1"/>
      <name val="Arial"/>
      <family val="2"/>
    </font>
  </fonts>
  <fills count="15">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79998168889431442"/>
        <bgColor theme="4" tint="0.79998168889431442"/>
      </patternFill>
    </fill>
    <fill>
      <patternFill patternType="solid">
        <fgColor theme="3" tint="0.59999389629810485"/>
        <bgColor theme="4" tint="0.79998168889431442"/>
      </patternFill>
    </fill>
    <fill>
      <patternFill patternType="solid">
        <fgColor rgb="FFFFFFCC"/>
        <bgColor indexed="64"/>
      </patternFill>
    </fill>
    <fill>
      <patternFill patternType="solid">
        <fgColor theme="6" tint="0.79998168889431442"/>
        <bgColor theme="4" tint="0.79998168889431442"/>
      </patternFill>
    </fill>
    <fill>
      <patternFill patternType="solid">
        <fgColor theme="6" tint="0.59999389629810485"/>
        <bgColor indexed="64"/>
      </patternFill>
    </fill>
    <fill>
      <patternFill patternType="solid">
        <fgColor theme="0"/>
        <bgColor indexed="64"/>
      </patternFill>
    </fill>
  </fills>
  <borders count="9">
    <border>
      <left/>
      <right/>
      <top/>
      <bottom/>
      <diagonal/>
    </border>
    <border>
      <left style="medium">
        <color indexed="8"/>
      </left>
      <right style="medium">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4"/>
      </top>
      <bottom style="thin">
        <color theme="4"/>
      </bottom>
      <diagonal/>
    </border>
    <border>
      <left/>
      <right/>
      <top/>
      <bottom style="medium">
        <color indexed="64"/>
      </bottom>
      <diagonal/>
    </border>
    <border>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style="hair">
        <color auto="1"/>
      </top>
      <bottom style="medium">
        <color auto="1"/>
      </bottom>
      <diagonal/>
    </border>
  </borders>
  <cellStyleXfs count="10">
    <xf numFmtId="0" fontId="0" fillId="0" borderId="0"/>
    <xf numFmtId="43" fontId="18" fillId="0" borderId="0" applyFont="0" applyFill="0" applyBorder="0" applyAlignment="0" applyProtection="0"/>
    <xf numFmtId="9" fontId="44" fillId="0" borderId="0" applyFont="0" applyFill="0" applyBorder="0" applyAlignment="0" applyProtection="0"/>
    <xf numFmtId="0" fontId="16" fillId="0" borderId="0"/>
    <xf numFmtId="0" fontId="17" fillId="0" borderId="0"/>
    <xf numFmtId="0" fontId="15" fillId="0" borderId="0"/>
    <xf numFmtId="44" fontId="50" fillId="0" borderId="0" applyFont="0" applyFill="0" applyBorder="0" applyAlignment="0" applyProtection="0"/>
    <xf numFmtId="0" fontId="13" fillId="0" borderId="0"/>
    <xf numFmtId="0" fontId="17" fillId="0" borderId="0"/>
    <xf numFmtId="0" fontId="3" fillId="0" borderId="0"/>
  </cellStyleXfs>
  <cellXfs count="355">
    <xf numFmtId="0" fontId="17" fillId="0" borderId="0" xfId="0" applyFont="1"/>
    <xf numFmtId="0" fontId="20" fillId="0" borderId="0" xfId="0" applyNumberFormat="1" applyFont="1" applyAlignment="1">
      <alignment horizontal="center" vertical="center"/>
    </xf>
    <xf numFmtId="0" fontId="20" fillId="0" borderId="0" xfId="0" applyNumberFormat="1" applyFont="1" applyAlignment="1">
      <alignment vertical="center" wrapText="1"/>
    </xf>
    <xf numFmtId="0" fontId="17" fillId="0" borderId="0" xfId="0" applyNumberFormat="1" applyFont="1" applyAlignment="1">
      <alignment horizontal="center" vertical="center"/>
    </xf>
    <xf numFmtId="0" fontId="17" fillId="0" borderId="0" xfId="0" applyNumberFormat="1" applyFont="1" applyAlignment="1">
      <alignment vertical="center" wrapText="1"/>
    </xf>
    <xf numFmtId="0" fontId="17"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0" xfId="0" applyNumberFormat="1" applyFont="1" applyAlignment="1">
      <alignment horizontal="center" vertical="center"/>
    </xf>
    <xf numFmtId="0" fontId="17" fillId="0" borderId="0" xfId="0" applyNumberFormat="1" applyFont="1" applyAlignment="1">
      <alignment vertical="center"/>
    </xf>
    <xf numFmtId="0" fontId="19" fillId="0" borderId="0" xfId="0" applyNumberFormat="1" applyFont="1" applyFill="1" applyBorder="1" applyAlignment="1">
      <alignment horizontal="center" vertical="center" wrapText="1"/>
    </xf>
    <xf numFmtId="2" fontId="17" fillId="0" borderId="0" xfId="0" applyNumberFormat="1" applyFont="1" applyAlignment="1">
      <alignment horizontal="center" vertical="center" wrapText="1"/>
    </xf>
    <xf numFmtId="0" fontId="17" fillId="0" borderId="0" xfId="0" applyNumberFormat="1" applyFont="1" applyFill="1" applyAlignment="1">
      <alignment vertical="center"/>
    </xf>
    <xf numFmtId="0" fontId="20" fillId="0" borderId="0" xfId="0" applyNumberFormat="1" applyFont="1" applyFill="1" applyAlignment="1">
      <alignment vertical="center" wrapText="1"/>
    </xf>
    <xf numFmtId="0" fontId="17" fillId="2" borderId="0" xfId="0" applyNumberFormat="1" applyFont="1" applyFill="1" applyAlignment="1">
      <alignment vertical="center"/>
    </xf>
    <xf numFmtId="0" fontId="21" fillId="3" borderId="1" xfId="0" applyNumberFormat="1" applyFont="1" applyFill="1" applyBorder="1" applyAlignment="1">
      <alignment horizontal="center" vertical="center"/>
    </xf>
    <xf numFmtId="1" fontId="17" fillId="0" borderId="0" xfId="0" applyNumberFormat="1" applyFont="1" applyBorder="1" applyAlignment="1">
      <alignment horizontal="center" vertical="center"/>
    </xf>
    <xf numFmtId="0" fontId="20" fillId="0" borderId="0" xfId="0" applyNumberFormat="1" applyFont="1" applyAlignment="1">
      <alignment vertical="center"/>
    </xf>
    <xf numFmtId="0" fontId="28" fillId="0" borderId="0" xfId="0" applyNumberFormat="1" applyFont="1" applyFill="1" applyBorder="1" applyAlignment="1">
      <alignment horizontal="left" vertical="center"/>
    </xf>
    <xf numFmtId="0" fontId="21" fillId="0" borderId="0" xfId="0" applyNumberFormat="1" applyFont="1" applyFill="1" applyBorder="1" applyAlignment="1">
      <alignment horizontal="center" vertical="center"/>
    </xf>
    <xf numFmtId="166" fontId="19" fillId="0" borderId="0" xfId="0" applyNumberFormat="1" applyFont="1" applyFill="1" applyBorder="1" applyAlignment="1">
      <alignment horizontal="right" vertical="center"/>
    </xf>
    <xf numFmtId="49" fontId="17" fillId="0" borderId="0" xfId="0" applyNumberFormat="1" applyFont="1" applyAlignment="1">
      <alignment vertical="center"/>
    </xf>
    <xf numFmtId="0" fontId="20" fillId="4" borderId="2" xfId="0" applyNumberFormat="1" applyFont="1" applyFill="1" applyBorder="1" applyAlignment="1">
      <alignment horizontal="center" vertical="center"/>
    </xf>
    <xf numFmtId="0" fontId="23" fillId="4" borderId="2" xfId="0" applyNumberFormat="1" applyFont="1" applyFill="1" applyBorder="1" applyAlignment="1">
      <alignment horizontal="center" vertical="center"/>
    </xf>
    <xf numFmtId="0" fontId="23" fillId="4" borderId="2" xfId="0" applyNumberFormat="1" applyFont="1" applyFill="1" applyBorder="1" applyAlignment="1">
      <alignment vertical="center" wrapText="1"/>
    </xf>
    <xf numFmtId="164" fontId="23" fillId="4" borderId="2" xfId="0" applyNumberFormat="1" applyFont="1" applyFill="1" applyBorder="1" applyAlignment="1">
      <alignment horizontal="center" vertical="center" wrapText="1"/>
    </xf>
    <xf numFmtId="164" fontId="23" fillId="4" borderId="2" xfId="0" applyNumberFormat="1" applyFont="1" applyFill="1" applyBorder="1" applyAlignment="1">
      <alignment horizontal="center" vertical="center"/>
    </xf>
    <xf numFmtId="1" fontId="23" fillId="4" borderId="2" xfId="0" applyNumberFormat="1" applyFont="1" applyFill="1" applyBorder="1" applyAlignment="1">
      <alignment horizontal="center" vertical="center" wrapText="1"/>
    </xf>
    <xf numFmtId="1" fontId="23" fillId="4" borderId="2" xfId="0" applyNumberFormat="1" applyFont="1" applyFill="1" applyBorder="1" applyAlignment="1">
      <alignment vertical="center" wrapText="1"/>
    </xf>
    <xf numFmtId="1" fontId="23" fillId="4" borderId="3" xfId="0" applyNumberFormat="1" applyFont="1" applyFill="1" applyBorder="1" applyAlignment="1">
      <alignment vertical="center" wrapText="1"/>
    </xf>
    <xf numFmtId="0" fontId="21" fillId="5" borderId="1" xfId="0" applyNumberFormat="1" applyFont="1" applyFill="1" applyBorder="1" applyAlignment="1">
      <alignment horizontal="center" vertical="center"/>
    </xf>
    <xf numFmtId="0" fontId="21" fillId="6" borderId="1" xfId="0" applyNumberFormat="1" applyFont="1" applyFill="1" applyBorder="1" applyAlignment="1">
      <alignment horizontal="center" vertical="center"/>
    </xf>
    <xf numFmtId="0" fontId="21" fillId="7" borderId="1" xfId="0" applyNumberFormat="1" applyFont="1" applyFill="1" applyBorder="1" applyAlignment="1">
      <alignment horizontal="center" vertical="center"/>
    </xf>
    <xf numFmtId="0" fontId="21" fillId="4" borderId="1" xfId="0" applyNumberFormat="1" applyFont="1" applyFill="1" applyBorder="1" applyAlignment="1">
      <alignment horizontal="center" vertical="center"/>
    </xf>
    <xf numFmtId="0" fontId="22" fillId="4" borderId="2" xfId="0" applyNumberFormat="1" applyFont="1" applyFill="1" applyBorder="1" applyAlignment="1">
      <alignment vertical="center" wrapText="1"/>
    </xf>
    <xf numFmtId="0" fontId="20" fillId="6" borderId="2" xfId="0" applyNumberFormat="1" applyFont="1" applyFill="1" applyBorder="1" applyAlignment="1">
      <alignment horizontal="center" vertical="center"/>
    </xf>
    <xf numFmtId="0" fontId="22" fillId="6" borderId="2" xfId="0" applyNumberFormat="1" applyFont="1" applyFill="1" applyBorder="1" applyAlignment="1">
      <alignment vertical="center" wrapText="1"/>
    </xf>
    <xf numFmtId="0" fontId="23" fillId="6" borderId="2" xfId="0" applyNumberFormat="1" applyFont="1" applyFill="1" applyBorder="1" applyAlignment="1">
      <alignment horizontal="center" vertical="center"/>
    </xf>
    <xf numFmtId="0" fontId="23" fillId="6" borderId="2" xfId="0" applyNumberFormat="1" applyFont="1" applyFill="1" applyBorder="1" applyAlignment="1">
      <alignment vertical="center" wrapText="1"/>
    </xf>
    <xf numFmtId="164" fontId="23" fillId="6" borderId="2" xfId="0" applyNumberFormat="1" applyFont="1" applyFill="1" applyBorder="1" applyAlignment="1">
      <alignment horizontal="center" vertical="center" wrapText="1"/>
    </xf>
    <xf numFmtId="164" fontId="23" fillId="6" borderId="2" xfId="0" applyNumberFormat="1" applyFont="1" applyFill="1" applyBorder="1" applyAlignment="1">
      <alignment horizontal="center" vertical="center"/>
    </xf>
    <xf numFmtId="1" fontId="23" fillId="6" borderId="2" xfId="0" applyNumberFormat="1" applyFont="1" applyFill="1" applyBorder="1" applyAlignment="1">
      <alignment horizontal="center" vertical="center" wrapText="1"/>
    </xf>
    <xf numFmtId="1" fontId="23" fillId="6" borderId="3" xfId="0" applyNumberFormat="1" applyFont="1" applyFill="1" applyBorder="1" applyAlignment="1">
      <alignment vertical="center" wrapText="1"/>
    </xf>
    <xf numFmtId="0" fontId="20" fillId="5" borderId="2" xfId="0" applyNumberFormat="1" applyFont="1" applyFill="1" applyBorder="1" applyAlignment="1">
      <alignment horizontal="center" vertical="center"/>
    </xf>
    <xf numFmtId="0" fontId="22" fillId="5" borderId="2" xfId="0" applyNumberFormat="1" applyFont="1" applyFill="1" applyBorder="1" applyAlignment="1">
      <alignment vertical="center" wrapText="1"/>
    </xf>
    <xf numFmtId="0" fontId="23" fillId="5" borderId="2" xfId="0" applyNumberFormat="1" applyFont="1" applyFill="1" applyBorder="1" applyAlignment="1">
      <alignment horizontal="center" vertical="center"/>
    </xf>
    <xf numFmtId="0" fontId="23" fillId="5" borderId="2" xfId="0" applyNumberFormat="1" applyFont="1" applyFill="1" applyBorder="1" applyAlignment="1">
      <alignment vertical="center" wrapText="1"/>
    </xf>
    <xf numFmtId="164" fontId="23" fillId="5" borderId="2" xfId="0" applyNumberFormat="1" applyFont="1" applyFill="1" applyBorder="1" applyAlignment="1">
      <alignment horizontal="center" vertical="center" wrapText="1"/>
    </xf>
    <xf numFmtId="164" fontId="23" fillId="5" borderId="2" xfId="0" applyNumberFormat="1" applyFont="1" applyFill="1" applyBorder="1" applyAlignment="1">
      <alignment horizontal="center" vertical="center"/>
    </xf>
    <xf numFmtId="1" fontId="23" fillId="5" borderId="2" xfId="0" applyNumberFormat="1" applyFont="1" applyFill="1" applyBorder="1" applyAlignment="1">
      <alignment horizontal="center" vertical="center" wrapText="1"/>
    </xf>
    <xf numFmtId="1" fontId="23" fillId="5" borderId="2" xfId="0" applyNumberFormat="1" applyFont="1" applyFill="1" applyBorder="1" applyAlignment="1">
      <alignment vertical="center" wrapText="1"/>
    </xf>
    <xf numFmtId="1" fontId="23" fillId="5" borderId="3" xfId="0" applyNumberFormat="1" applyFont="1" applyFill="1" applyBorder="1" applyAlignment="1">
      <alignment vertical="center" wrapText="1"/>
    </xf>
    <xf numFmtId="0" fontId="21" fillId="8" borderId="1" xfId="0" applyNumberFormat="1" applyFont="1" applyFill="1" applyBorder="1" applyAlignment="1">
      <alignment horizontal="center" vertical="center"/>
    </xf>
    <xf numFmtId="0" fontId="29" fillId="0" borderId="1" xfId="0" applyNumberFormat="1" applyFont="1" applyFill="1" applyBorder="1" applyAlignment="1">
      <alignment horizontal="center" vertical="center"/>
    </xf>
    <xf numFmtId="0" fontId="29" fillId="5" borderId="2" xfId="0" applyNumberFormat="1" applyFont="1" applyFill="1" applyBorder="1" applyAlignment="1">
      <alignment horizontal="center" vertical="center"/>
    </xf>
    <xf numFmtId="0" fontId="30" fillId="5" borderId="2" xfId="0" applyNumberFormat="1" applyFont="1" applyFill="1" applyBorder="1" applyAlignment="1">
      <alignment vertical="center" wrapText="1"/>
    </xf>
    <xf numFmtId="0" fontId="31" fillId="5" borderId="2" xfId="0" applyNumberFormat="1" applyFont="1" applyFill="1" applyBorder="1" applyAlignment="1">
      <alignment horizontal="center" vertical="center"/>
    </xf>
    <xf numFmtId="0" fontId="31" fillId="5" borderId="2" xfId="0" applyNumberFormat="1" applyFont="1" applyFill="1" applyBorder="1" applyAlignment="1">
      <alignment vertical="center" wrapText="1"/>
    </xf>
    <xf numFmtId="164" fontId="31" fillId="5" borderId="2" xfId="0" applyNumberFormat="1" applyFont="1" applyFill="1" applyBorder="1" applyAlignment="1">
      <alignment horizontal="center" vertical="center" wrapText="1"/>
    </xf>
    <xf numFmtId="164" fontId="31" fillId="5" borderId="2" xfId="0" applyNumberFormat="1" applyFont="1" applyFill="1" applyBorder="1" applyAlignment="1">
      <alignment horizontal="center" vertical="center"/>
    </xf>
    <xf numFmtId="1" fontId="31" fillId="5" borderId="2" xfId="0" applyNumberFormat="1" applyFont="1" applyFill="1" applyBorder="1" applyAlignment="1">
      <alignment horizontal="center" vertical="center" wrapText="1"/>
    </xf>
    <xf numFmtId="1" fontId="31" fillId="5" borderId="2" xfId="0" applyNumberFormat="1" applyFont="1" applyFill="1" applyBorder="1" applyAlignment="1">
      <alignment vertical="center" wrapText="1"/>
    </xf>
    <xf numFmtId="1" fontId="31" fillId="5" borderId="3" xfId="0" applyNumberFormat="1" applyFont="1" applyFill="1" applyBorder="1" applyAlignment="1">
      <alignment vertical="center" wrapText="1"/>
    </xf>
    <xf numFmtId="0" fontId="29" fillId="4" borderId="2" xfId="0" applyNumberFormat="1" applyFont="1" applyFill="1" applyBorder="1" applyAlignment="1">
      <alignment horizontal="center" vertical="center"/>
    </xf>
    <xf numFmtId="0" fontId="30" fillId="4" borderId="2" xfId="0" applyNumberFormat="1" applyFont="1" applyFill="1" applyBorder="1" applyAlignment="1">
      <alignment vertical="center" wrapText="1"/>
    </xf>
    <xf numFmtId="0" fontId="31" fillId="4" borderId="2" xfId="0" applyNumberFormat="1" applyFont="1" applyFill="1" applyBorder="1" applyAlignment="1">
      <alignment horizontal="center" vertical="center"/>
    </xf>
    <xf numFmtId="0" fontId="31" fillId="4" borderId="2" xfId="0" applyNumberFormat="1" applyFont="1" applyFill="1" applyBorder="1" applyAlignment="1">
      <alignment vertical="center" wrapText="1"/>
    </xf>
    <xf numFmtId="164" fontId="31" fillId="4" borderId="2" xfId="0" applyNumberFormat="1" applyFont="1" applyFill="1" applyBorder="1" applyAlignment="1">
      <alignment horizontal="center" vertical="center" wrapText="1"/>
    </xf>
    <xf numFmtId="164" fontId="31" fillId="4" borderId="2" xfId="0" applyNumberFormat="1" applyFont="1" applyFill="1" applyBorder="1" applyAlignment="1">
      <alignment horizontal="center" vertical="center"/>
    </xf>
    <xf numFmtId="1" fontId="31" fillId="4" borderId="2" xfId="0" applyNumberFormat="1" applyFont="1" applyFill="1" applyBorder="1" applyAlignment="1">
      <alignment horizontal="center" vertical="center" wrapText="1"/>
    </xf>
    <xf numFmtId="1" fontId="31" fillId="4" borderId="2" xfId="0" applyNumberFormat="1" applyFont="1" applyFill="1" applyBorder="1" applyAlignment="1">
      <alignment vertical="center" wrapText="1"/>
    </xf>
    <xf numFmtId="1" fontId="31" fillId="4" borderId="3" xfId="0" applyNumberFormat="1" applyFont="1" applyFill="1" applyBorder="1" applyAlignment="1">
      <alignment vertical="center" wrapText="1"/>
    </xf>
    <xf numFmtId="0" fontId="20" fillId="7" borderId="2" xfId="0" applyNumberFormat="1" applyFont="1" applyFill="1" applyBorder="1" applyAlignment="1">
      <alignment horizontal="center" vertical="center"/>
    </xf>
    <xf numFmtId="0" fontId="22" fillId="7" borderId="2" xfId="0" applyNumberFormat="1" applyFont="1" applyFill="1" applyBorder="1" applyAlignment="1">
      <alignment vertical="center" wrapText="1"/>
    </xf>
    <xf numFmtId="0" fontId="23" fillId="7" borderId="2" xfId="0" applyNumberFormat="1" applyFont="1" applyFill="1" applyBorder="1" applyAlignment="1">
      <alignment horizontal="center" vertical="center"/>
    </xf>
    <xf numFmtId="0" fontId="23" fillId="7" borderId="2" xfId="0" applyNumberFormat="1" applyFont="1" applyFill="1" applyBorder="1" applyAlignment="1">
      <alignment vertical="center" wrapText="1"/>
    </xf>
    <xf numFmtId="164" fontId="23" fillId="7" borderId="2" xfId="0" applyNumberFormat="1" applyFont="1" applyFill="1" applyBorder="1" applyAlignment="1">
      <alignment horizontal="center" vertical="center" wrapText="1"/>
    </xf>
    <xf numFmtId="1" fontId="23" fillId="7" borderId="2" xfId="0" applyNumberFormat="1" applyFont="1" applyFill="1" applyBorder="1" applyAlignment="1">
      <alignment horizontal="center" vertical="center" wrapText="1"/>
    </xf>
    <xf numFmtId="1" fontId="23" fillId="7" borderId="2" xfId="0" applyNumberFormat="1" applyFont="1" applyFill="1" applyBorder="1" applyAlignment="1">
      <alignment vertical="center" wrapText="1"/>
    </xf>
    <xf numFmtId="1" fontId="23" fillId="7" borderId="3" xfId="0" applyNumberFormat="1" applyFont="1" applyFill="1" applyBorder="1" applyAlignment="1">
      <alignment vertical="center" wrapText="1"/>
    </xf>
    <xf numFmtId="165" fontId="19" fillId="0" borderId="0" xfId="0" applyNumberFormat="1" applyFont="1" applyFill="1" applyBorder="1" applyAlignment="1">
      <alignment horizontal="left" vertical="center"/>
    </xf>
    <xf numFmtId="43" fontId="20" fillId="6" borderId="2" xfId="1" applyFont="1" applyFill="1" applyBorder="1" applyAlignment="1">
      <alignment horizontal="center" vertical="center"/>
    </xf>
    <xf numFmtId="43" fontId="22" fillId="6" borderId="2" xfId="1" applyFont="1" applyFill="1" applyBorder="1" applyAlignment="1">
      <alignment vertical="center" wrapText="1"/>
    </xf>
    <xf numFmtId="43" fontId="23" fillId="6" borderId="2" xfId="1" applyFont="1" applyFill="1" applyBorder="1" applyAlignment="1">
      <alignment horizontal="center" vertical="center"/>
    </xf>
    <xf numFmtId="43" fontId="23" fillId="6" borderId="2" xfId="1" applyFont="1" applyFill="1" applyBorder="1" applyAlignment="1">
      <alignment vertical="center" wrapText="1"/>
    </xf>
    <xf numFmtId="43" fontId="23" fillId="6" borderId="2" xfId="1" applyFont="1" applyFill="1" applyBorder="1" applyAlignment="1">
      <alignment horizontal="center" vertical="center" wrapText="1"/>
    </xf>
    <xf numFmtId="43" fontId="23" fillId="6" borderId="3" xfId="1" applyFont="1" applyFill="1" applyBorder="1" applyAlignment="1">
      <alignment vertical="center" wrapText="1"/>
    </xf>
    <xf numFmtId="43" fontId="17" fillId="0" borderId="0" xfId="1" applyFont="1" applyFill="1" applyAlignment="1">
      <alignment vertical="center"/>
    </xf>
    <xf numFmtId="43" fontId="17" fillId="2" borderId="0" xfId="1" applyFont="1" applyFill="1" applyAlignment="1">
      <alignment vertical="center"/>
    </xf>
    <xf numFmtId="0" fontId="32" fillId="0" borderId="0" xfId="0" applyNumberFormat="1" applyFont="1" applyFill="1" applyAlignment="1">
      <alignment vertical="center"/>
    </xf>
    <xf numFmtId="0" fontId="32" fillId="2" borderId="0" xfId="0" applyNumberFormat="1" applyFont="1" applyFill="1" applyAlignment="1">
      <alignment vertical="center"/>
    </xf>
    <xf numFmtId="164" fontId="23" fillId="7" borderId="2" xfId="0" applyNumberFormat="1" applyFont="1" applyFill="1" applyBorder="1" applyAlignment="1">
      <alignment horizontal="center" vertical="center"/>
    </xf>
    <xf numFmtId="0" fontId="37" fillId="9" borderId="0" xfId="0" applyNumberFormat="1" applyFont="1" applyFill="1" applyAlignment="1">
      <alignment vertical="center"/>
    </xf>
    <xf numFmtId="0" fontId="35" fillId="5" borderId="2" xfId="0" applyNumberFormat="1" applyFont="1" applyFill="1" applyBorder="1" applyAlignment="1">
      <alignment horizontal="center" vertical="center"/>
    </xf>
    <xf numFmtId="0" fontId="34" fillId="5" borderId="2" xfId="0" applyNumberFormat="1" applyFont="1" applyFill="1" applyBorder="1" applyAlignment="1">
      <alignment vertical="center" wrapText="1"/>
    </xf>
    <xf numFmtId="0" fontId="36" fillId="5" borderId="2" xfId="0" applyNumberFormat="1" applyFont="1" applyFill="1" applyBorder="1" applyAlignment="1">
      <alignment horizontal="center" vertical="center"/>
    </xf>
    <xf numFmtId="0" fontId="36" fillId="5" borderId="2" xfId="0" applyNumberFormat="1" applyFont="1" applyFill="1" applyBorder="1" applyAlignment="1">
      <alignment vertical="center" wrapText="1"/>
    </xf>
    <xf numFmtId="164" fontId="36" fillId="5" borderId="2" xfId="0" applyNumberFormat="1" applyFont="1" applyFill="1" applyBorder="1" applyAlignment="1">
      <alignment horizontal="center" vertical="center" wrapText="1"/>
    </xf>
    <xf numFmtId="164" fontId="36" fillId="5" borderId="2" xfId="0" applyNumberFormat="1" applyFont="1" applyFill="1" applyBorder="1" applyAlignment="1">
      <alignment horizontal="center" vertical="center"/>
    </xf>
    <xf numFmtId="1" fontId="36" fillId="5" borderId="2" xfId="0" applyNumberFormat="1" applyFont="1" applyFill="1" applyBorder="1" applyAlignment="1">
      <alignment horizontal="center" vertical="center" wrapText="1"/>
    </xf>
    <xf numFmtId="1" fontId="36" fillId="5" borderId="2" xfId="0" applyNumberFormat="1" applyFont="1" applyFill="1" applyBorder="1" applyAlignment="1">
      <alignment vertical="center" wrapText="1"/>
    </xf>
    <xf numFmtId="0" fontId="30" fillId="7" borderId="2" xfId="0" applyNumberFormat="1" applyFont="1" applyFill="1" applyBorder="1" applyAlignment="1">
      <alignment vertical="center" wrapText="1"/>
    </xf>
    <xf numFmtId="0" fontId="31" fillId="7" borderId="2" xfId="0" applyNumberFormat="1" applyFont="1" applyFill="1" applyBorder="1" applyAlignment="1">
      <alignment horizontal="center" vertical="center"/>
    </xf>
    <xf numFmtId="0" fontId="31" fillId="7" borderId="2" xfId="0" applyNumberFormat="1" applyFont="1" applyFill="1" applyBorder="1" applyAlignment="1">
      <alignment vertical="center" wrapText="1"/>
    </xf>
    <xf numFmtId="164" fontId="31" fillId="7" borderId="2" xfId="0" applyNumberFormat="1" applyFont="1" applyFill="1" applyBorder="1" applyAlignment="1">
      <alignment horizontal="center" vertical="center" wrapText="1"/>
    </xf>
    <xf numFmtId="1" fontId="31" fillId="7" borderId="2" xfId="0" applyNumberFormat="1" applyFont="1" applyFill="1" applyBorder="1" applyAlignment="1">
      <alignment horizontal="center" vertical="center" wrapText="1"/>
    </xf>
    <xf numFmtId="1" fontId="31" fillId="7" borderId="2" xfId="0" applyNumberFormat="1" applyFont="1" applyFill="1" applyBorder="1" applyAlignment="1">
      <alignment vertical="center" wrapText="1"/>
    </xf>
    <xf numFmtId="1" fontId="31" fillId="7" borderId="3" xfId="0" applyNumberFormat="1" applyFont="1" applyFill="1" applyBorder="1" applyAlignment="1">
      <alignment vertical="center" wrapText="1"/>
    </xf>
    <xf numFmtId="0" fontId="35" fillId="6" borderId="2" xfId="0" applyNumberFormat="1" applyFont="1" applyFill="1" applyBorder="1" applyAlignment="1">
      <alignment horizontal="center" vertical="center"/>
    </xf>
    <xf numFmtId="0" fontId="34" fillId="6" borderId="2" xfId="0" applyNumberFormat="1" applyFont="1" applyFill="1" applyBorder="1" applyAlignment="1">
      <alignment vertical="center" wrapText="1"/>
    </xf>
    <xf numFmtId="0" fontId="36" fillId="6" borderId="2" xfId="0" applyNumberFormat="1" applyFont="1" applyFill="1" applyBorder="1" applyAlignment="1">
      <alignment horizontal="center" vertical="center"/>
    </xf>
    <xf numFmtId="0" fontId="36" fillId="6" borderId="2" xfId="0" applyNumberFormat="1" applyFont="1" applyFill="1" applyBorder="1" applyAlignment="1">
      <alignment vertical="center" wrapText="1"/>
    </xf>
    <xf numFmtId="164" fontId="36" fillId="6" borderId="2" xfId="0" applyNumberFormat="1" applyFont="1" applyFill="1" applyBorder="1" applyAlignment="1">
      <alignment horizontal="center" vertical="center" wrapText="1"/>
    </xf>
    <xf numFmtId="164" fontId="36" fillId="6" borderId="2" xfId="0" applyNumberFormat="1" applyFont="1" applyFill="1" applyBorder="1" applyAlignment="1">
      <alignment horizontal="center" vertical="center"/>
    </xf>
    <xf numFmtId="1" fontId="36" fillId="6" borderId="2" xfId="0" applyNumberFormat="1" applyFont="1" applyFill="1" applyBorder="1" applyAlignment="1">
      <alignment horizontal="center" vertical="center" wrapText="1"/>
    </xf>
    <xf numFmtId="1" fontId="36" fillId="6" borderId="2" xfId="0" applyNumberFormat="1" applyFont="1" applyFill="1" applyBorder="1" applyAlignment="1">
      <alignment vertical="center" wrapText="1"/>
    </xf>
    <xf numFmtId="0" fontId="37" fillId="10" borderId="0" xfId="0" applyNumberFormat="1" applyFont="1" applyFill="1" applyAlignment="1">
      <alignment horizontal="left" vertical="center"/>
    </xf>
    <xf numFmtId="0" fontId="17" fillId="0" borderId="0" xfId="0" pivotButton="1" applyFont="1"/>
    <xf numFmtId="0" fontId="17" fillId="0" borderId="0" xfId="0" applyFont="1" applyAlignment="1">
      <alignment horizontal="left"/>
    </xf>
    <xf numFmtId="0" fontId="17" fillId="0" borderId="0" xfId="0" applyNumberFormat="1" applyFont="1"/>
    <xf numFmtId="0" fontId="22" fillId="11" borderId="0" xfId="0" applyNumberFormat="1" applyFont="1" applyFill="1" applyBorder="1" applyAlignment="1">
      <alignment horizontal="center" vertical="center"/>
    </xf>
    <xf numFmtId="49" fontId="17" fillId="11" borderId="0" xfId="0" applyNumberFormat="1" applyFont="1" applyFill="1" applyAlignment="1">
      <alignment horizontal="center" vertical="center" wrapText="1"/>
    </xf>
    <xf numFmtId="1" fontId="33" fillId="6" borderId="2" xfId="0" applyNumberFormat="1" applyFont="1" applyFill="1" applyBorder="1" applyAlignment="1">
      <alignment horizontal="center" vertical="center" wrapText="1"/>
    </xf>
    <xf numFmtId="164" fontId="33" fillId="6" borderId="2" xfId="0" applyNumberFormat="1" applyFont="1" applyFill="1" applyBorder="1" applyAlignment="1">
      <alignment horizontal="center" vertical="center"/>
    </xf>
    <xf numFmtId="1" fontId="23" fillId="4" borderId="0" xfId="0" applyNumberFormat="1" applyFont="1" applyFill="1" applyBorder="1" applyAlignment="1">
      <alignment vertical="center" wrapText="1"/>
    </xf>
    <xf numFmtId="1" fontId="31" fillId="5" borderId="0" xfId="0" applyNumberFormat="1" applyFont="1" applyFill="1" applyBorder="1" applyAlignment="1">
      <alignment vertical="center" wrapText="1"/>
    </xf>
    <xf numFmtId="1" fontId="31" fillId="4" borderId="0" xfId="0" applyNumberFormat="1" applyFont="1" applyFill="1" applyBorder="1" applyAlignment="1">
      <alignment vertical="center" wrapText="1"/>
    </xf>
    <xf numFmtId="1" fontId="23" fillId="6" borderId="0" xfId="0" applyNumberFormat="1" applyFont="1" applyFill="1" applyBorder="1" applyAlignment="1">
      <alignment vertical="center" wrapText="1"/>
    </xf>
    <xf numFmtId="1" fontId="23" fillId="5" borderId="0" xfId="0" applyNumberFormat="1" applyFont="1" applyFill="1" applyBorder="1" applyAlignment="1">
      <alignment vertical="center" wrapText="1"/>
    </xf>
    <xf numFmtId="1" fontId="23" fillId="7" borderId="0" xfId="0" applyNumberFormat="1" applyFont="1" applyFill="1" applyBorder="1" applyAlignment="1">
      <alignment vertical="center" wrapText="1"/>
    </xf>
    <xf numFmtId="43" fontId="23" fillId="6" borderId="0" xfId="1" applyFont="1" applyFill="1" applyBorder="1" applyAlignment="1">
      <alignment vertical="center" wrapText="1"/>
    </xf>
    <xf numFmtId="1" fontId="33" fillId="5" borderId="0" xfId="0" applyNumberFormat="1" applyFont="1" applyFill="1" applyBorder="1" applyAlignment="1">
      <alignment vertical="center" wrapText="1"/>
    </xf>
    <xf numFmtId="1" fontId="33" fillId="7" borderId="0" xfId="0" applyNumberFormat="1" applyFont="1" applyFill="1" applyBorder="1" applyAlignment="1">
      <alignment vertical="center" wrapText="1"/>
    </xf>
    <xf numFmtId="1" fontId="31" fillId="7" borderId="0" xfId="0" applyNumberFormat="1" applyFont="1" applyFill="1" applyBorder="1" applyAlignment="1">
      <alignment vertical="center" wrapText="1"/>
    </xf>
    <xf numFmtId="1" fontId="36" fillId="5" borderId="0" xfId="0" applyNumberFormat="1" applyFont="1" applyFill="1" applyBorder="1" applyAlignment="1">
      <alignment vertical="center" wrapText="1"/>
    </xf>
    <xf numFmtId="1" fontId="36" fillId="6" borderId="0" xfId="0" applyNumberFormat="1" applyFont="1" applyFill="1" applyBorder="1" applyAlignment="1">
      <alignment vertical="center" wrapText="1"/>
    </xf>
    <xf numFmtId="0" fontId="38" fillId="5" borderId="2" xfId="0" applyNumberFormat="1" applyFont="1" applyFill="1" applyBorder="1" applyAlignment="1">
      <alignment vertical="center" wrapText="1"/>
    </xf>
    <xf numFmtId="0" fontId="39" fillId="5" borderId="2" xfId="0" applyNumberFormat="1" applyFont="1" applyFill="1" applyBorder="1" applyAlignment="1">
      <alignment horizontal="center" vertical="center"/>
    </xf>
    <xf numFmtId="0" fontId="39" fillId="5" borderId="2" xfId="0" applyNumberFormat="1" applyFont="1" applyFill="1" applyBorder="1" applyAlignment="1">
      <alignment vertical="center" wrapText="1"/>
    </xf>
    <xf numFmtId="164" fontId="39" fillId="5" borderId="2" xfId="0" applyNumberFormat="1" applyFont="1" applyFill="1" applyBorder="1" applyAlignment="1">
      <alignment horizontal="center" vertical="center" wrapText="1"/>
    </xf>
    <xf numFmtId="164" fontId="39" fillId="5" borderId="2" xfId="0" applyNumberFormat="1" applyFont="1" applyFill="1" applyBorder="1" applyAlignment="1">
      <alignment horizontal="center" vertical="center"/>
    </xf>
    <xf numFmtId="1" fontId="39" fillId="5" borderId="2" xfId="0" applyNumberFormat="1" applyFont="1" applyFill="1" applyBorder="1" applyAlignment="1">
      <alignment horizontal="center" vertical="center" wrapText="1"/>
    </xf>
    <xf numFmtId="1" fontId="39" fillId="5" borderId="2" xfId="0" applyNumberFormat="1" applyFont="1" applyFill="1" applyBorder="1" applyAlignment="1">
      <alignment vertical="center" wrapText="1"/>
    </xf>
    <xf numFmtId="1" fontId="39" fillId="5" borderId="0" xfId="0" applyNumberFormat="1" applyFont="1" applyFill="1" applyBorder="1" applyAlignment="1">
      <alignment vertical="center" wrapText="1"/>
    </xf>
    <xf numFmtId="0" fontId="40" fillId="5" borderId="2" xfId="0" applyNumberFormat="1" applyFont="1" applyFill="1" applyBorder="1" applyAlignment="1">
      <alignment horizontal="center" vertical="center"/>
    </xf>
    <xf numFmtId="0" fontId="41" fillId="9" borderId="0" xfId="0" applyNumberFormat="1" applyFont="1" applyFill="1" applyAlignment="1">
      <alignment vertical="center"/>
    </xf>
    <xf numFmtId="14" fontId="17" fillId="0" borderId="0" xfId="0" applyNumberFormat="1" applyFont="1" applyAlignment="1">
      <alignment horizontal="center" vertical="center"/>
    </xf>
    <xf numFmtId="0" fontId="33" fillId="7" borderId="2" xfId="0" applyNumberFormat="1" applyFont="1" applyFill="1" applyBorder="1" applyAlignment="1">
      <alignment horizontal="center" vertical="center"/>
    </xf>
    <xf numFmtId="0" fontId="36" fillId="4" borderId="2" xfId="0" applyNumberFormat="1" applyFont="1" applyFill="1" applyBorder="1" applyAlignment="1">
      <alignment horizontal="center" vertical="center"/>
    </xf>
    <xf numFmtId="0" fontId="36" fillId="7" borderId="2" xfId="0" applyNumberFormat="1" applyFont="1" applyFill="1" applyBorder="1" applyAlignment="1">
      <alignment horizontal="center" vertical="center"/>
    </xf>
    <xf numFmtId="0" fontId="35" fillId="4" borderId="2" xfId="0" applyNumberFormat="1" applyFont="1" applyFill="1" applyBorder="1" applyAlignment="1">
      <alignment horizontal="center" vertical="center"/>
    </xf>
    <xf numFmtId="0" fontId="34" fillId="4" borderId="2" xfId="0" applyNumberFormat="1" applyFont="1" applyFill="1" applyBorder="1" applyAlignment="1">
      <alignment vertical="center" wrapText="1"/>
    </xf>
    <xf numFmtId="0" fontId="36" fillId="4" borderId="2" xfId="0" applyNumberFormat="1" applyFont="1" applyFill="1" applyBorder="1" applyAlignment="1">
      <alignment vertical="center" wrapText="1"/>
    </xf>
    <xf numFmtId="164" fontId="36" fillId="4" borderId="2" xfId="0" applyNumberFormat="1" applyFont="1" applyFill="1" applyBorder="1" applyAlignment="1">
      <alignment horizontal="center" vertical="center" wrapText="1"/>
    </xf>
    <xf numFmtId="164" fontId="36" fillId="4" borderId="2" xfId="0" applyNumberFormat="1" applyFont="1" applyFill="1" applyBorder="1" applyAlignment="1">
      <alignment horizontal="center" vertical="center"/>
    </xf>
    <xf numFmtId="1" fontId="36" fillId="4" borderId="2" xfId="0" applyNumberFormat="1" applyFont="1" applyFill="1" applyBorder="1" applyAlignment="1">
      <alignment horizontal="center" vertical="center" wrapText="1"/>
    </xf>
    <xf numFmtId="1" fontId="36" fillId="4" borderId="2" xfId="0" applyNumberFormat="1" applyFont="1" applyFill="1" applyBorder="1" applyAlignment="1">
      <alignment vertical="center" wrapText="1"/>
    </xf>
    <xf numFmtId="0" fontId="37" fillId="12" borderId="0" xfId="0" applyNumberFormat="1" applyFont="1" applyFill="1" applyAlignment="1">
      <alignment vertical="center"/>
    </xf>
    <xf numFmtId="0" fontId="40" fillId="6" borderId="2" xfId="0" applyNumberFormat="1" applyFont="1" applyFill="1" applyBorder="1" applyAlignment="1">
      <alignment horizontal="center" vertical="center"/>
    </xf>
    <xf numFmtId="0" fontId="38" fillId="6" borderId="2" xfId="0" applyNumberFormat="1" applyFont="1" applyFill="1" applyBorder="1" applyAlignment="1">
      <alignment vertical="center" wrapText="1"/>
    </xf>
    <xf numFmtId="0" fontId="39" fillId="6" borderId="2" xfId="0" applyNumberFormat="1" applyFont="1" applyFill="1" applyBorder="1" applyAlignment="1">
      <alignment horizontal="center" vertical="center"/>
    </xf>
    <xf numFmtId="0" fontId="39" fillId="6" borderId="2" xfId="0" applyNumberFormat="1" applyFont="1" applyFill="1" applyBorder="1" applyAlignment="1">
      <alignment vertical="center" wrapText="1"/>
    </xf>
    <xf numFmtId="164" fontId="39" fillId="6" borderId="2" xfId="0" applyNumberFormat="1" applyFont="1" applyFill="1" applyBorder="1" applyAlignment="1">
      <alignment horizontal="center" vertical="center" wrapText="1"/>
    </xf>
    <xf numFmtId="1" fontId="39" fillId="6" borderId="2" xfId="0" applyNumberFormat="1" applyFont="1" applyFill="1" applyBorder="1" applyAlignment="1">
      <alignment horizontal="center" vertical="center" wrapText="1"/>
    </xf>
    <xf numFmtId="1" fontId="39" fillId="6" borderId="2" xfId="0" applyNumberFormat="1" applyFont="1" applyFill="1" applyBorder="1" applyAlignment="1">
      <alignment vertical="center" wrapText="1"/>
    </xf>
    <xf numFmtId="0" fontId="41" fillId="10" borderId="0" xfId="0" applyNumberFormat="1" applyFont="1" applyFill="1" applyAlignment="1">
      <alignment horizontal="left" vertical="center"/>
    </xf>
    <xf numFmtId="164" fontId="39" fillId="6" borderId="2" xfId="0" applyNumberFormat="1" applyFont="1" applyFill="1" applyBorder="1" applyAlignment="1">
      <alignment horizontal="center" vertical="center"/>
    </xf>
    <xf numFmtId="167" fontId="17" fillId="0" borderId="0" xfId="2" applyNumberFormat="1" applyFont="1"/>
    <xf numFmtId="0" fontId="35" fillId="13" borderId="2" xfId="0" applyNumberFormat="1" applyFont="1" applyFill="1" applyBorder="1" applyAlignment="1">
      <alignment horizontal="center" vertical="center"/>
    </xf>
    <xf numFmtId="0" fontId="34" fillId="13" borderId="2" xfId="0" applyNumberFormat="1" applyFont="1" applyFill="1" applyBorder="1" applyAlignment="1">
      <alignment vertical="center" wrapText="1"/>
    </xf>
    <xf numFmtId="0" fontId="36" fillId="13" borderId="2" xfId="0" applyNumberFormat="1" applyFont="1" applyFill="1" applyBorder="1" applyAlignment="1">
      <alignment horizontal="center" vertical="center"/>
    </xf>
    <xf numFmtId="0" fontId="36" fillId="13" borderId="2" xfId="0" applyNumberFormat="1" applyFont="1" applyFill="1" applyBorder="1" applyAlignment="1">
      <alignment vertical="center" wrapText="1"/>
    </xf>
    <xf numFmtId="164" fontId="36" fillId="13" borderId="2" xfId="0" applyNumberFormat="1" applyFont="1" applyFill="1" applyBorder="1" applyAlignment="1">
      <alignment horizontal="center" vertical="center" wrapText="1"/>
    </xf>
    <xf numFmtId="1" fontId="36" fillId="13" borderId="2" xfId="0" applyNumberFormat="1" applyFont="1" applyFill="1" applyBorder="1" applyAlignment="1">
      <alignment horizontal="center" vertical="center" wrapText="1"/>
    </xf>
    <xf numFmtId="1" fontId="36" fillId="13" borderId="2" xfId="0" applyNumberFormat="1" applyFont="1" applyFill="1" applyBorder="1" applyAlignment="1">
      <alignment vertical="center" wrapText="1"/>
    </xf>
    <xf numFmtId="164" fontId="33" fillId="13" borderId="2" xfId="0" applyNumberFormat="1" applyFont="1" applyFill="1" applyBorder="1" applyAlignment="1">
      <alignment horizontal="center" vertical="center"/>
    </xf>
    <xf numFmtId="164" fontId="45" fillId="13" borderId="2" xfId="0" applyNumberFormat="1" applyFont="1" applyFill="1" applyBorder="1" applyAlignment="1">
      <alignment horizontal="center" vertical="center"/>
    </xf>
    <xf numFmtId="49" fontId="17" fillId="14" borderId="0" xfId="0" applyNumberFormat="1" applyFont="1" applyFill="1" applyAlignment="1">
      <alignment horizontal="center" vertical="center" wrapText="1"/>
    </xf>
    <xf numFmtId="0" fontId="16" fillId="0" borderId="0" xfId="3" applyAlignment="1">
      <alignment horizontal="center" vertical="center"/>
    </xf>
    <xf numFmtId="0" fontId="16" fillId="0" borderId="0" xfId="3" applyAlignment="1">
      <alignment horizontal="center" vertical="center" wrapText="1"/>
    </xf>
    <xf numFmtId="0" fontId="46" fillId="0" borderId="4" xfId="3" applyNumberFormat="1" applyFont="1" applyBorder="1" applyAlignment="1">
      <alignment horizontal="center" vertical="center" wrapText="1"/>
    </xf>
    <xf numFmtId="0" fontId="16" fillId="0" borderId="0" xfId="3" applyAlignment="1">
      <alignment horizontal="center" vertical="center"/>
    </xf>
    <xf numFmtId="0" fontId="48" fillId="0" borderId="0" xfId="3" applyFont="1" applyFill="1" applyAlignment="1">
      <alignment vertical="center" wrapText="1"/>
    </xf>
    <xf numFmtId="0" fontId="48" fillId="0" borderId="0" xfId="3" applyFont="1" applyFill="1" applyAlignment="1">
      <alignment vertical="center"/>
    </xf>
    <xf numFmtId="0" fontId="48" fillId="0" borderId="0" xfId="3" applyFont="1" applyFill="1" applyAlignment="1">
      <alignment horizontal="left" vertical="center" wrapText="1"/>
    </xf>
    <xf numFmtId="0" fontId="47" fillId="0" borderId="0" xfId="3" applyFont="1" applyFill="1" applyAlignment="1">
      <alignment vertical="center"/>
    </xf>
    <xf numFmtId="0" fontId="49" fillId="0" borderId="0" xfId="3" applyFont="1" applyFill="1" applyAlignment="1">
      <alignment vertical="center" wrapText="1"/>
    </xf>
    <xf numFmtId="0" fontId="49" fillId="0" borderId="0" xfId="3" applyFont="1" applyFill="1" applyAlignment="1">
      <alignment horizontal="left" vertical="center" wrapText="1"/>
    </xf>
    <xf numFmtId="0" fontId="16" fillId="14" borderId="0" xfId="3" applyFill="1" applyAlignment="1">
      <alignment horizontal="center" vertical="center"/>
    </xf>
    <xf numFmtId="0" fontId="17" fillId="0" borderId="0" xfId="0" applyFont="1" applyAlignment="1">
      <alignment horizontal="center" vertical="center"/>
    </xf>
    <xf numFmtId="0" fontId="14" fillId="0" borderId="0" xfId="3" applyFont="1" applyAlignment="1">
      <alignment horizontal="center" vertical="center" wrapText="1"/>
    </xf>
    <xf numFmtId="0" fontId="17" fillId="0" borderId="0" xfId="0" applyFont="1" applyBorder="1"/>
    <xf numFmtId="0" fontId="49" fillId="0" borderId="0" xfId="0" applyFont="1"/>
    <xf numFmtId="0" fontId="17" fillId="0" borderId="0" xfId="0" applyFont="1" applyAlignment="1"/>
    <xf numFmtId="0" fontId="48" fillId="0" borderId="0" xfId="0" applyFont="1" applyAlignment="1">
      <alignment vertical="center"/>
    </xf>
    <xf numFmtId="0" fontId="52" fillId="0" borderId="0" xfId="0" applyFont="1" applyAlignment="1">
      <alignment wrapText="1"/>
    </xf>
    <xf numFmtId="0" fontId="54" fillId="0" borderId="0" xfId="0" applyFont="1"/>
    <xf numFmtId="0" fontId="53" fillId="0" borderId="5" xfId="0" applyFont="1" applyBorder="1" applyAlignment="1">
      <alignment horizontal="center" vertical="center"/>
    </xf>
    <xf numFmtId="0" fontId="56" fillId="0" borderId="0" xfId="0" applyFont="1"/>
    <xf numFmtId="0" fontId="17" fillId="0" borderId="5" xfId="0" applyFont="1" applyBorder="1"/>
    <xf numFmtId="0" fontId="13" fillId="0" borderId="0" xfId="7" applyBorder="1" applyAlignment="1">
      <alignment vertical="center"/>
    </xf>
    <xf numFmtId="0" fontId="13" fillId="0" borderId="0" xfId="7" applyAlignment="1">
      <alignment vertical="center"/>
    </xf>
    <xf numFmtId="0" fontId="17" fillId="0" borderId="0" xfId="0" applyFont="1" applyAlignment="1">
      <alignment horizontal="center"/>
    </xf>
    <xf numFmtId="0" fontId="13" fillId="0" borderId="0" xfId="7" applyAlignment="1">
      <alignment horizontal="center" vertical="center"/>
    </xf>
    <xf numFmtId="0" fontId="13" fillId="0" borderId="0" xfId="7" applyAlignment="1">
      <alignment horizontal="center" vertical="center"/>
    </xf>
    <xf numFmtId="0" fontId="13" fillId="0" borderId="0" xfId="7" applyAlignment="1">
      <alignment horizontal="center" vertical="center" wrapText="1"/>
    </xf>
    <xf numFmtId="0" fontId="13" fillId="0" borderId="6" xfId="7" applyBorder="1" applyAlignment="1">
      <alignment horizontal="center" vertical="center"/>
    </xf>
    <xf numFmtId="0" fontId="13" fillId="14" borderId="7" xfId="7" applyFill="1" applyBorder="1" applyAlignment="1">
      <alignment horizontal="center" vertical="center" wrapText="1"/>
    </xf>
    <xf numFmtId="0" fontId="13" fillId="0" borderId="0" xfId="7" applyBorder="1" applyAlignment="1"/>
    <xf numFmtId="0" fontId="13" fillId="0" borderId="0" xfId="7" applyAlignment="1">
      <alignment horizontal="center" vertical="center"/>
    </xf>
    <xf numFmtId="0" fontId="13" fillId="0" borderId="5" xfId="7" applyBorder="1" applyAlignment="1">
      <alignment horizontal="center" vertical="center"/>
    </xf>
    <xf numFmtId="0" fontId="13" fillId="0" borderId="0" xfId="7" applyBorder="1" applyAlignment="1">
      <alignment horizontal="center" vertical="center"/>
    </xf>
    <xf numFmtId="0" fontId="13" fillId="0" borderId="0" xfId="7" applyAlignment="1">
      <alignment horizontal="center" vertical="center" wrapText="1"/>
    </xf>
    <xf numFmtId="0" fontId="17" fillId="0" borderId="0" xfId="0" applyFont="1" applyAlignment="1">
      <alignment horizontal="left" vertical="center" wrapText="1"/>
    </xf>
    <xf numFmtId="0" fontId="52" fillId="0" borderId="0" xfId="0" applyFont="1" applyAlignment="1">
      <alignment vertical="center" wrapText="1"/>
    </xf>
    <xf numFmtId="0" fontId="52" fillId="0" borderId="0" xfId="0" applyFont="1" applyAlignment="1">
      <alignment horizontal="center" vertical="center" wrapText="1"/>
    </xf>
    <xf numFmtId="0" fontId="48" fillId="0" borderId="0" xfId="0" applyFont="1" applyAlignment="1">
      <alignment wrapText="1"/>
    </xf>
    <xf numFmtId="0" fontId="12" fillId="0" borderId="0" xfId="7" applyFont="1" applyAlignment="1">
      <alignment horizontal="center" vertical="center" wrapText="1"/>
    </xf>
    <xf numFmtId="0" fontId="11" fillId="0" borderId="0" xfId="7" applyFont="1" applyBorder="1" applyAlignment="1">
      <alignment horizontal="center" vertical="center"/>
    </xf>
    <xf numFmtId="0" fontId="11" fillId="0" borderId="0" xfId="7" applyFont="1" applyAlignment="1">
      <alignment horizontal="center" vertical="center"/>
    </xf>
    <xf numFmtId="0" fontId="11" fillId="0" borderId="0" xfId="7" applyFont="1" applyAlignment="1">
      <alignment horizontal="center" vertical="center" wrapText="1"/>
    </xf>
    <xf numFmtId="0" fontId="11" fillId="0" borderId="0" xfId="7" applyFont="1" applyBorder="1" applyAlignment="1">
      <alignment horizontal="center" vertical="center" wrapText="1"/>
    </xf>
    <xf numFmtId="0" fontId="10" fillId="0" borderId="0" xfId="3" applyFont="1" applyAlignment="1">
      <alignment horizontal="center" vertical="center" wrapText="1"/>
    </xf>
    <xf numFmtId="0" fontId="46" fillId="0" borderId="0" xfId="3" applyNumberFormat="1" applyFont="1" applyBorder="1" applyAlignment="1">
      <alignment horizontal="center" vertical="center" wrapText="1"/>
    </xf>
    <xf numFmtId="0" fontId="10" fillId="0" borderId="0" xfId="3" applyFont="1" applyFill="1" applyAlignment="1">
      <alignment horizontal="center" vertical="center"/>
    </xf>
    <xf numFmtId="0" fontId="49" fillId="0" borderId="0" xfId="3" applyFont="1" applyFill="1" applyAlignment="1">
      <alignment vertical="center"/>
    </xf>
    <xf numFmtId="0" fontId="58" fillId="0" borderId="0" xfId="0" applyFont="1" applyAlignment="1">
      <alignment vertical="center"/>
    </xf>
    <xf numFmtId="0" fontId="58" fillId="0" borderId="0" xfId="0" applyFont="1" applyAlignment="1">
      <alignment horizontal="center" vertical="center"/>
    </xf>
    <xf numFmtId="0" fontId="58" fillId="0" borderId="0" xfId="0" applyNumberFormat="1" applyFont="1" applyAlignment="1">
      <alignment vertical="center"/>
    </xf>
    <xf numFmtId="0" fontId="58" fillId="0" borderId="0" xfId="0" applyFont="1" applyAlignment="1">
      <alignment vertical="center" wrapText="1"/>
    </xf>
    <xf numFmtId="0" fontId="58" fillId="0" borderId="0" xfId="0" applyFont="1" applyAlignment="1">
      <alignment horizontal="left" vertical="center" wrapText="1"/>
    </xf>
    <xf numFmtId="0" fontId="58" fillId="0" borderId="0" xfId="0" applyFont="1" applyAlignment="1">
      <alignment horizontal="center" vertical="center" wrapText="1"/>
    </xf>
    <xf numFmtId="0" fontId="48" fillId="0" borderId="0" xfId="3" applyFont="1" applyFill="1" applyAlignment="1">
      <alignment horizontal="center" vertical="center"/>
    </xf>
    <xf numFmtId="0" fontId="48" fillId="0" borderId="0" xfId="3" applyFont="1" applyFill="1" applyAlignment="1">
      <alignment horizontal="center" vertical="center" wrapText="1"/>
    </xf>
    <xf numFmtId="0" fontId="49" fillId="0" borderId="0" xfId="3" applyFont="1" applyFill="1" applyAlignment="1">
      <alignment horizontal="center" vertical="center" wrapText="1"/>
    </xf>
    <xf numFmtId="0" fontId="47" fillId="0" borderId="0" xfId="3" applyFont="1" applyFill="1" applyAlignment="1">
      <alignment horizontal="center" vertical="center"/>
    </xf>
    <xf numFmtId="0" fontId="17" fillId="14" borderId="0" xfId="0" applyFont="1" applyFill="1" applyBorder="1"/>
    <xf numFmtId="0" fontId="17" fillId="14" borderId="0" xfId="0" applyFont="1" applyFill="1" applyBorder="1" applyAlignment="1">
      <alignment horizontal="center" vertical="center"/>
    </xf>
    <xf numFmtId="0" fontId="17" fillId="14" borderId="0" xfId="0" applyFont="1" applyFill="1" applyAlignment="1">
      <alignment horizontal="center" vertical="center"/>
    </xf>
    <xf numFmtId="0" fontId="17" fillId="14" borderId="0" xfId="0" applyFont="1" applyFill="1"/>
    <xf numFmtId="0" fontId="17" fillId="14" borderId="0" xfId="0" applyFont="1" applyFill="1" applyBorder="1" applyAlignment="1">
      <alignment horizontal="center"/>
    </xf>
    <xf numFmtId="0" fontId="17" fillId="14" borderId="0" xfId="0" applyFont="1" applyFill="1" applyBorder="1" applyAlignment="1">
      <alignment horizontal="left" vertical="center"/>
    </xf>
    <xf numFmtId="0" fontId="61" fillId="14" borderId="0" xfId="0" applyFont="1" applyFill="1" applyBorder="1"/>
    <xf numFmtId="0" fontId="17" fillId="14" borderId="0" xfId="0" applyFont="1" applyFill="1" applyBorder="1" applyAlignment="1">
      <alignment horizontal="left"/>
    </xf>
    <xf numFmtId="14" fontId="17" fillId="14" borderId="0" xfId="0" applyNumberFormat="1" applyFont="1" applyFill="1" applyBorder="1" applyAlignment="1">
      <alignment horizontal="center" vertical="center"/>
    </xf>
    <xf numFmtId="0" fontId="47" fillId="0" borderId="0" xfId="3" applyFont="1" applyFill="1" applyAlignment="1">
      <alignment horizontal="left" vertical="center" wrapText="1"/>
    </xf>
    <xf numFmtId="0" fontId="57" fillId="0" borderId="0" xfId="3" applyFont="1" applyFill="1" applyAlignment="1">
      <alignment horizontal="left" vertical="center"/>
    </xf>
    <xf numFmtId="0" fontId="57" fillId="0" borderId="0" xfId="3" applyFont="1" applyFill="1" applyAlignment="1">
      <alignment horizontal="left" vertical="center" wrapText="1"/>
    </xf>
    <xf numFmtId="0" fontId="52" fillId="0" borderId="0" xfId="0" applyFont="1" applyAlignment="1">
      <alignment horizontal="left" vertical="center" wrapText="1"/>
    </xf>
    <xf numFmtId="0" fontId="9" fillId="0" borderId="0" xfId="3" applyFont="1" applyFill="1" applyAlignment="1">
      <alignment horizontal="center" vertical="center"/>
    </xf>
    <xf numFmtId="0" fontId="9" fillId="0" borderId="0" xfId="3" applyFont="1" applyFill="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9" fillId="0" borderId="0" xfId="0" applyFont="1" applyAlignment="1">
      <alignment vertical="center"/>
    </xf>
    <xf numFmtId="0" fontId="9" fillId="0" borderId="0" xfId="0" applyFont="1" applyAlignment="1">
      <alignment horizontal="center" vertical="center"/>
    </xf>
    <xf numFmtId="0" fontId="9" fillId="0" borderId="0" xfId="0" applyFont="1" applyAlignment="1">
      <alignment wrapText="1"/>
    </xf>
    <xf numFmtId="0" fontId="9" fillId="0" borderId="0" xfId="0" applyFont="1" applyAlignment="1">
      <alignment horizontal="left" vertical="center"/>
    </xf>
    <xf numFmtId="0" fontId="9" fillId="0" borderId="0" xfId="0" applyFont="1" applyAlignment="1">
      <alignment vertical="top" wrapText="1"/>
    </xf>
    <xf numFmtId="0" fontId="9" fillId="0" borderId="0" xfId="0" applyFont="1"/>
    <xf numFmtId="0" fontId="9" fillId="0" borderId="0" xfId="3" applyFont="1" applyFill="1" applyAlignment="1">
      <alignment vertical="center" wrapText="1"/>
    </xf>
    <xf numFmtId="0" fontId="62" fillId="0" borderId="0" xfId="3" applyFont="1" applyAlignment="1">
      <alignment horizontal="center" vertical="center"/>
    </xf>
    <xf numFmtId="0" fontId="9" fillId="0" borderId="0" xfId="3" applyFont="1" applyFill="1" applyAlignment="1">
      <alignment vertical="center"/>
    </xf>
    <xf numFmtId="0" fontId="9" fillId="0" borderId="0" xfId="3" applyFont="1" applyAlignment="1">
      <alignment vertical="center"/>
    </xf>
    <xf numFmtId="0" fontId="9" fillId="0" borderId="0" xfId="3" applyFont="1" applyAlignment="1">
      <alignment vertical="center" wrapText="1"/>
    </xf>
    <xf numFmtId="0" fontId="9" fillId="0" borderId="0" xfId="3" applyFont="1" applyAlignment="1">
      <alignment horizontal="center" vertical="center"/>
    </xf>
    <xf numFmtId="2" fontId="9" fillId="0" borderId="0" xfId="3" applyNumberFormat="1" applyFont="1" applyAlignment="1">
      <alignment horizontal="center" vertical="center"/>
    </xf>
    <xf numFmtId="2" fontId="9" fillId="0" borderId="0" xfId="3" applyNumberFormat="1" applyFont="1" applyFill="1" applyAlignment="1">
      <alignment horizontal="center" vertical="center"/>
    </xf>
    <xf numFmtId="0" fontId="9" fillId="0" borderId="0" xfId="3" applyFont="1" applyFill="1" applyAlignment="1">
      <alignment horizontal="left" wrapText="1"/>
    </xf>
    <xf numFmtId="0" fontId="9" fillId="0" borderId="0" xfId="3" applyFont="1" applyFill="1" applyAlignment="1">
      <alignment horizontal="left" vertical="center" wrapText="1"/>
    </xf>
    <xf numFmtId="0" fontId="9" fillId="0" borderId="0" xfId="3" applyFont="1" applyFill="1" applyAlignment="1">
      <alignment horizontal="left" vertical="center"/>
    </xf>
    <xf numFmtId="0" fontId="9" fillId="0" borderId="0" xfId="3" quotePrefix="1" applyFont="1" applyFill="1" applyAlignment="1">
      <alignment horizontal="center" vertical="center"/>
    </xf>
    <xf numFmtId="0" fontId="62" fillId="0" borderId="0" xfId="3" applyFont="1" applyFill="1" applyAlignment="1">
      <alignment vertical="center"/>
    </xf>
    <xf numFmtId="16" fontId="47" fillId="0" borderId="0" xfId="3" applyNumberFormat="1" applyFont="1" applyFill="1" applyAlignment="1">
      <alignment vertical="center"/>
    </xf>
    <xf numFmtId="0" fontId="62" fillId="0" borderId="0" xfId="3" applyFont="1" applyFill="1" applyAlignment="1">
      <alignment horizontal="center" vertical="center"/>
    </xf>
    <xf numFmtId="44" fontId="9" fillId="0" borderId="0" xfId="6" applyFont="1" applyFill="1" applyAlignment="1">
      <alignment vertical="center" wrapText="1"/>
    </xf>
    <xf numFmtId="0" fontId="47" fillId="0" borderId="0" xfId="3" applyFont="1" applyFill="1" applyAlignment="1">
      <alignment vertical="center" wrapText="1"/>
    </xf>
    <xf numFmtId="0" fontId="47" fillId="0" borderId="0" xfId="3" applyFont="1" applyFill="1" applyAlignment="1">
      <alignment horizontal="center" vertical="center" wrapText="1"/>
    </xf>
    <xf numFmtId="0" fontId="9" fillId="0" borderId="0" xfId="0" applyFont="1" applyAlignment="1">
      <alignment horizontal="left" vertical="center" wrapText="1"/>
    </xf>
    <xf numFmtId="2" fontId="9" fillId="0" borderId="0" xfId="0" applyNumberFormat="1" applyFont="1"/>
    <xf numFmtId="2" fontId="9" fillId="0" borderId="0" xfId="0" applyNumberFormat="1" applyFont="1" applyAlignment="1">
      <alignment horizontal="center" vertical="center"/>
    </xf>
    <xf numFmtId="2" fontId="49" fillId="0" borderId="0" xfId="0" applyNumberFormat="1" applyFont="1"/>
    <xf numFmtId="2" fontId="58" fillId="0" borderId="0" xfId="0" applyNumberFormat="1" applyFont="1" applyAlignment="1">
      <alignment horizontal="center" vertical="center"/>
    </xf>
    <xf numFmtId="2" fontId="58" fillId="0" borderId="0" xfId="0" applyNumberFormat="1" applyFont="1" applyAlignment="1">
      <alignment horizontal="center" vertical="center" wrapText="1"/>
    </xf>
    <xf numFmtId="0" fontId="8" fillId="0" borderId="0" xfId="3" applyFont="1" applyAlignment="1">
      <alignment horizontal="center" vertical="center"/>
    </xf>
    <xf numFmtId="0" fontId="7" fillId="0" borderId="0" xfId="7" applyFont="1" applyBorder="1" applyAlignment="1">
      <alignment horizontal="center" vertical="center"/>
    </xf>
    <xf numFmtId="0" fontId="6" fillId="0" borderId="0" xfId="3" applyFont="1" applyFill="1" applyAlignment="1">
      <alignment vertical="center" wrapText="1"/>
    </xf>
    <xf numFmtId="0" fontId="9" fillId="0" borderId="8" xfId="3" applyFont="1" applyFill="1" applyBorder="1" applyAlignment="1">
      <alignment horizontal="center" vertical="center"/>
    </xf>
    <xf numFmtId="0" fontId="48" fillId="0" borderId="8" xfId="3" applyFont="1" applyFill="1" applyBorder="1" applyAlignment="1">
      <alignment vertical="center" wrapText="1"/>
    </xf>
    <xf numFmtId="0" fontId="48" fillId="0" borderId="8" xfId="3" applyFont="1" applyFill="1" applyBorder="1" applyAlignment="1">
      <alignment vertical="center"/>
    </xf>
    <xf numFmtId="0" fontId="48" fillId="0" borderId="8" xfId="3" applyFont="1" applyFill="1" applyBorder="1" applyAlignment="1">
      <alignment horizontal="center" vertical="center"/>
    </xf>
    <xf numFmtId="0" fontId="6" fillId="0" borderId="8" xfId="3" applyFont="1" applyFill="1" applyBorder="1" applyAlignment="1">
      <alignment vertical="center"/>
    </xf>
    <xf numFmtId="2" fontId="9" fillId="0" borderId="8" xfId="3" applyNumberFormat="1" applyFont="1" applyFill="1" applyBorder="1" applyAlignment="1">
      <alignment horizontal="center" vertical="center"/>
    </xf>
    <xf numFmtId="0" fontId="9" fillId="0" borderId="8" xfId="3" applyFont="1" applyFill="1" applyBorder="1" applyAlignment="1">
      <alignment vertical="center"/>
    </xf>
    <xf numFmtId="0" fontId="9" fillId="0" borderId="8" xfId="3" applyFont="1" applyFill="1" applyBorder="1" applyAlignment="1">
      <alignment horizontal="center" vertical="center" wrapText="1"/>
    </xf>
    <xf numFmtId="0" fontId="9" fillId="0" borderId="8" xfId="3" applyFont="1" applyFill="1" applyBorder="1" applyAlignment="1">
      <alignment horizontal="left" vertical="center" wrapText="1"/>
    </xf>
    <xf numFmtId="0" fontId="9" fillId="0" borderId="8" xfId="3" applyFont="1" applyFill="1" applyBorder="1" applyAlignment="1">
      <alignment vertical="center" wrapText="1"/>
    </xf>
    <xf numFmtId="0" fontId="17" fillId="0" borderId="8" xfId="0" applyFont="1" applyBorder="1"/>
    <xf numFmtId="2" fontId="17" fillId="0" borderId="8" xfId="0" applyNumberFormat="1" applyFont="1" applyBorder="1" applyAlignment="1">
      <alignment horizontal="center" vertical="center"/>
    </xf>
    <xf numFmtId="0" fontId="48" fillId="0" borderId="8" xfId="3" applyFont="1" applyFill="1" applyBorder="1" applyAlignment="1">
      <alignment horizontal="left" vertical="center"/>
    </xf>
    <xf numFmtId="0" fontId="48" fillId="0" borderId="8" xfId="3" applyFont="1" applyFill="1" applyBorder="1" applyAlignment="1">
      <alignment horizontal="center" vertical="center" wrapText="1"/>
    </xf>
    <xf numFmtId="0" fontId="48" fillId="0" borderId="8" xfId="3" applyFont="1" applyFill="1" applyBorder="1" applyAlignment="1">
      <alignment horizontal="left" vertical="center" wrapText="1"/>
    </xf>
    <xf numFmtId="0" fontId="9" fillId="0" borderId="8" xfId="3" quotePrefix="1" applyFont="1" applyFill="1" applyBorder="1" applyAlignment="1">
      <alignment horizontal="center" vertical="center"/>
    </xf>
    <xf numFmtId="0" fontId="49" fillId="0" borderId="8" xfId="3" applyFont="1" applyFill="1" applyBorder="1" applyAlignment="1">
      <alignment horizontal="center" vertical="center" wrapText="1"/>
    </xf>
    <xf numFmtId="0" fontId="58" fillId="0" borderId="8" xfId="3" applyFont="1" applyFill="1" applyBorder="1" applyAlignment="1">
      <alignment horizontal="center" vertical="center" wrapText="1"/>
    </xf>
    <xf numFmtId="0" fontId="9" fillId="0" borderId="8" xfId="0" applyFont="1" applyBorder="1" applyAlignment="1">
      <alignment horizontal="center" vertical="center"/>
    </xf>
    <xf numFmtId="2" fontId="63" fillId="0" borderId="8" xfId="0" applyNumberFormat="1" applyFont="1" applyBorder="1" applyAlignment="1">
      <alignment horizontal="center" vertical="center"/>
    </xf>
    <xf numFmtId="0" fontId="53" fillId="0" borderId="8" xfId="0" applyFont="1" applyBorder="1" applyAlignment="1">
      <alignment vertical="center"/>
    </xf>
    <xf numFmtId="0" fontId="9" fillId="0" borderId="8" xfId="0" applyFont="1" applyBorder="1" applyAlignment="1">
      <alignment vertical="center" wrapText="1"/>
    </xf>
    <xf numFmtId="0" fontId="9" fillId="0" borderId="8" xfId="0" applyFont="1" applyBorder="1" applyAlignment="1">
      <alignment horizontal="center" vertical="center" wrapText="1"/>
    </xf>
    <xf numFmtId="0" fontId="48" fillId="0" borderId="8" xfId="0" applyFont="1" applyBorder="1" applyAlignment="1">
      <alignment vertical="center" wrapText="1"/>
    </xf>
    <xf numFmtId="0" fontId="48" fillId="0" borderId="8" xfId="0" applyFont="1" applyBorder="1" applyAlignment="1">
      <alignment vertical="center"/>
    </xf>
    <xf numFmtId="2" fontId="9" fillId="0" borderId="8" xfId="0" applyNumberFormat="1" applyFont="1" applyBorder="1" applyAlignment="1">
      <alignment horizontal="center" vertical="center"/>
    </xf>
    <xf numFmtId="0" fontId="52" fillId="0" borderId="8" xfId="0" applyFont="1" applyBorder="1" applyAlignment="1">
      <alignment vertical="center" wrapText="1"/>
    </xf>
    <xf numFmtId="0" fontId="49" fillId="0" borderId="8" xfId="0" applyFont="1" applyBorder="1"/>
    <xf numFmtId="0" fontId="9" fillId="0" borderId="8" xfId="0" applyFont="1" applyBorder="1" applyAlignment="1">
      <alignment vertical="top" wrapText="1"/>
    </xf>
    <xf numFmtId="0" fontId="9" fillId="0" borderId="8" xfId="0" quotePrefix="1" applyFont="1" applyBorder="1" applyAlignment="1">
      <alignment horizontal="left" vertical="top" wrapText="1"/>
    </xf>
    <xf numFmtId="0" fontId="9" fillId="0" borderId="8" xfId="0" applyFont="1" applyBorder="1" applyAlignment="1">
      <alignment wrapText="1"/>
    </xf>
    <xf numFmtId="0" fontId="48" fillId="0" borderId="8" xfId="0" applyFont="1" applyBorder="1" applyAlignment="1">
      <alignment wrapText="1"/>
    </xf>
    <xf numFmtId="0" fontId="48" fillId="0" borderId="8" xfId="0" applyFont="1" applyBorder="1" applyAlignment="1">
      <alignment horizontal="left" vertical="center"/>
    </xf>
    <xf numFmtId="0" fontId="9" fillId="0" borderId="8" xfId="0" applyFont="1" applyBorder="1" applyAlignment="1">
      <alignment vertical="center"/>
    </xf>
    <xf numFmtId="0" fontId="58" fillId="0" borderId="8" xfId="0" applyFont="1" applyBorder="1" applyAlignment="1">
      <alignment vertical="center" wrapText="1"/>
    </xf>
    <xf numFmtId="0" fontId="58" fillId="0" borderId="8" xfId="0" applyFont="1" applyBorder="1" applyAlignment="1">
      <alignment horizontal="center" vertical="center"/>
    </xf>
    <xf numFmtId="2" fontId="58" fillId="0" borderId="8" xfId="0" applyNumberFormat="1" applyFont="1" applyBorder="1" applyAlignment="1">
      <alignment horizontal="center" vertical="center"/>
    </xf>
    <xf numFmtId="0" fontId="58" fillId="0" borderId="8" xfId="0" applyFont="1" applyBorder="1" applyAlignment="1">
      <alignment vertical="center"/>
    </xf>
    <xf numFmtId="0" fontId="58" fillId="0" borderId="8" xfId="0" applyNumberFormat="1" applyFont="1" applyBorder="1" applyAlignment="1">
      <alignment vertical="center"/>
    </xf>
    <xf numFmtId="0" fontId="58" fillId="0" borderId="8" xfId="0" applyNumberFormat="1" applyFont="1" applyBorder="1" applyAlignment="1">
      <alignment vertical="center" wrapText="1"/>
    </xf>
    <xf numFmtId="0" fontId="58" fillId="0" borderId="8" xfId="0" applyFont="1" applyBorder="1" applyAlignment="1">
      <alignment horizontal="left" vertical="center" wrapText="1"/>
    </xf>
    <xf numFmtId="0" fontId="5" fillId="0" borderId="0" xfId="3" applyFont="1" applyFill="1" applyAlignment="1">
      <alignment vertical="center" wrapText="1"/>
    </xf>
    <xf numFmtId="0" fontId="5" fillId="0" borderId="8" xfId="3" applyFont="1" applyFill="1" applyBorder="1" applyAlignment="1">
      <alignment horizontal="center" vertical="center"/>
    </xf>
    <xf numFmtId="0" fontId="48" fillId="0" borderId="8" xfId="3" applyFont="1" applyFill="1" applyBorder="1" applyAlignment="1">
      <alignment vertical="top" wrapText="1"/>
    </xf>
    <xf numFmtId="0" fontId="46" fillId="0" borderId="8" xfId="3" applyFont="1" applyFill="1" applyBorder="1" applyAlignment="1">
      <alignment horizontal="center" vertical="center" wrapText="1"/>
    </xf>
    <xf numFmtId="0" fontId="4" fillId="0" borderId="8" xfId="3" applyFont="1" applyFill="1" applyBorder="1" applyAlignment="1">
      <alignment horizontal="center" vertical="center" wrapText="1"/>
    </xf>
    <xf numFmtId="0" fontId="4" fillId="0" borderId="0" xfId="3" applyFont="1" applyAlignment="1">
      <alignment horizontal="center" vertical="center" wrapText="1"/>
    </xf>
    <xf numFmtId="0" fontId="3" fillId="0" borderId="0" xfId="9"/>
    <xf numFmtId="0" fontId="3" fillId="0" borderId="0" xfId="9" applyAlignment="1">
      <alignment horizontal="center" vertical="center"/>
    </xf>
    <xf numFmtId="0" fontId="3" fillId="0" borderId="0" xfId="9" applyFill="1"/>
    <xf numFmtId="0" fontId="46" fillId="0" borderId="0" xfId="9" applyFont="1"/>
    <xf numFmtId="0" fontId="9" fillId="0" borderId="8" xfId="3" applyFont="1" applyFill="1" applyBorder="1" applyAlignment="1">
      <alignment vertical="top" wrapText="1"/>
    </xf>
    <xf numFmtId="0" fontId="3" fillId="0" borderId="0" xfId="0" applyFont="1" applyAlignment="1">
      <alignment vertical="center"/>
    </xf>
    <xf numFmtId="0" fontId="3" fillId="0" borderId="0" xfId="0" applyFont="1" applyAlignment="1">
      <alignment horizontal="center" vertical="center"/>
    </xf>
    <xf numFmtId="2" fontId="3" fillId="0" borderId="0" xfId="0" applyNumberFormat="1" applyFont="1" applyAlignment="1">
      <alignment horizontal="center" vertical="center"/>
    </xf>
    <xf numFmtId="0" fontId="48" fillId="0" borderId="8" xfId="3" applyFont="1" applyFill="1" applyBorder="1" applyAlignment="1">
      <alignment horizontal="left" vertical="top" wrapText="1"/>
    </xf>
    <xf numFmtId="0" fontId="58" fillId="0" borderId="8" xfId="0" applyFont="1" applyBorder="1" applyAlignment="1">
      <alignment vertical="top" wrapText="1"/>
    </xf>
    <xf numFmtId="0" fontId="3" fillId="0" borderId="0" xfId="3" applyFont="1" applyFill="1" applyAlignment="1">
      <alignment horizontal="center" vertical="center"/>
    </xf>
    <xf numFmtId="2" fontId="3" fillId="0" borderId="0" xfId="3" applyNumberFormat="1" applyFont="1" applyFill="1" applyAlignment="1">
      <alignment horizontal="center" vertical="center"/>
    </xf>
    <xf numFmtId="0" fontId="3" fillId="0" borderId="0" xfId="3" applyFont="1" applyFill="1" applyAlignment="1">
      <alignment vertical="center"/>
    </xf>
    <xf numFmtId="0" fontId="3" fillId="0" borderId="0" xfId="3" applyFont="1" applyFill="1" applyAlignment="1">
      <alignment horizontal="center" vertical="center" wrapText="1"/>
    </xf>
    <xf numFmtId="0" fontId="3" fillId="0" borderId="0" xfId="0" applyNumberFormat="1" applyFont="1" applyAlignment="1">
      <alignment horizontal="center" vertical="center"/>
    </xf>
    <xf numFmtId="2" fontId="3" fillId="0" borderId="0" xfId="0" applyNumberFormat="1" applyFont="1" applyAlignment="1">
      <alignment vertical="center"/>
    </xf>
    <xf numFmtId="0" fontId="3" fillId="0" borderId="8" xfId="3" applyFont="1" applyFill="1" applyBorder="1" applyAlignment="1">
      <alignment vertical="center"/>
    </xf>
    <xf numFmtId="0" fontId="2" fillId="0" borderId="8" xfId="3" applyFont="1" applyFill="1" applyBorder="1" applyAlignment="1">
      <alignment horizontal="center" vertical="center" wrapText="1"/>
    </xf>
    <xf numFmtId="2" fontId="3" fillId="0" borderId="0" xfId="9" applyNumberFormat="1" applyAlignment="1">
      <alignment horizontal="center" vertical="center"/>
    </xf>
    <xf numFmtId="166" fontId="27" fillId="0" borderId="0" xfId="0" applyNumberFormat="1" applyFont="1" applyFill="1" applyBorder="1" applyAlignment="1">
      <alignment horizontal="center" vertical="center"/>
    </xf>
    <xf numFmtId="0" fontId="17" fillId="0" borderId="0" xfId="0" applyFont="1" applyAlignment="1">
      <alignment vertical="center"/>
    </xf>
    <xf numFmtId="0" fontId="1" fillId="0" borderId="8" xfId="3" applyFont="1" applyFill="1" applyBorder="1" applyAlignment="1">
      <alignment horizontal="center" vertical="center" wrapText="1"/>
    </xf>
    <xf numFmtId="0" fontId="0" fillId="0" borderId="0" xfId="0"/>
  </cellXfs>
  <cellStyles count="10">
    <cellStyle name="Milliers" xfId="1" builtinId="3"/>
    <cellStyle name="Monétaire" xfId="6" builtinId="4"/>
    <cellStyle name="Normal" xfId="0" builtinId="0"/>
    <cellStyle name="Normal 2" xfId="3"/>
    <cellStyle name="Normal 2 2" xfId="8"/>
    <cellStyle name="Normal 3" xfId="4"/>
    <cellStyle name="Normal 4" xfId="5"/>
    <cellStyle name="Normal 5" xfId="7"/>
    <cellStyle name="Normal 6" xfId="9"/>
    <cellStyle name="Pourcentage" xfId="2" builtinId="5"/>
  </cellStyles>
  <dxfs count="94">
    <dxf>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1"/>
        <color theme="1"/>
        <name val="Calibri"/>
        <family val="2"/>
        <scheme val="minor"/>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vertAlign val="baseline"/>
        <sz val="11"/>
      </font>
      <numFmt numFmtId="2" formatCode="0.00"/>
      <alignment horizontal="center" vertical="center" textRotation="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vertAlign val="baseline"/>
        <sz val="11"/>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2" formatCode="0.00"/>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2" formatCode="0.00"/>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style="hair">
          <color auto="1"/>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vertAlign val="baseline"/>
        <sz val="11"/>
      </font>
      <alignment horizontal="center" vertical="center" textRotation="0" indent="0" justifyLastLine="0" shrinkToFit="0" readingOrder="0"/>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9"/>
        <color theme="4" tint="-0.249977111117893"/>
        <name val="Arial"/>
        <scheme val="none"/>
      </font>
      <numFmt numFmtId="1" formatCode="0"/>
      <fill>
        <patternFill patternType="solid">
          <fgColor indexed="64"/>
          <bgColor theme="3" tint="0.79998168889431442"/>
        </patternFill>
      </fill>
      <alignment horizontal="general" vertical="center" textRotation="0" wrapText="1" indent="0" justifyLastLine="0" shrinkToFit="0" readingOrder="0"/>
    </dxf>
    <dxf>
      <font>
        <b val="0"/>
        <i val="0"/>
        <strike val="0"/>
        <condense val="0"/>
        <extend val="0"/>
        <outline val="0"/>
        <shadow val="0"/>
        <u val="none"/>
        <vertAlign val="baseline"/>
        <sz val="9"/>
        <color theme="4" tint="-0.249977111117893"/>
        <name val="Arial"/>
        <scheme val="none"/>
      </font>
      <numFmt numFmtId="1" formatCode="0"/>
      <fill>
        <patternFill patternType="solid">
          <fgColor indexed="64"/>
          <bgColor theme="3"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4" tint="-0.249977111117893"/>
        <name val="Arial"/>
        <scheme val="none"/>
      </font>
      <numFmt numFmtId="1" formatCode="0"/>
      <fill>
        <patternFill patternType="solid">
          <fgColor indexed="64"/>
          <bgColor theme="3"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left style="thin">
          <color indexed="64"/>
        </left>
      </border>
    </dxf>
    <dxf>
      <border outline="0">
        <right style="thin">
          <color indexed="64"/>
        </right>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B8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[EVRP 4-bis.xlsx]Analyse causes!Tableau croisé dynamique1</c:name>
    <c:fmtId val="0"/>
  </c:pivotSource>
  <c:chart>
    <c:autoTitleDeleted val="1"/>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spPr>
          <a:solidFill>
            <a:srgbClr val="C00000"/>
          </a:solidFill>
        </c:spPr>
        <c:marker>
          <c:symbol val="none"/>
        </c:marker>
      </c:pivotFmt>
      <c:pivotFmt>
        <c:idx val="5"/>
        <c:marker>
          <c:symbol val="none"/>
        </c:marker>
      </c:pivotFmt>
      <c:pivotFmt>
        <c:idx val="6"/>
      </c:pivotFmt>
      <c:pivotFmt>
        <c:idx val="7"/>
      </c:pivotFmt>
      <c:pivotFmt>
        <c:idx val="8"/>
      </c:pivotFmt>
      <c:pivotFmt>
        <c:idx val="9"/>
      </c:pivotFmt>
      <c:pivotFmt>
        <c:idx val="10"/>
      </c:pivotFmt>
      <c:pivotFmt>
        <c:idx val="11"/>
      </c:pivotFmt>
    </c:pivotFmts>
    <c:plotArea>
      <c:layout/>
      <c:barChart>
        <c:barDir val="col"/>
        <c:grouping val="clustered"/>
        <c:varyColors val="0"/>
        <c:ser>
          <c:idx val="0"/>
          <c:order val="0"/>
          <c:tx>
            <c:strRef>
              <c:f>'Analyse causes'!$A$3</c:f>
              <c:strCache>
                <c:ptCount val="1"/>
                <c:pt idx="0">
                  <c:v>Nombre de Mode opératoire</c:v>
                </c:pt>
              </c:strCache>
            </c:strRef>
          </c:tx>
          <c:invertIfNegative val="0"/>
          <c:cat>
            <c:strRef>
              <c:f>'Analyse causes'!$A$4</c:f>
              <c:strCache>
                <c:ptCount val="1"/>
                <c:pt idx="0">
                  <c:v>Total</c:v>
                </c:pt>
              </c:strCache>
            </c:strRef>
          </c:cat>
          <c:val>
            <c:numRef>
              <c:f>'Analyse causes'!$A$4</c:f>
              <c:numCache>
                <c:formatCode>General</c:formatCode>
                <c:ptCount val="1"/>
                <c:pt idx="0">
                  <c:v>26</c:v>
                </c:pt>
              </c:numCache>
            </c:numRef>
          </c:val>
          <c:extLst>
            <c:ext xmlns:c16="http://schemas.microsoft.com/office/drawing/2014/chart" uri="{C3380CC4-5D6E-409C-BE32-E72D297353CC}">
              <c16:uniqueId val="{00000000-F7DD-4832-AFB7-BD1214716571}"/>
            </c:ext>
          </c:extLst>
        </c:ser>
        <c:ser>
          <c:idx val="1"/>
          <c:order val="1"/>
          <c:tx>
            <c:strRef>
              <c:f>'Analyse causes'!$B$3</c:f>
              <c:strCache>
                <c:ptCount val="1"/>
                <c:pt idx="0">
                  <c:v>Nombre de EPI</c:v>
                </c:pt>
              </c:strCache>
            </c:strRef>
          </c:tx>
          <c:invertIfNegative val="0"/>
          <c:cat>
            <c:strRef>
              <c:f>'Analyse causes'!$A$4</c:f>
              <c:strCache>
                <c:ptCount val="1"/>
                <c:pt idx="0">
                  <c:v>Total</c:v>
                </c:pt>
              </c:strCache>
            </c:strRef>
          </c:cat>
          <c:val>
            <c:numRef>
              <c:f>'Analyse causes'!$B$4</c:f>
              <c:numCache>
                <c:formatCode>General</c:formatCode>
                <c:ptCount val="1"/>
                <c:pt idx="0">
                  <c:v>11</c:v>
                </c:pt>
              </c:numCache>
            </c:numRef>
          </c:val>
          <c:extLst>
            <c:ext xmlns:c16="http://schemas.microsoft.com/office/drawing/2014/chart" uri="{C3380CC4-5D6E-409C-BE32-E72D297353CC}">
              <c16:uniqueId val="{00000001-F7DD-4832-AFB7-BD1214716571}"/>
            </c:ext>
          </c:extLst>
        </c:ser>
        <c:ser>
          <c:idx val="2"/>
          <c:order val="2"/>
          <c:tx>
            <c:strRef>
              <c:f>'Analyse causes'!$C$3</c:f>
              <c:strCache>
                <c:ptCount val="1"/>
                <c:pt idx="0">
                  <c:v>Nombre de Organisation</c:v>
                </c:pt>
              </c:strCache>
            </c:strRef>
          </c:tx>
          <c:invertIfNegative val="0"/>
          <c:cat>
            <c:strRef>
              <c:f>'Analyse causes'!$A$4</c:f>
              <c:strCache>
                <c:ptCount val="1"/>
                <c:pt idx="0">
                  <c:v>Total</c:v>
                </c:pt>
              </c:strCache>
            </c:strRef>
          </c:cat>
          <c:val>
            <c:numRef>
              <c:f>'Analyse causes'!$C$4</c:f>
              <c:numCache>
                <c:formatCode>General</c:formatCode>
                <c:ptCount val="1"/>
                <c:pt idx="0">
                  <c:v>19</c:v>
                </c:pt>
              </c:numCache>
            </c:numRef>
          </c:val>
          <c:extLst>
            <c:ext xmlns:c16="http://schemas.microsoft.com/office/drawing/2014/chart" uri="{C3380CC4-5D6E-409C-BE32-E72D297353CC}">
              <c16:uniqueId val="{00000002-F7DD-4832-AFB7-BD1214716571}"/>
            </c:ext>
          </c:extLst>
        </c:ser>
        <c:ser>
          <c:idx val="3"/>
          <c:order val="3"/>
          <c:tx>
            <c:strRef>
              <c:f>'Analyse causes'!$D$3</c:f>
              <c:strCache>
                <c:ptCount val="1"/>
                <c:pt idx="0">
                  <c:v>Nombre de Matériel</c:v>
                </c:pt>
              </c:strCache>
            </c:strRef>
          </c:tx>
          <c:invertIfNegative val="0"/>
          <c:cat>
            <c:strRef>
              <c:f>'Analyse causes'!$A$4</c:f>
              <c:strCache>
                <c:ptCount val="1"/>
                <c:pt idx="0">
                  <c:v>Total</c:v>
                </c:pt>
              </c:strCache>
            </c:strRef>
          </c:cat>
          <c:val>
            <c:numRef>
              <c:f>'Analyse causes'!$D$4</c:f>
              <c:numCache>
                <c:formatCode>General</c:formatCode>
                <c:ptCount val="1"/>
                <c:pt idx="0">
                  <c:v>19</c:v>
                </c:pt>
              </c:numCache>
            </c:numRef>
          </c:val>
          <c:extLst>
            <c:ext xmlns:c16="http://schemas.microsoft.com/office/drawing/2014/chart" uri="{C3380CC4-5D6E-409C-BE32-E72D297353CC}">
              <c16:uniqueId val="{00000003-F7DD-4832-AFB7-BD1214716571}"/>
            </c:ext>
          </c:extLst>
        </c:ser>
        <c:ser>
          <c:idx val="4"/>
          <c:order val="4"/>
          <c:tx>
            <c:strRef>
              <c:f>'Analyse causes'!$E$3</c:f>
              <c:strCache>
                <c:ptCount val="1"/>
                <c:pt idx="0">
                  <c:v>Nombre de Facteur humain</c:v>
                </c:pt>
              </c:strCache>
            </c:strRef>
          </c:tx>
          <c:spPr>
            <a:solidFill>
              <a:srgbClr val="C00000"/>
            </a:solidFill>
          </c:spPr>
          <c:invertIfNegative val="0"/>
          <c:cat>
            <c:strRef>
              <c:f>'Analyse causes'!$A$4</c:f>
              <c:strCache>
                <c:ptCount val="1"/>
                <c:pt idx="0">
                  <c:v>Total</c:v>
                </c:pt>
              </c:strCache>
            </c:strRef>
          </c:cat>
          <c:val>
            <c:numRef>
              <c:f>'Analyse causes'!$E$4</c:f>
              <c:numCache>
                <c:formatCode>General</c:formatCode>
                <c:ptCount val="1"/>
                <c:pt idx="0">
                  <c:v>68</c:v>
                </c:pt>
              </c:numCache>
            </c:numRef>
          </c:val>
          <c:extLst>
            <c:ext xmlns:c16="http://schemas.microsoft.com/office/drawing/2014/chart" uri="{C3380CC4-5D6E-409C-BE32-E72D297353CC}">
              <c16:uniqueId val="{00000004-F7DD-4832-AFB7-BD1214716571}"/>
            </c:ext>
          </c:extLst>
        </c:ser>
        <c:ser>
          <c:idx val="5"/>
          <c:order val="5"/>
          <c:tx>
            <c:strRef>
              <c:f>'Analyse causes'!$F$3</c:f>
              <c:strCache>
                <c:ptCount val="1"/>
                <c:pt idx="0">
                  <c:v>Nombre de Environnement de travail</c:v>
                </c:pt>
              </c:strCache>
            </c:strRef>
          </c:tx>
          <c:invertIfNegative val="0"/>
          <c:cat>
            <c:strRef>
              <c:f>'Analyse causes'!$A$4</c:f>
              <c:strCache>
                <c:ptCount val="1"/>
                <c:pt idx="0">
                  <c:v>Total</c:v>
                </c:pt>
              </c:strCache>
            </c:strRef>
          </c:cat>
          <c:val>
            <c:numRef>
              <c:f>'Analyse causes'!$F$4</c:f>
              <c:numCache>
                <c:formatCode>General</c:formatCode>
                <c:ptCount val="1"/>
                <c:pt idx="0">
                  <c:v>41</c:v>
                </c:pt>
              </c:numCache>
            </c:numRef>
          </c:val>
          <c:extLst>
            <c:ext xmlns:c16="http://schemas.microsoft.com/office/drawing/2014/chart" uri="{C3380CC4-5D6E-409C-BE32-E72D297353CC}">
              <c16:uniqueId val="{00000005-F7DD-4832-AFB7-BD1214716571}"/>
            </c:ext>
          </c:extLst>
        </c:ser>
        <c:dLbls>
          <c:showLegendKey val="0"/>
          <c:showVal val="0"/>
          <c:showCatName val="0"/>
          <c:showSerName val="0"/>
          <c:showPercent val="0"/>
          <c:showBubbleSize val="0"/>
        </c:dLbls>
        <c:gapWidth val="150"/>
        <c:axId val="51261952"/>
        <c:axId val="59642944"/>
      </c:barChart>
      <c:catAx>
        <c:axId val="51261952"/>
        <c:scaling>
          <c:orientation val="minMax"/>
        </c:scaling>
        <c:delete val="0"/>
        <c:axPos val="b"/>
        <c:numFmt formatCode="General" sourceLinked="0"/>
        <c:majorTickMark val="out"/>
        <c:minorTickMark val="none"/>
        <c:tickLblPos val="nextTo"/>
        <c:crossAx val="59642944"/>
        <c:crosses val="autoZero"/>
        <c:auto val="1"/>
        <c:lblAlgn val="ctr"/>
        <c:lblOffset val="100"/>
        <c:noMultiLvlLbl val="0"/>
      </c:catAx>
      <c:valAx>
        <c:axId val="59642944"/>
        <c:scaling>
          <c:orientation val="minMax"/>
        </c:scaling>
        <c:delete val="0"/>
        <c:axPos val="l"/>
        <c:majorGridlines/>
        <c:numFmt formatCode="General" sourceLinked="1"/>
        <c:majorTickMark val="out"/>
        <c:minorTickMark val="none"/>
        <c:tickLblPos val="nextTo"/>
        <c:crossAx val="512619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Analyse des causes des derniers accidents du travail</a:t>
            </a:r>
          </a:p>
        </c:rich>
      </c:tx>
      <c:overlay val="0"/>
    </c:title>
    <c:autoTitleDeleted val="0"/>
    <c:plotArea>
      <c:layout/>
      <c:barChart>
        <c:barDir val="col"/>
        <c:grouping val="clustered"/>
        <c:varyColors val="0"/>
        <c:ser>
          <c:idx val="0"/>
          <c:order val="0"/>
          <c:invertIfNegative val="0"/>
          <c:dPt>
            <c:idx val="0"/>
            <c:invertIfNegative val="0"/>
            <c:bubble3D val="0"/>
            <c:spPr>
              <a:solidFill>
                <a:schemeClr val="accent2"/>
              </a:solidFill>
            </c:spPr>
            <c:extLst>
              <c:ext xmlns:c16="http://schemas.microsoft.com/office/drawing/2014/chart" uri="{C3380CC4-5D6E-409C-BE32-E72D297353CC}">
                <c16:uniqueId val="{00000001-BE72-49EC-AF49-4A4A392CE13B}"/>
              </c:ext>
            </c:extLst>
          </c:dPt>
          <c:dPt>
            <c:idx val="1"/>
            <c:invertIfNegative val="0"/>
            <c:bubble3D val="0"/>
            <c:spPr>
              <a:solidFill>
                <a:schemeClr val="accent6">
                  <a:lumMod val="75000"/>
                </a:schemeClr>
              </a:solidFill>
            </c:spPr>
            <c:extLst>
              <c:ext xmlns:c16="http://schemas.microsoft.com/office/drawing/2014/chart" uri="{C3380CC4-5D6E-409C-BE32-E72D297353CC}">
                <c16:uniqueId val="{00000003-BE72-49EC-AF49-4A4A392CE13B}"/>
              </c:ext>
            </c:extLst>
          </c:dPt>
          <c:dPt>
            <c:idx val="3"/>
            <c:invertIfNegative val="0"/>
            <c:bubble3D val="0"/>
            <c:spPr>
              <a:solidFill>
                <a:schemeClr val="accent3">
                  <a:lumMod val="75000"/>
                </a:schemeClr>
              </a:solidFill>
            </c:spPr>
            <c:extLst>
              <c:ext xmlns:c16="http://schemas.microsoft.com/office/drawing/2014/chart" uri="{C3380CC4-5D6E-409C-BE32-E72D297353CC}">
                <c16:uniqueId val="{00000005-BE72-49EC-AF49-4A4A392CE13B}"/>
              </c:ext>
            </c:extLst>
          </c:dPt>
          <c:dPt>
            <c:idx val="4"/>
            <c:invertIfNegative val="0"/>
            <c:bubble3D val="0"/>
            <c:spPr>
              <a:solidFill>
                <a:schemeClr val="accent4">
                  <a:lumMod val="60000"/>
                  <a:lumOff val="40000"/>
                </a:schemeClr>
              </a:solidFill>
            </c:spPr>
            <c:extLst>
              <c:ext xmlns:c16="http://schemas.microsoft.com/office/drawing/2014/chart" uri="{C3380CC4-5D6E-409C-BE32-E72D297353CC}">
                <c16:uniqueId val="{00000007-BE72-49EC-AF49-4A4A392CE13B}"/>
              </c:ext>
            </c:extLst>
          </c:dPt>
          <c:dPt>
            <c:idx val="5"/>
            <c:invertIfNegative val="0"/>
            <c:bubble3D val="0"/>
            <c:spPr>
              <a:solidFill>
                <a:schemeClr val="accent5">
                  <a:lumMod val="60000"/>
                  <a:lumOff val="40000"/>
                </a:schemeClr>
              </a:solidFill>
            </c:spPr>
            <c:extLst>
              <c:ext xmlns:c16="http://schemas.microsoft.com/office/drawing/2014/chart" uri="{C3380CC4-5D6E-409C-BE32-E72D297353CC}">
                <c16:uniqueId val="{00000009-BE72-49EC-AF49-4A4A392CE13B}"/>
              </c:ext>
            </c:extLst>
          </c:dPt>
          <c:cat>
            <c:strRef>
              <c:f>'Analyse causes'!$A$45:$F$45</c:f>
              <c:strCache>
                <c:ptCount val="6"/>
                <c:pt idx="0">
                  <c:v> Facteur humain</c:v>
                </c:pt>
                <c:pt idx="1">
                  <c:v> Environnement de travail</c:v>
                </c:pt>
                <c:pt idx="2">
                  <c:v> Mode opératoire</c:v>
                </c:pt>
                <c:pt idx="3">
                  <c:v> Organisation</c:v>
                </c:pt>
                <c:pt idx="4">
                  <c:v> Matériel</c:v>
                </c:pt>
                <c:pt idx="5">
                  <c:v> EPI</c:v>
                </c:pt>
              </c:strCache>
            </c:strRef>
          </c:cat>
          <c:val>
            <c:numRef>
              <c:f>'Analyse causes'!$A$46:$F$46</c:f>
              <c:numCache>
                <c:formatCode>General</c:formatCode>
                <c:ptCount val="6"/>
                <c:pt idx="0">
                  <c:v>63</c:v>
                </c:pt>
                <c:pt idx="1">
                  <c:v>35</c:v>
                </c:pt>
                <c:pt idx="2">
                  <c:v>25</c:v>
                </c:pt>
                <c:pt idx="3">
                  <c:v>19</c:v>
                </c:pt>
                <c:pt idx="4">
                  <c:v>19</c:v>
                </c:pt>
                <c:pt idx="5">
                  <c:v>11</c:v>
                </c:pt>
              </c:numCache>
            </c:numRef>
          </c:val>
          <c:extLst>
            <c:ext xmlns:c16="http://schemas.microsoft.com/office/drawing/2014/chart" uri="{C3380CC4-5D6E-409C-BE32-E72D297353CC}">
              <c16:uniqueId val="{0000000A-BE72-49EC-AF49-4A4A392CE13B}"/>
            </c:ext>
          </c:extLst>
        </c:ser>
        <c:dLbls>
          <c:showLegendKey val="0"/>
          <c:showVal val="0"/>
          <c:showCatName val="0"/>
          <c:showSerName val="0"/>
          <c:showPercent val="0"/>
          <c:showBubbleSize val="0"/>
        </c:dLbls>
        <c:gapWidth val="150"/>
        <c:axId val="51262976"/>
        <c:axId val="59644672"/>
      </c:barChart>
      <c:catAx>
        <c:axId val="51262976"/>
        <c:scaling>
          <c:orientation val="minMax"/>
        </c:scaling>
        <c:delete val="0"/>
        <c:axPos val="b"/>
        <c:numFmt formatCode="General" sourceLinked="0"/>
        <c:majorTickMark val="none"/>
        <c:minorTickMark val="none"/>
        <c:tickLblPos val="nextTo"/>
        <c:crossAx val="59644672"/>
        <c:crosses val="autoZero"/>
        <c:auto val="1"/>
        <c:lblAlgn val="ctr"/>
        <c:lblOffset val="100"/>
        <c:noMultiLvlLbl val="0"/>
      </c:catAx>
      <c:valAx>
        <c:axId val="59644672"/>
        <c:scaling>
          <c:orientation val="minMax"/>
        </c:scaling>
        <c:delete val="0"/>
        <c:axPos val="l"/>
        <c:majorGridlines/>
        <c:numFmt formatCode="General" sourceLinked="1"/>
        <c:majorTickMark val="none"/>
        <c:minorTickMark val="none"/>
        <c:tickLblPos val="nextTo"/>
        <c:crossAx val="51262976"/>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[EVRP 4-bis.xlsx]Analyse éléments!Tableau croisé dynamique2</c:name>
    <c:fmtId val="0"/>
  </c:pivotSource>
  <c:chart>
    <c:title>
      <c:tx>
        <c:rich>
          <a:bodyPr/>
          <a:lstStyle/>
          <a:p>
            <a:pPr>
              <a:defRPr/>
            </a:pPr>
            <a:r>
              <a:rPr lang="en-US"/>
              <a:t>Analyse des éléments matériels</a:t>
            </a:r>
          </a:p>
        </c:rich>
      </c:tx>
      <c:overlay val="0"/>
    </c:title>
    <c:autoTitleDeleted val="0"/>
    <c:pivotFmts>
      <c:pivotFmt>
        <c:idx val="0"/>
        <c:marker>
          <c:symbol val="none"/>
        </c:marker>
        <c:dLbl>
          <c:idx val="0"/>
          <c:spPr/>
          <c:txPr>
            <a:bodyPr/>
            <a:lstStyle/>
            <a:p>
              <a:pPr>
                <a:defRPr/>
              </a:pPr>
              <a:endParaRPr lang="fr-FR"/>
            </a:p>
          </c:txPr>
          <c:showLegendKey val="0"/>
          <c:showVal val="0"/>
          <c:showCatName val="1"/>
          <c:showSerName val="0"/>
          <c:showPercent val="1"/>
          <c:showBubbleSize val="0"/>
          <c:extLst>
            <c:ext xmlns:c15="http://schemas.microsoft.com/office/drawing/2012/chart" uri="{CE6537A1-D6FC-4f65-9D91-7224C49458BB}"/>
          </c:extLst>
        </c:dLbl>
      </c:pivotFmt>
      <c:pivotFmt>
        <c:idx val="1"/>
        <c:marker>
          <c:symbol val="none"/>
        </c:marker>
      </c:pivotFmt>
      <c:pivotFmt>
        <c:idx val="2"/>
        <c:marker>
          <c:symbol val="none"/>
        </c:marker>
        <c:dLbl>
          <c:idx val="0"/>
          <c:spPr/>
          <c:txPr>
            <a:bodyPr/>
            <a:lstStyle/>
            <a:p>
              <a:pPr>
                <a:defRPr/>
              </a:pPr>
              <a:endParaRPr lang="fr-FR"/>
            </a:p>
          </c:txPr>
          <c:showLegendKey val="0"/>
          <c:showVal val="0"/>
          <c:showCatName val="1"/>
          <c:showSerName val="0"/>
          <c:showPercent val="1"/>
          <c:showBubbleSize val="0"/>
          <c:extLst>
            <c:ext xmlns:c15="http://schemas.microsoft.com/office/drawing/2012/chart" uri="{CE6537A1-D6FC-4f65-9D91-7224C49458BB}"/>
          </c:extLst>
        </c:dLbl>
      </c:pivotFmt>
    </c:pivotFmts>
    <c:plotArea>
      <c:layout/>
      <c:pieChart>
        <c:varyColors val="1"/>
        <c:ser>
          <c:idx val="0"/>
          <c:order val="0"/>
          <c:tx>
            <c:strRef>
              <c:f>'Analyse éléments'!$B$3</c:f>
              <c:strCache>
                <c:ptCount val="1"/>
                <c:pt idx="0">
                  <c:v>Total</c:v>
                </c:pt>
              </c:strCache>
            </c:strRef>
          </c:tx>
          <c:dLbls>
            <c:spPr/>
            <c:txPr>
              <a:bodyPr/>
              <a:lstStyle/>
              <a:p>
                <a:pPr>
                  <a:defRPr/>
                </a:pPr>
                <a:endParaRPr lang="fr-FR"/>
              </a:p>
            </c:txPr>
            <c:showLegendKey val="0"/>
            <c:showVal val="0"/>
            <c:showCatName val="1"/>
            <c:showSerName val="0"/>
            <c:showPercent val="1"/>
            <c:showBubbleSize val="0"/>
            <c:showLeaderLines val="1"/>
            <c:extLst>
              <c:ext xmlns:c15="http://schemas.microsoft.com/office/drawing/2012/chart" uri="{CE6537A1-D6FC-4f65-9D91-7224C49458BB}"/>
            </c:extLst>
          </c:dLbls>
          <c:cat>
            <c:strRef>
              <c:f>'Analyse éléments'!$A$4:$A$13</c:f>
              <c:strCache>
                <c:ptCount val="9"/>
                <c:pt idx="0">
                  <c:v>Chute</c:v>
                </c:pt>
                <c:pt idx="1">
                  <c:v>Electricité</c:v>
                </c:pt>
                <c:pt idx="2">
                  <c:v>Manutention</c:v>
                </c:pt>
                <c:pt idx="3">
                  <c:v>Non précisé</c:v>
                </c:pt>
                <c:pt idx="4">
                  <c:v>Objets en mouvement</c:v>
                </c:pt>
                <c:pt idx="5">
                  <c:v>Obstacles fixes</c:v>
                </c:pt>
                <c:pt idx="6">
                  <c:v>Outils</c:v>
                </c:pt>
                <c:pt idx="7">
                  <c:v>Plain pied</c:v>
                </c:pt>
                <c:pt idx="8">
                  <c:v>Véhicules</c:v>
                </c:pt>
              </c:strCache>
            </c:strRef>
          </c:cat>
          <c:val>
            <c:numRef>
              <c:f>'Analyse éléments'!$B$4:$B$13</c:f>
              <c:numCache>
                <c:formatCode>General</c:formatCode>
                <c:ptCount val="9"/>
                <c:pt idx="0">
                  <c:v>8</c:v>
                </c:pt>
                <c:pt idx="1">
                  <c:v>7</c:v>
                </c:pt>
                <c:pt idx="2">
                  <c:v>29</c:v>
                </c:pt>
                <c:pt idx="3">
                  <c:v>5</c:v>
                </c:pt>
                <c:pt idx="4">
                  <c:v>6</c:v>
                </c:pt>
                <c:pt idx="5">
                  <c:v>5</c:v>
                </c:pt>
                <c:pt idx="6">
                  <c:v>7</c:v>
                </c:pt>
                <c:pt idx="7">
                  <c:v>7</c:v>
                </c:pt>
                <c:pt idx="8">
                  <c:v>15</c:v>
                </c:pt>
              </c:numCache>
            </c:numRef>
          </c:val>
          <c:extLst>
            <c:ext xmlns:c16="http://schemas.microsoft.com/office/drawing/2014/chart" uri="{C3380CC4-5D6E-409C-BE32-E72D297353CC}">
              <c16:uniqueId val="{00000000-EB01-4BC5-BCC8-A0A6D7AA8982}"/>
            </c:ext>
          </c:extLst>
        </c:ser>
        <c:dLbls>
          <c:showLegendKey val="0"/>
          <c:showVal val="0"/>
          <c:showCatName val="1"/>
          <c:showSerName val="0"/>
          <c:showPercent val="1"/>
          <c:showBubbleSize val="0"/>
          <c:showLeaderLines val="1"/>
        </c:dLbls>
        <c:firstSliceAng val="0"/>
      </c:pieChart>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[EVRP 4-bis.xlsx]Analyse sièges!Tableau croisé dynamique3</c:name>
    <c:fmtId val="0"/>
  </c:pivotSource>
  <c:chart>
    <c:title>
      <c:tx>
        <c:rich>
          <a:bodyPr/>
          <a:lstStyle/>
          <a:p>
            <a:pPr>
              <a:defRPr/>
            </a:pPr>
            <a:r>
              <a:rPr lang="en-US"/>
              <a:t>Analyse des sièges de lésions</a:t>
            </a:r>
          </a:p>
        </c:rich>
      </c:tx>
      <c:overlay val="0"/>
    </c:title>
    <c:autoTitleDeleted val="0"/>
    <c:pivotFmts>
      <c:pivotFmt>
        <c:idx val="0"/>
        <c:marker>
          <c:symbol val="none"/>
        </c:marker>
        <c:dLbl>
          <c:idx val="0"/>
          <c:spPr/>
          <c:txPr>
            <a:bodyPr/>
            <a:lstStyle/>
            <a:p>
              <a:pPr>
                <a:defRPr/>
              </a:pPr>
              <a:endParaRPr lang="fr-FR"/>
            </a:p>
          </c:txPr>
          <c:showLegendKey val="0"/>
          <c:showVal val="0"/>
          <c:showCatName val="1"/>
          <c:showSerName val="0"/>
          <c:showPercent val="1"/>
          <c:showBubbleSize val="0"/>
          <c:extLst>
            <c:ext xmlns:c15="http://schemas.microsoft.com/office/drawing/2012/chart" uri="{CE6537A1-D6FC-4f65-9D91-7224C49458BB}"/>
          </c:extLst>
        </c:dLbl>
      </c:pivotFmt>
      <c:pivotFmt>
        <c:idx val="1"/>
        <c:marker>
          <c:symbol val="none"/>
        </c:marker>
        <c:dLbl>
          <c:idx val="0"/>
          <c:spPr/>
          <c:txPr>
            <a:bodyPr/>
            <a:lstStyle/>
            <a:p>
              <a:pPr>
                <a:defRPr/>
              </a:pPr>
              <a:endParaRPr lang="fr-FR"/>
            </a:p>
          </c:txPr>
          <c:showLegendKey val="0"/>
          <c:showVal val="0"/>
          <c:showCatName val="1"/>
          <c:showSerName val="0"/>
          <c:showPercent val="1"/>
          <c:showBubbleSize val="0"/>
          <c:extLst>
            <c:ext xmlns:c15="http://schemas.microsoft.com/office/drawing/2012/chart" uri="{CE6537A1-D6FC-4f65-9D91-7224C49458BB}"/>
          </c:extLst>
        </c:dLbl>
      </c:pivotFmt>
    </c:pivotFmts>
    <c:plotArea>
      <c:layout/>
      <c:pieChart>
        <c:varyColors val="1"/>
        <c:ser>
          <c:idx val="0"/>
          <c:order val="0"/>
          <c:tx>
            <c:strRef>
              <c:f>'Analyse sièges'!$B$3</c:f>
              <c:strCache>
                <c:ptCount val="1"/>
                <c:pt idx="0">
                  <c:v>Total</c:v>
                </c:pt>
              </c:strCache>
            </c:strRef>
          </c:tx>
          <c:dLbls>
            <c:spPr/>
            <c:txPr>
              <a:bodyPr/>
              <a:lstStyle/>
              <a:p>
                <a:pPr>
                  <a:defRPr/>
                </a:pPr>
                <a:endParaRPr lang="fr-FR"/>
              </a:p>
            </c:txPr>
            <c:showLegendKey val="0"/>
            <c:showVal val="0"/>
            <c:showCatName val="1"/>
            <c:showSerName val="0"/>
            <c:showPercent val="1"/>
            <c:showBubbleSize val="0"/>
            <c:showLeaderLines val="1"/>
            <c:extLst>
              <c:ext xmlns:c15="http://schemas.microsoft.com/office/drawing/2012/chart" uri="{CE6537A1-D6FC-4f65-9D91-7224C49458BB}"/>
            </c:extLst>
          </c:dLbls>
          <c:cat>
            <c:strRef>
              <c:f>'Analyse sièges'!$A$4:$A$15</c:f>
              <c:strCache>
                <c:ptCount val="11"/>
                <c:pt idx="0">
                  <c:v>01 Cou</c:v>
                </c:pt>
                <c:pt idx="1">
                  <c:v>01 Œil</c:v>
                </c:pt>
                <c:pt idx="2">
                  <c:v>01 Tête</c:v>
                </c:pt>
                <c:pt idx="3">
                  <c:v>03 Dos</c:v>
                </c:pt>
                <c:pt idx="4">
                  <c:v>05 Doigts</c:v>
                </c:pt>
                <c:pt idx="5">
                  <c:v>05 Mains</c:v>
                </c:pt>
                <c:pt idx="6">
                  <c:v>05 Membres supérieurs</c:v>
                </c:pt>
                <c:pt idx="7">
                  <c:v>06 Cheville</c:v>
                </c:pt>
                <c:pt idx="8">
                  <c:v>06 Genou</c:v>
                </c:pt>
                <c:pt idx="9">
                  <c:v>06 Membres inférieurs</c:v>
                </c:pt>
                <c:pt idx="10">
                  <c:v>06 Talon</c:v>
                </c:pt>
              </c:strCache>
            </c:strRef>
          </c:cat>
          <c:val>
            <c:numRef>
              <c:f>'Analyse sièges'!$B$4:$B$15</c:f>
              <c:numCache>
                <c:formatCode>General</c:formatCode>
                <c:ptCount val="11"/>
                <c:pt idx="0">
                  <c:v>5</c:v>
                </c:pt>
                <c:pt idx="1">
                  <c:v>2</c:v>
                </c:pt>
                <c:pt idx="2">
                  <c:v>2</c:v>
                </c:pt>
                <c:pt idx="3">
                  <c:v>3</c:v>
                </c:pt>
                <c:pt idx="4">
                  <c:v>1</c:v>
                </c:pt>
                <c:pt idx="5">
                  <c:v>4</c:v>
                </c:pt>
                <c:pt idx="6">
                  <c:v>2</c:v>
                </c:pt>
                <c:pt idx="7">
                  <c:v>1</c:v>
                </c:pt>
                <c:pt idx="8">
                  <c:v>1</c:v>
                </c:pt>
                <c:pt idx="9">
                  <c:v>1</c:v>
                </c:pt>
                <c:pt idx="10">
                  <c:v>1</c:v>
                </c:pt>
              </c:numCache>
            </c:numRef>
          </c:val>
          <c:extLst>
            <c:ext xmlns:c16="http://schemas.microsoft.com/office/drawing/2014/chart" uri="{C3380CC4-5D6E-409C-BE32-E72D297353CC}">
              <c16:uniqueId val="{00000000-B1E7-4838-BC06-01946FD6373E}"/>
            </c:ext>
          </c:extLst>
        </c:ser>
        <c:dLbls>
          <c:showLegendKey val="0"/>
          <c:showVal val="0"/>
          <c:showCatName val="1"/>
          <c:showSerName val="0"/>
          <c:showPercent val="1"/>
          <c:showBubbleSize val="0"/>
          <c:showLeaderLines val="1"/>
        </c:dLbls>
        <c:firstSliceAng val="0"/>
      </c:pieChart>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Lst>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1395411</xdr:colOff>
      <xdr:row>13</xdr:row>
      <xdr:rowOff>33337</xdr:rowOff>
    </xdr:from>
    <xdr:to>
      <xdr:col>5</xdr:col>
      <xdr:colOff>257174</xdr:colOff>
      <xdr:row>37</xdr:row>
      <xdr:rowOff>9525</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619125</xdr:colOff>
      <xdr:row>23</xdr:row>
      <xdr:rowOff>57150</xdr:rowOff>
    </xdr:from>
    <xdr:to>
      <xdr:col>12</xdr:col>
      <xdr:colOff>619125</xdr:colOff>
      <xdr:row>46</xdr:row>
      <xdr:rowOff>147637</xdr:rowOff>
    </xdr:to>
    <xdr:graphicFrame macro="">
      <xdr:nvGraphicFramePr>
        <xdr:cNvPr id="3" name="Graphique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147636</xdr:colOff>
      <xdr:row>3</xdr:row>
      <xdr:rowOff>119061</xdr:rowOff>
    </xdr:from>
    <xdr:to>
      <xdr:col>9</xdr:col>
      <xdr:colOff>400049</xdr:colOff>
      <xdr:row>30</xdr:row>
      <xdr:rowOff>152399</xdr:rowOff>
    </xdr:to>
    <xdr:graphicFrame macro="">
      <xdr:nvGraphicFramePr>
        <xdr:cNvPr id="2" name="Graphique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109535</xdr:colOff>
      <xdr:row>2</xdr:row>
      <xdr:rowOff>4761</xdr:rowOff>
    </xdr:from>
    <xdr:to>
      <xdr:col>11</xdr:col>
      <xdr:colOff>542924</xdr:colOff>
      <xdr:row>37</xdr:row>
      <xdr:rowOff>66675</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509587</xdr:colOff>
      <xdr:row>1</xdr:row>
      <xdr:rowOff>90488</xdr:rowOff>
    </xdr:from>
    <xdr:to>
      <xdr:col>1</xdr:col>
      <xdr:colOff>1233487</xdr:colOff>
      <xdr:row>6</xdr:row>
      <xdr:rowOff>58215</xdr:rowOff>
    </xdr:to>
    <xdr:pic>
      <xdr:nvPicPr>
        <xdr:cNvPr id="2" name="Image 1">
          <a:extLst>
            <a:ext uri="{FF2B5EF4-FFF2-40B4-BE49-F238E27FC236}">
              <a16:creationId xmlns:a16="http://schemas.microsoft.com/office/drawing/2014/main" id="{912E83FA-90E4-4630-9F15-6D9B027742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9587" y="257176"/>
          <a:ext cx="1581150" cy="8249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ELIZZARI Renaud" refreshedDate="42874.473870833332" createdVersion="4" refreshedVersion="4" minRefreshableVersion="3" recordCount="89">
  <cacheSource type="worksheet">
    <worksheetSource name="Tableau1"/>
  </cacheSource>
  <cacheFields count="23">
    <cacheField name="Type" numFmtId="0">
      <sharedItems/>
    </cacheField>
    <cacheField name="Nom Prénom" numFmtId="0">
      <sharedItems/>
    </cacheField>
    <cacheField name="Localisation" numFmtId="0">
      <sharedItems/>
    </cacheField>
    <cacheField name="Circonstances de l’accident / Observations" numFmtId="0">
      <sharedItems longText="1"/>
    </cacheField>
    <cacheField name="Date" numFmtId="164">
      <sharedItems containsSemiMixedTypes="0" containsNonDate="0" containsDate="1" containsString="0" minDate="2014-01-20T00:00:00" maxDate="2017-05-18T00:00:00" count="84">
        <d v="2014-01-20T00:00:00"/>
        <d v="2014-02-14T00:00:00"/>
        <d v="2014-03-10T00:00:00"/>
        <d v="2014-03-12T00:00:00"/>
        <d v="2014-04-25T00:00:00"/>
        <d v="2014-05-05T00:00:00"/>
        <d v="2014-06-25T00:00:00"/>
        <d v="2014-07-01T00:00:00"/>
        <d v="2014-07-02T00:00:00"/>
        <d v="2014-07-09T00:00:00"/>
        <d v="2014-07-28T00:00:00"/>
        <d v="2014-07-30T00:00:00"/>
        <d v="2014-08-14T00:00:00"/>
        <d v="2014-08-20T00:00:00"/>
        <d v="2014-09-02T00:00:00"/>
        <d v="2014-09-30T00:00:00"/>
        <d v="2014-10-03T00:00:00"/>
        <d v="2014-10-16T00:00:00"/>
        <d v="2014-11-05T00:00:00"/>
        <d v="2014-11-27T00:00:00"/>
        <d v="2014-12-03T00:00:00"/>
        <d v="2014-12-11T00:00:00"/>
        <d v="2015-01-06T00:00:00"/>
        <d v="2015-01-29T00:00:00"/>
        <d v="2015-02-02T00:00:00"/>
        <d v="2015-02-11T00:00:00"/>
        <d v="2015-03-12T00:00:00"/>
        <d v="2015-03-20T00:00:00"/>
        <d v="2015-03-30T00:00:00"/>
        <d v="2015-04-08T00:00:00"/>
        <d v="2015-04-09T00:00:00"/>
        <d v="2015-04-27T00:00:00"/>
        <d v="2015-05-11T00:00:00"/>
        <d v="2015-06-04T00:00:00"/>
        <d v="2015-06-17T00:00:00"/>
        <d v="2015-07-06T00:00:00"/>
        <d v="2015-07-27T00:00:00"/>
        <d v="2015-08-13T00:00:00"/>
        <d v="2015-09-16T00:00:00"/>
        <d v="2015-10-07T00:00:00"/>
        <d v="2015-10-19T00:00:00"/>
        <d v="2015-10-22T00:00:00"/>
        <d v="2016-01-04T00:00:00"/>
        <d v="2016-01-14T00:00:00"/>
        <d v="2016-02-01T00:00:00"/>
        <d v="2016-02-12T00:00:00"/>
        <d v="2016-02-16T00:00:00"/>
        <d v="2016-03-02T00:00:00"/>
        <d v="2016-03-21T00:00:00"/>
        <d v="2016-04-25T00:00:00"/>
        <d v="2016-04-27T00:00:00"/>
        <d v="2016-04-30T00:00:00"/>
        <d v="2016-05-02T00:00:00"/>
        <d v="2016-05-05T00:00:00"/>
        <d v="2016-05-11T00:00:00"/>
        <d v="2016-05-31T00:00:00"/>
        <d v="2016-06-08T00:00:00"/>
        <d v="2016-06-09T00:00:00"/>
        <d v="2016-07-11T00:00:00"/>
        <d v="2016-07-18T00:00:00"/>
        <d v="2016-08-04T00:00:00"/>
        <d v="2016-08-16T00:00:00"/>
        <d v="2016-08-18T00:00:00"/>
        <d v="2016-08-25T00:00:00"/>
        <d v="2016-09-02T00:00:00"/>
        <d v="2016-10-05T00:00:00"/>
        <d v="2016-10-21T00:00:00"/>
        <d v="2016-10-24T00:00:00"/>
        <d v="2016-11-15T00:00:00"/>
        <d v="2016-11-24T00:00:00"/>
        <d v="2016-11-16T00:00:00"/>
        <d v="2016-11-30T00:00:00"/>
        <d v="2016-12-01T00:00:00"/>
        <d v="2016-12-05T00:00:00"/>
        <d v="2016-12-08T00:00:00"/>
        <d v="2017-01-19T00:00:00"/>
        <d v="2017-02-02T00:00:00"/>
        <d v="2017-02-14T00:00:00"/>
        <d v="2017-03-06T00:00:00"/>
        <d v="2017-03-07T00:00:00"/>
        <d v="2017-03-20T00:00:00"/>
        <d v="2017-04-05T00:00:00"/>
        <d v="2017-04-20T00:00:00"/>
        <d v="2017-05-17T00:00:00"/>
      </sharedItems>
    </cacheField>
    <cacheField name="Date de reprise" numFmtId="164">
      <sharedItems containsDate="1" containsMixedTypes="1" minDate="2014-01-25T00:00:00" maxDate="2017-06-07T00:00:00"/>
    </cacheField>
    <cacheField name="Jours perdus" numFmtId="0">
      <sharedItems containsMixedTypes="1" containsNumber="1" containsInteger="1" minValue="0" maxValue="468"/>
    </cacheField>
    <cacheField name="Code élément" numFmtId="1">
      <sharedItems containsBlank="1" count="12">
        <s v="Véhicules"/>
        <s v="Manutention"/>
        <s v="Chute"/>
        <s v="Plain pied"/>
        <s v="Outils"/>
        <s v="Objets en mouvement"/>
        <s v="Non précisé"/>
        <s v="Electricité"/>
        <s v="Obstacles fixes"/>
        <s v="Objets en cours de manipulation" u="1"/>
        <m u="1"/>
        <s v="Obstacles abandonnés" u="1"/>
      </sharedItems>
    </cacheField>
    <cacheField name="Elément" numFmtId="0">
      <sharedItems/>
    </cacheField>
    <cacheField name="Nature" numFmtId="0">
      <sharedItems/>
    </cacheField>
    <cacheField name="Siège" numFmtId="0">
      <sharedItems containsBlank="1" count="21">
        <s v="01 Cou"/>
        <s v="05 Mains"/>
        <s v="05 Doigts"/>
        <s v="05 Poignet"/>
        <s v="05 Epaule"/>
        <s v="05 Membres supérieurs"/>
        <s v="01 Tête"/>
        <s v="04 Tronc"/>
        <s v="06 Membres inférieurs"/>
        <s v="03 Dos"/>
        <s v="01 Œil"/>
        <s v="06 Cheville"/>
        <s v="06 Genou"/>
        <s v="06 Talon"/>
        <s v="10 sièges multiples"/>
        <s v="04 Cage thoracique"/>
        <s v="07 Sièges multiples"/>
        <s v="05 Autres doigts"/>
        <s v="01 Dents"/>
        <m u="1"/>
        <s v="01 Œil " u="1"/>
      </sharedItems>
    </cacheField>
    <cacheField name="Analyse des causes" numFmtId="0">
      <sharedItems/>
    </cacheField>
    <cacheField name="Mesures prises" numFmtId="0">
      <sharedItems containsBlank="1" longText="1"/>
    </cacheField>
    <cacheField name="ADC" numFmtId="0">
      <sharedItems containsBlank="1"/>
    </cacheField>
    <cacheField name="Entretien" numFmtId="0">
      <sharedItems containsBlank="1"/>
    </cacheField>
    <cacheField name="Flasch sécurité" numFmtId="0">
      <sharedItems containsBlank="1"/>
    </cacheField>
    <cacheField name="Poste aménagé" numFmtId="0">
      <sharedItems containsBlank="1"/>
    </cacheField>
    <cacheField name="Facteur humain" numFmtId="0">
      <sharedItems containsBlank="1"/>
    </cacheField>
    <cacheField name="Organisation" numFmtId="0">
      <sharedItems containsBlank="1"/>
    </cacheField>
    <cacheField name="Environnement de travail" numFmtId="0">
      <sharedItems containsBlank="1"/>
    </cacheField>
    <cacheField name="Matériel" numFmtId="0">
      <sharedItems containsBlank="1"/>
    </cacheField>
    <cacheField name="EPI" numFmtId="0">
      <sharedItems containsBlank="1"/>
    </cacheField>
    <cacheField name="Mode opératoire"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9">
  <r>
    <s v="Trajet"/>
    <s v="HABOUZIT Jonathan"/>
    <s v="Pierrelatte"/>
    <s v="La victime a percuté un mur suite à la perte de contrôle de son véhicule sur une chaussée glissante."/>
    <x v="0"/>
    <d v="2014-01-25T00:00:00"/>
    <n v="4"/>
    <x v="0"/>
    <s v="08 Véhicules"/>
    <s v="01 Lésion superficielle"/>
    <x v="0"/>
    <s v="Perte de contrôle"/>
    <s v="Sensibilisation risque routier lors de la journée vigilance partagée"/>
    <m/>
    <m/>
    <m/>
    <m/>
    <s v="X"/>
    <m/>
    <s v="X"/>
    <m/>
    <m/>
    <m/>
  </r>
  <r>
    <s v="Rejet ATSA"/>
    <s v="BLANFUNE Michael"/>
    <s v="Pierrelatte"/>
    <s v="Alors que la victime intervenait sur un presse étoupe, elle s'est blessée avec son outil."/>
    <x v="1"/>
    <d v="2014-02-14T00:00:00"/>
    <s v="SA"/>
    <x v="1"/>
    <s v="03 Objet en cours de manipulation"/>
    <s v="01 Plaie"/>
    <x v="1"/>
    <s v="Absence de port de gants + outil non adapté --&gt; utilisation d'un couteau d'électricien à la place d'une lime."/>
    <s v="Rappel des règles"/>
    <m/>
    <m/>
    <m/>
    <m/>
    <s v="X"/>
    <m/>
    <m/>
    <s v="X"/>
    <s v="X"/>
    <s v="X"/>
  </r>
  <r>
    <s v="Trajet"/>
    <s v="LECARDONNEL Béatrice"/>
    <s v="Beaumont Hague"/>
    <s v="En posant son sac à main, la victime déclare avoir eu un vaisseau qui a éclaté au niveau du majeur de la main droite."/>
    <x v="2"/>
    <d v="2014-03-12T00:00:00"/>
    <s v="SA"/>
    <x v="1"/>
    <s v="03 Objet en cours de manipulation"/>
    <s v="01 Lésion superficielle"/>
    <x v="2"/>
    <s v="Sans objet"/>
    <s v="Sans objet"/>
    <m/>
    <m/>
    <m/>
    <m/>
    <m/>
    <m/>
    <m/>
    <m/>
    <m/>
    <m/>
  </r>
  <r>
    <s v="Rejet ATSA"/>
    <s v="SATTI Xavier"/>
    <s v="Marcoule"/>
    <s v="Alors que la victime tirait du câble, elle a été_x000a_déstabilisée et est tombée."/>
    <x v="3"/>
    <d v="2014-03-12T00:00:00"/>
    <s v="SA"/>
    <x v="2"/>
    <s v="02 Escabeau, PIRL"/>
    <s v="03 Entorse"/>
    <x v="3"/>
    <s v="Matériel défectueux"/>
    <s v="Mise au rebut"/>
    <m/>
    <m/>
    <m/>
    <m/>
    <m/>
    <s v="X"/>
    <m/>
    <s v="X"/>
    <m/>
    <m/>
  </r>
  <r>
    <s v="ATAA"/>
    <s v="LARQUEMAIN Emmanuel"/>
    <s v="Grands projets"/>
    <s v="En tirant du câble, la victime a ressenti une douleur."/>
    <x v="4"/>
    <d v="2014-05-05T00:00:00"/>
    <n v="9"/>
    <x v="1"/>
    <s v="03 Objet en cours de manipulation"/>
    <s v="01 Douleur"/>
    <x v="4"/>
    <s v="Manutention"/>
    <s v="Sensibilisation de la victime lors de l'entretien avec le correspondant sécurité"/>
    <m/>
    <m/>
    <m/>
    <m/>
    <s v="X"/>
    <s v="X"/>
    <s v="X"/>
    <m/>
    <m/>
    <m/>
  </r>
  <r>
    <s v="ATAA"/>
    <s v="ROUX Roxane"/>
    <s v="Marcoule"/>
    <s v="L'accident a eu lieu dans la chambre de tirage lors de la manutention d'une plaque de fonte avec un lève plaque aimanté. La victime a été déséquilibrée par la plaque de fonte, elle est ensuite tombée sur son épaule droite à l'angle du regard."/>
    <x v="5"/>
    <d v="2014-05-27T00:00:00"/>
    <n v="21"/>
    <x v="1"/>
    <s v="03 Objet en cours de manipulation"/>
    <s v="03 Entorse"/>
    <x v="4"/>
    <s v="Manutention, mode opératoire d'utilisation du matériel"/>
    <s v="Formations des référents à l’utilisation du LIFTPLAQ_x000a_LIFTPLAQ consigné au Bâtiment 34 avec prêt aux référents équipes uniquement"/>
    <m/>
    <m/>
    <m/>
    <m/>
    <s v="X"/>
    <m/>
    <m/>
    <m/>
    <m/>
    <s v="X"/>
  </r>
  <r>
    <s v="ATAA"/>
    <s v="ROUSSEAUX Cyril"/>
    <s v="Cadarache"/>
    <s v="Le salarié s'est accroché le bras sur un support de tuyauterie."/>
    <x v="6"/>
    <d v="2014-07-06T00:00:00"/>
    <n v="10"/>
    <x v="1"/>
    <s v="03 Objet en cours de manipulation"/>
    <s v="01 Plaie"/>
    <x v="5"/>
    <s v="Arêtes vives non protégées_x000a_Non port des EPI"/>
    <s v="Demander au client de protéger les supports métalliques_x000a_Sensibilisation sur l'analyse de la situation et les risques liés à l'opération (minute blanche)_x000a_Rappel des règles de sécurité sur le port des EPI"/>
    <m/>
    <m/>
    <m/>
    <m/>
    <s v="X"/>
    <m/>
    <s v="X"/>
    <m/>
    <s v="X"/>
    <m/>
  </r>
  <r>
    <s v="ATSA"/>
    <s v="BOUKHETTALLA Hakim"/>
    <s v="CNPE"/>
    <s v="En positionnant un transformateur, le salarié s'est cogné au niveau de l'arcade sourcilière gauche"/>
    <x v="7"/>
    <d v="2014-07-01T00:00:00"/>
    <s v="SA"/>
    <x v="1"/>
    <s v="05 Objet en mouvement accidentel"/>
    <s v="01 Plaie"/>
    <x v="6"/>
    <s v="Retour de manivelle (matériel défectueux?)"/>
    <s v="Analyse avant intervention / Echange sécurité"/>
    <m/>
    <m/>
    <m/>
    <m/>
    <m/>
    <m/>
    <s v="X"/>
    <m/>
    <m/>
    <m/>
  </r>
  <r>
    <s v="ATSA Int"/>
    <s v="BARDIAUX Laurent"/>
    <s v="Beaumont Hague"/>
    <s v="L’intérimaire a trébuché sur un carlingage (support) d’un petit coffret électrique et a heurté le coin d’un transformateur."/>
    <x v="8"/>
    <d v="2014-07-02T00:00:00"/>
    <s v="SA"/>
    <x v="3"/>
    <s v="01 Obstacle"/>
    <s v="01 Lésion superficielle"/>
    <x v="7"/>
    <s v="Espace exigu et sombre"/>
    <m/>
    <m/>
    <m/>
    <m/>
    <m/>
    <s v="X"/>
    <m/>
    <s v="X"/>
    <m/>
    <m/>
    <m/>
  </r>
  <r>
    <s v="Trajet"/>
    <s v="FRANCKEL Arnaud"/>
    <s v="Pierrelatte"/>
    <s v="Le salarié a été victime d'un accident de trajet au retour de son travail : alors qu'il dépassait un véhicule arrêté sur la_x000a_chaussée, celui-ci a brusquement tourné à gauche. Surpris, le salarié a freiné et chuté de sa moto (luxation de l'épaule_x000a_gauche)."/>
    <x v="9"/>
    <d v="2014-07-21T00:00:00"/>
    <n v="11"/>
    <x v="0"/>
    <s v="08 Véhicules"/>
    <s v="03 Entorse"/>
    <x v="8"/>
    <s v="Tiers responsable"/>
    <s v="Sensibilisation risque routier lors de la journée vigilance partagée"/>
    <m/>
    <m/>
    <m/>
    <m/>
    <s v="X"/>
    <m/>
    <m/>
    <m/>
    <m/>
    <m/>
  </r>
  <r>
    <s v="ATAA"/>
    <s v="BLANFUNE Michael"/>
    <s v="Pierrelatte"/>
    <s v="En ouvrant une chambre de tirage de câbles, celle-ci est retombée sur les doigts de la victime."/>
    <x v="10"/>
    <d v="2015-01-19T00:00:00"/>
    <n v="174"/>
    <x v="1"/>
    <s v="03 Objet en cours de manipulation"/>
    <s v="02 Fracture"/>
    <x v="1"/>
    <s v="Mode opératoire inadapté / outil "/>
    <s v="Flash accident_x000a_1 - Point d'arrêt lors de la préparation de chantier / Réalisation d'une fiche de manutention systématique_x000a_2 - Lève bordure à remettre en conformité / Identification / MOI / Test sur la plaque ayant causée l'accident_x000a_3 - Information des salariés avant affectation du matériel: Chantier-école _x000a_4 - Rappel auprès des salariés sur les outils utilisables pour le levage de plaques"/>
    <m/>
    <m/>
    <m/>
    <m/>
    <s v="X"/>
    <s v="X"/>
    <m/>
    <s v="X"/>
    <m/>
    <s v="X"/>
  </r>
  <r>
    <s v="ATSA"/>
    <s v="DUPRE Marie-Claire"/>
    <s v="CNPE"/>
    <s v="La victime a mis le pied dans un trou et s'est tordue la cheville"/>
    <x v="11"/>
    <d v="2014-07-30T00:00:00"/>
    <s v="SA"/>
    <x v="2"/>
    <s v="02 Ouverture au sol"/>
    <s v="03 Entorse"/>
    <x v="8"/>
    <s v="Trou dans la pelouse non balisé_x000a_Pas de chaussures de sécurité montantes"/>
    <s v="Balisage du trou par EDF_x000a_Chaussures montantes à généraliser"/>
    <m/>
    <m/>
    <m/>
    <m/>
    <s v="X"/>
    <m/>
    <s v="X"/>
    <s v="X"/>
    <m/>
    <m/>
  </r>
  <r>
    <s v="Trajet"/>
    <s v="BIRETTE Nicolas"/>
    <s v="Beaumont Hague"/>
    <s v="Alors que le salarié se rendait sur son lieu de travail, son véhicule a été heurté par un véhicule tiers se venant d'en face."/>
    <x v="12"/>
    <d v="2014-09-15T00:00:00"/>
    <n v="31"/>
    <x v="0"/>
    <s v="08 Véhicules"/>
    <s v="01 Plaie"/>
    <x v="8"/>
    <s v="Tiers responsable (endormissement)"/>
    <s v="Sans objet"/>
    <m/>
    <m/>
    <m/>
    <m/>
    <m/>
    <m/>
    <s v="X"/>
    <m/>
    <m/>
    <m/>
  </r>
  <r>
    <s v="Trajet"/>
    <s v="ORTEGA Olivier"/>
    <s v="Grands projets"/>
    <s v="Alors que le salarié se rendait sur son lieu de travail, son véhicule quitté la route (le salarié a voulu éviter un animal sauvage) et s'est retrouvé dans le fossé"/>
    <x v="13"/>
    <d v="2014-08-24T00:00:00"/>
    <n v="3"/>
    <x v="0"/>
    <s v="08 Véhicules"/>
    <s v="01 Douleur"/>
    <x v="0"/>
    <s v="Facteur humain"/>
    <s v="Sans objet"/>
    <m/>
    <m/>
    <m/>
    <m/>
    <s v="X"/>
    <m/>
    <s v="X"/>
    <m/>
    <m/>
    <m/>
  </r>
  <r>
    <s v="Rejet ATSA"/>
    <s v="MAILLOT Frédéric"/>
    <s v="Beaumont Hague"/>
    <s v="Après avoir tiré du câble le 2 septembre, le salarié a déclaré avoir ressenti une douleur au coude gauche vers 15H00."/>
    <x v="14"/>
    <d v="2014-09-02T00:00:00"/>
    <s v="SA"/>
    <x v="1"/>
    <s v="03 Objet en cours de manipulation"/>
    <s v="01 Douleur"/>
    <x v="5"/>
    <s v="Manutention manuelle, câbles lovés dans bacs métalliques"/>
    <s v="Demande au fournisseur de mettre en place câbles sur tourets / Formation gestes et postures"/>
    <m/>
    <m/>
    <m/>
    <m/>
    <m/>
    <s v="X"/>
    <s v="X"/>
    <m/>
    <m/>
    <m/>
  </r>
  <r>
    <s v="ATSA"/>
    <s v="DRISS Aissa"/>
    <s v="Pierrelatte"/>
    <s v="Alors que la victime coupait une pièce métallique à l’aide d’une disqueuse, le disque s’est bloqué et l'outil a été éjecté sur la main gauche de la victime, entraînant une coupure superficielle au niveau de la base de l’index gauche (dos de la main)."/>
    <x v="15"/>
    <d v="2014-09-30T00:00:00"/>
    <s v="SA"/>
    <x v="4"/>
    <s v="30 Outils mécaniques"/>
    <s v="01 Plaie"/>
    <x v="5"/>
    <s v="Mode opératoire inadapté (maintien de l'outil à deux mains?)_x000a_Gants anticoupure protection3/5"/>
    <s v="Flash sécurité_x000a_Recherche de nouveaux gants offrant une meilleure protection anticoupure"/>
    <m/>
    <m/>
    <m/>
    <m/>
    <s v="X"/>
    <s v="X"/>
    <m/>
    <s v="X"/>
    <m/>
    <s v="X"/>
  </r>
  <r>
    <s v="ATSA"/>
    <s v="DUCHET Michel"/>
    <s v="CNPE"/>
    <s v="En manutentionnant des poteaux métalliques, le salarié a ressenti une douleur au dos."/>
    <x v="16"/>
    <d v="2014-10-03T00:00:00"/>
    <s v="SA"/>
    <x v="1"/>
    <s v="03 Objet en cours de manipulation"/>
    <s v="01 Douleur"/>
    <x v="9"/>
    <s v="Espace exigu_x000a_Poteau de 120 kg manutentionné à 4 salariés"/>
    <s v="Location matériel pour l'acheminement des poteaux_x000a_Formation gestes et postures à prévoir au plan de formation 2015_x000a_Sensibilisation au travers de 1/4 heure sécurité"/>
    <m/>
    <m/>
    <m/>
    <m/>
    <m/>
    <s v="X"/>
    <m/>
    <s v="X"/>
    <m/>
    <m/>
  </r>
  <r>
    <s v="ATAA"/>
    <s v="HUREL Pascal"/>
    <s v="Beaumont Hague"/>
    <s v="En quittant son lieu de travail, le salarié a glissé dans une flaque d'eau (vestiaires AREVA) et s'est fait mal au genou gauche dans sa chute._x000a_"/>
    <x v="17"/>
    <d v="2014-11-03T00:00:00"/>
    <n v="17"/>
    <x v="3"/>
    <s v="01 Sol glissant"/>
    <s v="01 Douleur"/>
    <x v="8"/>
    <s v="Flaque d'eau "/>
    <s v="Présentation de l'analyse des causes de l'accident au Client, demande pour la modification des installations sanitaires afin d'éviter la formation de flaques (rideau, caillebottis, maintenance préventive, etc.)"/>
    <m/>
    <m/>
    <m/>
    <m/>
    <m/>
    <m/>
    <s v="X"/>
    <m/>
    <m/>
    <m/>
  </r>
  <r>
    <s v="ATSA"/>
    <s v="BOURRIZ Jaouad"/>
    <s v="Grands projets"/>
    <s v="En enroulant du câble sur un touret, l'extrémité du câble a percuté le genou gauche de la victime."/>
    <x v="18"/>
    <d v="2014-11-05T00:00:00"/>
    <s v="SA"/>
    <x v="1"/>
    <s v="03 Objet en cours de manipulation"/>
    <s v="01 Douleur"/>
    <x v="8"/>
    <s v="Gros touret à débiter (cf. délai de livraison entre prise des métrés et réalisation)_x000a_Méthode de travail non adaptée"/>
    <s v="Communication sur la méthode de travail (flash sécurité)_x000a_Anticipation des commandes et fractionnement des livraisons"/>
    <m/>
    <m/>
    <m/>
    <m/>
    <m/>
    <s v="X"/>
    <m/>
    <m/>
    <m/>
    <s v="X"/>
  </r>
  <r>
    <s v="ATSA Int"/>
    <s v="LEHOUSSEL Jérémy"/>
    <s v="Grands projets"/>
    <s v="La victime s'est coincé le bras entre un montant d'échafaudage et le plateau en cours de démontage"/>
    <x v="19"/>
    <d v="2014-07-02T00:00:00"/>
    <s v="SA"/>
    <x v="1"/>
    <s v="03 Objet en cours de démontage"/>
    <s v="01 Lésion superficielle"/>
    <x v="5"/>
    <s v="Comportement _x000a_Port manches longues"/>
    <s v="Sensibilisation du personnel _x000a_Revue du mode opératoire"/>
    <m/>
    <m/>
    <m/>
    <m/>
    <s v="X"/>
    <s v="X"/>
    <m/>
    <m/>
    <s v="X"/>
    <s v="X"/>
  </r>
  <r>
    <s v="ATSA"/>
    <s v="PENADES Gérard"/>
    <s v="Cadarache"/>
    <s v="Alors qu'il effectuait un carottage, la mèche du perforateur s'est coincée. Le perforateur n'a pas débrayé et est venu percuter le nez du salarié."/>
    <x v="20"/>
    <d v="2014-12-03T00:00:00"/>
    <s v="SA"/>
    <x v="4"/>
    <s v="30 Outils mécaniques"/>
    <s v="01 Plaie"/>
    <x v="6"/>
    <s v="Fatigue / position du perçage par rapport au plafond"/>
    <s v="Alterner en équipes successives afin de limiter la fatigue_x000a_Recherche modèle de masque de protection oculaire avec aération_x000a_Flash sécurité"/>
    <m/>
    <m/>
    <m/>
    <m/>
    <s v="X"/>
    <s v="X"/>
    <s v="X"/>
    <s v="X"/>
    <m/>
    <s v="X"/>
  </r>
  <r>
    <s v="ATSA"/>
    <s v="LEVAVASSEUR Pierre"/>
    <s v="Grands projets"/>
    <s v="Alors qu'il passait sous une tuyauterie, le salarié s'est relevé et cogné au niveau de l'épaule droite. "/>
    <x v="21"/>
    <d v="2014-12-03T00:00:00"/>
    <s v="SA"/>
    <x v="3"/>
    <s v="01 Obstacle"/>
    <s v="01 Contusion"/>
    <x v="5"/>
    <s v="Conception de l'échafaudage_x000a_Comportement "/>
    <s v="Sensibilisation du personnel "/>
    <m/>
    <m/>
    <m/>
    <m/>
    <s v="X"/>
    <m/>
    <s v="X"/>
    <m/>
    <m/>
    <m/>
  </r>
  <r>
    <s v="Trajet"/>
    <s v="BOUKHETTALLA Hakim"/>
    <s v="CNPE"/>
    <s v="Les victimes ont percuté le pneu d’un poids lourd sur l’autoroute le 6 janvier 2015 à 2h00 du (l’ordre de mission prévoyait un trajet le 5 janvier 2015)."/>
    <x v="22"/>
    <d v="2015-01-12T00:00:00"/>
    <n v="0"/>
    <x v="0"/>
    <s v="08 Véhicules"/>
    <s v="01 Douleur"/>
    <x v="0"/>
    <s v="Facteur humain"/>
    <s v="Projet de flash accident et rappel des règles associées aux Grand Déplacements"/>
    <m/>
    <m/>
    <m/>
    <m/>
    <s v="X"/>
    <m/>
    <m/>
    <m/>
    <m/>
    <m/>
  </r>
  <r>
    <s v="Trajet"/>
    <s v="TIRARD Anthony"/>
    <s v="CNPE"/>
    <s v="Les victimes ont percuté le pneu d’un poids lourd sur l’autoroute le 6 janvier 2015 à 2h00 du (l’ordre de mission prévoyait un trajet le 5 janvier 2015)."/>
    <x v="22"/>
    <d v="2015-01-12T00:00:00"/>
    <n v="0"/>
    <x v="0"/>
    <s v="08 Véhicules"/>
    <s v="01 Douleur"/>
    <x v="0"/>
    <s v="Facteur humain"/>
    <s v="Projet de flash accident et rappel des règles associées aux Grand Déplacements"/>
    <m/>
    <m/>
    <m/>
    <m/>
    <s v="X"/>
    <m/>
    <m/>
    <m/>
    <m/>
    <m/>
  </r>
  <r>
    <s v="ATSA"/>
    <s v="ANDRE Fabien"/>
    <s v="CNPE"/>
    <s v="La victime a reçu une poussière dans l'œil en tirant un câble dans une trémie"/>
    <x v="23"/>
    <s v="SA"/>
    <s v="SA"/>
    <x v="5"/>
    <s v="05 Particule en mouvement accidentel"/>
    <s v="01 Douleur"/>
    <x v="10"/>
    <s v="Lunettes de zone portées par la salarié"/>
    <s v="Port des lunettes masques"/>
    <s v="ok"/>
    <m/>
    <m/>
    <m/>
    <m/>
    <m/>
    <s v="X"/>
    <s v="X"/>
    <m/>
    <m/>
  </r>
  <r>
    <s v="ATSA Int"/>
    <s v="GAMAS David"/>
    <s v="Grands projets"/>
    <s v="La victime s'est tordue la cheville droite en descendant d'une plate-forme_x000a_individuelle roulante."/>
    <x v="24"/>
    <s v="SA"/>
    <s v="SA"/>
    <x v="2"/>
    <s v="02 Escabeau, PIRL"/>
    <s v="03 Entorse"/>
    <x v="8"/>
    <s v="Glissade / NB : Chaussures hautes portées par le salarié"/>
    <s v="Vérification de l'état du matériel  et sensibilisation du personnel lors d'un échange sécurité"/>
    <s v="ok"/>
    <m/>
    <m/>
    <m/>
    <s v="X"/>
    <m/>
    <m/>
    <s v="X"/>
    <m/>
    <m/>
  </r>
  <r>
    <s v="ATSA"/>
    <s v="CORRE Régis"/>
    <s v="Beaumont Hague"/>
    <s v="La victime s'est coincé le doigt en manutentionnant une tôle."/>
    <x v="25"/>
    <s v="SA"/>
    <s v="SA"/>
    <x v="1"/>
    <s v="03 Objet en cours de manipulation"/>
    <s v="01 Douleur"/>
    <x v="2"/>
    <s v="Facteur humain_x000a_Gants de manutention portés"/>
    <s v="Sensibilisation du personnel "/>
    <s v="ok"/>
    <m/>
    <m/>
    <m/>
    <s v="X"/>
    <m/>
    <m/>
    <m/>
    <m/>
    <s v="X"/>
  </r>
  <r>
    <s v="ATSA Int"/>
    <s v="ERNENWEIN Sébastien "/>
    <s v="CNPE"/>
    <s v="La victime s'est plainte d'une douleur au dos après avoir ramassé un outil. "/>
    <x v="26"/>
    <s v="SA"/>
    <s v="SA"/>
    <x v="1"/>
    <s v="03 Objet en cours de manipulation"/>
    <s v="01 Douleur"/>
    <x v="9"/>
    <s v="Facteur humain"/>
    <s v="Sensibilisation du personnel "/>
    <s v="ok"/>
    <m/>
    <m/>
    <m/>
    <s v="X"/>
    <s v="X"/>
    <s v="X"/>
    <m/>
    <m/>
    <m/>
  </r>
  <r>
    <s v="ATSA"/>
    <s v="BECKER Denis"/>
    <s v="CNPE"/>
    <s v="La victime s'est coincée la main entre la porte du CPO et le CMP"/>
    <x v="27"/>
    <s v="SA"/>
    <s v="SA"/>
    <x v="1"/>
    <s v="03 Objet en cours de manipulation"/>
    <s v="01 Douleur"/>
    <x v="5"/>
    <s v="Conception des locaux"/>
    <s v="Remontée d'information auprès du client. "/>
    <s v="ok"/>
    <m/>
    <m/>
    <m/>
    <m/>
    <m/>
    <s v="X"/>
    <m/>
    <m/>
    <m/>
  </r>
  <r>
    <s v="ATSA"/>
    <s v="HENRION Sébastien"/>
    <s v="CNPE"/>
    <s v="Alors qu'elle vérifiait le chargement d'un véhicule, des rails de type OMEGA ont glissé sur la main gauche de la victime entraînant une plaie entre le pouce et l’index de la main gauche. "/>
    <x v="28"/>
    <s v="SA"/>
    <s v="SA"/>
    <x v="5"/>
    <s v="05 Objet en mouvement accidentel"/>
    <s v="01 Plaie"/>
    <x v="1"/>
    <s v="Non port des gants_x000a_Aménagement véhicule"/>
    <s v="Achat de sangles_x000a_Vérifier que chaque personne possédant un véhicule de service de chantier dispose d’une galerie et de sangles_x000a_Réalisation d’un flash accident + rappel des règles de transport de matériel"/>
    <s v="ok"/>
    <m/>
    <m/>
    <m/>
    <s v="X"/>
    <s v="X"/>
    <s v="X"/>
    <s v="X"/>
    <s v="X"/>
    <m/>
  </r>
  <r>
    <s v="ATSA"/>
    <s v="SARCY Sandrine"/>
    <s v="Pierrelatte"/>
    <s v="La victime a chuté de sa chaise suite au blocage d'une roue dans une irrégularité du sol."/>
    <x v="29"/>
    <s v="SA"/>
    <s v="SA"/>
    <x v="3"/>
    <s v="01 Emplacement de travail"/>
    <s v="01 Douleur"/>
    <x v="0"/>
    <s v="Revêtement de sol détérioré"/>
    <s v="Réaménagement du bureau_x000a_Réfection du sol (commande passée)"/>
    <s v="ok"/>
    <m/>
    <m/>
    <m/>
    <m/>
    <s v="X"/>
    <s v="X"/>
    <m/>
    <m/>
    <m/>
  </r>
  <r>
    <s v="ATSA"/>
    <s v="BUISSON Guillaume"/>
    <s v="Marcoule"/>
    <s v="Le salarié a ressenti une douleur dans le dos après s'être baissé depuis sa chaise pour déplacer une rallonge électrique."/>
    <x v="30"/>
    <s v="SA"/>
    <s v="SA"/>
    <x v="1"/>
    <s v="03 Objet en cours de manipulation"/>
    <s v="01 Douleur"/>
    <x v="9"/>
    <s v="Posture de travail_x000a_Manutention de batteries la semaine avant l'accident"/>
    <s v="Flash sécurité_x000a_Priorité à la manutention mécanique"/>
    <s v="ok"/>
    <m/>
    <m/>
    <m/>
    <s v="X"/>
    <s v="X"/>
    <m/>
    <m/>
    <m/>
    <m/>
  </r>
  <r>
    <s v="Trajet"/>
    <s v="FLAVINY Laurent"/>
    <s v="Marcoule"/>
    <s v="Le salarié, au volant de sa voiture, a percuté un véhicule arrêté devant lui."/>
    <x v="30"/>
    <d v="2015-04-11T00:00:00"/>
    <n v="1"/>
    <x v="0"/>
    <s v="08 Véhicules"/>
    <s v="01 Douleur"/>
    <x v="0"/>
    <s v="Facteur humain"/>
    <s v="Sensibilisation du personnel "/>
    <s v="S/O"/>
    <m/>
    <m/>
    <m/>
    <s v="X"/>
    <m/>
    <m/>
    <m/>
    <m/>
    <m/>
  </r>
  <r>
    <s v="ATSA"/>
    <s v="CASTILLON Adrien"/>
    <s v="Marcoule"/>
    <s v="Le salarié s'est tordu la cheville en descendant dans un faux  plancher"/>
    <x v="31"/>
    <s v="SA"/>
    <s v="SA"/>
    <x v="2"/>
    <s v="02 Ouverture au sol"/>
    <s v="03 Entorse"/>
    <x v="11"/>
    <s v="Facteur humain_x000a_Chaussures basses"/>
    <s v="Flash sécurité_x000a_Demande à l'exploitant pour modification du faux plancher"/>
    <s v="ok"/>
    <m/>
    <m/>
    <m/>
    <s v="X"/>
    <m/>
    <s v="X"/>
    <s v="X"/>
    <m/>
    <m/>
  </r>
  <r>
    <s v="ATAA Int"/>
    <s v="DALAIN Franck"/>
    <s v="Marcoule"/>
    <s v="La victime s’est fait mal au genou en manutentionnant un touret de câble"/>
    <x v="32"/>
    <d v="2015-05-18T00:00:00"/>
    <n v="6"/>
    <x v="1"/>
    <s v="04 Objet en cours de transport"/>
    <s v="03 Entorse"/>
    <x v="12"/>
    <s v="Facteur humain_x000a_Outillage inadapté"/>
    <s v="Flash sécurité"/>
    <s v="ok"/>
    <m/>
    <m/>
    <m/>
    <m/>
    <s v="X"/>
    <s v="X"/>
    <s v="X"/>
    <m/>
    <s v="X"/>
  </r>
  <r>
    <s v="ATSA Int"/>
    <s v="LE MESLE Rémy"/>
    <s v="CNPE"/>
    <s v="Le salarié s'est fait mal au dos en s'asseyant et a été victime d'une crise d'angoisse."/>
    <x v="33"/>
    <s v="SA"/>
    <s v="SA"/>
    <x v="6"/>
    <s v="00 Non Précisé"/>
    <s v="01 Douleur"/>
    <x v="9"/>
    <s v="Etat pathologique antérieur"/>
    <s v="Visite Médecine du travail / RAS"/>
    <s v="S/O"/>
    <m/>
    <m/>
    <m/>
    <s v="X"/>
    <m/>
    <m/>
    <m/>
    <m/>
    <m/>
  </r>
  <r>
    <s v="ATSA"/>
    <s v="NOAILLES Nicolas"/>
    <s v="Pierrelatte"/>
    <s v="Le salarié s'est coupé au niveau de la main en sortant ses affaires de son vestiaire (arête tranchante)"/>
    <x v="34"/>
    <s v="SA"/>
    <s v="SA"/>
    <x v="3"/>
    <s v="01 Obstacle"/>
    <s v="01 Plaie"/>
    <x v="1"/>
    <s v="Facteur humain_x000a_Conception des locaux"/>
    <s v="Demande à l'exploitant pour modification"/>
    <s v="ok"/>
    <m/>
    <m/>
    <m/>
    <s v="X"/>
    <m/>
    <s v="X"/>
    <m/>
    <m/>
    <m/>
  </r>
  <r>
    <s v="Trajet"/>
    <s v="PINEAU Maxime"/>
    <s v="Beaumont Hague"/>
    <s v="Le salarié, au volant de sa voiture, a percuté un véhicule devant lui."/>
    <x v="35"/>
    <d v="2015-07-09T00:00:00"/>
    <n v="2"/>
    <x v="0"/>
    <s v="08 Véhicules"/>
    <s v="01 Douleur"/>
    <x v="0"/>
    <s v="Facteur humain"/>
    <s v="Sensibilisation du personnel "/>
    <s v="S/O"/>
    <m/>
    <m/>
    <m/>
    <s v="X"/>
    <m/>
    <m/>
    <m/>
    <m/>
    <m/>
  </r>
  <r>
    <s v="ATAA Int"/>
    <s v="MOUCHEL Bernard"/>
    <s v="CNPE"/>
    <s v="Saignement de nez (déclaration avec réserves)"/>
    <x v="36"/>
    <d v="2015-08-01T00:00:00"/>
    <n v="4"/>
    <x v="6"/>
    <s v="00 Non Précisé"/>
    <s v="10 sans précision"/>
    <x v="6"/>
    <s v="Sans objet"/>
    <s v="Sans objet"/>
    <m/>
    <m/>
    <m/>
    <m/>
    <m/>
    <m/>
    <s v="X"/>
    <m/>
    <m/>
    <m/>
  </r>
  <r>
    <s v="ATSA"/>
    <s v="NOTARANGELI Michel"/>
    <s v="CNPE"/>
    <s v="Le salarié a été victime d'un choc électrique lors de la mise en place d'une cheville de supportage"/>
    <x v="37"/>
    <s v="SA"/>
    <s v="SA"/>
    <x v="7"/>
    <s v="39 Electricité"/>
    <s v="01 Douleur"/>
    <x v="1"/>
    <s v="Facteur humain_x000a_Mode opératoire_x000a_Conception des locaux"/>
    <s v="Comité d’analyse de l’accident en présence du Directeur Délégué, du Directeur d’Activités, du Responsable Sécurité et de l’ensemble de la hiérarchie _x000a_Diffusion d’un flash sécurité_x000a_"/>
    <s v="ok"/>
    <m/>
    <m/>
    <m/>
    <s v="X"/>
    <m/>
    <s v="X"/>
    <m/>
    <m/>
    <s v="X"/>
  </r>
  <r>
    <s v="ATSA"/>
    <s v="GOUIRAND Bruno"/>
    <s v="Beaumont Hague"/>
    <s v="La victime s’est blessée (plaie) au niveau de la tête lors du raccordement d'une armoire."/>
    <x v="38"/>
    <s v="SA"/>
    <s v="SA"/>
    <x v="1"/>
    <s v="03 Objet en cours de manipulation"/>
    <s v="01 Plaie"/>
    <x v="6"/>
    <s v="Facteur humain_x000a_Conception des locaux"/>
    <s v="Sensibilisation du personnel "/>
    <s v="ok"/>
    <m/>
    <m/>
    <m/>
    <s v="X"/>
    <m/>
    <s v="X"/>
    <m/>
    <m/>
    <s v="X"/>
  </r>
  <r>
    <s v="ATSA"/>
    <s v="DEMAY Stéphane"/>
    <s v="Grands projets"/>
    <s v="La victime a reçu une poussière dans l’œil alors qu'elle vidait la cuve d'un aspirateur de chantier."/>
    <x v="39"/>
    <s v="SA"/>
    <s v="SA"/>
    <x v="5"/>
    <s v="05 Particule en mouvement accidentel"/>
    <s v="01 Lésion superficielle"/>
    <x v="10"/>
    <s v="Facteur humain et vent"/>
    <s v="Achat de sacs aspirateur supplémentaires"/>
    <s v="ok"/>
    <m/>
    <m/>
    <m/>
    <s v="X"/>
    <m/>
    <s v="X"/>
    <m/>
    <m/>
    <s v="X"/>
  </r>
  <r>
    <s v="ATAA"/>
    <s v="JENSEN Laurent"/>
    <s v="CNPE"/>
    <s v="La victime s’est coincée les doigts entre une plaque de caniveau et le rebord du support des plaques. "/>
    <x v="39"/>
    <d v="2015-10-21T00:00:00"/>
    <n v="14"/>
    <x v="1"/>
    <s v="03 Objet en cours de manipulation"/>
    <s v="05 Ecrasement"/>
    <x v="1"/>
    <s v="Facteur humain et préparation chantier"/>
    <s v="Sensibilisation du personnel "/>
    <s v="ok"/>
    <s v="ok par Laurent Guillon"/>
    <m/>
    <m/>
    <s v="X"/>
    <s v="X"/>
    <m/>
    <m/>
    <m/>
    <s v="X"/>
  </r>
  <r>
    <s v="ATSA Int"/>
    <s v="ABBAS Brahim"/>
    <s v="Grands projets"/>
    <s v="Le salarié s'est fait mal à la main contre un support de tuyauterie en tombant sur_x000a_une palette."/>
    <x v="40"/>
    <s v="SA"/>
    <s v="SA"/>
    <x v="2"/>
    <s v="02 Obstacles au sol"/>
    <s v="01 Douleur"/>
    <x v="5"/>
    <s v="Encombrement chantier_x000a_Facteur humain"/>
    <s v="Réalisation d'un échange sécurité"/>
    <s v="ok"/>
    <m/>
    <m/>
    <m/>
    <s v="X"/>
    <m/>
    <s v="X"/>
    <m/>
    <m/>
    <m/>
  </r>
  <r>
    <s v="ATAA"/>
    <s v="WAUTHY Patrick "/>
    <s v="CNPE"/>
    <s v="Déclaration d'accident avec réserves : le salarié a déclaré le 2 novembre 2015 s'être fait mal au talon le 22 octobre 2015."/>
    <x v="41"/>
    <d v="2016-06-01T00:00:00"/>
    <n v="218"/>
    <x v="3"/>
    <s v="01 Emplacement de travail"/>
    <s v="01 Douleur"/>
    <x v="13"/>
    <s v="Facteur humain"/>
    <m/>
    <s v="A faire au retour du salarié"/>
    <s v="A faire au retour du salarié"/>
    <m/>
    <m/>
    <s v="X"/>
    <m/>
    <m/>
    <m/>
    <m/>
    <m/>
  </r>
  <r>
    <s v="ATSA Int"/>
    <s v="GERMANE Pierrick"/>
    <s v="Beaumont Hague"/>
    <s v="Le front de la victime a heurté une plaque de bridage"/>
    <x v="42"/>
    <s v="SA"/>
    <s v="SA"/>
    <x v="8"/>
    <s v="01 Obstacles fixes"/>
    <s v="01 Plaie"/>
    <x v="6"/>
    <s v="Facteur humain_x000a_Casque non adapté? "/>
    <s v="Changement modèle de casques "/>
    <s v="ok"/>
    <m/>
    <m/>
    <m/>
    <s v="X"/>
    <m/>
    <s v="X"/>
    <m/>
    <m/>
    <m/>
  </r>
  <r>
    <s v="Accident bénin"/>
    <s v="BELOT Renaud"/>
    <s v="Grands projets"/>
    <s v="La victime a ressenti une douleur dans le dos en déchargeant son véhicule"/>
    <x v="43"/>
    <s v="SA"/>
    <s v="SA"/>
    <x v="1"/>
    <s v="03 Objet en cours de manipulation"/>
    <s v="01 Douleur"/>
    <x v="9"/>
    <s v="Gestes  et postures"/>
    <s v="Sensibilisation du personnel au travers d'un flash sécurité"/>
    <s v="ok"/>
    <m/>
    <m/>
    <m/>
    <s v="X"/>
    <m/>
    <m/>
    <m/>
    <m/>
    <s v="X"/>
  </r>
  <r>
    <s v="ATSA"/>
    <s v="FRIGOUT Marc"/>
    <s v="CNPE"/>
    <s v="En se relevant alors qu'il posait du cheminement de câble, le salarié a heurté un support de gaine de ventilation."/>
    <x v="44"/>
    <s v="SA"/>
    <s v="SA"/>
    <x v="8"/>
    <s v="01 Obstacles fixes"/>
    <s v="01 Douleur"/>
    <x v="9"/>
    <s v="Facteur humain_x000a_Encombrement local"/>
    <s v="Sensibilisation du personnel "/>
    <s v="on laisse tomber"/>
    <s v="on laisse tomber"/>
    <m/>
    <s v="X"/>
    <s v="X"/>
    <m/>
    <s v="X"/>
    <m/>
    <m/>
    <s v="X"/>
  </r>
  <r>
    <s v="ATAA"/>
    <s v="FOMBONNE Michel"/>
    <s v="CNPE"/>
    <s v="Chute d'une échelle en réalisant un passage de câble entre deux niveaux (CNPE de CRUAS)"/>
    <x v="45"/>
    <d v="2017-05-26T00:00:00"/>
    <n v="468"/>
    <x v="2"/>
    <s v="02 Echelles"/>
    <s v="02 Fracture"/>
    <x v="9"/>
    <s v="Facteur humain_x000a_Environnement _x000a_Défaut de port des EPI_x000a_Préparation chantier"/>
    <s v="Plan d'actions  sur l'utilisation des échelles et escabeaux"/>
    <s v="ok"/>
    <s v="A faire au retour du salarié"/>
    <m/>
    <m/>
    <s v="X"/>
    <s v="X"/>
    <s v="X"/>
    <m/>
    <s v="X"/>
    <s v="X"/>
  </r>
  <r>
    <s v="ATSA"/>
    <s v="ROBERT Yvon"/>
    <s v="Marcoule"/>
    <s v="Coup reçu au niveau de la cheville en manutentionnant un touret"/>
    <x v="46"/>
    <s v="SA"/>
    <s v="SA"/>
    <x v="1"/>
    <s v="03 Objet en cours de manipulation"/>
    <s v="01 Douleur"/>
    <x v="11"/>
    <s v="Facteur humain_x000a_Matériel_x000a_Mode opératoire"/>
    <s v="Sensibilisation du personnel au travers d'un flash sécurité"/>
    <s v="ok"/>
    <s v="X"/>
    <m/>
    <s v="X"/>
    <s v="X"/>
    <m/>
    <m/>
    <s v="X"/>
    <m/>
    <s v="X"/>
  </r>
  <r>
    <s v="Trajet"/>
    <s v="BOURRIZ Jaouad"/>
    <s v="CNPE"/>
    <s v="Douleur au genou en marchant"/>
    <x v="47"/>
    <d v="2016-05-02T00:00:00"/>
    <n v="60"/>
    <x v="3"/>
    <s v="00 Non Précisé"/>
    <s v="01 Douleur"/>
    <x v="12"/>
    <s v="Rechute suite accident du travail de novembre 2014, pendant heures repas"/>
    <m/>
    <s v="S/O"/>
    <m/>
    <m/>
    <m/>
    <m/>
    <m/>
    <m/>
    <m/>
    <m/>
    <m/>
  </r>
  <r>
    <s v="ATSA Int"/>
    <s v="ABBAS Brahim"/>
    <s v="Grands projets"/>
    <s v="Le salarié a chuté en montant sur une PIR"/>
    <x v="48"/>
    <s v="SA"/>
    <s v="SA"/>
    <x v="2"/>
    <s v="02 PIR"/>
    <s v="01 Lésion superficielle"/>
    <x v="6"/>
    <s v="Encombrement chantier_x000a_Facteur humain"/>
    <s v="Changement PIR abimée suite à la chute_x000a_Sensibilisation du personnel ordre et propreté chantier "/>
    <s v="ok"/>
    <m/>
    <m/>
    <s v="X"/>
    <s v="X"/>
    <m/>
    <s v="X"/>
    <m/>
    <m/>
    <s v="X"/>
  </r>
  <r>
    <s v="Trajet"/>
    <s v="MICHEL Gilles"/>
    <s v="Marcoule"/>
    <s v="Sur le trajet entre son lieu de travail et le domicile de sa fille (la salarié récupère sa petite fille au domicile de sa fille tous les lundi chaque semaine) : au volant de son véhicule personnel, la victime s'est déportée sur la gauche et a percuté un platane en voulant éviter une voiture qui arrivait sur sa voie en sens inverse (NB : le tiers ne s'est pas arrêté).,"/>
    <x v="49"/>
    <d v="2016-04-30T00:00:00"/>
    <n v="4"/>
    <x v="8"/>
    <s v="08 Véhicules"/>
    <s v="05 Commotion"/>
    <x v="7"/>
    <s v="Facteur humain"/>
    <s v="Sans objet"/>
    <s v="S/O"/>
    <m/>
    <m/>
    <m/>
    <m/>
    <m/>
    <m/>
    <m/>
    <m/>
    <m/>
  </r>
  <r>
    <s v="ATSA Int"/>
    <s v="SAILLARD Vincent"/>
    <s v="Grands projets"/>
    <s v="En effectuant un percement au plafond, la victime a ressenti une douleur au dos."/>
    <x v="50"/>
    <s v="SA"/>
    <s v="SA"/>
    <x v="4"/>
    <s v="30 Outils mécaniques"/>
    <s v="01 Douleur"/>
    <x v="9"/>
    <s v="Facteur humain_x000a_Problème de double débrayage? "/>
    <s v="Sensibilisation"/>
    <s v="ok"/>
    <m/>
    <m/>
    <m/>
    <s v="X"/>
    <m/>
    <m/>
    <m/>
    <m/>
    <m/>
  </r>
  <r>
    <s v="ATSA Int"/>
    <s v="RAULT Martial"/>
    <s v="Beaumont Hague"/>
    <s v="En effectuant un percement au plafond, la victime s'est coincée le doigt entre le manche de la perceuse et un tuyau"/>
    <x v="51"/>
    <s v="SA"/>
    <s v="SA"/>
    <x v="4"/>
    <s v="30 Outils mécaniques"/>
    <s v="05 Hématome"/>
    <x v="2"/>
    <s v="Facteur humain_x000a_Outillage ?"/>
    <s v="Revue du mode opératoire de percement Revue adéquation matériel et EPI"/>
    <s v="x"/>
    <m/>
    <m/>
    <m/>
    <s v="X"/>
    <m/>
    <m/>
    <s v="X"/>
    <m/>
    <s v="X"/>
  </r>
  <r>
    <s v="Trajet"/>
    <s v="GRANDJEAN Lucille"/>
    <s v="CNPE"/>
    <s v="Sur le trajet entre le lieu de travail et le lieu de prise de repas, le véhicule dans lequel se trouvait la victime a été percuté par un véhicule tiers qui a redémarré après s'être arrêté à un stop."/>
    <x v="52"/>
    <s v="SA"/>
    <s v="SA"/>
    <x v="0"/>
    <s v="08 Véhicules"/>
    <s v="10 Autres lésions"/>
    <x v="14"/>
    <s v="Facteur humain"/>
    <s v="Sans objet"/>
    <s v="S/O"/>
    <m/>
    <m/>
    <m/>
    <m/>
    <m/>
    <m/>
    <m/>
    <m/>
    <m/>
  </r>
  <r>
    <s v="Trajet"/>
    <s v="DECAMPS Olivier"/>
    <s v="CNPE"/>
    <s v="Sur le trajet entre le lieu de travail et le lieu de prise de repas, le véhicule dans lequel se trouvait la victime a été percuté par un véhicule tiers qui a redémarré après s'être arrêté à un stop."/>
    <x v="53"/>
    <s v="SA"/>
    <s v="SA"/>
    <x v="0"/>
    <s v="08 Véhicules"/>
    <s v="10 Autres lésions"/>
    <x v="14"/>
    <s v="Facteur humain"/>
    <s v="Sans objet"/>
    <s v="S/O"/>
    <m/>
    <m/>
    <m/>
    <m/>
    <m/>
    <m/>
    <m/>
    <m/>
    <m/>
  </r>
  <r>
    <s v="ATSA"/>
    <s v="BRIOUID Abdelfatah"/>
    <s v="Marcoule"/>
    <s v="Alors que la victime déchargeait un véhicule, un collègue a refermé le coffre de celui-ci, si bien que la victime a reçu un_x000a_coup à la tête."/>
    <x v="54"/>
    <s v="SA"/>
    <s v="SA"/>
    <x v="0"/>
    <s v="08 Véhicules"/>
    <s v="01 Plaie"/>
    <x v="6"/>
    <s v="Facteur humain"/>
    <s v="Sensibilisation"/>
    <s v="S/O"/>
    <s v="Sans objet"/>
    <m/>
    <s v="X"/>
    <s v="X"/>
    <m/>
    <m/>
    <m/>
    <m/>
    <m/>
  </r>
  <r>
    <s v="ATAA Int"/>
    <s v="LETELLIER Jason"/>
    <s v="Grands projets"/>
    <s v="Selon ses dires, l'intérimaire se serait fait mal au genou le 31 mai en se rattrapant après avoir perdu l'équilibre sur un tube en acier : il serait retombé accroupi et son genou gauche aurait craqué. L'intérimaire a_x000a_continué à travailler le jour même et le lendemain matin puis nous a informé qu'il_x000a_avait le genou gonflé le 1 juin."/>
    <x v="55"/>
    <d v="2016-06-09T00:00:00"/>
    <n v="8"/>
    <x v="8"/>
    <s v="01 Obstacles abandonnés"/>
    <s v="05 Lésion intenre"/>
    <x v="12"/>
    <s v="Facteur humain_x000a_Environnement chantier"/>
    <s v="Information du personnel et rappel des consignes concernant l’ordre et la propreté sur chantier _x000a_"/>
    <s v="ok"/>
    <m/>
    <m/>
    <m/>
    <s v="X"/>
    <m/>
    <s v="X"/>
    <m/>
    <m/>
    <m/>
  </r>
  <r>
    <s v="ATSA"/>
    <s v="LABROT Gaël"/>
    <s v="Pierrelatte"/>
    <s v="Le salarié a reçu un flash électrique lors du raccordement de batteries."/>
    <x v="56"/>
    <s v="SA"/>
    <s v="SA"/>
    <x v="7"/>
    <s v="39 Electricité"/>
    <s v="06 Brûlure"/>
    <x v="1"/>
    <s v="Facteur humain_x000a_Mode opératoire_x000a_Défaut de port des EPI"/>
    <s v="Réflexion sur l’habilitation de la victime_x000a_Réflexion sur les conditions d’habilitation B2T et contrôle des habilitations en cours de validité_x000a_Utilisation systématique l’outillage et des EPI TST Mise en place systématique d’une méthode de travail formalisée _x000a_Communication sécurisée afin d‘assurer  la compréhension des consignes par l’intervenant_x000a_Contrôle du respect du mode opératoire"/>
    <s v="x"/>
    <s v="X"/>
    <m/>
    <s v="X"/>
    <s v="X"/>
    <s v="X"/>
    <m/>
    <m/>
    <s v="X"/>
    <s v="X"/>
  </r>
  <r>
    <s v="ATSA"/>
    <s v="SEMBLA Alain"/>
    <s v="Pierrelatte"/>
    <s v="Le salarié s'est cogné le nez sur un pont roulant en relevant la tête."/>
    <x v="57"/>
    <s v="SA"/>
    <s v="SA"/>
    <x v="8"/>
    <s v="01 Obstacles fixes"/>
    <s v="01 Lésion superficielle"/>
    <x v="6"/>
    <s v="Facteur humain"/>
    <m/>
    <s v="x"/>
    <m/>
    <m/>
    <s v="X"/>
    <s v="X"/>
    <m/>
    <s v="X"/>
    <m/>
    <m/>
    <m/>
  </r>
  <r>
    <s v="Trajet"/>
    <s v="LETRESOR Timothé"/>
    <s v="Beaumont Hague"/>
    <s v="Le salarié est sorti de route avec son véhicule"/>
    <x v="58"/>
    <d v="2016-07-14T00:00:00"/>
    <n v="2"/>
    <x v="0"/>
    <s v="08 Véhicules"/>
    <s v="01 Plaie"/>
    <x v="7"/>
    <s v="Facteur humain (endormissement) "/>
    <m/>
    <s v="S/O"/>
    <m/>
    <m/>
    <m/>
    <s v="X"/>
    <m/>
    <m/>
    <m/>
    <m/>
    <m/>
  </r>
  <r>
    <s v="Accident bénin"/>
    <s v="REMUSAN Patrick"/>
    <s v="Marcoule"/>
    <s v="La victime s'est blessée au niveau de la main (index) lors de l'utilisation d'un perceuse."/>
    <x v="59"/>
    <s v="SA"/>
    <s v="SA"/>
    <x v="4"/>
    <s v="30 Outils mécaniques"/>
    <s v="01 Plaie"/>
    <x v="1"/>
    <s v="Facteur humain_x000a_Matériel_x000a_Mode opératoire"/>
    <m/>
    <s v="x"/>
    <s v="X"/>
    <m/>
    <s v="X"/>
    <s v="X"/>
    <m/>
    <m/>
    <s v="X"/>
    <m/>
    <s v="X"/>
  </r>
  <r>
    <s v="ATSA"/>
    <s v="CASTANO HIDALGO Fabrice"/>
    <s v="Pierrelatte"/>
    <s v="Lors du déroulage d'un câble depuis un touret, celui-ci a glissé et est venu percuter la cheville gauche de la victime."/>
    <x v="60"/>
    <s v="SA"/>
    <s v="SA"/>
    <x v="1"/>
    <s v="03 Objet en cours de manipulation"/>
    <s v="01 Douleur"/>
    <x v="11"/>
    <s v="Facteur humain_x000a_Matériel_x000a_Mode opératoire"/>
    <s v="Flash accident diffusé"/>
    <s v="x"/>
    <s v="Sans objet"/>
    <m/>
    <m/>
    <s v="X"/>
    <s v="X"/>
    <m/>
    <s v="X"/>
    <m/>
    <s v="X"/>
  </r>
  <r>
    <s v="ATSA Int"/>
    <s v="CADARE Claudy"/>
    <s v="CNPE"/>
    <s v="Lors du chargement de chemins de câbles dans un container, la victime s’est coupée_x000a_au-dessus du poignet droit en manutentionnant les chemins de câbles."/>
    <x v="61"/>
    <s v="SA"/>
    <s v="SA"/>
    <x v="1"/>
    <s v="03 Objet en cours de manipulation"/>
    <s v="01 Plaie"/>
    <x v="3"/>
    <s v="Facteur humain_x000a_EPI "/>
    <s v="Rappel port des EPI "/>
    <m/>
    <s v="Sans objet"/>
    <m/>
    <s v="X"/>
    <s v="X"/>
    <m/>
    <m/>
    <m/>
    <s v="X"/>
    <m/>
  </r>
  <r>
    <s v="ATSA"/>
    <s v="ORTEGA Olivier"/>
    <s v="CNPE"/>
    <s v="La victime déclare avoir ressenti une douleur au niveau des côtes en se penchant au-dessus d'une benne à déchets pour récupérer un objet."/>
    <x v="62"/>
    <s v="SA"/>
    <s v="SA"/>
    <x v="1"/>
    <s v="03 Objet en cours de manipulation"/>
    <s v="01 Douleur"/>
    <x v="15"/>
    <s v="Facteur humain_x000a_Mode opératoire"/>
    <s v="Rappel"/>
    <s v="En attente retour salarié"/>
    <m/>
    <m/>
    <s v="X"/>
    <s v="X"/>
    <m/>
    <m/>
    <m/>
    <m/>
    <s v="X"/>
  </r>
  <r>
    <s v="ATSA Int"/>
    <s v="TISSERAND Priscilla"/>
    <s v="Pierrelatte"/>
    <s v="L'intérimaire s'est coupée au niveau de la main en dénudant un câble."/>
    <x v="63"/>
    <s v="SA"/>
    <s v="SA"/>
    <x v="4"/>
    <s v="31 Outils à mains"/>
    <s v="01 Plaie"/>
    <x v="1"/>
    <s v="Facteur humain_x000a_EPI  non adapté_x000a_Matériel non adapté"/>
    <s v="Mise à jour caisse intérim_x000a_Fourniture EPI adaptés"/>
    <m/>
    <s v="Sans objet"/>
    <m/>
    <s v="X"/>
    <s v="X"/>
    <m/>
    <m/>
    <s v="X"/>
    <s v="X"/>
    <m/>
  </r>
  <r>
    <s v="Trajet"/>
    <s v="ORTEGA Olivier"/>
    <s v="CNPE"/>
    <s v="Le salarié est sorti de route avec son véhicule"/>
    <x v="64"/>
    <d v="2016-11-15T00:00:00"/>
    <n v="73"/>
    <x v="0"/>
    <s v="08 Véhicules"/>
    <s v="01 Plaie"/>
    <x v="16"/>
    <s v="Facteur humain"/>
    <s v="Flash sécurité"/>
    <s v="x"/>
    <s v="Sans objet"/>
    <m/>
    <m/>
    <s v="X"/>
    <m/>
    <m/>
    <m/>
    <m/>
    <m/>
  </r>
  <r>
    <s v="ATAA Int"/>
    <s v="ROULLE Tommy"/>
    <s v="CNPE"/>
    <s v="En décapant une pièce métallique, la meuleuse (équipée d'un disque coton) que tenait la victime de la main droite, a ripé et lui a blessé l'index de la main gauche."/>
    <x v="65"/>
    <d v="2016-10-14T00:00:00"/>
    <n v="8"/>
    <x v="4"/>
    <s v="30 Outils mécaniques"/>
    <s v="01 Plaie"/>
    <x v="1"/>
    <s v="Facteur humain_x000a_EPI  non adapté_x000a_Matériel non adapté"/>
    <s v="Mise au rebut des meuleuses obsolètes_x000a_Fourniture EPI adaptés"/>
    <s v="x"/>
    <s v="Sans objet"/>
    <m/>
    <s v="X"/>
    <s v="X"/>
    <s v="X"/>
    <m/>
    <s v="X"/>
    <s v="X"/>
    <s v="X"/>
  </r>
  <r>
    <s v="ATSA"/>
    <s v="DAIN Jérémie"/>
    <s v="Pierrelatte"/>
    <s v="Le salarié déclare avoir reçu une limaille dans l’œil gauche en enlevant sa tenue de travail."/>
    <x v="66"/>
    <s v="SA"/>
    <s v="SA"/>
    <x v="5"/>
    <s v="05 Objet en mouvement accidentel"/>
    <s v="01 Lésion superficielle"/>
    <x v="10"/>
    <s v="Vêtement de travail AREVA"/>
    <s v="Remontée d'informations auprès du Client"/>
    <s v="x"/>
    <s v="X"/>
    <m/>
    <s v="X"/>
    <m/>
    <m/>
    <s v="X"/>
    <m/>
    <m/>
    <m/>
  </r>
  <r>
    <s v="ATAA Int"/>
    <s v="EL GHZALI Farid"/>
    <s v="Pierrelatte"/>
    <s v="Déclarations d'accident avec réserves. _x000a_Le lundi 24 octobre 2016, l'intérimaire a informé son chef de chantier souffrir d'une douleur à l'épaule depuis plusieurs jours alors même qu'aucun fait accidentel n'a été signalé par le salarié ou ses collègues le jour même ou la semaine précédente. La matérialité de l'accident n'est donc pas établie. Le chef de chantier a conseillé au salarié de se rendre chez le médecin, et le 25 octobre, nous avons appris par l'Entreprise de Travail temporaire qu'un arrêt de travail avait été prescrit au salarié."/>
    <x v="67"/>
    <d v="2016-11-20T00:00:00"/>
    <n v="26"/>
    <x v="6"/>
    <s v="00 Non Précisé"/>
    <s v="01 Douleur"/>
    <x v="4"/>
    <s v="Facteur humain"/>
    <m/>
    <m/>
    <m/>
    <m/>
    <m/>
    <s v="X"/>
    <m/>
    <m/>
    <m/>
    <m/>
    <m/>
  </r>
  <r>
    <s v="ATSA Int"/>
    <s v="BALLUT Sébastien"/>
    <s v="Grands projets"/>
    <s v="La victime (qui portait ses gants) s’est coupée à l’index de la main droite sur l’arête vive d'une dalle métallique qu'il était en train de ranger."/>
    <x v="68"/>
    <s v="SA"/>
    <s v="SA"/>
    <x v="1"/>
    <s v="03 Objet en cours de manipulation"/>
    <s v="01 Plaie"/>
    <x v="17"/>
    <s v="Facteur humain_x000a_EPI "/>
    <m/>
    <m/>
    <m/>
    <m/>
    <m/>
    <s v="X"/>
    <m/>
    <m/>
    <m/>
    <s v="X"/>
    <m/>
  </r>
  <r>
    <s v="ATSA"/>
    <s v="CAUCHARD Florent"/>
    <s v="Beaumont Hague"/>
    <s v="La victime se tenait à proximité d’une trappe fermée. Un intervenant sortant du local LASCAV a ouvert  la trappe sans le signaler au préalable._x000a_L’ouverture de la trappe a provoqué le déséquilibre de la victime. Celle-ci s’est blessée à la main en se rattrapant à un équipement non protégé._x000a_"/>
    <x v="69"/>
    <s v="SA"/>
    <s v="SA"/>
    <x v="5"/>
    <s v="05 Objet en mouvement accidentel"/>
    <s v="01 Plaie"/>
    <x v="1"/>
    <s v="Tiers_x000a_Absence port de gants (non prescrit)"/>
    <s v="Remontée d'informations auprès du Client"/>
    <s v="x"/>
    <m/>
    <m/>
    <s v="X"/>
    <m/>
    <m/>
    <s v="X"/>
    <m/>
    <m/>
    <m/>
  </r>
  <r>
    <s v="ATSA"/>
    <s v="VAN DE MOORTELE Anthony"/>
    <s v="CNPE"/>
    <s v="Déclaration d'accident du travail avec réserves : le salarié a déclaré le 22 novembre 2016 à son chef de chantier s'être fêlé deux dents le 16 novembre en utilisant un marteau qui aurait rebondi sur une cheville. Aucun témoin n'a assisté à la scène (l'intérimaire présent à proximité n'a rien constaté)  et le salarié n'a alerté que 6 jours après les faits présumés alors_x000a_même que le salarié indique avoir constaté les fêlures dans un miroir le soir du 16 novembre."/>
    <x v="70"/>
    <s v="SA"/>
    <s v="SA"/>
    <x v="5"/>
    <s v="05 Objet en mouvement accidentel"/>
    <s v="01 Lésion superficielle"/>
    <x v="18"/>
    <s v="Facteur humain"/>
    <m/>
    <s v="x"/>
    <s v="X"/>
    <m/>
    <m/>
    <s v="X"/>
    <m/>
    <m/>
    <m/>
    <m/>
    <m/>
  </r>
  <r>
    <s v="ATSA Int"/>
    <s v="GOUDAIN Cédric"/>
    <s v="Grands projets"/>
    <s v="En repliant la PIRL afin de changer de lieu de travail, la victime a eu le poignet coincé entre deux barreaux de la PIRL."/>
    <x v="71"/>
    <s v="SA"/>
    <s v="SA"/>
    <x v="1"/>
    <s v="03 Objet en cours de manipulation"/>
    <s v="01 Plaie"/>
    <x v="1"/>
    <s v="Facteur humain"/>
    <m/>
    <s v="x"/>
    <s v="X"/>
    <m/>
    <s v="X"/>
    <s v="X"/>
    <m/>
    <m/>
    <m/>
    <s v="X"/>
    <m/>
  </r>
  <r>
    <s v="ATSA Int"/>
    <s v="BLAIZE Aurélie"/>
    <s v="Grands projets"/>
    <s v="En prenant du matériel dans un coffre, la victime a touché accidentellement le câble d'alimentation d'un chargeur de batteries."/>
    <x v="72"/>
    <s v="SA"/>
    <s v="SA"/>
    <x v="7"/>
    <s v="07 Exposition au courant "/>
    <s v="06 Brûlure"/>
    <x v="1"/>
    <s v="Environnement de travail"/>
    <m/>
    <s v="x"/>
    <m/>
    <m/>
    <s v="X"/>
    <m/>
    <m/>
    <s v="X"/>
    <m/>
    <m/>
    <m/>
  </r>
  <r>
    <s v="ATSA"/>
    <s v="GILLES Pierrick"/>
    <s v="Pierrelatte"/>
    <s v="La victime a reçu un choc électrique lors d'un percement"/>
    <x v="73"/>
    <s v="SA"/>
    <s v="SA"/>
    <x v="7"/>
    <s v="39 Electricité"/>
    <s v="01 Lésion superficielle"/>
    <x v="5"/>
    <s v="???"/>
    <m/>
    <m/>
    <m/>
    <m/>
    <m/>
    <s v="X"/>
    <m/>
    <m/>
    <m/>
    <m/>
    <m/>
  </r>
  <r>
    <s v="ATSA"/>
    <s v="SIRERA Yoan"/>
    <s v="Pierrelatte"/>
    <s v="La victime a reçu un choc électrique lors d'un percement"/>
    <x v="73"/>
    <s v="SA"/>
    <s v="SA"/>
    <x v="7"/>
    <s v="39 Electricité"/>
    <s v="01 Lésion superficielle"/>
    <x v="5"/>
    <s v="???"/>
    <m/>
    <m/>
    <m/>
    <m/>
    <m/>
    <s v="X"/>
    <m/>
    <m/>
    <m/>
    <m/>
    <m/>
  </r>
  <r>
    <s v="ATAA"/>
    <s v="AZNAR Eric"/>
    <s v="Pierrelatte"/>
    <s v="Le salarié a été victime d'un malaise"/>
    <x v="74"/>
    <d v="2016-12-13T00:00:00"/>
    <n v="4"/>
    <x v="6"/>
    <s v="00 Non Précisé"/>
    <s v="01 Lésion superficielle"/>
    <x v="14"/>
    <s v="???"/>
    <m/>
    <m/>
    <m/>
    <m/>
    <m/>
    <s v="X"/>
    <m/>
    <m/>
    <m/>
    <m/>
    <m/>
  </r>
  <r>
    <s v="ATSA"/>
    <s v="LETOUPIN Hervé"/>
    <s v="Beaumont Hague"/>
    <s v="Le salarié a reçu une poussière dans l’œil."/>
    <x v="75"/>
    <s v="SA"/>
    <s v="SA"/>
    <x v="7"/>
    <s v="07 Exposition au courant "/>
    <s v="01 Lésion superficielle"/>
    <x v="5"/>
    <s v="Port des lunettes de sécurité"/>
    <m/>
    <m/>
    <m/>
    <m/>
    <m/>
    <s v="X"/>
    <m/>
    <s v="X"/>
    <m/>
    <m/>
    <m/>
  </r>
  <r>
    <s v="ATSA"/>
    <s v="URBAN Sébastien"/>
    <s v="Beaumont Hague"/>
    <s v="La victime a reçu un choc en démontant la tresse de masse qu’il a reçu au visage au niveau de l’œil sous les lunettes de protection intégrées au casque."/>
    <x v="76"/>
    <s v="SA"/>
    <s v="SA"/>
    <x v="7"/>
    <s v="05 Objet en mouvement accidentel"/>
    <s v="01 Lésion superficielle"/>
    <x v="10"/>
    <s v="Mode opératoire_x000a_EPI non adapté"/>
    <s v="Changement modèle de casques "/>
    <s v="x"/>
    <m/>
    <m/>
    <s v="X"/>
    <s v="X"/>
    <m/>
    <m/>
    <m/>
    <m/>
    <s v="X"/>
  </r>
  <r>
    <s v="ATSA"/>
    <s v="FANTINATO Sébastien"/>
    <s v="Pierrelatte"/>
    <s v="Le salarié s'est blessé à la jambe en manutentionnant une batterie"/>
    <x v="77"/>
    <s v="SA"/>
    <s v="SA"/>
    <x v="1"/>
    <s v="03 Objets en cours de manipulation"/>
    <s v="01 Lésion superficielle"/>
    <x v="8"/>
    <s v="Défaut batterie"/>
    <s v="Mise en place outil d'aide à la manutention "/>
    <s v="x"/>
    <m/>
    <s v="X"/>
    <s v="X"/>
    <m/>
    <m/>
    <m/>
    <s v="X"/>
    <m/>
    <s v="X"/>
  </r>
  <r>
    <s v="ATSA"/>
    <s v="DERYCKERE Luc"/>
    <s v="Pierrelatte"/>
    <s v="Le salarié a été victime d'un malaise sur son lieu de travail"/>
    <x v="78"/>
    <s v="SA"/>
    <s v="SA"/>
    <x v="6"/>
    <s v="00 Non Précisé"/>
    <s v="10 sans précision"/>
    <x v="14"/>
    <s v="Non définie"/>
    <s v="Sans objet - cause étrangère à l'activité professionnelle"/>
    <s v="Sans objet"/>
    <s v="Sans objet"/>
    <s v="Sans objet"/>
    <s v="Sans objet"/>
    <s v="X"/>
    <m/>
    <m/>
    <m/>
    <m/>
    <m/>
  </r>
  <r>
    <s v="ATSA"/>
    <s v="MARGUET Alexandre"/>
    <s v="Grands projets"/>
    <s v="Le salarié a ressenti une douleur dans le dos en manutentionnant une PIR"/>
    <x v="79"/>
    <s v="SA"/>
    <s v="SA"/>
    <x v="1"/>
    <s v="03 Objet en cours de manipulation"/>
    <s v="01 Douleur"/>
    <x v="9"/>
    <s v="Facteur humain"/>
    <s v="Sensibilisation gestes et postures"/>
    <s v="x"/>
    <s v="X"/>
    <s v="X"/>
    <s v="X"/>
    <s v="X"/>
    <m/>
    <s v="X"/>
    <m/>
    <m/>
    <m/>
  </r>
  <r>
    <s v="ATSA"/>
    <s v="DELEAZ Romain  "/>
    <s v="Marcoule"/>
    <s v="Le salarié s'est tordu la cheville en évoluant sur un sol en gravier (20 cm de profondeur)"/>
    <x v="80"/>
    <s v="SA"/>
    <s v="SA"/>
    <x v="2"/>
    <s v="01  Plain pied"/>
    <s v="03 Entorse"/>
    <x v="8"/>
    <s v="Facteur humain"/>
    <s v="Flash sécurité / Chaussures de sécurité hautes"/>
    <s v="x"/>
    <m/>
    <s v="X"/>
    <s v="X"/>
    <s v="X"/>
    <m/>
    <s v="X"/>
    <m/>
    <m/>
    <m/>
  </r>
  <r>
    <s v="Trajet"/>
    <s v="VISSAC Samuel"/>
    <s v="Pierrelatte"/>
    <s v="Le salarié s'est fracturé la malléole en chutant de son vélo"/>
    <x v="81"/>
    <d v="2017-06-06T00:00:00"/>
    <n v="61"/>
    <x v="0"/>
    <s v="08 Véhicules"/>
    <s v="02 Fracture"/>
    <x v="8"/>
    <s v="Facteur humain"/>
    <m/>
    <m/>
    <m/>
    <m/>
    <s v="X"/>
    <s v="X"/>
    <m/>
    <s v="X"/>
    <m/>
    <m/>
    <m/>
  </r>
  <r>
    <s v="ATSA"/>
    <s v="LADMIA"/>
    <s v="Marcoule"/>
    <s v="Le salarié s'est blessé au niveau de la main droite avec un chemin de câble."/>
    <x v="82"/>
    <s v="SA"/>
    <s v="SA"/>
    <x v="1"/>
    <s v="03 Objet en cours de manipulation"/>
    <s v="01 Lésion superficielle"/>
    <x v="5"/>
    <s v="Facteur humain  / Gants anticoupues / environnement exigü"/>
    <s v="Flash sécurité "/>
    <m/>
    <m/>
    <m/>
    <m/>
    <s v="X"/>
    <m/>
    <s v="X"/>
    <m/>
    <m/>
    <m/>
  </r>
  <r>
    <s v="ATSA"/>
    <s v="LADMIA"/>
    <s v="Marcoule"/>
    <s v="Le salarié s'est blessé au niveau de la main droite avec un chemin de câble."/>
    <x v="82"/>
    <s v="SA"/>
    <s v="SA"/>
    <x v="1"/>
    <s v="03 Objet en cours de manipulation"/>
    <s v="01 Lésion superficielle"/>
    <x v="5"/>
    <s v="Facteur humain  / Gants anticoupues / environnement exigü"/>
    <s v="Flash sécurité "/>
    <m/>
    <m/>
    <m/>
    <m/>
    <s v="X"/>
    <m/>
    <s v="X"/>
    <m/>
    <m/>
    <m/>
  </r>
  <r>
    <s v="Trajet"/>
    <s v="MERTENS Sébastien"/>
    <s v="Beaumont Hague"/>
    <s v="Le véhicule du salarié a été percuté par un véhicule tiers"/>
    <x v="83"/>
    <s v="SA"/>
    <s v="SA"/>
    <x v="0"/>
    <s v="08 Véhicules"/>
    <s v="01 Douleur"/>
    <x v="9"/>
    <s v="Facteur humain"/>
    <m/>
    <s v="Sans objet"/>
    <s v="Sans objet"/>
    <s v="Sans objet"/>
    <s v="Sans objet"/>
    <s v="X"/>
    <m/>
    <s v="X"/>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27">
  <location ref="A3:F4" firstHeaderRow="0" firstDataRow="1" firstDataCol="0" rowPageCount="1" colPageCount="1"/>
  <pivotFields count="23">
    <pivotField showAll="0"/>
    <pivotField showAll="0" defaultSubtotal="0"/>
    <pivotField showAll="0" defaultSubtotal="0"/>
    <pivotField showAll="0"/>
    <pivotField axis="axisPage" numFmtId="164" multipleItemSelectionAllowed="1" showAll="0">
      <items count="8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t="default"/>
      </items>
    </pivotField>
    <pivotField showAll="0"/>
    <pivotField showAll="0"/>
    <pivotField showAll="0" defaultSubtotal="0"/>
    <pivotField showAll="0"/>
    <pivotField showAll="0"/>
    <pivotField showAll="0"/>
    <pivotField showAll="0"/>
    <pivotField showAll="0"/>
    <pivotField showAll="0" defaultSubtotal="0"/>
    <pivotField showAll="0" defaultSubtotal="0"/>
    <pivotField showAll="0" defaultSubtotal="0"/>
    <pivotField showAll="0" defaultSubtotal="0"/>
    <pivotField dataField="1" showAll="0"/>
    <pivotField dataField="1" showAll="0"/>
    <pivotField dataField="1" showAll="0"/>
    <pivotField dataField="1" showAll="0"/>
    <pivotField dataField="1" showAll="0"/>
    <pivotField dataField="1" showAll="0"/>
  </pivotFields>
  <rowItems count="1">
    <i/>
  </rowItems>
  <colFields count="1">
    <field x="-2"/>
  </colFields>
  <colItems count="6">
    <i>
      <x/>
    </i>
    <i i="1">
      <x v="1"/>
    </i>
    <i i="2">
      <x v="2"/>
    </i>
    <i i="3">
      <x v="3"/>
    </i>
    <i i="4">
      <x v="4"/>
    </i>
    <i i="5">
      <x v="5"/>
    </i>
  </colItems>
  <pageFields count="1">
    <pageField fld="4" hier="-1"/>
  </pageFields>
  <dataFields count="6">
    <dataField name="Nombre de Mode opératoire" fld="22" subtotal="count" baseField="0" baseItem="0"/>
    <dataField name="Nombre de EPI" fld="21" subtotal="count" baseField="0" baseItem="0"/>
    <dataField name="Nombre de Organisation" fld="18" subtotal="count" baseField="0" baseItem="0"/>
    <dataField name="Nombre de Matériel" fld="20" subtotal="count" baseField="0" baseItem="0"/>
    <dataField name="Nombre de Facteur humain" fld="17" subtotal="count" baseField="0" baseItem="0"/>
    <dataField name="Nombre de Environnement de travail" fld="19" subtotal="count" baseField="0" baseItem="0"/>
  </dataFields>
  <chartFormats count="1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 chart="0" format="5" series="1">
      <pivotArea type="data" outline="0" fieldPosition="0">
        <references count="1">
          <reference field="4294967294" count="1" selected="0">
            <x v="5"/>
          </reference>
        </references>
      </pivotArea>
    </chartFormat>
    <chartFormat chart="0" format="6">
      <pivotArea type="data" outline="0" fieldPosition="0">
        <references count="1">
          <reference field="4294967294" count="1" selected="0">
            <x v="0"/>
          </reference>
        </references>
      </pivotArea>
    </chartFormat>
    <chartFormat chart="0" format="7">
      <pivotArea type="data" outline="0" fieldPosition="0">
        <references count="1">
          <reference field="4294967294" count="1" selected="0">
            <x v="1"/>
          </reference>
        </references>
      </pivotArea>
    </chartFormat>
    <chartFormat chart="0" format="8">
      <pivotArea type="data" outline="0" fieldPosition="0">
        <references count="1">
          <reference field="4294967294" count="1" selected="0">
            <x v="2"/>
          </reference>
        </references>
      </pivotArea>
    </chartFormat>
    <chartFormat chart="0" format="9">
      <pivotArea type="data" outline="0" fieldPosition="0">
        <references count="1">
          <reference field="4294967294" count="1" selected="0">
            <x v="3"/>
          </reference>
        </references>
      </pivotArea>
    </chartFormat>
    <chartFormat chart="0" format="10">
      <pivotArea type="data" outline="0" fieldPosition="0">
        <references count="1">
          <reference field="4294967294" count="1" selected="0">
            <x v="4"/>
          </reference>
        </references>
      </pivotArea>
    </chartFormat>
    <chartFormat chart="0" format="11">
      <pivotArea type="data" outline="0" fieldPosition="0">
        <references count="1">
          <reference field="429496729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27">
  <location ref="A3:B13" firstHeaderRow="1" firstDataRow="1" firstDataCol="1" rowPageCount="1" colPageCount="1"/>
  <pivotFields count="23">
    <pivotField showAll="0"/>
    <pivotField dataField="1" showAll="0" defaultSubtotal="0"/>
    <pivotField showAll="0" defaultSubtotal="0"/>
    <pivotField showAll="0"/>
    <pivotField axis="axisPage" numFmtId="164" multipleItemSelectionAllowed="1" showAll="0">
      <items count="8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t="default"/>
      </items>
    </pivotField>
    <pivotField showAll="0"/>
    <pivotField showAll="0"/>
    <pivotField axis="axisRow" showAll="0" defaultSubtotal="0">
      <items count="12">
        <item x="2"/>
        <item x="7"/>
        <item x="1"/>
        <item x="6"/>
        <item m="1" x="9"/>
        <item x="5"/>
        <item m="1" x="11"/>
        <item x="8"/>
        <item x="4"/>
        <item x="3"/>
        <item x="0"/>
        <item m="1" x="10"/>
      </items>
    </pivotField>
    <pivotField showAll="0"/>
    <pivotField showAll="0"/>
    <pivotField showAl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s>
  <rowFields count="1">
    <field x="7"/>
  </rowFields>
  <rowItems count="10">
    <i>
      <x/>
    </i>
    <i>
      <x v="1"/>
    </i>
    <i>
      <x v="2"/>
    </i>
    <i>
      <x v="3"/>
    </i>
    <i>
      <x v="5"/>
    </i>
    <i>
      <x v="7"/>
    </i>
    <i>
      <x v="8"/>
    </i>
    <i>
      <x v="9"/>
    </i>
    <i>
      <x v="10"/>
    </i>
    <i t="grand">
      <x/>
    </i>
  </rowItems>
  <colItems count="1">
    <i/>
  </colItems>
  <pageFields count="1">
    <pageField fld="4" hier="-1"/>
  </pageFields>
  <dataFields count="1">
    <dataField name="Nombre de Nom Prénom" fld="1" subtotal="count" baseField="0" baseItem="0"/>
  </dataFields>
  <chartFormats count="1">
    <chartFormat chart="0"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5">
  <location ref="A3:B15" firstHeaderRow="1" firstDataRow="1" firstDataCol="1" rowPageCount="1" colPageCount="1"/>
  <pivotFields count="23">
    <pivotField showAll="0"/>
    <pivotField dataField="1" showAll="0" defaultSubtotal="0"/>
    <pivotField showAll="0" defaultSubtotal="0"/>
    <pivotField showAll="0"/>
    <pivotField axis="axisPage" numFmtId="164" multipleItemSelectionAllowed="1" showAll="0">
      <items count="85">
        <item h="1" x="0"/>
        <item h="1" x="1"/>
        <item h="1" x="2"/>
        <item h="1" x="3"/>
        <item h="1" x="4"/>
        <item h="1" x="5"/>
        <item h="1" x="6"/>
        <item h="1" x="7"/>
        <item h="1" x="8"/>
        <item h="1" x="9"/>
        <item h="1" x="10"/>
        <item h="1" x="11"/>
        <item h="1" x="12"/>
        <item h="1" x="13"/>
        <item h="1" x="14"/>
        <item h="1" x="15"/>
        <item h="1" x="16"/>
        <item h="1" x="17"/>
        <item h="1" x="18"/>
        <item h="1" x="19"/>
        <item h="1" x="20"/>
        <item h="1" x="21"/>
        <item x="22"/>
        <item x="23"/>
        <item x="24"/>
        <item x="25"/>
        <item x="26"/>
        <item x="27"/>
        <item x="28"/>
        <item x="29"/>
        <item x="30"/>
        <item x="31"/>
        <item x="32"/>
        <item x="33"/>
        <item x="34"/>
        <item x="35"/>
        <item x="36"/>
        <item x="37"/>
        <item x="38"/>
        <item x="39"/>
        <item x="40"/>
        <item x="41"/>
        <item h="1" x="42"/>
        <item h="1" x="43"/>
        <item h="1" x="44"/>
        <item h="1" x="45"/>
        <item h="1" x="46"/>
        <item h="1" x="47"/>
        <item h="1" x="48"/>
        <item h="1" x="49"/>
        <item h="1" x="50"/>
        <item h="1" x="51"/>
        <item h="1" x="52"/>
        <item h="1" x="53"/>
        <item h="1" x="54"/>
        <item h="1" x="55"/>
        <item h="1" x="56"/>
        <item h="1" x="57"/>
        <item h="1" x="58"/>
        <item h="1" x="59"/>
        <item h="1" x="60"/>
        <item h="1" x="61"/>
        <item h="1" x="62"/>
        <item h="1" x="63"/>
        <item h="1" x="64"/>
        <item h="1" x="65"/>
        <item h="1" x="66"/>
        <item h="1" x="67"/>
        <item h="1" x="68"/>
        <item h="1" x="69"/>
        <item h="1" x="70"/>
        <item h="1" x="71"/>
        <item h="1" x="72"/>
        <item h="1" x="73"/>
        <item h="1" x="74"/>
        <item h="1" x="75"/>
        <item h="1" x="76"/>
        <item h="1" x="77"/>
        <item h="1" x="78"/>
        <item h="1" x="79"/>
        <item h="1" x="80"/>
        <item h="1" x="81"/>
        <item h="1" x="82"/>
        <item h="1" x="83"/>
        <item t="default"/>
      </items>
    </pivotField>
    <pivotField showAll="0"/>
    <pivotField showAll="0"/>
    <pivotField showAll="0" defaultSubtotal="0"/>
    <pivotField showAll="0"/>
    <pivotField showAll="0"/>
    <pivotField axis="axisRow" showAll="0">
      <items count="22">
        <item x="0"/>
        <item x="10"/>
        <item x="6"/>
        <item x="9"/>
        <item x="7"/>
        <item x="2"/>
        <item x="4"/>
        <item x="1"/>
        <item x="5"/>
        <item x="3"/>
        <item x="11"/>
        <item x="12"/>
        <item x="8"/>
        <item x="13"/>
        <item x="14"/>
        <item x="15"/>
        <item x="16"/>
        <item m="1" x="20"/>
        <item x="17"/>
        <item x="18"/>
        <item m="1" x="19"/>
        <item t="default"/>
      </items>
    </pivotField>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s>
  <rowFields count="1">
    <field x="10"/>
  </rowFields>
  <rowItems count="12">
    <i>
      <x/>
    </i>
    <i>
      <x v="1"/>
    </i>
    <i>
      <x v="2"/>
    </i>
    <i>
      <x v="3"/>
    </i>
    <i>
      <x v="5"/>
    </i>
    <i>
      <x v="7"/>
    </i>
    <i>
      <x v="8"/>
    </i>
    <i>
      <x v="10"/>
    </i>
    <i>
      <x v="11"/>
    </i>
    <i>
      <x v="12"/>
    </i>
    <i>
      <x v="13"/>
    </i>
    <i t="grand">
      <x/>
    </i>
  </rowItems>
  <colItems count="1">
    <i/>
  </colItems>
  <pageFields count="1">
    <pageField fld="4" hier="-1"/>
  </pageFields>
  <dataFields count="1">
    <dataField name="Nombre de Nom Prénom" fld="1" subtotal="count" baseField="0" baseItem="0"/>
  </dataFields>
  <chartFormats count="1">
    <chartFormat chart="0" format="1"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Tableau1" displayName="Tableau1" ref="A8:W96" totalsRowShown="0" dataDxfId="93">
  <autoFilter ref="A8:W96">
    <filterColumn colId="2">
      <filters>
        <filter val="Cadarache"/>
        <filter val="Grands projets"/>
        <filter val="Marcoule"/>
        <filter val="Pierrelatte"/>
      </filters>
    </filterColumn>
  </autoFilter>
  <tableColumns count="23">
    <tableColumn id="1" name="Type"/>
    <tableColumn id="2" name="Nom Prénom"/>
    <tableColumn id="3" name="Localisation"/>
    <tableColumn id="4" name="Circonstances de l’accident / Observations" dataDxfId="92"/>
    <tableColumn id="5" name="Date"/>
    <tableColumn id="6" name="Date de reprise" dataDxfId="91"/>
    <tableColumn id="7" name="Jours perdus"/>
    <tableColumn id="8" name="Code élément"/>
    <tableColumn id="19" name="Elément" dataDxfId="90"/>
    <tableColumn id="9" name="Nature"/>
    <tableColumn id="10" name="Siège"/>
    <tableColumn id="11" name="Analyse des causes"/>
    <tableColumn id="12" name="Mesures prises"/>
    <tableColumn id="20" name="ADC"/>
    <tableColumn id="21" name="Entretien"/>
    <tableColumn id="23" name="Flasch sécurité" dataDxfId="89"/>
    <tableColumn id="22" name="Poste aménagé" dataDxfId="88"/>
    <tableColumn id="13" name="Facteur humain" dataDxfId="87"/>
    <tableColumn id="14" name="Organisation" dataDxfId="86"/>
    <tableColumn id="15" name="Environnement de travail" dataDxfId="85"/>
    <tableColumn id="16" name="Matériel" dataDxfId="84"/>
    <tableColumn id="17" name="EPI" dataDxfId="83"/>
    <tableColumn id="18" name="Mode opératoire" dataDxfId="82"/>
  </tableColumns>
  <tableStyleInfo name="TableStyleLight2" showFirstColumn="0" showLastColumn="0" showRowStripes="1" showColumnStripes="0"/>
</table>
</file>

<file path=xl/tables/table2.xml><?xml version="1.0" encoding="utf-8"?>
<table xmlns="http://schemas.openxmlformats.org/spreadsheetml/2006/main" id="2" name="Tableau2" displayName="Tableau2" ref="A9:AI1965" totalsRowShown="0" headerRowDxfId="81" dataDxfId="80" headerRowCellStyle="Normal 2" dataCellStyle="Normal 2">
  <tableColumns count="35">
    <tableColumn id="1" name="Année" dataDxfId="79" totalsRowDxfId="78" dataCellStyle="Normal 2" totalsRowCellStyle="Normal 2"/>
    <tableColumn id="2" name="Danger" dataDxfId="77" totalsRowDxfId="76" dataCellStyle="Normal 2" totalsRowCellStyle="Normal 2"/>
    <tableColumn id="3" name="Risque" dataDxfId="75" totalsRowDxfId="74" dataCellStyle="Normal 2" totalsRowCellStyle="Normal 2"/>
    <tableColumn id="97" name="AT" dataDxfId="73" totalsRowDxfId="72" dataCellStyle="Normal 2" totalsRowCellStyle="Normal 2"/>
    <tableColumn id="45" name="Gravité" dataDxfId="71" totalsRowDxfId="70" dataCellStyle="Normal 2" totalsRowCellStyle="Normal 2"/>
    <tableColumn id="46" name="Fréquence CNPE" dataDxfId="69" totalsRowDxfId="68" dataCellStyle="Normal 2" totalsRowCellStyle="Normal 2"/>
    <tableColumn id="47" name="Mesure de prévention CNPE" dataDxfId="67" totalsRowDxfId="66"/>
    <tableColumn id="5" name="Maîtrise/Avancement CNPE" dataDxfId="65" totalsRowDxfId="64"/>
    <tableColumn id="56" name="Coef Pondération CNPE" dataDxfId="63" totalsRowDxfId="62" totalsRowCellStyle="Normal 2"/>
    <tableColumn id="57" name="Risque Résiduel CNPE" dataDxfId="61" totalsRowDxfId="60">
      <calculatedColumnFormula>Tableau2[[#This Row],[Gravité]]*Tableau2[[#This Row],[Fréquence CNPE]]*Tableau2[[#This Row],[Coef Pondération CNPE]]</calculatedColumnFormula>
    </tableColumn>
    <tableColumn id="58" name="Actions Futures CNPE" dataDxfId="59" totalsRowDxfId="58"/>
    <tableColumn id="60" name="Fréquence SUD" dataDxfId="57" totalsRowDxfId="56" dataCellStyle="Normal 2" totalsRowCellStyle="Normal 2"/>
    <tableColumn id="65" name="Mesure de prévention SUD" dataDxfId="55" totalsRowDxfId="54"/>
    <tableColumn id="11" name="Maîtrise/Avancement SUD" dataDxfId="53" totalsRowDxfId="52"/>
    <tableColumn id="73" name="Coef Pondération SUD" dataDxfId="51" totalsRowDxfId="50"/>
    <tableColumn id="74" name="Risque Résiduel SUD" dataDxfId="49" totalsRowDxfId="48">
      <calculatedColumnFormula>Tableau2[[#This Row],[Gravité]]*Tableau2[[#This Row],[Fréquence SUD]]*Tableau2[[#This Row],[Coef Pondération SUD]]</calculatedColumnFormula>
    </tableColumn>
    <tableColumn id="75" name="Actions Futures SUD" dataDxfId="47" totalsRowDxfId="46"/>
    <tableColumn id="6" name="Fréquence GP" dataDxfId="45" totalsRowDxfId="44" dataCellStyle="Normal 2" totalsRowCellStyle="Normal 2"/>
    <tableColumn id="76" name="Mesure de prévention GP" dataDxfId="43" totalsRowDxfId="42"/>
    <tableColumn id="12" name="Maîtrise/Avancement GP" dataDxfId="41" totalsRowDxfId="40"/>
    <tableColumn id="78" name="Coef Pondération GP" dataDxfId="39" totalsRowDxfId="38"/>
    <tableColumn id="77" name="Risque Résiduel GP" dataDxfId="37" totalsRowDxfId="36">
      <calculatedColumnFormula>Tableau2[[#This Row],[Gravité]]*Tableau2[[#This Row],[Fréquence GP]]*Tableau2[[#This Row],[Coef Pondération GP]]</calculatedColumnFormula>
    </tableColumn>
    <tableColumn id="83" name="Actions Futures GP" dataDxfId="35" totalsRowDxfId="34"/>
    <tableColumn id="7" name="Fréquence NORD" dataDxfId="33" totalsRowDxfId="32" dataCellStyle="Normal 2" totalsRowCellStyle="Normal 2"/>
    <tableColumn id="92" name="Mesure de prévention NORD" dataDxfId="31" totalsRowDxfId="30"/>
    <tableColumn id="13" name="Maîtrise/Avancement NORD" dataDxfId="29" totalsRowDxfId="28"/>
    <tableColumn id="88" name="Coef Pondération NORD" dataDxfId="27" totalsRowDxfId="26"/>
    <tableColumn id="87" name="Risque Résiduel NORD" dataDxfId="25" totalsRowDxfId="24">
      <calculatedColumnFormula>Tableau2[[#This Row],[Gravité]]*Tableau2[[#This Row],[Fréquence NORD]]*Tableau2[[#This Row],[Coef Pondération NORD]]</calculatedColumnFormula>
    </tableColumn>
    <tableColumn id="86" name="Actions Futures NORD" dataDxfId="23" totalsRowDxfId="22"/>
    <tableColumn id="36" name="Fréquence DD" dataDxfId="21" totalsRowDxfId="20" dataCellStyle="Normal 2" totalsRowCellStyle="Normal 2"/>
    <tableColumn id="37" name="Mesure de prévention DD" dataDxfId="19" totalsRowDxfId="18" dataCellStyle="Normal 2" totalsRowCellStyle="Normal 2"/>
    <tableColumn id="14" name="Maîtrise/Avancement DD" dataDxfId="17" totalsRowDxfId="16"/>
    <tableColumn id="40" name="Coef Pondération DD" dataDxfId="15" totalsRowDxfId="14" dataCellStyle="Normal 2" totalsRowCellStyle="Normal 2"/>
    <tableColumn id="41" name="Risqure Résiduel DD" dataDxfId="13" totalsRowDxfId="12" dataCellStyle="Normal 2" totalsRowCellStyle="Normal 2">
      <calculatedColumnFormula>Tableau2[[#This Row],[Gravité]]*Tableau2[[#This Row],[Fréquence DD]]*Tableau2[[#This Row],[Coef Pondération DD]]</calculatedColumnFormula>
    </tableColumn>
    <tableColumn id="42" name="Action Futures DD" dataDxfId="11" totalsRowDxfId="10" dataCellStyle="Normal 2" totalsRowCellStyle="Normal 2"/>
  </tableColumns>
  <tableStyleInfo name="TableStyleLight2" showFirstColumn="0" showLastColumn="0" showRowStripes="1" showColumnStripes="0"/>
</table>
</file>

<file path=xl/tables/table3.xml><?xml version="1.0" encoding="utf-8"?>
<table xmlns="http://schemas.openxmlformats.org/spreadsheetml/2006/main" id="3" name="Tableau3" displayName="Tableau3" ref="B1:D17" totalsRowShown="0" headerRowDxfId="0">
  <autoFilter ref="B1:D17"/>
  <tableColumns count="3">
    <tableColumn id="1" name="MT"/>
    <tableColumn id="2" name="MO"/>
    <tableColumn id="3" name="MH"/>
  </tableColumns>
  <tableStyleInfo name="TableStyleLight2" showFirstColumn="0" showLastColumn="0" showRowStripes="1" showColumnStripes="0"/>
</table>
</file>

<file path=xl/tables/table4.xml><?xml version="1.0" encoding="utf-8"?>
<table xmlns="http://schemas.openxmlformats.org/spreadsheetml/2006/main" id="5" name="Tableau5" displayName="Tableau5" ref="E1:L4097" totalsRowShown="0" headerRowDxfId="9" dataDxfId="8" headerRowCellStyle="Normal 6" dataCellStyle="Normal 6">
  <autoFilter ref="E1:L4097"/>
  <tableColumns count="8">
    <tableColumn id="1" name="Maîtrise/Avancement" dataCellStyle="Normal 6"/>
    <tableColumn id="2" name="Valeur MT" dataDxfId="7" dataCellStyle="Normal 6">
      <calculatedColumnFormula>MID(E2,3,1)</calculatedColumnFormula>
    </tableColumn>
    <tableColumn id="3" name="Valeur A de MT " dataDxfId="6" dataCellStyle="Normal 6">
      <calculatedColumnFormula>MID(E2,6,1)</calculatedColumnFormula>
    </tableColumn>
    <tableColumn id="4" name="Valeur MO" dataDxfId="5" dataCellStyle="Normal 6">
      <calculatedColumnFormula>MID(E2,10,1)</calculatedColumnFormula>
    </tableColumn>
    <tableColumn id="5" name="Valeur A de MO" dataDxfId="4" dataCellStyle="Normal 6">
      <calculatedColumnFormula>MID(E2,13,1)</calculatedColumnFormula>
    </tableColumn>
    <tableColumn id="6" name="Valeur MH" dataDxfId="3" dataCellStyle="Normal 6">
      <calculatedColumnFormula>MID(E2,17,1)</calculatedColumnFormula>
    </tableColumn>
    <tableColumn id="7" name="Valeur A de MH" dataDxfId="2" dataCellStyle="Normal 6">
      <calculatedColumnFormula>MID(E2,20,1)</calculatedColumnFormula>
    </tableColumn>
    <tableColumn id="8" name="Résultat" dataDxfId="1" dataCellStyle="Normal 6">
      <calculatedColumnFormula>(F2*G2+H2*I2+J2*K2)/3</calculatedColumnFormula>
    </tableColumn>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6"/>
  <sheetViews>
    <sheetView workbookViewId="0">
      <selection activeCell="F47" sqref="F47"/>
    </sheetView>
  </sheetViews>
  <sheetFormatPr baseColWidth="10" defaultRowHeight="12.75" x14ac:dyDescent="0.2"/>
  <cols>
    <col min="1" max="1" width="27" bestFit="1" customWidth="1"/>
    <col min="2" max="2" width="14.5703125" customWidth="1"/>
    <col min="3" max="3" width="23.42578125" customWidth="1"/>
    <col min="4" max="4" width="19.140625" customWidth="1"/>
    <col min="5" max="5" width="26.140625" bestFit="1" customWidth="1"/>
    <col min="6" max="6" width="35" bestFit="1" customWidth="1"/>
  </cols>
  <sheetData>
    <row r="1" spans="1:7" x14ac:dyDescent="0.2">
      <c r="A1" s="116" t="s">
        <v>9</v>
      </c>
      <c r="B1" t="s">
        <v>273</v>
      </c>
    </row>
    <row r="3" spans="1:7" x14ac:dyDescent="0.2">
      <c r="A3" t="s">
        <v>222</v>
      </c>
      <c r="B3" t="s">
        <v>223</v>
      </c>
      <c r="C3" t="s">
        <v>224</v>
      </c>
      <c r="D3" t="s">
        <v>225</v>
      </c>
      <c r="E3" t="s">
        <v>226</v>
      </c>
      <c r="F3" t="s">
        <v>227</v>
      </c>
    </row>
    <row r="4" spans="1:7" x14ac:dyDescent="0.2">
      <c r="A4" s="118">
        <v>26</v>
      </c>
      <c r="B4" s="118">
        <v>11</v>
      </c>
      <c r="C4" s="118">
        <v>19</v>
      </c>
      <c r="D4" s="118">
        <v>19</v>
      </c>
      <c r="E4" s="118">
        <v>68</v>
      </c>
      <c r="F4" s="118">
        <v>41</v>
      </c>
      <c r="G4">
        <v>84</v>
      </c>
    </row>
    <row r="5" spans="1:7" x14ac:dyDescent="0.2">
      <c r="A5" s="166">
        <f>A4/$G$4</f>
        <v>0.30952380952380953</v>
      </c>
      <c r="B5" s="166">
        <f t="shared" ref="B5:F5" si="0">B4/$G$4</f>
        <v>0.13095238095238096</v>
      </c>
      <c r="C5" s="166">
        <f t="shared" si="0"/>
        <v>0.22619047619047619</v>
      </c>
      <c r="D5" s="166">
        <f t="shared" si="0"/>
        <v>0.22619047619047619</v>
      </c>
      <c r="E5" s="166">
        <f t="shared" si="0"/>
        <v>0.80952380952380953</v>
      </c>
      <c r="F5" s="166">
        <f t="shared" si="0"/>
        <v>0.48809523809523808</v>
      </c>
    </row>
    <row r="45" spans="1:6" x14ac:dyDescent="0.2">
      <c r="A45" t="s">
        <v>329</v>
      </c>
      <c r="B45" t="s">
        <v>330</v>
      </c>
      <c r="C45" t="s">
        <v>331</v>
      </c>
      <c r="D45" t="s">
        <v>332</v>
      </c>
      <c r="E45" t="s">
        <v>333</v>
      </c>
      <c r="F45" t="s">
        <v>334</v>
      </c>
    </row>
    <row r="46" spans="1:6" x14ac:dyDescent="0.2">
      <c r="A46">
        <v>63</v>
      </c>
      <c r="B46">
        <v>35</v>
      </c>
      <c r="C46">
        <v>25</v>
      </c>
      <c r="D46">
        <v>19</v>
      </c>
      <c r="E46">
        <v>19</v>
      </c>
      <c r="F46">
        <v>11</v>
      </c>
    </row>
  </sheetData>
  <sortState columnSort="1" ref="A45:F46">
    <sortCondition descending="1" ref="A46:F46"/>
  </sortState>
  <pageMargins left="0.7" right="0.7" top="0.75" bottom="0.75" header="0.3" footer="0.3"/>
  <pageSetup paperSize="9" scale="61"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3"/>
  <sheetViews>
    <sheetView topLeftCell="B1" workbookViewId="0">
      <selection activeCell="B10" sqref="B10"/>
    </sheetView>
  </sheetViews>
  <sheetFormatPr baseColWidth="10" defaultRowHeight="12.75" x14ac:dyDescent="0.2"/>
  <cols>
    <col min="1" max="1" width="21.140625" customWidth="1"/>
    <col min="2" max="2" width="23.7109375" customWidth="1"/>
  </cols>
  <sheetData>
    <row r="1" spans="1:2" x14ac:dyDescent="0.2">
      <c r="A1" s="116" t="s">
        <v>9</v>
      </c>
      <c r="B1" t="s">
        <v>273</v>
      </c>
    </row>
    <row r="3" spans="1:2" x14ac:dyDescent="0.2">
      <c r="A3" s="116" t="s">
        <v>221</v>
      </c>
      <c r="B3" t="s">
        <v>335</v>
      </c>
    </row>
    <row r="4" spans="1:2" x14ac:dyDescent="0.2">
      <c r="A4" s="117" t="s">
        <v>230</v>
      </c>
      <c r="B4" s="118">
        <v>8</v>
      </c>
    </row>
    <row r="5" spans="1:2" x14ac:dyDescent="0.2">
      <c r="A5" s="117" t="s">
        <v>232</v>
      </c>
      <c r="B5" s="118">
        <v>7</v>
      </c>
    </row>
    <row r="6" spans="1:2" x14ac:dyDescent="0.2">
      <c r="A6" s="117" t="s">
        <v>71</v>
      </c>
      <c r="B6" s="118">
        <v>29</v>
      </c>
    </row>
    <row r="7" spans="1:2" x14ac:dyDescent="0.2">
      <c r="A7" s="117" t="s">
        <v>228</v>
      </c>
      <c r="B7" s="118">
        <v>5</v>
      </c>
    </row>
    <row r="8" spans="1:2" x14ac:dyDescent="0.2">
      <c r="A8" s="117" t="s">
        <v>231</v>
      </c>
      <c r="B8" s="118">
        <v>6</v>
      </c>
    </row>
    <row r="9" spans="1:2" x14ac:dyDescent="0.2">
      <c r="A9" s="117" t="s">
        <v>250</v>
      </c>
      <c r="B9" s="118">
        <v>5</v>
      </c>
    </row>
    <row r="10" spans="1:2" x14ac:dyDescent="0.2">
      <c r="A10" s="117" t="s">
        <v>233</v>
      </c>
      <c r="B10" s="118">
        <v>7</v>
      </c>
    </row>
    <row r="11" spans="1:2" x14ac:dyDescent="0.2">
      <c r="A11" s="117" t="s">
        <v>229</v>
      </c>
      <c r="B11" s="118">
        <v>7</v>
      </c>
    </row>
    <row r="12" spans="1:2" x14ac:dyDescent="0.2">
      <c r="A12" s="117" t="s">
        <v>185</v>
      </c>
      <c r="B12" s="118">
        <v>15</v>
      </c>
    </row>
    <row r="13" spans="1:2" x14ac:dyDescent="0.2">
      <c r="A13" s="117" t="s">
        <v>175</v>
      </c>
      <c r="B13" s="118">
        <v>89</v>
      </c>
    </row>
  </sheetData>
  <pageMargins left="0.7" right="0.7" top="0.75" bottom="0.75" header="0.3" footer="0.3"/>
  <pageSetup paperSize="9" scale="65"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5"/>
  <sheetViews>
    <sheetView workbookViewId="0">
      <selection activeCell="A7" sqref="A7"/>
    </sheetView>
  </sheetViews>
  <sheetFormatPr baseColWidth="10" defaultRowHeight="12.75" x14ac:dyDescent="0.2"/>
  <cols>
    <col min="1" max="1" width="21.140625" customWidth="1"/>
    <col min="2" max="2" width="23.7109375" bestFit="1" customWidth="1"/>
  </cols>
  <sheetData>
    <row r="1" spans="1:2" x14ac:dyDescent="0.2">
      <c r="A1" s="116" t="s">
        <v>9</v>
      </c>
      <c r="B1" t="s">
        <v>274</v>
      </c>
    </row>
    <row r="3" spans="1:2" x14ac:dyDescent="0.2">
      <c r="A3" s="116" t="s">
        <v>221</v>
      </c>
      <c r="B3" t="s">
        <v>335</v>
      </c>
    </row>
    <row r="4" spans="1:2" x14ac:dyDescent="0.2">
      <c r="A4" s="117" t="s">
        <v>56</v>
      </c>
      <c r="B4" s="118">
        <v>5</v>
      </c>
    </row>
    <row r="5" spans="1:2" x14ac:dyDescent="0.2">
      <c r="A5" s="117" t="s">
        <v>214</v>
      </c>
      <c r="B5" s="118">
        <v>2</v>
      </c>
    </row>
    <row r="6" spans="1:2" x14ac:dyDescent="0.2">
      <c r="A6" s="117" t="s">
        <v>50</v>
      </c>
      <c r="B6" s="118">
        <v>2</v>
      </c>
    </row>
    <row r="7" spans="1:2" x14ac:dyDescent="0.2">
      <c r="A7" s="117" t="s">
        <v>107</v>
      </c>
      <c r="B7" s="118">
        <v>3</v>
      </c>
    </row>
    <row r="8" spans="1:2" x14ac:dyDescent="0.2">
      <c r="A8" s="117" t="s">
        <v>66</v>
      </c>
      <c r="B8" s="118">
        <v>1</v>
      </c>
    </row>
    <row r="9" spans="1:2" x14ac:dyDescent="0.2">
      <c r="A9" s="117" t="s">
        <v>46</v>
      </c>
      <c r="B9" s="118">
        <v>4</v>
      </c>
    </row>
    <row r="10" spans="1:2" x14ac:dyDescent="0.2">
      <c r="A10" s="117" t="s">
        <v>19</v>
      </c>
      <c r="B10" s="118">
        <v>2</v>
      </c>
    </row>
    <row r="11" spans="1:2" x14ac:dyDescent="0.2">
      <c r="A11" s="117" t="s">
        <v>162</v>
      </c>
      <c r="B11" s="118">
        <v>1</v>
      </c>
    </row>
    <row r="12" spans="1:2" x14ac:dyDescent="0.2">
      <c r="A12" s="117" t="s">
        <v>167</v>
      </c>
      <c r="B12" s="118">
        <v>1</v>
      </c>
    </row>
    <row r="13" spans="1:2" x14ac:dyDescent="0.2">
      <c r="A13" s="117" t="s">
        <v>27</v>
      </c>
      <c r="B13" s="118">
        <v>1</v>
      </c>
    </row>
    <row r="14" spans="1:2" x14ac:dyDescent="0.2">
      <c r="A14" s="117" t="s">
        <v>243</v>
      </c>
      <c r="B14" s="118">
        <v>1</v>
      </c>
    </row>
    <row r="15" spans="1:2" x14ac:dyDescent="0.2">
      <c r="A15" s="117" t="s">
        <v>175</v>
      </c>
      <c r="B15" s="118">
        <v>23</v>
      </c>
    </row>
  </sheetData>
  <pageMargins left="0.7" right="0.7" top="0.75" bottom="0.75" header="0.3" footer="0.3"/>
  <pageSetup paperSize="9" scale="56"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CS97"/>
  <sheetViews>
    <sheetView zoomScale="60" zoomScaleNormal="60" zoomScaleSheetLayoutView="85" workbookViewId="0">
      <pane ySplit="8" topLeftCell="A9" activePane="bottomLeft" state="frozen"/>
      <selection pane="bottomLeft" activeCell="G5" sqref="G5"/>
    </sheetView>
  </sheetViews>
  <sheetFormatPr baseColWidth="10" defaultRowHeight="12.75" outlineLevelCol="1" x14ac:dyDescent="0.2"/>
  <cols>
    <col min="1" max="1" width="24.42578125" style="1" customWidth="1"/>
    <col min="2" max="2" width="21.5703125" style="2" customWidth="1" outlineLevel="1"/>
    <col min="3" max="3" width="18.42578125" style="12" customWidth="1"/>
    <col min="4" max="4" width="34.85546875" style="4" customWidth="1"/>
    <col min="5" max="5" width="12.28515625" style="3" customWidth="1" outlineLevel="1"/>
    <col min="6" max="6" width="12" style="6" customWidth="1" outlineLevel="1"/>
    <col min="7" max="7" width="12.28515625" style="6" customWidth="1" outlineLevel="1"/>
    <col min="8" max="9" width="14.140625" style="6" customWidth="1" outlineLevel="1"/>
    <col min="10" max="10" width="15.42578125" style="6" customWidth="1" outlineLevel="1"/>
    <col min="11" max="11" width="24.85546875" style="7" customWidth="1" outlineLevel="1"/>
    <col min="12" max="12" width="24.28515625" style="20" customWidth="1"/>
    <col min="13" max="13" width="33.140625" style="20" customWidth="1"/>
    <col min="14" max="17" width="8.42578125" style="20" customWidth="1"/>
    <col min="18" max="18" width="13.85546875" style="11" bestFit="1" customWidth="1"/>
    <col min="19" max="23" width="11.7109375" style="11" customWidth="1"/>
    <col min="24" max="97" width="11.42578125" style="11"/>
    <col min="98" max="16384" width="11.42578125" style="8"/>
  </cols>
  <sheetData>
    <row r="1" spans="1:97" ht="32.25" customHeight="1" x14ac:dyDescent="0.2">
      <c r="B1" s="9"/>
      <c r="C1" s="351" t="s">
        <v>401</v>
      </c>
      <c r="D1" s="352"/>
      <c r="E1" s="352"/>
      <c r="F1" s="352"/>
      <c r="G1" s="352"/>
      <c r="H1" s="352"/>
      <c r="I1" s="352"/>
      <c r="J1" s="352"/>
      <c r="K1" s="352"/>
      <c r="L1" s="19" t="s">
        <v>15</v>
      </c>
      <c r="M1" s="79">
        <f ca="1">NOW()</f>
        <v>42977.439286574074</v>
      </c>
      <c r="N1" s="79"/>
      <c r="O1" s="79"/>
      <c r="P1" s="79"/>
      <c r="Q1" s="79"/>
    </row>
    <row r="2" spans="1:97" x14ac:dyDescent="0.2">
      <c r="D2" s="5"/>
      <c r="L2" s="7"/>
      <c r="M2" s="7"/>
      <c r="N2" s="7"/>
      <c r="O2" s="7"/>
      <c r="P2" s="7"/>
      <c r="Q2" s="7"/>
    </row>
    <row r="3" spans="1:97" x14ac:dyDescent="0.2">
      <c r="A3" s="30" t="s">
        <v>2</v>
      </c>
      <c r="B3" s="2" t="s">
        <v>21</v>
      </c>
      <c r="C3" s="14" t="s">
        <v>17</v>
      </c>
      <c r="D3" s="16" t="s">
        <v>12</v>
      </c>
      <c r="E3" s="12"/>
      <c r="G3" s="15"/>
      <c r="L3" s="7"/>
      <c r="M3" s="7"/>
      <c r="N3" s="7"/>
      <c r="O3" s="7"/>
      <c r="P3" s="7"/>
      <c r="Q3" s="7"/>
    </row>
    <row r="4" spans="1:97" ht="14.25" customHeight="1" x14ac:dyDescent="0.2">
      <c r="A4" s="29" t="s">
        <v>10</v>
      </c>
      <c r="B4" s="2" t="s">
        <v>22</v>
      </c>
      <c r="C4" s="31" t="s">
        <v>18</v>
      </c>
      <c r="D4" s="16" t="s">
        <v>13</v>
      </c>
      <c r="E4" s="12"/>
      <c r="L4" s="7"/>
      <c r="M4" s="7"/>
      <c r="N4" s="7"/>
      <c r="O4" s="7"/>
      <c r="P4" s="7"/>
      <c r="Q4" s="7"/>
    </row>
    <row r="5" spans="1:97" ht="14.25" customHeight="1" x14ac:dyDescent="0.2">
      <c r="A5" s="51" t="s">
        <v>11</v>
      </c>
      <c r="B5" s="2" t="s">
        <v>11</v>
      </c>
      <c r="C5" s="32" t="s">
        <v>1</v>
      </c>
      <c r="D5" s="16" t="s">
        <v>14</v>
      </c>
      <c r="E5" s="12"/>
      <c r="L5" s="7"/>
      <c r="M5" s="7"/>
      <c r="N5" s="7"/>
      <c r="O5" s="7"/>
      <c r="P5" s="7"/>
      <c r="Q5" s="7"/>
    </row>
    <row r="6" spans="1:97" ht="14.25" customHeight="1" x14ac:dyDescent="0.2">
      <c r="A6" s="17" t="s">
        <v>23</v>
      </c>
      <c r="C6" s="52" t="s">
        <v>63</v>
      </c>
      <c r="D6" s="16" t="s">
        <v>64</v>
      </c>
      <c r="E6" s="12"/>
      <c r="J6" s="10"/>
      <c r="L6" s="7"/>
      <c r="M6" s="7"/>
      <c r="N6" s="7"/>
      <c r="O6" s="7"/>
      <c r="P6" s="7"/>
      <c r="Q6" s="7"/>
    </row>
    <row r="7" spans="1:97" ht="14.25" customHeight="1" x14ac:dyDescent="0.2">
      <c r="A7" s="17"/>
      <c r="C7" s="18"/>
      <c r="D7" s="16"/>
      <c r="E7" s="12"/>
      <c r="J7" s="10"/>
    </row>
    <row r="8" spans="1:97" ht="38.25" x14ac:dyDescent="0.2">
      <c r="A8" s="119" t="s">
        <v>211</v>
      </c>
      <c r="B8" s="6" t="s">
        <v>295</v>
      </c>
      <c r="C8" s="120" t="s">
        <v>409</v>
      </c>
      <c r="D8" s="120" t="s">
        <v>102</v>
      </c>
      <c r="E8" s="120" t="s">
        <v>9</v>
      </c>
      <c r="F8" s="120" t="s">
        <v>3</v>
      </c>
      <c r="G8" s="120" t="s">
        <v>4</v>
      </c>
      <c r="H8" s="176" t="s">
        <v>296</v>
      </c>
      <c r="I8" s="176" t="s">
        <v>5</v>
      </c>
      <c r="J8" s="176" t="s">
        <v>6</v>
      </c>
      <c r="K8" s="176" t="s">
        <v>7</v>
      </c>
      <c r="L8" s="120" t="s">
        <v>20</v>
      </c>
      <c r="M8" s="120" t="s">
        <v>38</v>
      </c>
      <c r="N8" s="120" t="s">
        <v>246</v>
      </c>
      <c r="O8" s="120" t="s">
        <v>247</v>
      </c>
      <c r="P8" s="120" t="s">
        <v>402</v>
      </c>
      <c r="Q8" s="120" t="s">
        <v>265</v>
      </c>
      <c r="R8" s="6" t="s">
        <v>89</v>
      </c>
      <c r="S8" s="6" t="s">
        <v>169</v>
      </c>
      <c r="T8" s="6" t="s">
        <v>172</v>
      </c>
      <c r="U8" s="6" t="s">
        <v>170</v>
      </c>
      <c r="V8" s="6" t="s">
        <v>173</v>
      </c>
      <c r="W8" s="6" t="s">
        <v>174</v>
      </c>
    </row>
    <row r="9" spans="1:97" s="13" customFormat="1" ht="36" x14ac:dyDescent="0.2">
      <c r="A9" s="21" t="s">
        <v>0</v>
      </c>
      <c r="B9" s="33" t="s">
        <v>53</v>
      </c>
      <c r="C9" s="22" t="s">
        <v>31</v>
      </c>
      <c r="D9" s="23" t="s">
        <v>54</v>
      </c>
      <c r="E9" s="24">
        <v>41659</v>
      </c>
      <c r="F9" s="25">
        <v>41664</v>
      </c>
      <c r="G9" s="26">
        <f>F9-E9-1</f>
        <v>4</v>
      </c>
      <c r="H9" s="26" t="s">
        <v>185</v>
      </c>
      <c r="I9" s="26" t="s">
        <v>26</v>
      </c>
      <c r="J9" s="26" t="s">
        <v>55</v>
      </c>
      <c r="K9" s="26" t="s">
        <v>56</v>
      </c>
      <c r="L9" s="27" t="s">
        <v>57</v>
      </c>
      <c r="M9" s="28" t="s">
        <v>34</v>
      </c>
      <c r="N9" s="123"/>
      <c r="O9" s="123"/>
      <c r="P9" s="123"/>
      <c r="Q9" s="123"/>
      <c r="R9" s="11" t="s">
        <v>171</v>
      </c>
      <c r="S9" s="11"/>
      <c r="T9" s="11" t="s">
        <v>171</v>
      </c>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row>
    <row r="10" spans="1:97" s="13" customFormat="1" ht="60" x14ac:dyDescent="0.2">
      <c r="A10" s="53" t="s">
        <v>201</v>
      </c>
      <c r="B10" s="54" t="s">
        <v>44</v>
      </c>
      <c r="C10" s="55" t="s">
        <v>31</v>
      </c>
      <c r="D10" s="56" t="s">
        <v>45</v>
      </c>
      <c r="E10" s="57">
        <v>41684</v>
      </c>
      <c r="F10" s="58">
        <v>41684</v>
      </c>
      <c r="G10" s="59" t="s">
        <v>8</v>
      </c>
      <c r="H10" s="59" t="s">
        <v>71</v>
      </c>
      <c r="I10" s="59" t="s">
        <v>41</v>
      </c>
      <c r="J10" s="59" t="s">
        <v>16</v>
      </c>
      <c r="K10" s="59" t="s">
        <v>46</v>
      </c>
      <c r="L10" s="60" t="s">
        <v>47</v>
      </c>
      <c r="M10" s="61" t="s">
        <v>48</v>
      </c>
      <c r="N10" s="124"/>
      <c r="O10" s="124"/>
      <c r="P10" s="124"/>
      <c r="Q10" s="124"/>
      <c r="R10" s="11" t="s">
        <v>171</v>
      </c>
      <c r="S10" s="11"/>
      <c r="T10" s="11"/>
      <c r="U10" s="11" t="s">
        <v>171</v>
      </c>
      <c r="V10" s="11" t="s">
        <v>171</v>
      </c>
      <c r="W10" s="11" t="s">
        <v>171</v>
      </c>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row>
    <row r="11" spans="1:97" s="13" customFormat="1" ht="36" hidden="1" x14ac:dyDescent="0.2">
      <c r="A11" s="62" t="s">
        <v>0</v>
      </c>
      <c r="B11" s="63" t="s">
        <v>80</v>
      </c>
      <c r="C11" s="64" t="s">
        <v>29</v>
      </c>
      <c r="D11" s="65" t="s">
        <v>65</v>
      </c>
      <c r="E11" s="66">
        <v>41708</v>
      </c>
      <c r="F11" s="67">
        <v>41710</v>
      </c>
      <c r="G11" s="68" t="s">
        <v>8</v>
      </c>
      <c r="H11" s="68" t="s">
        <v>71</v>
      </c>
      <c r="I11" s="68" t="s">
        <v>41</v>
      </c>
      <c r="J11" s="68" t="s">
        <v>55</v>
      </c>
      <c r="K11" s="68" t="s">
        <v>66</v>
      </c>
      <c r="L11" s="69" t="s">
        <v>28</v>
      </c>
      <c r="M11" s="70" t="s">
        <v>28</v>
      </c>
      <c r="N11" s="125"/>
      <c r="O11" s="125"/>
      <c r="P11" s="125"/>
      <c r="Q11" s="125"/>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row>
    <row r="12" spans="1:97" s="13" customFormat="1" ht="36" x14ac:dyDescent="0.2">
      <c r="A12" s="53" t="s">
        <v>201</v>
      </c>
      <c r="B12" s="54" t="s">
        <v>58</v>
      </c>
      <c r="C12" s="55" t="s">
        <v>74</v>
      </c>
      <c r="D12" s="56" t="s">
        <v>59</v>
      </c>
      <c r="E12" s="57">
        <v>41710</v>
      </c>
      <c r="F12" s="58">
        <v>41710</v>
      </c>
      <c r="G12" s="59" t="s">
        <v>8</v>
      </c>
      <c r="H12" s="59" t="s">
        <v>230</v>
      </c>
      <c r="I12" s="59" t="s">
        <v>184</v>
      </c>
      <c r="J12" s="59" t="s">
        <v>33</v>
      </c>
      <c r="K12" s="59" t="s">
        <v>60</v>
      </c>
      <c r="L12" s="60" t="s">
        <v>61</v>
      </c>
      <c r="M12" s="61" t="s">
        <v>62</v>
      </c>
      <c r="N12" s="124"/>
      <c r="O12" s="124"/>
      <c r="P12" s="124"/>
      <c r="Q12" s="124"/>
      <c r="R12" s="11"/>
      <c r="S12" s="11" t="s">
        <v>171</v>
      </c>
      <c r="T12" s="11"/>
      <c r="U12" s="11" t="s">
        <v>171</v>
      </c>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row>
    <row r="13" spans="1:97" s="13" customFormat="1" ht="36" x14ac:dyDescent="0.2">
      <c r="A13" s="34" t="s">
        <v>2</v>
      </c>
      <c r="B13" s="35" t="s">
        <v>73</v>
      </c>
      <c r="C13" s="36" t="s">
        <v>68</v>
      </c>
      <c r="D13" s="37" t="s">
        <v>67</v>
      </c>
      <c r="E13" s="38">
        <v>41754</v>
      </c>
      <c r="F13" s="39">
        <v>41764</v>
      </c>
      <c r="G13" s="40">
        <f>F13-E13-1</f>
        <v>9</v>
      </c>
      <c r="H13" s="40" t="s">
        <v>71</v>
      </c>
      <c r="I13" s="40" t="s">
        <v>41</v>
      </c>
      <c r="J13" s="40" t="s">
        <v>69</v>
      </c>
      <c r="K13" s="40" t="s">
        <v>70</v>
      </c>
      <c r="L13" s="41" t="s">
        <v>71</v>
      </c>
      <c r="M13" s="41" t="s">
        <v>75</v>
      </c>
      <c r="N13" s="126"/>
      <c r="O13" s="126"/>
      <c r="P13" s="126"/>
      <c r="Q13" s="126"/>
      <c r="R13" s="11" t="s">
        <v>171</v>
      </c>
      <c r="S13" s="11" t="s">
        <v>171</v>
      </c>
      <c r="T13" s="11" t="s">
        <v>171</v>
      </c>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row>
    <row r="14" spans="1:97" s="13" customFormat="1" ht="84" x14ac:dyDescent="0.2">
      <c r="A14" s="34" t="s">
        <v>2</v>
      </c>
      <c r="B14" s="35" t="s">
        <v>72</v>
      </c>
      <c r="C14" s="36" t="s">
        <v>74</v>
      </c>
      <c r="D14" s="37" t="s">
        <v>87</v>
      </c>
      <c r="E14" s="38">
        <v>41764</v>
      </c>
      <c r="F14" s="39">
        <v>41786</v>
      </c>
      <c r="G14" s="40">
        <f>F14-E14-1</f>
        <v>21</v>
      </c>
      <c r="H14" s="40" t="s">
        <v>71</v>
      </c>
      <c r="I14" s="40" t="s">
        <v>41</v>
      </c>
      <c r="J14" s="40" t="s">
        <v>33</v>
      </c>
      <c r="K14" s="40" t="s">
        <v>70</v>
      </c>
      <c r="L14" s="41" t="s">
        <v>86</v>
      </c>
      <c r="M14" s="41" t="s">
        <v>76</v>
      </c>
      <c r="N14" s="126"/>
      <c r="O14" s="126"/>
      <c r="P14" s="126"/>
      <c r="Q14" s="126"/>
      <c r="R14" s="11" t="s">
        <v>171</v>
      </c>
      <c r="S14" s="11"/>
      <c r="T14" s="11"/>
      <c r="U14" s="11"/>
      <c r="V14" s="11"/>
      <c r="W14" s="11" t="s">
        <v>171</v>
      </c>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row>
    <row r="15" spans="1:97" s="13" customFormat="1" ht="84" x14ac:dyDescent="0.2">
      <c r="A15" s="34" t="s">
        <v>2</v>
      </c>
      <c r="B15" s="35" t="s">
        <v>77</v>
      </c>
      <c r="C15" s="36" t="s">
        <v>78</v>
      </c>
      <c r="D15" s="37" t="s">
        <v>79</v>
      </c>
      <c r="E15" s="38">
        <v>41815</v>
      </c>
      <c r="F15" s="39">
        <v>41826</v>
      </c>
      <c r="G15" s="40">
        <f>F15-E15-1</f>
        <v>10</v>
      </c>
      <c r="H15" s="40" t="s">
        <v>71</v>
      </c>
      <c r="I15" s="40" t="s">
        <v>41</v>
      </c>
      <c r="J15" s="40" t="s">
        <v>16</v>
      </c>
      <c r="K15" s="40" t="s">
        <v>19</v>
      </c>
      <c r="L15" s="41" t="s">
        <v>97</v>
      </c>
      <c r="M15" s="41" t="s">
        <v>96</v>
      </c>
      <c r="N15" s="126"/>
      <c r="O15" s="126"/>
      <c r="P15" s="126"/>
      <c r="Q15" s="126"/>
      <c r="R15" s="11" t="s">
        <v>171</v>
      </c>
      <c r="S15" s="11"/>
      <c r="T15" s="11" t="s">
        <v>171</v>
      </c>
      <c r="U15" s="11"/>
      <c r="V15" s="11" t="s">
        <v>171</v>
      </c>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row>
    <row r="16" spans="1:97" s="13" customFormat="1" ht="36" hidden="1" x14ac:dyDescent="0.2">
      <c r="A16" s="42" t="s">
        <v>10</v>
      </c>
      <c r="B16" s="43" t="s">
        <v>82</v>
      </c>
      <c r="C16" s="44" t="s">
        <v>36</v>
      </c>
      <c r="D16" s="45" t="s">
        <v>83</v>
      </c>
      <c r="E16" s="46">
        <v>41821</v>
      </c>
      <c r="F16" s="47">
        <v>41821</v>
      </c>
      <c r="G16" s="48" t="s">
        <v>8</v>
      </c>
      <c r="H16" s="48" t="s">
        <v>71</v>
      </c>
      <c r="I16" s="48" t="s">
        <v>49</v>
      </c>
      <c r="J16" s="48" t="s">
        <v>16</v>
      </c>
      <c r="K16" s="48" t="s">
        <v>50</v>
      </c>
      <c r="L16" s="49" t="s">
        <v>84</v>
      </c>
      <c r="M16" s="50" t="s">
        <v>110</v>
      </c>
      <c r="N16" s="127"/>
      <c r="O16" s="127"/>
      <c r="P16" s="127"/>
      <c r="Q16" s="127"/>
      <c r="R16" s="11"/>
      <c r="S16" s="11"/>
      <c r="T16" s="11" t="s">
        <v>171</v>
      </c>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row>
    <row r="17" spans="1:97" s="13" customFormat="1" ht="36" hidden="1" collapsed="1" x14ac:dyDescent="0.2">
      <c r="A17" s="71" t="s">
        <v>90</v>
      </c>
      <c r="B17" s="72" t="s">
        <v>51</v>
      </c>
      <c r="C17" s="73" t="s">
        <v>29</v>
      </c>
      <c r="D17" s="74" t="s">
        <v>81</v>
      </c>
      <c r="E17" s="75">
        <v>41822</v>
      </c>
      <c r="F17" s="75">
        <v>41822</v>
      </c>
      <c r="G17" s="76" t="s">
        <v>8</v>
      </c>
      <c r="H17" s="76" t="s">
        <v>229</v>
      </c>
      <c r="I17" s="76" t="s">
        <v>177</v>
      </c>
      <c r="J17" s="76" t="s">
        <v>55</v>
      </c>
      <c r="K17" s="76" t="s">
        <v>52</v>
      </c>
      <c r="L17" s="77" t="s">
        <v>85</v>
      </c>
      <c r="M17" s="78"/>
      <c r="N17" s="128"/>
      <c r="O17" s="128"/>
      <c r="P17" s="128"/>
      <c r="Q17" s="128"/>
      <c r="R17" s="11" t="s">
        <v>171</v>
      </c>
      <c r="S17" s="11"/>
      <c r="T17" s="11" t="s">
        <v>171</v>
      </c>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row>
    <row r="18" spans="1:97" s="13" customFormat="1" ht="84" x14ac:dyDescent="0.2">
      <c r="A18" s="21" t="s">
        <v>0</v>
      </c>
      <c r="B18" s="33" t="s">
        <v>30</v>
      </c>
      <c r="C18" s="22" t="s">
        <v>31</v>
      </c>
      <c r="D18" s="23" t="s">
        <v>32</v>
      </c>
      <c r="E18" s="24">
        <v>41829</v>
      </c>
      <c r="F18" s="25">
        <v>41841</v>
      </c>
      <c r="G18" s="26">
        <f>F18-E18-1</f>
        <v>11</v>
      </c>
      <c r="H18" s="26" t="s">
        <v>185</v>
      </c>
      <c r="I18" s="26" t="s">
        <v>26</v>
      </c>
      <c r="J18" s="26" t="s">
        <v>33</v>
      </c>
      <c r="K18" s="26" t="s">
        <v>27</v>
      </c>
      <c r="L18" s="27" t="s">
        <v>95</v>
      </c>
      <c r="M18" s="28" t="s">
        <v>34</v>
      </c>
      <c r="N18" s="123"/>
      <c r="O18" s="123"/>
      <c r="P18" s="123"/>
      <c r="Q18" s="123"/>
      <c r="R18" s="11" t="s">
        <v>171</v>
      </c>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row>
    <row r="19" spans="1:97" s="13" customFormat="1" ht="144" x14ac:dyDescent="0.2">
      <c r="A19" s="34" t="s">
        <v>2</v>
      </c>
      <c r="B19" s="35" t="s">
        <v>44</v>
      </c>
      <c r="C19" s="36" t="s">
        <v>31</v>
      </c>
      <c r="D19" s="37" t="s">
        <v>40</v>
      </c>
      <c r="E19" s="38">
        <v>41848</v>
      </c>
      <c r="F19" s="39">
        <v>42023</v>
      </c>
      <c r="G19" s="40">
        <f>F19-E19-1</f>
        <v>174</v>
      </c>
      <c r="H19" s="40" t="s">
        <v>71</v>
      </c>
      <c r="I19" s="40" t="s">
        <v>41</v>
      </c>
      <c r="J19" s="40" t="s">
        <v>42</v>
      </c>
      <c r="K19" s="40" t="s">
        <v>46</v>
      </c>
      <c r="L19" s="41" t="s">
        <v>43</v>
      </c>
      <c r="M19" s="41" t="s">
        <v>99</v>
      </c>
      <c r="N19" s="126"/>
      <c r="O19" s="126"/>
      <c r="P19" s="126"/>
      <c r="Q19" s="126"/>
      <c r="R19" s="11" t="s">
        <v>171</v>
      </c>
      <c r="S19" s="11" t="s">
        <v>171</v>
      </c>
      <c r="T19" s="11"/>
      <c r="U19" s="11" t="s">
        <v>171</v>
      </c>
      <c r="V19" s="11"/>
      <c r="W19" s="11" t="s">
        <v>171</v>
      </c>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row>
    <row r="20" spans="1:97" s="13" customFormat="1" ht="48" hidden="1" collapsed="1" x14ac:dyDescent="0.2">
      <c r="A20" s="42" t="s">
        <v>10</v>
      </c>
      <c r="B20" s="43" t="s">
        <v>35</v>
      </c>
      <c r="C20" s="44" t="s">
        <v>36</v>
      </c>
      <c r="D20" s="45" t="s">
        <v>37</v>
      </c>
      <c r="E20" s="46">
        <v>41850</v>
      </c>
      <c r="F20" s="47">
        <v>41850</v>
      </c>
      <c r="G20" s="48" t="s">
        <v>8</v>
      </c>
      <c r="H20" s="48" t="s">
        <v>230</v>
      </c>
      <c r="I20" s="48" t="s">
        <v>181</v>
      </c>
      <c r="J20" s="48" t="s">
        <v>33</v>
      </c>
      <c r="K20" s="48" t="s">
        <v>27</v>
      </c>
      <c r="L20" s="49" t="s">
        <v>39</v>
      </c>
      <c r="M20" s="50" t="s">
        <v>100</v>
      </c>
      <c r="N20" s="127"/>
      <c r="O20" s="127"/>
      <c r="P20" s="127"/>
      <c r="Q20" s="127"/>
      <c r="R20" s="11" t="s">
        <v>171</v>
      </c>
      <c r="S20" s="11"/>
      <c r="T20" s="11" t="s">
        <v>171</v>
      </c>
      <c r="U20" s="11" t="s">
        <v>171</v>
      </c>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row>
    <row r="21" spans="1:97" s="13" customFormat="1" ht="36" hidden="1" collapsed="1" x14ac:dyDescent="0.2">
      <c r="A21" s="21" t="s">
        <v>0</v>
      </c>
      <c r="B21" s="33" t="s">
        <v>24</v>
      </c>
      <c r="C21" s="22" t="s">
        <v>29</v>
      </c>
      <c r="D21" s="23" t="s">
        <v>25</v>
      </c>
      <c r="E21" s="24">
        <v>41865</v>
      </c>
      <c r="F21" s="25">
        <v>41897</v>
      </c>
      <c r="G21" s="26">
        <f>F21-E21-1</f>
        <v>31</v>
      </c>
      <c r="H21" s="26" t="s">
        <v>185</v>
      </c>
      <c r="I21" s="26" t="s">
        <v>26</v>
      </c>
      <c r="J21" s="26" t="s">
        <v>16</v>
      </c>
      <c r="K21" s="26" t="s">
        <v>27</v>
      </c>
      <c r="L21" s="27" t="s">
        <v>94</v>
      </c>
      <c r="M21" s="28" t="s">
        <v>28</v>
      </c>
      <c r="N21" s="123"/>
      <c r="O21" s="123"/>
      <c r="P21" s="123"/>
      <c r="Q21" s="123"/>
      <c r="R21" s="11"/>
      <c r="S21" s="11"/>
      <c r="T21" s="11" t="s">
        <v>171</v>
      </c>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row>
    <row r="22" spans="1:97" s="89" customFormat="1" ht="48" x14ac:dyDescent="0.2">
      <c r="A22" s="21" t="s">
        <v>0</v>
      </c>
      <c r="B22" s="33" t="s">
        <v>88</v>
      </c>
      <c r="C22" s="22" t="s">
        <v>68</v>
      </c>
      <c r="D22" s="23" t="s">
        <v>101</v>
      </c>
      <c r="E22" s="24">
        <v>41871</v>
      </c>
      <c r="F22" s="25">
        <v>41875</v>
      </c>
      <c r="G22" s="26">
        <f>F22-E22-1</f>
        <v>3</v>
      </c>
      <c r="H22" s="26" t="s">
        <v>185</v>
      </c>
      <c r="I22" s="26" t="s">
        <v>26</v>
      </c>
      <c r="J22" s="26" t="s">
        <v>69</v>
      </c>
      <c r="K22" s="26" t="s">
        <v>56</v>
      </c>
      <c r="L22" s="27" t="s">
        <v>89</v>
      </c>
      <c r="M22" s="28" t="s">
        <v>28</v>
      </c>
      <c r="N22" s="123"/>
      <c r="O22" s="123"/>
      <c r="P22" s="123"/>
      <c r="Q22" s="123"/>
      <c r="R22" s="11" t="s">
        <v>171</v>
      </c>
      <c r="S22" s="11"/>
      <c r="T22" s="11" t="s">
        <v>171</v>
      </c>
      <c r="U22" s="11"/>
      <c r="V22" s="11"/>
      <c r="W22" s="11"/>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row>
    <row r="23" spans="1:97" s="13" customFormat="1" ht="36" hidden="1" x14ac:dyDescent="0.2">
      <c r="A23" s="53" t="s">
        <v>201</v>
      </c>
      <c r="B23" s="54" t="s">
        <v>91</v>
      </c>
      <c r="C23" s="55" t="s">
        <v>29</v>
      </c>
      <c r="D23" s="56" t="s">
        <v>92</v>
      </c>
      <c r="E23" s="57">
        <v>41884</v>
      </c>
      <c r="F23" s="58">
        <v>41884</v>
      </c>
      <c r="G23" s="59" t="s">
        <v>8</v>
      </c>
      <c r="H23" s="59" t="s">
        <v>71</v>
      </c>
      <c r="I23" s="59" t="s">
        <v>41</v>
      </c>
      <c r="J23" s="59" t="s">
        <v>69</v>
      </c>
      <c r="K23" s="59" t="s">
        <v>19</v>
      </c>
      <c r="L23" s="60" t="s">
        <v>98</v>
      </c>
      <c r="M23" s="61" t="s">
        <v>93</v>
      </c>
      <c r="N23" s="124"/>
      <c r="O23" s="124"/>
      <c r="P23" s="124"/>
      <c r="Q23" s="124"/>
      <c r="R23" s="88"/>
      <c r="S23" s="88" t="s">
        <v>171</v>
      </c>
      <c r="T23" s="88" t="s">
        <v>171</v>
      </c>
      <c r="U23" s="88"/>
      <c r="V23" s="88"/>
      <c r="W23" s="88"/>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row>
    <row r="24" spans="1:97" s="13" customFormat="1" ht="84" x14ac:dyDescent="0.2">
      <c r="A24" s="42" t="s">
        <v>10</v>
      </c>
      <c r="B24" s="43" t="s">
        <v>103</v>
      </c>
      <c r="C24" s="44" t="s">
        <v>31</v>
      </c>
      <c r="D24" s="45" t="s">
        <v>104</v>
      </c>
      <c r="E24" s="46">
        <v>41912</v>
      </c>
      <c r="F24" s="47">
        <v>41912</v>
      </c>
      <c r="G24" s="48" t="s">
        <v>8</v>
      </c>
      <c r="H24" s="48" t="s">
        <v>233</v>
      </c>
      <c r="I24" s="48" t="s">
        <v>182</v>
      </c>
      <c r="J24" s="48" t="s">
        <v>16</v>
      </c>
      <c r="K24" s="48" t="s">
        <v>19</v>
      </c>
      <c r="L24" s="49" t="s">
        <v>124</v>
      </c>
      <c r="M24" s="50" t="s">
        <v>123</v>
      </c>
      <c r="N24" s="127"/>
      <c r="O24" s="127"/>
      <c r="P24" s="127"/>
      <c r="Q24" s="127"/>
      <c r="R24" s="11" t="s">
        <v>171</v>
      </c>
      <c r="S24" s="11" t="s">
        <v>171</v>
      </c>
      <c r="T24" s="11"/>
      <c r="U24" s="11" t="s">
        <v>171</v>
      </c>
      <c r="V24" s="11"/>
      <c r="W24" s="11" t="s">
        <v>171</v>
      </c>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row>
    <row r="25" spans="1:97" s="87" customFormat="1" ht="72" hidden="1" x14ac:dyDescent="0.2">
      <c r="A25" s="42" t="s">
        <v>10</v>
      </c>
      <c r="B25" s="43" t="s">
        <v>105</v>
      </c>
      <c r="C25" s="44" t="s">
        <v>36</v>
      </c>
      <c r="D25" s="45" t="s">
        <v>106</v>
      </c>
      <c r="E25" s="46">
        <v>41915</v>
      </c>
      <c r="F25" s="47">
        <v>41915</v>
      </c>
      <c r="G25" s="48" t="s">
        <v>8</v>
      </c>
      <c r="H25" s="48" t="s">
        <v>71</v>
      </c>
      <c r="I25" s="48" t="s">
        <v>41</v>
      </c>
      <c r="J25" s="48" t="s">
        <v>69</v>
      </c>
      <c r="K25" s="48" t="s">
        <v>107</v>
      </c>
      <c r="L25" s="49" t="s">
        <v>108</v>
      </c>
      <c r="M25" s="50" t="s">
        <v>109</v>
      </c>
      <c r="N25" s="127"/>
      <c r="O25" s="127"/>
      <c r="P25" s="127"/>
      <c r="Q25" s="127"/>
      <c r="R25" s="11"/>
      <c r="S25" s="11" t="s">
        <v>171</v>
      </c>
      <c r="T25" s="11"/>
      <c r="U25" s="11" t="s">
        <v>171</v>
      </c>
      <c r="V25" s="11"/>
      <c r="W25" s="11"/>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row>
    <row r="26" spans="1:97" s="13" customFormat="1" ht="72" hidden="1" x14ac:dyDescent="0.2">
      <c r="A26" s="80" t="s">
        <v>2</v>
      </c>
      <c r="B26" s="81" t="s">
        <v>111</v>
      </c>
      <c r="C26" s="82" t="s">
        <v>29</v>
      </c>
      <c r="D26" s="83" t="s">
        <v>112</v>
      </c>
      <c r="E26" s="38">
        <v>41928</v>
      </c>
      <c r="F26" s="39">
        <v>41946</v>
      </c>
      <c r="G26" s="84">
        <f>F26-E26-1</f>
        <v>17</v>
      </c>
      <c r="H26" s="40" t="s">
        <v>229</v>
      </c>
      <c r="I26" s="84" t="s">
        <v>179</v>
      </c>
      <c r="J26" s="84" t="s">
        <v>69</v>
      </c>
      <c r="K26" s="84" t="s">
        <v>27</v>
      </c>
      <c r="L26" s="85" t="s">
        <v>113</v>
      </c>
      <c r="M26" s="85" t="s">
        <v>117</v>
      </c>
      <c r="N26" s="129"/>
      <c r="O26" s="129"/>
      <c r="P26" s="129"/>
      <c r="Q26" s="129"/>
      <c r="R26" s="86"/>
      <c r="S26" s="86"/>
      <c r="T26" s="86" t="s">
        <v>171</v>
      </c>
      <c r="U26" s="86"/>
      <c r="V26" s="86"/>
      <c r="W26" s="86"/>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row>
    <row r="27" spans="1:97" s="13" customFormat="1" ht="60" x14ac:dyDescent="0.2">
      <c r="A27" s="42" t="s">
        <v>10</v>
      </c>
      <c r="B27" s="43" t="s">
        <v>114</v>
      </c>
      <c r="C27" s="44" t="s">
        <v>68</v>
      </c>
      <c r="D27" s="45" t="s">
        <v>115</v>
      </c>
      <c r="E27" s="46">
        <v>41948</v>
      </c>
      <c r="F27" s="47">
        <v>41948</v>
      </c>
      <c r="G27" s="48" t="s">
        <v>8</v>
      </c>
      <c r="H27" s="48" t="s">
        <v>71</v>
      </c>
      <c r="I27" s="48" t="s">
        <v>41</v>
      </c>
      <c r="J27" s="48" t="s">
        <v>69</v>
      </c>
      <c r="K27" s="48" t="s">
        <v>27</v>
      </c>
      <c r="L27" s="49" t="s">
        <v>116</v>
      </c>
      <c r="M27" s="50" t="s">
        <v>125</v>
      </c>
      <c r="N27" s="127"/>
      <c r="O27" s="127"/>
      <c r="P27" s="127"/>
      <c r="Q27" s="127"/>
      <c r="R27" s="11"/>
      <c r="S27" s="11" t="s">
        <v>171</v>
      </c>
      <c r="T27" s="11"/>
      <c r="U27" s="11"/>
      <c r="V27" s="11"/>
      <c r="W27" s="11" t="s">
        <v>171</v>
      </c>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row>
    <row r="28" spans="1:97" s="13" customFormat="1" ht="36" x14ac:dyDescent="0.2">
      <c r="A28" s="71" t="s">
        <v>90</v>
      </c>
      <c r="B28" s="72" t="s">
        <v>118</v>
      </c>
      <c r="C28" s="73" t="s">
        <v>68</v>
      </c>
      <c r="D28" s="74" t="s">
        <v>119</v>
      </c>
      <c r="E28" s="75">
        <v>41970</v>
      </c>
      <c r="F28" s="75">
        <v>41822</v>
      </c>
      <c r="G28" s="76" t="s">
        <v>8</v>
      </c>
      <c r="H28" s="48" t="s">
        <v>71</v>
      </c>
      <c r="I28" s="76" t="s">
        <v>180</v>
      </c>
      <c r="J28" s="76" t="s">
        <v>55</v>
      </c>
      <c r="K28" s="76" t="s">
        <v>19</v>
      </c>
      <c r="L28" s="77" t="s">
        <v>122</v>
      </c>
      <c r="M28" s="78" t="s">
        <v>142</v>
      </c>
      <c r="N28" s="128"/>
      <c r="O28" s="128"/>
      <c r="P28" s="128"/>
      <c r="Q28" s="128"/>
      <c r="R28" s="11" t="s">
        <v>171</v>
      </c>
      <c r="S28" s="11" t="s">
        <v>171</v>
      </c>
      <c r="T28" s="11"/>
      <c r="U28" s="11"/>
      <c r="V28" s="11" t="s">
        <v>171</v>
      </c>
      <c r="W28" s="11" t="s">
        <v>171</v>
      </c>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row>
    <row r="29" spans="1:97" s="13" customFormat="1" ht="60" x14ac:dyDescent="0.2">
      <c r="A29" s="42" t="s">
        <v>10</v>
      </c>
      <c r="B29" s="43" t="s">
        <v>120</v>
      </c>
      <c r="C29" s="44" t="s">
        <v>78</v>
      </c>
      <c r="D29" s="45" t="s">
        <v>121</v>
      </c>
      <c r="E29" s="46">
        <v>41976</v>
      </c>
      <c r="F29" s="47">
        <v>41976</v>
      </c>
      <c r="G29" s="48" t="s">
        <v>8</v>
      </c>
      <c r="H29" s="48" t="s">
        <v>233</v>
      </c>
      <c r="I29" s="48" t="s">
        <v>182</v>
      </c>
      <c r="J29" s="48" t="s">
        <v>16</v>
      </c>
      <c r="K29" s="48" t="s">
        <v>50</v>
      </c>
      <c r="L29" s="49" t="s">
        <v>126</v>
      </c>
      <c r="M29" s="50" t="s">
        <v>143</v>
      </c>
      <c r="N29" s="127"/>
      <c r="O29" s="127"/>
      <c r="P29" s="127"/>
      <c r="Q29" s="127"/>
      <c r="R29" s="11" t="s">
        <v>171</v>
      </c>
      <c r="S29" s="11" t="s">
        <v>171</v>
      </c>
      <c r="T29" s="11" t="s">
        <v>171</v>
      </c>
      <c r="U29" s="11" t="s">
        <v>171</v>
      </c>
      <c r="V29" s="11"/>
      <c r="W29" s="11" t="s">
        <v>171</v>
      </c>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row>
    <row r="30" spans="1:97" s="13" customFormat="1" ht="36" collapsed="1" x14ac:dyDescent="0.2">
      <c r="A30" s="42" t="s">
        <v>10</v>
      </c>
      <c r="B30" s="43" t="s">
        <v>127</v>
      </c>
      <c r="C30" s="44" t="s">
        <v>68</v>
      </c>
      <c r="D30" s="45" t="s">
        <v>130</v>
      </c>
      <c r="E30" s="46">
        <v>41984</v>
      </c>
      <c r="F30" s="47">
        <v>41976</v>
      </c>
      <c r="G30" s="48" t="s">
        <v>8</v>
      </c>
      <c r="H30" s="48" t="s">
        <v>229</v>
      </c>
      <c r="I30" s="48" t="s">
        <v>177</v>
      </c>
      <c r="J30" s="48" t="s">
        <v>128</v>
      </c>
      <c r="K30" s="48" t="s">
        <v>19</v>
      </c>
      <c r="L30" s="49" t="s">
        <v>129</v>
      </c>
      <c r="M30" s="50" t="s">
        <v>141</v>
      </c>
      <c r="N30" s="127"/>
      <c r="O30" s="127"/>
      <c r="P30" s="127"/>
      <c r="Q30" s="127"/>
      <c r="R30" s="11" t="s">
        <v>171</v>
      </c>
      <c r="S30" s="11"/>
      <c r="T30" s="11" t="s">
        <v>171</v>
      </c>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row>
    <row r="31" spans="1:97" s="13" customFormat="1" ht="48" hidden="1" collapsed="1" x14ac:dyDescent="0.2">
      <c r="A31" s="62" t="s">
        <v>0</v>
      </c>
      <c r="B31" s="63" t="s">
        <v>82</v>
      </c>
      <c r="C31" s="64" t="s">
        <v>36</v>
      </c>
      <c r="D31" s="65" t="s">
        <v>132</v>
      </c>
      <c r="E31" s="66">
        <v>42010</v>
      </c>
      <c r="F31" s="67">
        <v>42016</v>
      </c>
      <c r="G31" s="68">
        <v>0</v>
      </c>
      <c r="H31" s="68" t="s">
        <v>185</v>
      </c>
      <c r="I31" s="68" t="s">
        <v>26</v>
      </c>
      <c r="J31" s="68" t="s">
        <v>69</v>
      </c>
      <c r="K31" s="68" t="s">
        <v>56</v>
      </c>
      <c r="L31" s="69" t="s">
        <v>89</v>
      </c>
      <c r="M31" s="70" t="s">
        <v>147</v>
      </c>
      <c r="N31" s="125"/>
      <c r="O31" s="125"/>
      <c r="P31" s="125"/>
      <c r="Q31" s="125"/>
      <c r="R31" s="11" t="s">
        <v>171</v>
      </c>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row>
    <row r="32" spans="1:97" s="13" customFormat="1" ht="48" hidden="1" x14ac:dyDescent="0.2">
      <c r="A32" s="62" t="s">
        <v>0</v>
      </c>
      <c r="B32" s="63" t="s">
        <v>131</v>
      </c>
      <c r="C32" s="64" t="s">
        <v>36</v>
      </c>
      <c r="D32" s="65" t="s">
        <v>132</v>
      </c>
      <c r="E32" s="66">
        <v>42010</v>
      </c>
      <c r="F32" s="67">
        <v>42016</v>
      </c>
      <c r="G32" s="68">
        <v>0</v>
      </c>
      <c r="H32" s="68" t="s">
        <v>185</v>
      </c>
      <c r="I32" s="68" t="s">
        <v>26</v>
      </c>
      <c r="J32" s="68" t="s">
        <v>69</v>
      </c>
      <c r="K32" s="68" t="s">
        <v>56</v>
      </c>
      <c r="L32" s="69" t="s">
        <v>89</v>
      </c>
      <c r="M32" s="70" t="s">
        <v>147</v>
      </c>
      <c r="N32" s="125"/>
      <c r="O32" s="125"/>
      <c r="P32" s="125"/>
      <c r="Q32" s="125"/>
      <c r="R32" s="11" t="s">
        <v>171</v>
      </c>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row>
    <row r="33" spans="1:97" s="13" customFormat="1" ht="36" hidden="1" collapsed="1" x14ac:dyDescent="0.2">
      <c r="A33" s="42" t="s">
        <v>10</v>
      </c>
      <c r="B33" s="43" t="s">
        <v>133</v>
      </c>
      <c r="C33" s="44" t="s">
        <v>36</v>
      </c>
      <c r="D33" s="45" t="s">
        <v>136</v>
      </c>
      <c r="E33" s="46">
        <v>42033</v>
      </c>
      <c r="F33" s="47" t="s">
        <v>8</v>
      </c>
      <c r="G33" s="48" t="s">
        <v>8</v>
      </c>
      <c r="H33" s="48" t="s">
        <v>231</v>
      </c>
      <c r="I33" s="48" t="s">
        <v>183</v>
      </c>
      <c r="J33" s="48" t="s">
        <v>69</v>
      </c>
      <c r="K33" s="48" t="s">
        <v>214</v>
      </c>
      <c r="L33" s="49" t="s">
        <v>137</v>
      </c>
      <c r="M33" s="50" t="s">
        <v>146</v>
      </c>
      <c r="N33" s="127" t="s">
        <v>245</v>
      </c>
      <c r="O33" s="127"/>
      <c r="P33" s="127"/>
      <c r="Q33" s="127"/>
      <c r="R33" s="11"/>
      <c r="S33" s="11"/>
      <c r="T33" s="11" t="s">
        <v>171</v>
      </c>
      <c r="U33" s="11" t="s">
        <v>171</v>
      </c>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row>
    <row r="34" spans="1:97" s="13" customFormat="1" ht="38.25" customHeight="1" x14ac:dyDescent="0.2">
      <c r="A34" s="71" t="s">
        <v>90</v>
      </c>
      <c r="B34" s="72" t="s">
        <v>134</v>
      </c>
      <c r="C34" s="73" t="s">
        <v>68</v>
      </c>
      <c r="D34" s="74" t="s">
        <v>135</v>
      </c>
      <c r="E34" s="75">
        <v>42037</v>
      </c>
      <c r="F34" s="90" t="s">
        <v>8</v>
      </c>
      <c r="G34" s="76" t="s">
        <v>8</v>
      </c>
      <c r="H34" s="76" t="s">
        <v>230</v>
      </c>
      <c r="I34" s="76" t="s">
        <v>184</v>
      </c>
      <c r="J34" s="76" t="s">
        <v>33</v>
      </c>
      <c r="K34" s="76" t="s">
        <v>27</v>
      </c>
      <c r="L34" s="77" t="s">
        <v>148</v>
      </c>
      <c r="M34" s="78" t="s">
        <v>176</v>
      </c>
      <c r="N34" s="128" t="s">
        <v>245</v>
      </c>
      <c r="O34" s="128"/>
      <c r="P34" s="128"/>
      <c r="Q34" s="128"/>
      <c r="R34" s="11" t="s">
        <v>171</v>
      </c>
      <c r="S34" s="11"/>
      <c r="T34" s="11"/>
      <c r="U34" s="11" t="s">
        <v>171</v>
      </c>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row>
    <row r="35" spans="1:97" s="13" customFormat="1" ht="36" hidden="1" x14ac:dyDescent="0.2">
      <c r="A35" s="42" t="s">
        <v>10</v>
      </c>
      <c r="B35" s="43" t="s">
        <v>138</v>
      </c>
      <c r="C35" s="44" t="s">
        <v>29</v>
      </c>
      <c r="D35" s="45" t="s">
        <v>139</v>
      </c>
      <c r="E35" s="46">
        <v>42046</v>
      </c>
      <c r="F35" s="47" t="s">
        <v>8</v>
      </c>
      <c r="G35" s="48" t="s">
        <v>8</v>
      </c>
      <c r="H35" s="48" t="s">
        <v>71</v>
      </c>
      <c r="I35" s="48" t="s">
        <v>41</v>
      </c>
      <c r="J35" s="48" t="s">
        <v>69</v>
      </c>
      <c r="K35" s="48" t="s">
        <v>66</v>
      </c>
      <c r="L35" s="49" t="s">
        <v>140</v>
      </c>
      <c r="M35" s="50" t="s">
        <v>141</v>
      </c>
      <c r="N35" s="127" t="s">
        <v>245</v>
      </c>
      <c r="O35" s="127"/>
      <c r="P35" s="127"/>
      <c r="Q35" s="127"/>
      <c r="R35" s="11" t="s">
        <v>171</v>
      </c>
      <c r="S35" s="11"/>
      <c r="T35" s="11"/>
      <c r="U35" s="11"/>
      <c r="V35" s="11"/>
      <c r="W35" s="11" t="s">
        <v>171</v>
      </c>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row>
    <row r="36" spans="1:97" s="13" customFormat="1" ht="36" hidden="1" x14ac:dyDescent="0.2">
      <c r="A36" s="71" t="s">
        <v>90</v>
      </c>
      <c r="B36" s="72" t="s">
        <v>144</v>
      </c>
      <c r="C36" s="73" t="s">
        <v>36</v>
      </c>
      <c r="D36" s="74" t="s">
        <v>145</v>
      </c>
      <c r="E36" s="75">
        <v>42075</v>
      </c>
      <c r="F36" s="75" t="s">
        <v>8</v>
      </c>
      <c r="G36" s="76" t="s">
        <v>8</v>
      </c>
      <c r="H36" s="76" t="s">
        <v>71</v>
      </c>
      <c r="I36" s="76" t="s">
        <v>41</v>
      </c>
      <c r="J36" s="76" t="s">
        <v>69</v>
      </c>
      <c r="K36" s="76" t="s">
        <v>107</v>
      </c>
      <c r="L36" s="77" t="s">
        <v>89</v>
      </c>
      <c r="M36" s="78" t="s">
        <v>141</v>
      </c>
      <c r="N36" s="128" t="s">
        <v>245</v>
      </c>
      <c r="O36" s="128"/>
      <c r="P36" s="128"/>
      <c r="Q36" s="128"/>
      <c r="R36" s="11" t="s">
        <v>171</v>
      </c>
      <c r="S36" s="11" t="s">
        <v>171</v>
      </c>
      <c r="T36" s="11" t="s">
        <v>171</v>
      </c>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row>
    <row r="37" spans="1:97" s="13" customFormat="1" ht="36" hidden="1" x14ac:dyDescent="0.2">
      <c r="A37" s="42" t="s">
        <v>10</v>
      </c>
      <c r="B37" s="43" t="s">
        <v>149</v>
      </c>
      <c r="C37" s="44" t="s">
        <v>36</v>
      </c>
      <c r="D37" s="45" t="s">
        <v>150</v>
      </c>
      <c r="E37" s="46">
        <v>42083</v>
      </c>
      <c r="F37" s="47" t="s">
        <v>8</v>
      </c>
      <c r="G37" s="48" t="s">
        <v>8</v>
      </c>
      <c r="H37" s="48" t="s">
        <v>71</v>
      </c>
      <c r="I37" s="48" t="s">
        <v>41</v>
      </c>
      <c r="J37" s="48" t="s">
        <v>69</v>
      </c>
      <c r="K37" s="48" t="s">
        <v>19</v>
      </c>
      <c r="L37" s="49" t="s">
        <v>151</v>
      </c>
      <c r="M37" s="50" t="s">
        <v>195</v>
      </c>
      <c r="N37" s="127" t="s">
        <v>245</v>
      </c>
      <c r="O37" s="127"/>
      <c r="P37" s="127"/>
      <c r="Q37" s="127"/>
      <c r="R37" s="11"/>
      <c r="S37" s="11"/>
      <c r="T37" s="11" t="s">
        <v>171</v>
      </c>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row>
    <row r="38" spans="1:97" s="13" customFormat="1" ht="84" hidden="1" x14ac:dyDescent="0.2">
      <c r="A38" s="42" t="s">
        <v>10</v>
      </c>
      <c r="B38" s="43" t="s">
        <v>196</v>
      </c>
      <c r="C38" s="44" t="s">
        <v>36</v>
      </c>
      <c r="D38" s="45" t="s">
        <v>152</v>
      </c>
      <c r="E38" s="46">
        <v>42093</v>
      </c>
      <c r="F38" s="47" t="s">
        <v>8</v>
      </c>
      <c r="G38" s="48" t="s">
        <v>8</v>
      </c>
      <c r="H38" s="48" t="s">
        <v>231</v>
      </c>
      <c r="I38" s="48" t="s">
        <v>49</v>
      </c>
      <c r="J38" s="48" t="s">
        <v>16</v>
      </c>
      <c r="K38" s="48" t="s">
        <v>46</v>
      </c>
      <c r="L38" s="49" t="s">
        <v>157</v>
      </c>
      <c r="M38" s="50" t="s">
        <v>190</v>
      </c>
      <c r="N38" s="127" t="s">
        <v>245</v>
      </c>
      <c r="O38" s="130"/>
      <c r="P38" s="130"/>
      <c r="Q38" s="130"/>
      <c r="R38" s="11" t="s">
        <v>171</v>
      </c>
      <c r="S38" s="11" t="s">
        <v>171</v>
      </c>
      <c r="T38" s="11" t="s">
        <v>171</v>
      </c>
      <c r="U38" s="11" t="s">
        <v>171</v>
      </c>
      <c r="V38" s="11" t="s">
        <v>171</v>
      </c>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row>
    <row r="39" spans="1:97" s="13" customFormat="1" ht="36" x14ac:dyDescent="0.2">
      <c r="A39" s="42" t="s">
        <v>10</v>
      </c>
      <c r="B39" s="43" t="s">
        <v>153</v>
      </c>
      <c r="C39" s="44" t="s">
        <v>31</v>
      </c>
      <c r="D39" s="45" t="s">
        <v>158</v>
      </c>
      <c r="E39" s="46">
        <v>42102</v>
      </c>
      <c r="F39" s="47" t="s">
        <v>8</v>
      </c>
      <c r="G39" s="48" t="s">
        <v>8</v>
      </c>
      <c r="H39" s="48" t="s">
        <v>229</v>
      </c>
      <c r="I39" s="48" t="s">
        <v>178</v>
      </c>
      <c r="J39" s="48" t="s">
        <v>69</v>
      </c>
      <c r="K39" s="48" t="s">
        <v>56</v>
      </c>
      <c r="L39" s="49" t="s">
        <v>159</v>
      </c>
      <c r="M39" s="50" t="s">
        <v>192</v>
      </c>
      <c r="N39" s="127" t="s">
        <v>245</v>
      </c>
      <c r="O39" s="130"/>
      <c r="P39" s="130"/>
      <c r="Q39" s="130"/>
      <c r="R39" s="11"/>
      <c r="S39" s="11" t="s">
        <v>171</v>
      </c>
      <c r="T39" s="11" t="s">
        <v>171</v>
      </c>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row>
    <row r="40" spans="1:97" s="13" customFormat="1" ht="36" collapsed="1" x14ac:dyDescent="0.2">
      <c r="A40" s="42" t="s">
        <v>10</v>
      </c>
      <c r="B40" s="43" t="s">
        <v>154</v>
      </c>
      <c r="C40" s="44" t="s">
        <v>74</v>
      </c>
      <c r="D40" s="45" t="s">
        <v>160</v>
      </c>
      <c r="E40" s="46">
        <v>42103</v>
      </c>
      <c r="F40" s="47" t="s">
        <v>8</v>
      </c>
      <c r="G40" s="48" t="s">
        <v>8</v>
      </c>
      <c r="H40" s="48" t="s">
        <v>71</v>
      </c>
      <c r="I40" s="48" t="s">
        <v>41</v>
      </c>
      <c r="J40" s="48" t="s">
        <v>69</v>
      </c>
      <c r="K40" s="48" t="s">
        <v>107</v>
      </c>
      <c r="L40" s="49" t="s">
        <v>191</v>
      </c>
      <c r="M40" s="50" t="s">
        <v>193</v>
      </c>
      <c r="N40" s="127" t="s">
        <v>245</v>
      </c>
      <c r="O40" s="127"/>
      <c r="P40" s="127"/>
      <c r="Q40" s="127"/>
      <c r="R40" s="11" t="s">
        <v>171</v>
      </c>
      <c r="S40" s="11" t="s">
        <v>171</v>
      </c>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row>
    <row r="41" spans="1:97" s="13" customFormat="1" ht="24" x14ac:dyDescent="0.2">
      <c r="A41" s="21" t="s">
        <v>0</v>
      </c>
      <c r="B41" s="33" t="s">
        <v>155</v>
      </c>
      <c r="C41" s="22" t="s">
        <v>74</v>
      </c>
      <c r="D41" s="23" t="s">
        <v>156</v>
      </c>
      <c r="E41" s="24">
        <v>42103</v>
      </c>
      <c r="F41" s="25">
        <v>42105</v>
      </c>
      <c r="G41" s="26">
        <f>F41-E41-1</f>
        <v>1</v>
      </c>
      <c r="H41" s="26" t="s">
        <v>185</v>
      </c>
      <c r="I41" s="26" t="s">
        <v>26</v>
      </c>
      <c r="J41" s="26" t="s">
        <v>69</v>
      </c>
      <c r="K41" s="26" t="s">
        <v>56</v>
      </c>
      <c r="L41" s="27" t="s">
        <v>89</v>
      </c>
      <c r="M41" s="28" t="s">
        <v>141</v>
      </c>
      <c r="N41" s="123" t="s">
        <v>244</v>
      </c>
      <c r="O41" s="123"/>
      <c r="P41" s="123"/>
      <c r="Q41" s="123"/>
      <c r="R41" s="11" t="s">
        <v>171</v>
      </c>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row>
    <row r="42" spans="1:97" s="13" customFormat="1" ht="36" x14ac:dyDescent="0.2">
      <c r="A42" s="42" t="s">
        <v>10</v>
      </c>
      <c r="B42" s="43" t="s">
        <v>161</v>
      </c>
      <c r="C42" s="44" t="s">
        <v>74</v>
      </c>
      <c r="D42" s="45" t="s">
        <v>186</v>
      </c>
      <c r="E42" s="46">
        <v>42121</v>
      </c>
      <c r="F42" s="47" t="s">
        <v>8</v>
      </c>
      <c r="G42" s="48" t="s">
        <v>8</v>
      </c>
      <c r="H42" s="48" t="s">
        <v>230</v>
      </c>
      <c r="I42" s="48" t="s">
        <v>181</v>
      </c>
      <c r="J42" s="48" t="s">
        <v>33</v>
      </c>
      <c r="K42" s="48" t="s">
        <v>162</v>
      </c>
      <c r="L42" s="49" t="s">
        <v>163</v>
      </c>
      <c r="M42" s="50" t="s">
        <v>194</v>
      </c>
      <c r="N42" s="127" t="s">
        <v>245</v>
      </c>
      <c r="O42" s="127"/>
      <c r="P42" s="127"/>
      <c r="Q42" s="127"/>
      <c r="R42" s="11" t="s">
        <v>171</v>
      </c>
      <c r="S42" s="11"/>
      <c r="T42" s="11" t="s">
        <v>171</v>
      </c>
      <c r="U42" s="11" t="s">
        <v>171</v>
      </c>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row>
    <row r="43" spans="1:97" s="13" customFormat="1" ht="36" x14ac:dyDescent="0.2">
      <c r="A43" s="71" t="s">
        <v>17</v>
      </c>
      <c r="B43" s="72" t="s">
        <v>164</v>
      </c>
      <c r="C43" s="73" t="s">
        <v>74</v>
      </c>
      <c r="D43" s="74" t="s">
        <v>165</v>
      </c>
      <c r="E43" s="75">
        <v>42135</v>
      </c>
      <c r="F43" s="75">
        <v>42142</v>
      </c>
      <c r="G43" s="76">
        <f>F43-E43-1</f>
        <v>6</v>
      </c>
      <c r="H43" s="76" t="s">
        <v>71</v>
      </c>
      <c r="I43" s="76" t="s">
        <v>166</v>
      </c>
      <c r="J43" s="76" t="s">
        <v>33</v>
      </c>
      <c r="K43" s="76" t="s">
        <v>167</v>
      </c>
      <c r="L43" s="77" t="s">
        <v>168</v>
      </c>
      <c r="M43" s="78" t="s">
        <v>297</v>
      </c>
      <c r="N43" s="128" t="s">
        <v>245</v>
      </c>
      <c r="O43" s="131"/>
      <c r="P43" s="131"/>
      <c r="Q43" s="131"/>
      <c r="R43" s="11"/>
      <c r="S43" s="11" t="s">
        <v>171</v>
      </c>
      <c r="T43" s="11" t="s">
        <v>171</v>
      </c>
      <c r="U43" s="11" t="s">
        <v>171</v>
      </c>
      <c r="V43" s="11"/>
      <c r="W43" s="11" t="s">
        <v>171</v>
      </c>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row>
    <row r="44" spans="1:97" s="13" customFormat="1" ht="36" hidden="1" x14ac:dyDescent="0.2">
      <c r="A44" s="71" t="s">
        <v>90</v>
      </c>
      <c r="B44" s="100" t="s">
        <v>204</v>
      </c>
      <c r="C44" s="101" t="s">
        <v>36</v>
      </c>
      <c r="D44" s="102" t="s">
        <v>187</v>
      </c>
      <c r="E44" s="103">
        <v>42159</v>
      </c>
      <c r="F44" s="103" t="s">
        <v>8</v>
      </c>
      <c r="G44" s="104" t="s">
        <v>8</v>
      </c>
      <c r="H44" s="104" t="s">
        <v>228</v>
      </c>
      <c r="I44" s="104" t="s">
        <v>188</v>
      </c>
      <c r="J44" s="104" t="s">
        <v>69</v>
      </c>
      <c r="K44" s="104" t="s">
        <v>107</v>
      </c>
      <c r="L44" s="105" t="s">
        <v>189</v>
      </c>
      <c r="M44" s="106" t="s">
        <v>197</v>
      </c>
      <c r="N44" s="132" t="s">
        <v>244</v>
      </c>
      <c r="O44" s="132"/>
      <c r="P44" s="132"/>
      <c r="Q44" s="132"/>
      <c r="R44" s="11" t="s">
        <v>171</v>
      </c>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row>
    <row r="45" spans="1:97" s="13" customFormat="1" ht="36" collapsed="1" x14ac:dyDescent="0.2">
      <c r="A45" s="42" t="s">
        <v>10</v>
      </c>
      <c r="B45" s="54" t="s">
        <v>198</v>
      </c>
      <c r="C45" s="55" t="s">
        <v>31</v>
      </c>
      <c r="D45" s="56" t="s">
        <v>199</v>
      </c>
      <c r="E45" s="57">
        <v>42172</v>
      </c>
      <c r="F45" s="58" t="s">
        <v>8</v>
      </c>
      <c r="G45" s="59" t="s">
        <v>8</v>
      </c>
      <c r="H45" s="59" t="s">
        <v>229</v>
      </c>
      <c r="I45" s="59" t="s">
        <v>177</v>
      </c>
      <c r="J45" s="59" t="s">
        <v>16</v>
      </c>
      <c r="K45" s="59" t="s">
        <v>46</v>
      </c>
      <c r="L45" s="60" t="s">
        <v>205</v>
      </c>
      <c r="M45" s="60" t="s">
        <v>200</v>
      </c>
      <c r="N45" s="124" t="s">
        <v>245</v>
      </c>
      <c r="O45" s="124"/>
      <c r="P45" s="124"/>
      <c r="Q45" s="124"/>
      <c r="R45" s="11" t="s">
        <v>171</v>
      </c>
      <c r="S45" s="11"/>
      <c r="T45" s="11" t="s">
        <v>171</v>
      </c>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row>
    <row r="46" spans="1:97" ht="24" hidden="1" x14ac:dyDescent="0.2">
      <c r="A46" s="21" t="s">
        <v>0</v>
      </c>
      <c r="B46" s="33" t="s">
        <v>202</v>
      </c>
      <c r="C46" s="22" t="s">
        <v>29</v>
      </c>
      <c r="D46" s="23" t="s">
        <v>203</v>
      </c>
      <c r="E46" s="24">
        <v>42191</v>
      </c>
      <c r="F46" s="25">
        <v>42194</v>
      </c>
      <c r="G46" s="26">
        <f>F46-E46-1</f>
        <v>2</v>
      </c>
      <c r="H46" s="26" t="s">
        <v>185</v>
      </c>
      <c r="I46" s="26" t="s">
        <v>26</v>
      </c>
      <c r="J46" s="26" t="s">
        <v>69</v>
      </c>
      <c r="K46" s="26" t="s">
        <v>56</v>
      </c>
      <c r="L46" s="27" t="s">
        <v>89</v>
      </c>
      <c r="M46" s="28" t="s">
        <v>141</v>
      </c>
      <c r="N46" s="123" t="s">
        <v>244</v>
      </c>
      <c r="O46" s="123"/>
      <c r="P46" s="123"/>
      <c r="Q46" s="123"/>
      <c r="R46" s="11" t="s">
        <v>171</v>
      </c>
    </row>
    <row r="47" spans="1:97" s="13" customFormat="1" ht="24" hidden="1" x14ac:dyDescent="0.2">
      <c r="A47" s="71" t="s">
        <v>17</v>
      </c>
      <c r="B47" s="72" t="s">
        <v>270</v>
      </c>
      <c r="C47" s="73" t="s">
        <v>36</v>
      </c>
      <c r="D47" s="74" t="s">
        <v>272</v>
      </c>
      <c r="E47" s="75">
        <v>42212</v>
      </c>
      <c r="F47" s="75">
        <v>42217</v>
      </c>
      <c r="G47" s="76">
        <f>F47-E47-1</f>
        <v>4</v>
      </c>
      <c r="H47" s="76" t="s">
        <v>228</v>
      </c>
      <c r="I47" s="76" t="s">
        <v>188</v>
      </c>
      <c r="J47" s="76" t="s">
        <v>271</v>
      </c>
      <c r="K47" s="76" t="s">
        <v>50</v>
      </c>
      <c r="L47" s="77" t="s">
        <v>28</v>
      </c>
      <c r="M47" s="78" t="s">
        <v>28</v>
      </c>
      <c r="N47" s="128"/>
      <c r="O47" s="131"/>
      <c r="P47" s="131"/>
      <c r="Q47" s="131"/>
      <c r="R47" s="11"/>
      <c r="S47" s="11"/>
      <c r="T47" s="11" t="s">
        <v>171</v>
      </c>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row>
    <row r="48" spans="1:97" s="13" customFormat="1" ht="84" hidden="1" collapsed="1" x14ac:dyDescent="0.2">
      <c r="A48" s="92" t="s">
        <v>10</v>
      </c>
      <c r="B48" s="93" t="s">
        <v>206</v>
      </c>
      <c r="C48" s="94" t="s">
        <v>36</v>
      </c>
      <c r="D48" s="95" t="s">
        <v>207</v>
      </c>
      <c r="E48" s="96">
        <v>42229</v>
      </c>
      <c r="F48" s="97" t="s">
        <v>8</v>
      </c>
      <c r="G48" s="98" t="s">
        <v>8</v>
      </c>
      <c r="H48" s="98" t="s">
        <v>232</v>
      </c>
      <c r="I48" s="98" t="s">
        <v>208</v>
      </c>
      <c r="J48" s="98" t="s">
        <v>69</v>
      </c>
      <c r="K48" s="98" t="s">
        <v>46</v>
      </c>
      <c r="L48" s="99" t="s">
        <v>238</v>
      </c>
      <c r="M48" s="99" t="s">
        <v>237</v>
      </c>
      <c r="N48" s="133" t="s">
        <v>245</v>
      </c>
      <c r="O48" s="133"/>
      <c r="P48" s="133"/>
      <c r="Q48" s="133"/>
      <c r="R48" s="91" t="s">
        <v>171</v>
      </c>
      <c r="S48" s="91"/>
      <c r="T48" s="91" t="s">
        <v>171</v>
      </c>
      <c r="U48" s="91"/>
      <c r="V48" s="91"/>
      <c r="W48" s="91" t="s">
        <v>171</v>
      </c>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row>
    <row r="49" spans="1:97" s="13" customFormat="1" ht="36" hidden="1" collapsed="1" x14ac:dyDescent="0.2">
      <c r="A49" s="143" t="s">
        <v>10</v>
      </c>
      <c r="B49" s="135" t="s">
        <v>210</v>
      </c>
      <c r="C49" s="136" t="s">
        <v>29</v>
      </c>
      <c r="D49" s="137" t="s">
        <v>209</v>
      </c>
      <c r="E49" s="138">
        <v>42263</v>
      </c>
      <c r="F49" s="139" t="s">
        <v>8</v>
      </c>
      <c r="G49" s="140" t="s">
        <v>8</v>
      </c>
      <c r="H49" s="140" t="s">
        <v>71</v>
      </c>
      <c r="I49" s="140" t="s">
        <v>41</v>
      </c>
      <c r="J49" s="140" t="s">
        <v>16</v>
      </c>
      <c r="K49" s="140" t="s">
        <v>50</v>
      </c>
      <c r="L49" s="141" t="s">
        <v>205</v>
      </c>
      <c r="M49" s="141" t="s">
        <v>141</v>
      </c>
      <c r="N49" s="142" t="s">
        <v>245</v>
      </c>
      <c r="O49" s="142"/>
      <c r="P49" s="142"/>
      <c r="Q49" s="142"/>
      <c r="R49" s="144" t="s">
        <v>171</v>
      </c>
      <c r="S49" s="144"/>
      <c r="T49" s="144" t="s">
        <v>171</v>
      </c>
      <c r="U49" s="144"/>
      <c r="V49" s="144"/>
      <c r="W49" s="144" t="s">
        <v>171</v>
      </c>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row>
    <row r="50" spans="1:97" s="13" customFormat="1" ht="36" collapsed="1" x14ac:dyDescent="0.2">
      <c r="A50" s="92" t="s">
        <v>10</v>
      </c>
      <c r="B50" s="93" t="s">
        <v>212</v>
      </c>
      <c r="C50" s="94" t="s">
        <v>68</v>
      </c>
      <c r="D50" s="95" t="s">
        <v>213</v>
      </c>
      <c r="E50" s="96">
        <v>42284</v>
      </c>
      <c r="F50" s="97" t="s">
        <v>8</v>
      </c>
      <c r="G50" s="98" t="s">
        <v>8</v>
      </c>
      <c r="H50" s="98" t="s">
        <v>231</v>
      </c>
      <c r="I50" s="98" t="s">
        <v>183</v>
      </c>
      <c r="J50" s="98" t="s">
        <v>55</v>
      </c>
      <c r="K50" s="98" t="s">
        <v>214</v>
      </c>
      <c r="L50" s="99" t="s">
        <v>215</v>
      </c>
      <c r="M50" s="99" t="s">
        <v>220</v>
      </c>
      <c r="N50" s="133" t="s">
        <v>245</v>
      </c>
      <c r="O50" s="133"/>
      <c r="P50" s="133"/>
      <c r="Q50" s="133"/>
      <c r="R50" s="91" t="s">
        <v>171</v>
      </c>
      <c r="S50" s="91"/>
      <c r="T50" s="91" t="s">
        <v>171</v>
      </c>
      <c r="U50" s="91"/>
      <c r="V50" s="91"/>
      <c r="W50" s="91" t="s">
        <v>171</v>
      </c>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row>
    <row r="51" spans="1:97" s="13" customFormat="1" ht="36" hidden="1" collapsed="1" x14ac:dyDescent="0.2">
      <c r="A51" s="107" t="s">
        <v>2</v>
      </c>
      <c r="B51" s="108" t="s">
        <v>216</v>
      </c>
      <c r="C51" s="109" t="s">
        <v>36</v>
      </c>
      <c r="D51" s="110" t="s">
        <v>218</v>
      </c>
      <c r="E51" s="111">
        <v>42284</v>
      </c>
      <c r="F51" s="112">
        <v>42298</v>
      </c>
      <c r="G51" s="113">
        <f>Tableau1[[#This Row],[Date de reprise]]-Tableau1[[#This Row],[Date]]</f>
        <v>14</v>
      </c>
      <c r="H51" s="113" t="s">
        <v>71</v>
      </c>
      <c r="I51" s="113" t="s">
        <v>41</v>
      </c>
      <c r="J51" s="113" t="s">
        <v>217</v>
      </c>
      <c r="K51" s="113" t="s">
        <v>46</v>
      </c>
      <c r="L51" s="114" t="s">
        <v>219</v>
      </c>
      <c r="M51" s="114" t="s">
        <v>141</v>
      </c>
      <c r="N51" s="134" t="s">
        <v>245</v>
      </c>
      <c r="O51" s="134" t="s">
        <v>305</v>
      </c>
      <c r="P51" s="134"/>
      <c r="Q51" s="134"/>
      <c r="R51" s="115" t="s">
        <v>171</v>
      </c>
      <c r="S51" s="115" t="s">
        <v>171</v>
      </c>
      <c r="T51" s="115"/>
      <c r="U51" s="115"/>
      <c r="V51" s="115"/>
      <c r="W51" s="115" t="s">
        <v>171</v>
      </c>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row>
    <row r="52" spans="1:97" s="13" customFormat="1" ht="36" x14ac:dyDescent="0.2">
      <c r="A52" s="71" t="s">
        <v>90</v>
      </c>
      <c r="B52" s="72" t="s">
        <v>234</v>
      </c>
      <c r="C52" s="73" t="s">
        <v>68</v>
      </c>
      <c r="D52" s="74" t="s">
        <v>235</v>
      </c>
      <c r="E52" s="75">
        <v>42296</v>
      </c>
      <c r="F52" s="75" t="s">
        <v>8</v>
      </c>
      <c r="G52" s="76" t="s">
        <v>8</v>
      </c>
      <c r="H52" s="76" t="s">
        <v>230</v>
      </c>
      <c r="I52" s="76" t="s">
        <v>236</v>
      </c>
      <c r="J52" s="76" t="s">
        <v>69</v>
      </c>
      <c r="K52" s="76" t="s">
        <v>19</v>
      </c>
      <c r="L52" s="77" t="s">
        <v>240</v>
      </c>
      <c r="M52" s="78" t="s">
        <v>239</v>
      </c>
      <c r="N52" s="77" t="s">
        <v>245</v>
      </c>
      <c r="O52" s="77"/>
      <c r="P52" s="77"/>
      <c r="Q52" s="77"/>
      <c r="R52" s="11" t="s">
        <v>171</v>
      </c>
      <c r="S52" s="11"/>
      <c r="T52" s="11" t="s">
        <v>171</v>
      </c>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row>
    <row r="53" spans="1:97" s="13" customFormat="1" ht="36" hidden="1" collapsed="1" x14ac:dyDescent="0.2">
      <c r="A53" s="157" t="s">
        <v>2</v>
      </c>
      <c r="B53" s="158" t="s">
        <v>241</v>
      </c>
      <c r="C53" s="159" t="s">
        <v>36</v>
      </c>
      <c r="D53" s="160" t="s">
        <v>242</v>
      </c>
      <c r="E53" s="161">
        <v>42299</v>
      </c>
      <c r="F53" s="165">
        <v>42522</v>
      </c>
      <c r="G53" s="162">
        <f>Tableau1[[#This Row],[Date de reprise]]-Tableau1[[#This Row],[Date]]-5</f>
        <v>218</v>
      </c>
      <c r="H53" s="162" t="s">
        <v>229</v>
      </c>
      <c r="I53" s="162" t="s">
        <v>178</v>
      </c>
      <c r="J53" s="162" t="s">
        <v>69</v>
      </c>
      <c r="K53" s="162" t="s">
        <v>243</v>
      </c>
      <c r="L53" s="163" t="s">
        <v>89</v>
      </c>
      <c r="M53" s="163"/>
      <c r="N53" s="163" t="s">
        <v>251</v>
      </c>
      <c r="O53" s="163" t="s">
        <v>251</v>
      </c>
      <c r="P53" s="163"/>
      <c r="Q53" s="163"/>
      <c r="R53" s="164" t="s">
        <v>171</v>
      </c>
      <c r="S53" s="164"/>
      <c r="T53" s="164"/>
      <c r="U53" s="164"/>
      <c r="V53" s="164"/>
      <c r="W53" s="164"/>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row>
    <row r="54" spans="1:97" s="13" customFormat="1" ht="24" hidden="1" x14ac:dyDescent="0.2">
      <c r="A54" s="71" t="s">
        <v>90</v>
      </c>
      <c r="B54" s="72" t="s">
        <v>248</v>
      </c>
      <c r="C54" s="146" t="s">
        <v>29</v>
      </c>
      <c r="D54" s="74" t="s">
        <v>249</v>
      </c>
      <c r="E54" s="75">
        <v>42373</v>
      </c>
      <c r="F54" s="75" t="s">
        <v>8</v>
      </c>
      <c r="G54" s="76" t="s">
        <v>8</v>
      </c>
      <c r="H54" s="76" t="s">
        <v>250</v>
      </c>
      <c r="I54" s="76" t="s">
        <v>258</v>
      </c>
      <c r="J54" s="76" t="s">
        <v>16</v>
      </c>
      <c r="K54" s="76" t="s">
        <v>50</v>
      </c>
      <c r="L54" s="77" t="s">
        <v>252</v>
      </c>
      <c r="M54" s="78" t="s">
        <v>275</v>
      </c>
      <c r="N54" s="77" t="s">
        <v>245</v>
      </c>
      <c r="O54" s="77"/>
      <c r="P54" s="77"/>
      <c r="Q54" s="77"/>
      <c r="R54" s="11" t="s">
        <v>171</v>
      </c>
      <c r="S54" s="11"/>
      <c r="T54" s="11" t="s">
        <v>171</v>
      </c>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row>
    <row r="55" spans="1:97" s="13" customFormat="1" ht="36" collapsed="1" x14ac:dyDescent="0.2">
      <c r="A55" s="94" t="s">
        <v>348</v>
      </c>
      <c r="B55" s="93" t="s">
        <v>253</v>
      </c>
      <c r="C55" s="94" t="s">
        <v>68</v>
      </c>
      <c r="D55" s="95" t="s">
        <v>254</v>
      </c>
      <c r="E55" s="96">
        <v>42383</v>
      </c>
      <c r="F55" s="97" t="s">
        <v>8</v>
      </c>
      <c r="G55" s="98" t="s">
        <v>8</v>
      </c>
      <c r="H55" s="98" t="s">
        <v>71</v>
      </c>
      <c r="I55" s="98" t="s">
        <v>41</v>
      </c>
      <c r="J55" s="98" t="s">
        <v>69</v>
      </c>
      <c r="K55" s="98" t="s">
        <v>107</v>
      </c>
      <c r="L55" s="99" t="s">
        <v>255</v>
      </c>
      <c r="M55" s="99" t="s">
        <v>278</v>
      </c>
      <c r="N55" s="99" t="s">
        <v>245</v>
      </c>
      <c r="O55" s="99"/>
      <c r="P55" s="99"/>
      <c r="Q55" s="99"/>
      <c r="R55" s="91" t="s">
        <v>171</v>
      </c>
      <c r="S55" s="91"/>
      <c r="T55" s="91"/>
      <c r="U55" s="91"/>
      <c r="V55" s="91"/>
      <c r="W55" s="91" t="s">
        <v>171</v>
      </c>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row>
    <row r="56" spans="1:97" s="13" customFormat="1" ht="36" hidden="1" collapsed="1" x14ac:dyDescent="0.2">
      <c r="A56" s="92" t="s">
        <v>10</v>
      </c>
      <c r="B56" s="93" t="s">
        <v>256</v>
      </c>
      <c r="C56" s="94" t="s">
        <v>36</v>
      </c>
      <c r="D56" s="95" t="s">
        <v>257</v>
      </c>
      <c r="E56" s="96">
        <v>42401</v>
      </c>
      <c r="F56" s="97" t="s">
        <v>8</v>
      </c>
      <c r="G56" s="98" t="s">
        <v>8</v>
      </c>
      <c r="H56" s="98" t="s">
        <v>250</v>
      </c>
      <c r="I56" s="98" t="s">
        <v>258</v>
      </c>
      <c r="J56" s="98" t="s">
        <v>69</v>
      </c>
      <c r="K56" s="98" t="s">
        <v>107</v>
      </c>
      <c r="L56" s="99" t="s">
        <v>259</v>
      </c>
      <c r="M56" s="99" t="s">
        <v>141</v>
      </c>
      <c r="N56" s="99" t="s">
        <v>344</v>
      </c>
      <c r="O56" s="99" t="s">
        <v>344</v>
      </c>
      <c r="P56" s="99"/>
      <c r="Q56" s="99" t="s">
        <v>171</v>
      </c>
      <c r="R56" s="91" t="s">
        <v>171</v>
      </c>
      <c r="S56" s="91"/>
      <c r="T56" s="91" t="s">
        <v>171</v>
      </c>
      <c r="U56" s="91"/>
      <c r="V56" s="91"/>
      <c r="W56" s="91" t="s">
        <v>171</v>
      </c>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row>
    <row r="57" spans="1:97" s="13" customFormat="1" ht="48" hidden="1" collapsed="1" x14ac:dyDescent="0.2">
      <c r="A57" s="107" t="s">
        <v>2</v>
      </c>
      <c r="B57" s="108" t="s">
        <v>260</v>
      </c>
      <c r="C57" s="109" t="s">
        <v>36</v>
      </c>
      <c r="D57" s="110" t="s">
        <v>277</v>
      </c>
      <c r="E57" s="111">
        <v>42412</v>
      </c>
      <c r="F57" s="122">
        <v>42881</v>
      </c>
      <c r="G57" s="121">
        <f>Tableau1[[#This Row],[Date de reprise]]-Tableau1[[#This Row],[Date]]-1</f>
        <v>468</v>
      </c>
      <c r="H57" s="113" t="s">
        <v>230</v>
      </c>
      <c r="I57" s="113" t="s">
        <v>261</v>
      </c>
      <c r="J57" s="113" t="s">
        <v>42</v>
      </c>
      <c r="K57" s="113" t="s">
        <v>107</v>
      </c>
      <c r="L57" s="114" t="s">
        <v>262</v>
      </c>
      <c r="M57" s="114" t="s">
        <v>279</v>
      </c>
      <c r="N57" s="114" t="s">
        <v>245</v>
      </c>
      <c r="O57" s="114" t="s">
        <v>251</v>
      </c>
      <c r="P57" s="114"/>
      <c r="Q57" s="114"/>
      <c r="R57" s="115" t="s">
        <v>171</v>
      </c>
      <c r="S57" s="115" t="s">
        <v>171</v>
      </c>
      <c r="T57" s="115" t="s">
        <v>171</v>
      </c>
      <c r="U57" s="115"/>
      <c r="V57" s="115" t="s">
        <v>171</v>
      </c>
      <c r="W57" s="115" t="s">
        <v>171</v>
      </c>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row>
    <row r="58" spans="1:97" s="13" customFormat="1" ht="36" collapsed="1" x14ac:dyDescent="0.2">
      <c r="A58" s="92" t="s">
        <v>10</v>
      </c>
      <c r="B58" s="93" t="s">
        <v>263</v>
      </c>
      <c r="C58" s="94" t="s">
        <v>74</v>
      </c>
      <c r="D58" s="95" t="s">
        <v>266</v>
      </c>
      <c r="E58" s="96">
        <v>42416</v>
      </c>
      <c r="F58" s="97" t="s">
        <v>8</v>
      </c>
      <c r="G58" s="98" t="s">
        <v>8</v>
      </c>
      <c r="H58" s="98" t="s">
        <v>71</v>
      </c>
      <c r="I58" s="98" t="s">
        <v>41</v>
      </c>
      <c r="J58" s="98" t="s">
        <v>69</v>
      </c>
      <c r="K58" s="98" t="s">
        <v>162</v>
      </c>
      <c r="L58" s="99" t="s">
        <v>264</v>
      </c>
      <c r="M58" s="99" t="s">
        <v>278</v>
      </c>
      <c r="N58" s="99" t="s">
        <v>245</v>
      </c>
      <c r="O58" s="98" t="s">
        <v>171</v>
      </c>
      <c r="P58" s="98"/>
      <c r="Q58" s="98" t="s">
        <v>171</v>
      </c>
      <c r="R58" s="91" t="s">
        <v>171</v>
      </c>
      <c r="S58" s="91"/>
      <c r="T58" s="91"/>
      <c r="U58" s="91" t="s">
        <v>171</v>
      </c>
      <c r="V58" s="91"/>
      <c r="W58" s="91" t="s">
        <v>171</v>
      </c>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row>
    <row r="59" spans="1:97" ht="36" hidden="1" x14ac:dyDescent="0.2">
      <c r="A59" s="21" t="s">
        <v>0</v>
      </c>
      <c r="B59" s="33" t="s">
        <v>114</v>
      </c>
      <c r="C59" s="147" t="s">
        <v>36</v>
      </c>
      <c r="D59" s="23" t="s">
        <v>276</v>
      </c>
      <c r="E59" s="24">
        <v>42431</v>
      </c>
      <c r="F59" s="24">
        <v>42492</v>
      </c>
      <c r="G59" s="26">
        <f>Tableau1[[#This Row],[Date de reprise]]-Tableau1[[#This Row],[Date]]-1</f>
        <v>60</v>
      </c>
      <c r="H59" s="26" t="s">
        <v>229</v>
      </c>
      <c r="I59" s="26" t="s">
        <v>188</v>
      </c>
      <c r="J59" s="26" t="s">
        <v>69</v>
      </c>
      <c r="K59" s="26" t="s">
        <v>167</v>
      </c>
      <c r="L59" s="27" t="s">
        <v>267</v>
      </c>
      <c r="M59" s="28"/>
      <c r="N59" s="27" t="s">
        <v>244</v>
      </c>
      <c r="O59" s="27"/>
      <c r="P59" s="27"/>
      <c r="Q59" s="27"/>
    </row>
    <row r="60" spans="1:97" s="13" customFormat="1" ht="48" x14ac:dyDescent="0.2">
      <c r="A60" s="71" t="s">
        <v>90</v>
      </c>
      <c r="B60" s="72" t="s">
        <v>234</v>
      </c>
      <c r="C60" s="148" t="s">
        <v>68</v>
      </c>
      <c r="D60" s="74" t="s">
        <v>268</v>
      </c>
      <c r="E60" s="75">
        <v>42450</v>
      </c>
      <c r="F60" s="75" t="s">
        <v>8</v>
      </c>
      <c r="G60" s="76" t="s">
        <v>8</v>
      </c>
      <c r="H60" s="76" t="s">
        <v>230</v>
      </c>
      <c r="I60" s="76" t="s">
        <v>269</v>
      </c>
      <c r="J60" s="76" t="s">
        <v>55</v>
      </c>
      <c r="K60" s="76" t="s">
        <v>50</v>
      </c>
      <c r="L60" s="77" t="s">
        <v>240</v>
      </c>
      <c r="M60" s="78" t="s">
        <v>293</v>
      </c>
      <c r="N60" s="77" t="s">
        <v>245</v>
      </c>
      <c r="O60" s="77"/>
      <c r="P60" s="77"/>
      <c r="Q60" s="77" t="s">
        <v>171</v>
      </c>
      <c r="R60" s="11" t="s">
        <v>171</v>
      </c>
      <c r="S60" s="11"/>
      <c r="T60" s="11" t="s">
        <v>171</v>
      </c>
      <c r="U60" s="11"/>
      <c r="V60" s="11"/>
      <c r="W60" s="11" t="s">
        <v>171</v>
      </c>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row>
    <row r="61" spans="1:97" ht="108" x14ac:dyDescent="0.2">
      <c r="A61" s="21" t="s">
        <v>0</v>
      </c>
      <c r="B61" s="33" t="s">
        <v>281</v>
      </c>
      <c r="C61" s="147" t="s">
        <v>74</v>
      </c>
      <c r="D61" s="23" t="s">
        <v>280</v>
      </c>
      <c r="E61" s="24">
        <v>42485</v>
      </c>
      <c r="F61" s="25">
        <v>42490</v>
      </c>
      <c r="G61" s="26">
        <f>Tableau1[[#This Row],[Date de reprise]]-Tableau1[[#This Row],[Date]]-1</f>
        <v>4</v>
      </c>
      <c r="H61" s="26" t="s">
        <v>26</v>
      </c>
      <c r="I61" s="26" t="s">
        <v>26</v>
      </c>
      <c r="J61" s="26" t="s">
        <v>282</v>
      </c>
      <c r="K61" s="26" t="s">
        <v>52</v>
      </c>
      <c r="L61" s="27" t="s">
        <v>89</v>
      </c>
      <c r="M61" s="28" t="s">
        <v>28</v>
      </c>
      <c r="N61" s="27" t="s">
        <v>244</v>
      </c>
      <c r="O61" s="27"/>
      <c r="P61" s="27"/>
      <c r="Q61" s="27"/>
    </row>
    <row r="62" spans="1:97" s="13" customFormat="1" ht="38.25" customHeight="1" x14ac:dyDescent="0.2">
      <c r="A62" s="71" t="s">
        <v>90</v>
      </c>
      <c r="B62" s="72" t="s">
        <v>284</v>
      </c>
      <c r="C62" s="148" t="s">
        <v>68</v>
      </c>
      <c r="D62" s="74" t="s">
        <v>283</v>
      </c>
      <c r="E62" s="75">
        <v>42487</v>
      </c>
      <c r="F62" s="75" t="s">
        <v>8</v>
      </c>
      <c r="G62" s="76" t="s">
        <v>8</v>
      </c>
      <c r="H62" s="76" t="s">
        <v>233</v>
      </c>
      <c r="I62" s="76" t="s">
        <v>182</v>
      </c>
      <c r="J62" s="76" t="s">
        <v>69</v>
      </c>
      <c r="K62" s="76" t="s">
        <v>107</v>
      </c>
      <c r="L62" s="77" t="s">
        <v>311</v>
      </c>
      <c r="M62" s="78" t="s">
        <v>313</v>
      </c>
      <c r="N62" s="77" t="s">
        <v>245</v>
      </c>
      <c r="O62" s="77"/>
      <c r="P62" s="77"/>
      <c r="Q62" s="77"/>
      <c r="R62" s="11" t="s">
        <v>171</v>
      </c>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row>
    <row r="63" spans="1:97" s="13" customFormat="1" ht="36" hidden="1" x14ac:dyDescent="0.2">
      <c r="A63" s="71" t="s">
        <v>90</v>
      </c>
      <c r="B63" s="72" t="s">
        <v>285</v>
      </c>
      <c r="C63" s="148" t="s">
        <v>29</v>
      </c>
      <c r="D63" s="74" t="s">
        <v>294</v>
      </c>
      <c r="E63" s="75">
        <v>42490</v>
      </c>
      <c r="F63" s="75" t="s">
        <v>8</v>
      </c>
      <c r="G63" s="76" t="s">
        <v>8</v>
      </c>
      <c r="H63" s="76" t="s">
        <v>233</v>
      </c>
      <c r="I63" s="76" t="s">
        <v>182</v>
      </c>
      <c r="J63" s="76" t="s">
        <v>286</v>
      </c>
      <c r="K63" s="76" t="s">
        <v>66</v>
      </c>
      <c r="L63" s="77" t="s">
        <v>287</v>
      </c>
      <c r="M63" s="78" t="s">
        <v>314</v>
      </c>
      <c r="N63" s="77" t="s">
        <v>322</v>
      </c>
      <c r="O63" s="77"/>
      <c r="P63" s="77"/>
      <c r="Q63" s="77"/>
      <c r="R63" s="11" t="s">
        <v>171</v>
      </c>
      <c r="S63" s="11"/>
      <c r="T63" s="11"/>
      <c r="U63" s="11" t="s">
        <v>171</v>
      </c>
      <c r="V63" s="11"/>
      <c r="W63" s="11" t="s">
        <v>171</v>
      </c>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row>
    <row r="64" spans="1:97" ht="60" hidden="1" x14ac:dyDescent="0.2">
      <c r="A64" s="21" t="s">
        <v>0</v>
      </c>
      <c r="B64" s="33" t="s">
        <v>288</v>
      </c>
      <c r="C64" s="147" t="s">
        <v>36</v>
      </c>
      <c r="D64" s="23" t="s">
        <v>290</v>
      </c>
      <c r="E64" s="24">
        <v>42492</v>
      </c>
      <c r="F64" s="25" t="s">
        <v>8</v>
      </c>
      <c r="G64" s="26" t="s">
        <v>8</v>
      </c>
      <c r="H64" s="26" t="s">
        <v>185</v>
      </c>
      <c r="I64" s="26" t="s">
        <v>26</v>
      </c>
      <c r="J64" s="26" t="s">
        <v>291</v>
      </c>
      <c r="K64" s="26" t="s">
        <v>292</v>
      </c>
      <c r="L64" s="27" t="s">
        <v>89</v>
      </c>
      <c r="M64" s="28" t="s">
        <v>28</v>
      </c>
      <c r="N64" s="27" t="s">
        <v>244</v>
      </c>
      <c r="O64" s="27"/>
      <c r="P64" s="27"/>
      <c r="Q64" s="27"/>
    </row>
    <row r="65" spans="1:97" ht="60" hidden="1" x14ac:dyDescent="0.2">
      <c r="A65" s="21" t="s">
        <v>0</v>
      </c>
      <c r="B65" s="33" t="s">
        <v>289</v>
      </c>
      <c r="C65" s="147" t="s">
        <v>36</v>
      </c>
      <c r="D65" s="23" t="s">
        <v>290</v>
      </c>
      <c r="E65" s="24">
        <v>42495</v>
      </c>
      <c r="F65" s="25" t="s">
        <v>8</v>
      </c>
      <c r="G65" s="26" t="s">
        <v>8</v>
      </c>
      <c r="H65" s="26" t="s">
        <v>185</v>
      </c>
      <c r="I65" s="26" t="s">
        <v>26</v>
      </c>
      <c r="J65" s="26" t="s">
        <v>291</v>
      </c>
      <c r="K65" s="26" t="s">
        <v>292</v>
      </c>
      <c r="L65" s="27" t="s">
        <v>89</v>
      </c>
      <c r="M65" s="28" t="s">
        <v>28</v>
      </c>
      <c r="N65" s="27" t="s">
        <v>244</v>
      </c>
      <c r="O65" s="27"/>
      <c r="P65" s="27"/>
      <c r="Q65" s="27"/>
    </row>
    <row r="66" spans="1:97" s="13" customFormat="1" ht="60" collapsed="1" x14ac:dyDescent="0.2">
      <c r="A66" s="92" t="s">
        <v>10</v>
      </c>
      <c r="B66" s="93" t="s">
        <v>299</v>
      </c>
      <c r="C66" s="94" t="s">
        <v>74</v>
      </c>
      <c r="D66" s="95" t="s">
        <v>298</v>
      </c>
      <c r="E66" s="96">
        <v>42501</v>
      </c>
      <c r="F66" s="97" t="s">
        <v>8</v>
      </c>
      <c r="G66" s="98" t="s">
        <v>8</v>
      </c>
      <c r="H66" s="98" t="s">
        <v>185</v>
      </c>
      <c r="I66" s="98" t="s">
        <v>26</v>
      </c>
      <c r="J66" s="98" t="s">
        <v>16</v>
      </c>
      <c r="K66" s="98" t="s">
        <v>50</v>
      </c>
      <c r="L66" s="99" t="s">
        <v>89</v>
      </c>
      <c r="M66" s="99" t="s">
        <v>313</v>
      </c>
      <c r="N66" s="99" t="s">
        <v>244</v>
      </c>
      <c r="O66" s="99" t="s">
        <v>28</v>
      </c>
      <c r="P66" s="99"/>
      <c r="Q66" s="99" t="s">
        <v>171</v>
      </c>
      <c r="R66" s="91" t="s">
        <v>171</v>
      </c>
      <c r="S66" s="91"/>
      <c r="T66" s="91"/>
      <c r="U66" s="91"/>
      <c r="V66" s="91"/>
      <c r="W66" s="9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row>
    <row r="67" spans="1:97" s="13" customFormat="1" ht="120" x14ac:dyDescent="0.2">
      <c r="A67" s="71" t="s">
        <v>17</v>
      </c>
      <c r="B67" s="72" t="s">
        <v>300</v>
      </c>
      <c r="C67" s="148" t="s">
        <v>68</v>
      </c>
      <c r="D67" s="74" t="s">
        <v>301</v>
      </c>
      <c r="E67" s="75">
        <v>42521</v>
      </c>
      <c r="F67" s="75">
        <v>42530</v>
      </c>
      <c r="G67" s="76">
        <f>Tableau1[[#This Row],[Date de reprise]]-Tableau1[[#This Row],[Date]]-1</f>
        <v>8</v>
      </c>
      <c r="H67" s="76" t="s">
        <v>250</v>
      </c>
      <c r="I67" s="76" t="s">
        <v>302</v>
      </c>
      <c r="J67" s="76" t="s">
        <v>303</v>
      </c>
      <c r="K67" s="76" t="s">
        <v>167</v>
      </c>
      <c r="L67" s="77" t="s">
        <v>304</v>
      </c>
      <c r="M67" s="78" t="s">
        <v>312</v>
      </c>
      <c r="N67" s="77" t="s">
        <v>245</v>
      </c>
      <c r="O67" s="77"/>
      <c r="P67" s="77"/>
      <c r="Q67" s="77"/>
      <c r="R67" s="11" t="s">
        <v>171</v>
      </c>
      <c r="S67" s="11"/>
      <c r="T67" s="11" t="s">
        <v>171</v>
      </c>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row>
    <row r="68" spans="1:97" s="13" customFormat="1" ht="144" collapsed="1" x14ac:dyDescent="0.2">
      <c r="A68" s="92" t="s">
        <v>10</v>
      </c>
      <c r="B68" s="93" t="s">
        <v>319</v>
      </c>
      <c r="C68" s="94" t="s">
        <v>31</v>
      </c>
      <c r="D68" s="95" t="s">
        <v>308</v>
      </c>
      <c r="E68" s="96">
        <v>42529</v>
      </c>
      <c r="F68" s="97" t="s">
        <v>8</v>
      </c>
      <c r="G68" s="98" t="s">
        <v>8</v>
      </c>
      <c r="H68" s="98" t="s">
        <v>232</v>
      </c>
      <c r="I68" s="98" t="s">
        <v>208</v>
      </c>
      <c r="J68" s="98" t="s">
        <v>309</v>
      </c>
      <c r="K68" s="98" t="s">
        <v>46</v>
      </c>
      <c r="L68" s="99" t="s">
        <v>310</v>
      </c>
      <c r="M68" s="99" t="s">
        <v>315</v>
      </c>
      <c r="N68" s="99" t="s">
        <v>171</v>
      </c>
      <c r="O68" s="98" t="s">
        <v>171</v>
      </c>
      <c r="P68" s="98"/>
      <c r="Q68" s="99" t="s">
        <v>171</v>
      </c>
      <c r="R68" s="91" t="s">
        <v>171</v>
      </c>
      <c r="S68" s="91" t="s">
        <v>171</v>
      </c>
      <c r="T68" s="91"/>
      <c r="U68" s="91"/>
      <c r="V68" s="91" t="s">
        <v>171</v>
      </c>
      <c r="W68" s="91" t="s">
        <v>171</v>
      </c>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row>
    <row r="69" spans="1:97" s="13" customFormat="1" ht="24" collapsed="1" x14ac:dyDescent="0.2">
      <c r="A69" s="92" t="s">
        <v>10</v>
      </c>
      <c r="B69" s="93" t="s">
        <v>306</v>
      </c>
      <c r="C69" s="94" t="s">
        <v>31</v>
      </c>
      <c r="D69" s="95" t="s">
        <v>307</v>
      </c>
      <c r="E69" s="96">
        <v>42530</v>
      </c>
      <c r="F69" s="97" t="s">
        <v>8</v>
      </c>
      <c r="G69" s="98" t="s">
        <v>8</v>
      </c>
      <c r="H69" s="98" t="s">
        <v>250</v>
      </c>
      <c r="I69" s="98" t="s">
        <v>258</v>
      </c>
      <c r="J69" s="98" t="s">
        <v>55</v>
      </c>
      <c r="K69" s="98" t="s">
        <v>50</v>
      </c>
      <c r="L69" s="99" t="s">
        <v>89</v>
      </c>
      <c r="M69" s="99"/>
      <c r="N69" s="99" t="s">
        <v>171</v>
      </c>
      <c r="O69" s="99"/>
      <c r="P69" s="99"/>
      <c r="Q69" s="99" t="s">
        <v>171</v>
      </c>
      <c r="R69" s="91" t="s">
        <v>171</v>
      </c>
      <c r="S69" s="91"/>
      <c r="T69" s="91" t="s">
        <v>171</v>
      </c>
      <c r="U69" s="91"/>
      <c r="V69" s="91"/>
      <c r="W69" s="9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row>
    <row r="70" spans="1:97" s="13" customFormat="1" ht="24" hidden="1" collapsed="1" x14ac:dyDescent="0.2">
      <c r="A70" s="149" t="s">
        <v>0</v>
      </c>
      <c r="B70" s="150" t="s">
        <v>316</v>
      </c>
      <c r="C70" s="147" t="s">
        <v>29</v>
      </c>
      <c r="D70" s="151" t="s">
        <v>317</v>
      </c>
      <c r="E70" s="152">
        <v>42562</v>
      </c>
      <c r="F70" s="153">
        <v>42565</v>
      </c>
      <c r="G70" s="154">
        <f>Tableau1[[#This Row],[Date de reprise]]-Tableau1[[#This Row],[Date]]-1</f>
        <v>2</v>
      </c>
      <c r="H70" s="154" t="s">
        <v>185</v>
      </c>
      <c r="I70" s="154" t="s">
        <v>26</v>
      </c>
      <c r="J70" s="154" t="s">
        <v>16</v>
      </c>
      <c r="K70" s="154" t="s">
        <v>52</v>
      </c>
      <c r="L70" s="155" t="s">
        <v>318</v>
      </c>
      <c r="M70" s="155"/>
      <c r="N70" s="155" t="s">
        <v>244</v>
      </c>
      <c r="O70" s="155"/>
      <c r="P70" s="155"/>
      <c r="Q70" s="155"/>
      <c r="R70" s="156" t="s">
        <v>171</v>
      </c>
      <c r="S70" s="156"/>
      <c r="T70" s="156"/>
      <c r="U70" s="156"/>
      <c r="V70" s="156"/>
      <c r="W70" s="156"/>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row>
    <row r="71" spans="1:97" s="13" customFormat="1" ht="36" collapsed="1" x14ac:dyDescent="0.2">
      <c r="A71" s="92" t="s">
        <v>348</v>
      </c>
      <c r="B71" s="93" t="s">
        <v>323</v>
      </c>
      <c r="C71" s="94" t="s">
        <v>74</v>
      </c>
      <c r="D71" s="95" t="s">
        <v>324</v>
      </c>
      <c r="E71" s="96">
        <v>42569</v>
      </c>
      <c r="F71" s="97" t="s">
        <v>8</v>
      </c>
      <c r="G71" s="98" t="s">
        <v>8</v>
      </c>
      <c r="H71" s="98" t="s">
        <v>233</v>
      </c>
      <c r="I71" s="98" t="s">
        <v>182</v>
      </c>
      <c r="J71" s="98" t="s">
        <v>16</v>
      </c>
      <c r="K71" s="98" t="s">
        <v>46</v>
      </c>
      <c r="L71" s="99" t="s">
        <v>264</v>
      </c>
      <c r="M71" s="99"/>
      <c r="N71" s="98" t="s">
        <v>171</v>
      </c>
      <c r="O71" s="98" t="s">
        <v>171</v>
      </c>
      <c r="P71" s="98"/>
      <c r="Q71" s="98" t="s">
        <v>322</v>
      </c>
      <c r="R71" s="91" t="s">
        <v>171</v>
      </c>
      <c r="S71" s="91"/>
      <c r="T71" s="91"/>
      <c r="U71" s="91" t="s">
        <v>322</v>
      </c>
      <c r="V71" s="91"/>
      <c r="W71" s="91" t="s">
        <v>171</v>
      </c>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row>
    <row r="72" spans="1:97" s="13" customFormat="1" ht="36" collapsed="1" x14ac:dyDescent="0.2">
      <c r="A72" s="143" t="s">
        <v>10</v>
      </c>
      <c r="B72" s="135" t="s">
        <v>320</v>
      </c>
      <c r="C72" s="136" t="s">
        <v>31</v>
      </c>
      <c r="D72" s="137" t="s">
        <v>321</v>
      </c>
      <c r="E72" s="138">
        <v>42586</v>
      </c>
      <c r="F72" s="139" t="s">
        <v>8</v>
      </c>
      <c r="G72" s="140" t="s">
        <v>8</v>
      </c>
      <c r="H72" s="140" t="s">
        <v>71</v>
      </c>
      <c r="I72" s="140" t="s">
        <v>41</v>
      </c>
      <c r="J72" s="140" t="s">
        <v>69</v>
      </c>
      <c r="K72" s="140" t="s">
        <v>162</v>
      </c>
      <c r="L72" s="141" t="s">
        <v>264</v>
      </c>
      <c r="M72" s="141" t="s">
        <v>364</v>
      </c>
      <c r="N72" s="140" t="s">
        <v>171</v>
      </c>
      <c r="O72" s="140" t="s">
        <v>28</v>
      </c>
      <c r="P72" s="140"/>
      <c r="Q72" s="140"/>
      <c r="R72" s="91" t="s">
        <v>171</v>
      </c>
      <c r="S72" s="91" t="s">
        <v>322</v>
      </c>
      <c r="T72" s="91"/>
      <c r="U72" s="91" t="s">
        <v>322</v>
      </c>
      <c r="V72" s="91"/>
      <c r="W72" s="91" t="s">
        <v>171</v>
      </c>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row>
    <row r="73" spans="1:97" s="13" customFormat="1" ht="60" hidden="1" x14ac:dyDescent="0.2">
      <c r="A73" s="71" t="s">
        <v>90</v>
      </c>
      <c r="B73" s="72" t="s">
        <v>325</v>
      </c>
      <c r="C73" s="148" t="s">
        <v>36</v>
      </c>
      <c r="D73" s="74" t="s">
        <v>326</v>
      </c>
      <c r="E73" s="75">
        <v>42598</v>
      </c>
      <c r="F73" s="75" t="s">
        <v>8</v>
      </c>
      <c r="G73" s="76" t="s">
        <v>8</v>
      </c>
      <c r="H73" s="76" t="s">
        <v>71</v>
      </c>
      <c r="I73" s="76" t="s">
        <v>41</v>
      </c>
      <c r="J73" s="76" t="s">
        <v>16</v>
      </c>
      <c r="K73" s="76" t="s">
        <v>60</v>
      </c>
      <c r="L73" s="77" t="s">
        <v>327</v>
      </c>
      <c r="M73" s="78" t="s">
        <v>328</v>
      </c>
      <c r="N73" s="76"/>
      <c r="O73" s="76" t="s">
        <v>28</v>
      </c>
      <c r="P73" s="76"/>
      <c r="Q73" s="76" t="s">
        <v>171</v>
      </c>
      <c r="R73" s="11" t="s">
        <v>171</v>
      </c>
      <c r="S73" s="11"/>
      <c r="T73" s="11"/>
      <c r="U73" s="11"/>
      <c r="V73" s="11" t="s">
        <v>171</v>
      </c>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row>
    <row r="74" spans="1:97" s="13" customFormat="1" ht="48" hidden="1" collapsed="1" x14ac:dyDescent="0.2">
      <c r="A74" s="92" t="s">
        <v>10</v>
      </c>
      <c r="B74" s="93" t="s">
        <v>88</v>
      </c>
      <c r="C74" s="94" t="s">
        <v>36</v>
      </c>
      <c r="D74" s="95" t="s">
        <v>336</v>
      </c>
      <c r="E74" s="96">
        <v>42600</v>
      </c>
      <c r="F74" s="97" t="s">
        <v>8</v>
      </c>
      <c r="G74" s="98" t="s">
        <v>8</v>
      </c>
      <c r="H74" s="98" t="s">
        <v>71</v>
      </c>
      <c r="I74" s="98" t="s">
        <v>41</v>
      </c>
      <c r="J74" s="98" t="s">
        <v>69</v>
      </c>
      <c r="K74" s="98" t="s">
        <v>339</v>
      </c>
      <c r="L74" s="99" t="s">
        <v>337</v>
      </c>
      <c r="M74" s="99" t="s">
        <v>338</v>
      </c>
      <c r="N74" s="98" t="s">
        <v>350</v>
      </c>
      <c r="O74" s="98"/>
      <c r="P74" s="98"/>
      <c r="Q74" s="98" t="s">
        <v>322</v>
      </c>
      <c r="R74" s="91" t="s">
        <v>171</v>
      </c>
      <c r="S74" s="91"/>
      <c r="T74" s="91"/>
      <c r="U74" s="91"/>
      <c r="V74" s="91"/>
      <c r="W74" s="91" t="s">
        <v>171</v>
      </c>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row>
    <row r="75" spans="1:97" s="13" customFormat="1" ht="36" x14ac:dyDescent="0.2">
      <c r="A75" s="71" t="s">
        <v>90</v>
      </c>
      <c r="B75" s="72" t="s">
        <v>340</v>
      </c>
      <c r="C75" s="148" t="s">
        <v>31</v>
      </c>
      <c r="D75" s="74" t="s">
        <v>341</v>
      </c>
      <c r="E75" s="75">
        <v>42607</v>
      </c>
      <c r="F75" s="75" t="s">
        <v>8</v>
      </c>
      <c r="G75" s="76" t="s">
        <v>8</v>
      </c>
      <c r="H75" s="76" t="s">
        <v>233</v>
      </c>
      <c r="I75" s="76" t="s">
        <v>342</v>
      </c>
      <c r="J75" s="76" t="s">
        <v>16</v>
      </c>
      <c r="K75" s="76" t="s">
        <v>46</v>
      </c>
      <c r="L75" s="77" t="s">
        <v>351</v>
      </c>
      <c r="M75" s="78" t="s">
        <v>343</v>
      </c>
      <c r="N75" s="76"/>
      <c r="O75" s="76" t="s">
        <v>28</v>
      </c>
      <c r="P75" s="76"/>
      <c r="Q75" s="76" t="s">
        <v>171</v>
      </c>
      <c r="R75" s="11" t="s">
        <v>171</v>
      </c>
      <c r="S75" s="11"/>
      <c r="T75" s="11"/>
      <c r="U75" s="11" t="s">
        <v>171</v>
      </c>
      <c r="V75" s="11" t="s">
        <v>171</v>
      </c>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row>
    <row r="76" spans="1:97" s="13" customFormat="1" ht="24" hidden="1" collapsed="1" x14ac:dyDescent="0.2">
      <c r="A76" s="149" t="s">
        <v>0</v>
      </c>
      <c r="B76" s="150" t="s">
        <v>88</v>
      </c>
      <c r="C76" s="147" t="s">
        <v>36</v>
      </c>
      <c r="D76" s="151" t="s">
        <v>317</v>
      </c>
      <c r="E76" s="152">
        <v>42615</v>
      </c>
      <c r="F76" s="153">
        <v>42689</v>
      </c>
      <c r="G76" s="154">
        <f>Tableau1[[#This Row],[Date de reprise]]-Tableau1[[#This Row],[Date]]-1</f>
        <v>73</v>
      </c>
      <c r="H76" s="154" t="s">
        <v>185</v>
      </c>
      <c r="I76" s="154" t="s">
        <v>26</v>
      </c>
      <c r="J76" s="154" t="s">
        <v>16</v>
      </c>
      <c r="K76" s="154" t="s">
        <v>345</v>
      </c>
      <c r="L76" s="155" t="s">
        <v>89</v>
      </c>
      <c r="M76" s="155" t="s">
        <v>297</v>
      </c>
      <c r="N76" s="154" t="s">
        <v>171</v>
      </c>
      <c r="O76" s="154" t="s">
        <v>28</v>
      </c>
      <c r="P76" s="154"/>
      <c r="Q76" s="154"/>
      <c r="R76" s="156" t="s">
        <v>171</v>
      </c>
      <c r="S76" s="156"/>
      <c r="T76" s="156"/>
      <c r="U76" s="156"/>
      <c r="V76" s="156"/>
      <c r="W76" s="156"/>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row>
    <row r="77" spans="1:97" s="13" customFormat="1" ht="60" hidden="1" x14ac:dyDescent="0.2">
      <c r="A77" s="71" t="s">
        <v>17</v>
      </c>
      <c r="B77" s="72" t="s">
        <v>346</v>
      </c>
      <c r="C77" s="148" t="s">
        <v>36</v>
      </c>
      <c r="D77" s="74" t="s">
        <v>347</v>
      </c>
      <c r="E77" s="75">
        <v>42648</v>
      </c>
      <c r="F77" s="75">
        <v>42657</v>
      </c>
      <c r="G77" s="76">
        <f>Tableau1[[#This Row],[Date de reprise]]-Tableau1[[#This Row],[Date]]-1</f>
        <v>8</v>
      </c>
      <c r="H77" s="76" t="s">
        <v>233</v>
      </c>
      <c r="I77" s="76" t="s">
        <v>182</v>
      </c>
      <c r="J77" s="76" t="s">
        <v>16</v>
      </c>
      <c r="K77" s="76" t="s">
        <v>46</v>
      </c>
      <c r="L77" s="77" t="s">
        <v>351</v>
      </c>
      <c r="M77" s="78" t="s">
        <v>349</v>
      </c>
      <c r="N77" s="76" t="s">
        <v>171</v>
      </c>
      <c r="O77" s="76" t="s">
        <v>28</v>
      </c>
      <c r="P77" s="76"/>
      <c r="Q77" s="76" t="s">
        <v>171</v>
      </c>
      <c r="R77" s="11" t="s">
        <v>171</v>
      </c>
      <c r="S77" s="11" t="s">
        <v>171</v>
      </c>
      <c r="T77" s="11"/>
      <c r="U77" s="11" t="s">
        <v>171</v>
      </c>
      <c r="V77" s="11" t="s">
        <v>171</v>
      </c>
      <c r="W77" s="11" t="s">
        <v>171</v>
      </c>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row>
    <row r="78" spans="1:97" s="13" customFormat="1" ht="36" collapsed="1" x14ac:dyDescent="0.2">
      <c r="A78" s="92" t="s">
        <v>10</v>
      </c>
      <c r="B78" s="93" t="s">
        <v>352</v>
      </c>
      <c r="C78" s="94" t="s">
        <v>31</v>
      </c>
      <c r="D78" s="95" t="s">
        <v>353</v>
      </c>
      <c r="E78" s="96">
        <v>42664</v>
      </c>
      <c r="F78" s="97" t="s">
        <v>8</v>
      </c>
      <c r="G78" s="98" t="s">
        <v>8</v>
      </c>
      <c r="H78" s="98" t="s">
        <v>231</v>
      </c>
      <c r="I78" s="98" t="s">
        <v>49</v>
      </c>
      <c r="J78" s="98" t="s">
        <v>55</v>
      </c>
      <c r="K78" s="98" t="s">
        <v>214</v>
      </c>
      <c r="L78" s="99" t="s">
        <v>354</v>
      </c>
      <c r="M78" s="99" t="s">
        <v>355</v>
      </c>
      <c r="N78" s="98" t="s">
        <v>171</v>
      </c>
      <c r="O78" s="98" t="s">
        <v>171</v>
      </c>
      <c r="P78" s="98"/>
      <c r="Q78" s="98" t="s">
        <v>171</v>
      </c>
      <c r="R78" s="91"/>
      <c r="S78" s="91"/>
      <c r="T78" s="91" t="s">
        <v>171</v>
      </c>
      <c r="U78" s="91"/>
      <c r="V78" s="91"/>
      <c r="W78" s="9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row>
    <row r="79" spans="1:97" s="13" customFormat="1" ht="168" collapsed="1" x14ac:dyDescent="0.2">
      <c r="A79" s="71" t="s">
        <v>17</v>
      </c>
      <c r="B79" s="72" t="s">
        <v>356</v>
      </c>
      <c r="C79" s="148" t="s">
        <v>31</v>
      </c>
      <c r="D79" s="74" t="s">
        <v>357</v>
      </c>
      <c r="E79" s="75">
        <v>42667</v>
      </c>
      <c r="F79" s="75">
        <v>42694</v>
      </c>
      <c r="G79" s="76">
        <f>Tableau1[[#This Row],[Date de reprise]]-Tableau1[[#This Row],[Date]]-1</f>
        <v>26</v>
      </c>
      <c r="H79" s="76" t="s">
        <v>228</v>
      </c>
      <c r="I79" s="76" t="s">
        <v>188</v>
      </c>
      <c r="J79" s="76" t="s">
        <v>69</v>
      </c>
      <c r="K79" s="76" t="s">
        <v>70</v>
      </c>
      <c r="L79" s="77" t="s">
        <v>89</v>
      </c>
      <c r="M79" s="78"/>
      <c r="N79" s="76"/>
      <c r="O79" s="76"/>
      <c r="P79" s="76"/>
      <c r="Q79" s="76"/>
      <c r="R79" s="11" t="s">
        <v>171</v>
      </c>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row>
    <row r="80" spans="1:97" s="13" customFormat="1" ht="48" x14ac:dyDescent="0.2">
      <c r="A80" s="71" t="s">
        <v>90</v>
      </c>
      <c r="B80" s="72" t="s">
        <v>358</v>
      </c>
      <c r="C80" s="148" t="s">
        <v>68</v>
      </c>
      <c r="D80" s="74" t="s">
        <v>360</v>
      </c>
      <c r="E80" s="75">
        <v>42689</v>
      </c>
      <c r="F80" s="75" t="s">
        <v>8</v>
      </c>
      <c r="G80" s="76" t="s">
        <v>8</v>
      </c>
      <c r="H80" s="76" t="s">
        <v>71</v>
      </c>
      <c r="I80" s="76" t="s">
        <v>41</v>
      </c>
      <c r="J80" s="76" t="s">
        <v>16</v>
      </c>
      <c r="K80" s="76" t="s">
        <v>359</v>
      </c>
      <c r="L80" s="77" t="s">
        <v>327</v>
      </c>
      <c r="M80" s="78"/>
      <c r="N80" s="76"/>
      <c r="O80" s="76"/>
      <c r="P80" s="76"/>
      <c r="Q80" s="76"/>
      <c r="R80" s="11" t="s">
        <v>171</v>
      </c>
      <c r="S80" s="11"/>
      <c r="T80" s="11"/>
      <c r="U80" s="11"/>
      <c r="V80" s="11" t="s">
        <v>171</v>
      </c>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row>
    <row r="81" spans="1:97" s="13" customFormat="1" ht="108" hidden="1" x14ac:dyDescent="0.2">
      <c r="A81" s="92" t="s">
        <v>10</v>
      </c>
      <c r="B81" s="93" t="s">
        <v>361</v>
      </c>
      <c r="C81" s="94" t="s">
        <v>29</v>
      </c>
      <c r="D81" s="95" t="s">
        <v>362</v>
      </c>
      <c r="E81" s="96">
        <v>42698</v>
      </c>
      <c r="F81" s="97" t="s">
        <v>8</v>
      </c>
      <c r="G81" s="98" t="s">
        <v>8</v>
      </c>
      <c r="H81" s="98" t="s">
        <v>231</v>
      </c>
      <c r="I81" s="98" t="s">
        <v>49</v>
      </c>
      <c r="J81" s="98" t="s">
        <v>16</v>
      </c>
      <c r="K81" s="98" t="s">
        <v>46</v>
      </c>
      <c r="L81" s="99" t="s">
        <v>363</v>
      </c>
      <c r="M81" s="99" t="s">
        <v>355</v>
      </c>
      <c r="N81" s="98" t="s">
        <v>171</v>
      </c>
      <c r="O81" s="98"/>
      <c r="P81" s="98"/>
      <c r="Q81" s="98" t="s">
        <v>171</v>
      </c>
      <c r="R81" s="91"/>
      <c r="S81" s="91"/>
      <c r="T81" s="91" t="s">
        <v>171</v>
      </c>
      <c r="U81" s="91"/>
      <c r="V81" s="91"/>
      <c r="W81" s="9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row>
    <row r="82" spans="1:97" s="13" customFormat="1" ht="156" hidden="1" collapsed="1" x14ac:dyDescent="0.2">
      <c r="A82" s="92" t="s">
        <v>10</v>
      </c>
      <c r="B82" s="93" t="s">
        <v>365</v>
      </c>
      <c r="C82" s="94" t="s">
        <v>36</v>
      </c>
      <c r="D82" s="95" t="s">
        <v>366</v>
      </c>
      <c r="E82" s="96">
        <v>42690</v>
      </c>
      <c r="F82" s="97" t="s">
        <v>8</v>
      </c>
      <c r="G82" s="98" t="s">
        <v>8</v>
      </c>
      <c r="H82" s="98" t="s">
        <v>231</v>
      </c>
      <c r="I82" s="98" t="s">
        <v>49</v>
      </c>
      <c r="J82" s="98" t="s">
        <v>55</v>
      </c>
      <c r="K82" s="98" t="s">
        <v>367</v>
      </c>
      <c r="L82" s="99" t="s">
        <v>89</v>
      </c>
      <c r="M82" s="99"/>
      <c r="N82" s="98" t="s">
        <v>171</v>
      </c>
      <c r="O82" s="98" t="s">
        <v>171</v>
      </c>
      <c r="P82" s="98"/>
      <c r="Q82" s="98"/>
      <c r="R82" s="91" t="s">
        <v>171</v>
      </c>
      <c r="S82" s="91"/>
      <c r="T82" s="91"/>
      <c r="U82" s="91"/>
      <c r="V82" s="91"/>
      <c r="W82" s="9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row>
    <row r="83" spans="1:97" s="13" customFormat="1" ht="36" collapsed="1" x14ac:dyDescent="0.2">
      <c r="A83" s="71" t="s">
        <v>90</v>
      </c>
      <c r="B83" s="72" t="s">
        <v>371</v>
      </c>
      <c r="C83" s="148" t="s">
        <v>68</v>
      </c>
      <c r="D83" s="74" t="s">
        <v>372</v>
      </c>
      <c r="E83" s="75">
        <v>42704</v>
      </c>
      <c r="F83" s="75" t="s">
        <v>8</v>
      </c>
      <c r="G83" s="76" t="s">
        <v>8</v>
      </c>
      <c r="H83" s="76" t="s">
        <v>71</v>
      </c>
      <c r="I83" s="76" t="s">
        <v>41</v>
      </c>
      <c r="J83" s="76" t="s">
        <v>16</v>
      </c>
      <c r="K83" s="76" t="s">
        <v>46</v>
      </c>
      <c r="L83" s="77" t="s">
        <v>89</v>
      </c>
      <c r="M83" s="78"/>
      <c r="N83" s="76" t="s">
        <v>171</v>
      </c>
      <c r="O83" s="76" t="s">
        <v>171</v>
      </c>
      <c r="P83" s="76"/>
      <c r="Q83" s="76" t="s">
        <v>171</v>
      </c>
      <c r="R83" s="11" t="s">
        <v>171</v>
      </c>
      <c r="S83" s="11"/>
      <c r="T83" s="11"/>
      <c r="U83" s="11"/>
      <c r="V83" s="11" t="s">
        <v>171</v>
      </c>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row>
    <row r="84" spans="1:97" s="13" customFormat="1" ht="48" x14ac:dyDescent="0.2">
      <c r="A84" s="71" t="s">
        <v>90</v>
      </c>
      <c r="B84" s="72" t="s">
        <v>370</v>
      </c>
      <c r="C84" s="148" t="s">
        <v>68</v>
      </c>
      <c r="D84" s="74" t="s">
        <v>368</v>
      </c>
      <c r="E84" s="75">
        <v>42705</v>
      </c>
      <c r="F84" s="75" t="s">
        <v>8</v>
      </c>
      <c r="G84" s="76" t="s">
        <v>8</v>
      </c>
      <c r="H84" s="76" t="s">
        <v>232</v>
      </c>
      <c r="I84" s="76" t="s">
        <v>369</v>
      </c>
      <c r="J84" s="76" t="s">
        <v>309</v>
      </c>
      <c r="K84" s="76" t="s">
        <v>46</v>
      </c>
      <c r="L84" s="77" t="s">
        <v>172</v>
      </c>
      <c r="M84" s="78"/>
      <c r="N84" s="76" t="s">
        <v>171</v>
      </c>
      <c r="O84" s="76"/>
      <c r="P84" s="76"/>
      <c r="Q84" s="76" t="s">
        <v>171</v>
      </c>
      <c r="R84" s="11"/>
      <c r="S84" s="11"/>
      <c r="T84" s="11" t="s">
        <v>171</v>
      </c>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row>
    <row r="85" spans="1:97" s="13" customFormat="1" ht="24" x14ac:dyDescent="0.2">
      <c r="A85" s="92" t="s">
        <v>10</v>
      </c>
      <c r="B85" s="93" t="s">
        <v>375</v>
      </c>
      <c r="C85" s="94" t="s">
        <v>31</v>
      </c>
      <c r="D85" s="95" t="s">
        <v>373</v>
      </c>
      <c r="E85" s="96">
        <v>42709</v>
      </c>
      <c r="F85" s="97" t="s">
        <v>8</v>
      </c>
      <c r="G85" s="98" t="s">
        <v>8</v>
      </c>
      <c r="H85" s="98" t="s">
        <v>232</v>
      </c>
      <c r="I85" s="98" t="s">
        <v>208</v>
      </c>
      <c r="J85" s="98" t="s">
        <v>55</v>
      </c>
      <c r="K85" s="98" t="s">
        <v>19</v>
      </c>
      <c r="L85" s="99" t="s">
        <v>374</v>
      </c>
      <c r="M85" s="99"/>
      <c r="N85" s="98"/>
      <c r="O85" s="98"/>
      <c r="P85" s="98"/>
      <c r="Q85" s="98"/>
      <c r="R85" s="91" t="s">
        <v>171</v>
      </c>
      <c r="S85" s="91"/>
      <c r="T85" s="91"/>
      <c r="U85" s="91"/>
      <c r="V85" s="91"/>
      <c r="W85" s="9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row>
    <row r="86" spans="1:97" s="13" customFormat="1" ht="24" collapsed="1" x14ac:dyDescent="0.2">
      <c r="A86" s="92" t="s">
        <v>10</v>
      </c>
      <c r="B86" s="93" t="s">
        <v>376</v>
      </c>
      <c r="C86" s="94" t="s">
        <v>31</v>
      </c>
      <c r="D86" s="95" t="s">
        <v>373</v>
      </c>
      <c r="E86" s="96">
        <v>42709</v>
      </c>
      <c r="F86" s="97" t="s">
        <v>8</v>
      </c>
      <c r="G86" s="98" t="s">
        <v>8</v>
      </c>
      <c r="H86" s="98" t="s">
        <v>232</v>
      </c>
      <c r="I86" s="98" t="s">
        <v>208</v>
      </c>
      <c r="J86" s="98" t="s">
        <v>55</v>
      </c>
      <c r="K86" s="98" t="s">
        <v>19</v>
      </c>
      <c r="L86" s="99" t="s">
        <v>374</v>
      </c>
      <c r="M86" s="99"/>
      <c r="N86" s="98"/>
      <c r="O86" s="98"/>
      <c r="P86" s="98"/>
      <c r="Q86" s="98"/>
      <c r="R86" s="91" t="s">
        <v>171</v>
      </c>
      <c r="S86" s="91"/>
      <c r="T86" s="91"/>
      <c r="U86" s="91"/>
      <c r="V86" s="91"/>
      <c r="W86" s="9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row>
    <row r="87" spans="1:97" s="13" customFormat="1" ht="24" collapsed="1" x14ac:dyDescent="0.2">
      <c r="A87" s="143" t="s">
        <v>2</v>
      </c>
      <c r="B87" s="135" t="s">
        <v>377</v>
      </c>
      <c r="C87" s="136" t="s">
        <v>31</v>
      </c>
      <c r="D87" s="137" t="s">
        <v>378</v>
      </c>
      <c r="E87" s="138">
        <v>42712</v>
      </c>
      <c r="F87" s="139">
        <v>42717</v>
      </c>
      <c r="G87" s="140">
        <f>Tableau1[[#This Row],[Date de reprise]]-Tableau1[[#This Row],[Date]]-1</f>
        <v>4</v>
      </c>
      <c r="H87" s="140" t="s">
        <v>228</v>
      </c>
      <c r="I87" s="140" t="s">
        <v>188</v>
      </c>
      <c r="J87" s="140" t="s">
        <v>55</v>
      </c>
      <c r="K87" s="140" t="s">
        <v>292</v>
      </c>
      <c r="L87" s="141" t="s">
        <v>374</v>
      </c>
      <c r="M87" s="141"/>
      <c r="N87" s="140"/>
      <c r="O87" s="140"/>
      <c r="P87" s="140"/>
      <c r="Q87" s="140"/>
      <c r="R87" s="144" t="s">
        <v>171</v>
      </c>
      <c r="S87" s="144"/>
      <c r="T87" s="144"/>
      <c r="U87" s="144"/>
      <c r="V87" s="144"/>
      <c r="W87" s="144"/>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row>
    <row r="88" spans="1:97" s="13" customFormat="1" ht="24" hidden="1" collapsed="1" x14ac:dyDescent="0.2">
      <c r="A88" s="143" t="s">
        <v>10</v>
      </c>
      <c r="B88" s="135" t="s">
        <v>380</v>
      </c>
      <c r="C88" s="136" t="s">
        <v>29</v>
      </c>
      <c r="D88" s="137" t="s">
        <v>379</v>
      </c>
      <c r="E88" s="138">
        <v>42754</v>
      </c>
      <c r="F88" s="139" t="s">
        <v>8</v>
      </c>
      <c r="G88" s="140" t="s">
        <v>8</v>
      </c>
      <c r="H88" s="140" t="s">
        <v>232</v>
      </c>
      <c r="I88" s="140" t="s">
        <v>369</v>
      </c>
      <c r="J88" s="140" t="s">
        <v>55</v>
      </c>
      <c r="K88" s="140" t="s">
        <v>19</v>
      </c>
      <c r="L88" s="141" t="s">
        <v>381</v>
      </c>
      <c r="M88" s="141"/>
      <c r="N88" s="140"/>
      <c r="O88" s="140"/>
      <c r="P88" s="140"/>
      <c r="Q88" s="140"/>
      <c r="R88" s="91" t="s">
        <v>171</v>
      </c>
      <c r="S88" s="91"/>
      <c r="T88" s="91" t="s">
        <v>171</v>
      </c>
      <c r="U88" s="91"/>
      <c r="V88" s="91"/>
      <c r="W88" s="9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row>
    <row r="89" spans="1:97" s="13" customFormat="1" ht="48" hidden="1" collapsed="1" x14ac:dyDescent="0.2">
      <c r="A89" s="92" t="s">
        <v>10</v>
      </c>
      <c r="B89" s="93" t="s">
        <v>382</v>
      </c>
      <c r="C89" s="94" t="s">
        <v>29</v>
      </c>
      <c r="D89" s="95" t="s">
        <v>383</v>
      </c>
      <c r="E89" s="96">
        <v>42768</v>
      </c>
      <c r="F89" s="97" t="s">
        <v>8</v>
      </c>
      <c r="G89" s="98" t="s">
        <v>8</v>
      </c>
      <c r="H89" s="98" t="s">
        <v>232</v>
      </c>
      <c r="I89" s="98" t="s">
        <v>49</v>
      </c>
      <c r="J89" s="98" t="s">
        <v>55</v>
      </c>
      <c r="K89" s="98" t="s">
        <v>214</v>
      </c>
      <c r="L89" s="99" t="s">
        <v>393</v>
      </c>
      <c r="M89" s="99" t="s">
        <v>275</v>
      </c>
      <c r="N89" s="98" t="s">
        <v>171</v>
      </c>
      <c r="O89" s="98"/>
      <c r="P89" s="98"/>
      <c r="Q89" s="98" t="s">
        <v>171</v>
      </c>
      <c r="R89" s="91" t="s">
        <v>171</v>
      </c>
      <c r="S89" s="91"/>
      <c r="T89" s="91"/>
      <c r="U89" s="91"/>
      <c r="V89" s="91"/>
      <c r="W89" s="91" t="s">
        <v>171</v>
      </c>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row>
    <row r="90" spans="1:97" s="13" customFormat="1" ht="36" collapsed="1" x14ac:dyDescent="0.2">
      <c r="A90" s="92" t="s">
        <v>10</v>
      </c>
      <c r="B90" s="93" t="s">
        <v>384</v>
      </c>
      <c r="C90" s="94" t="s">
        <v>31</v>
      </c>
      <c r="D90" s="95" t="s">
        <v>385</v>
      </c>
      <c r="E90" s="96">
        <v>42780</v>
      </c>
      <c r="F90" s="97" t="s">
        <v>8</v>
      </c>
      <c r="G90" s="98" t="s">
        <v>8</v>
      </c>
      <c r="H90" s="98" t="s">
        <v>71</v>
      </c>
      <c r="I90" s="98" t="s">
        <v>386</v>
      </c>
      <c r="J90" s="98" t="s">
        <v>55</v>
      </c>
      <c r="K90" s="98" t="s">
        <v>27</v>
      </c>
      <c r="L90" s="99" t="s">
        <v>387</v>
      </c>
      <c r="M90" s="99" t="s">
        <v>394</v>
      </c>
      <c r="N90" s="98" t="s">
        <v>171</v>
      </c>
      <c r="O90" s="98"/>
      <c r="P90" s="98" t="s">
        <v>171</v>
      </c>
      <c r="Q90" s="98" t="s">
        <v>171</v>
      </c>
      <c r="R90" s="91"/>
      <c r="S90" s="91"/>
      <c r="T90" s="91"/>
      <c r="U90" s="91" t="s">
        <v>171</v>
      </c>
      <c r="V90" s="91"/>
      <c r="W90" s="91" t="s">
        <v>171</v>
      </c>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row>
    <row r="91" spans="1:97" s="13" customFormat="1" ht="24" collapsed="1" x14ac:dyDescent="0.2">
      <c r="A91" s="92" t="s">
        <v>10</v>
      </c>
      <c r="B91" s="93" t="s">
        <v>388</v>
      </c>
      <c r="C91" s="94" t="s">
        <v>31</v>
      </c>
      <c r="D91" s="95" t="s">
        <v>389</v>
      </c>
      <c r="E91" s="96">
        <v>42800</v>
      </c>
      <c r="F91" s="97" t="s">
        <v>8</v>
      </c>
      <c r="G91" s="98" t="s">
        <v>8</v>
      </c>
      <c r="H91" s="98" t="s">
        <v>228</v>
      </c>
      <c r="I91" s="98" t="s">
        <v>188</v>
      </c>
      <c r="J91" s="98" t="s">
        <v>271</v>
      </c>
      <c r="K91" s="98" t="s">
        <v>292</v>
      </c>
      <c r="L91" s="99" t="s">
        <v>392</v>
      </c>
      <c r="M91" s="99" t="s">
        <v>395</v>
      </c>
      <c r="N91" s="98" t="s">
        <v>28</v>
      </c>
      <c r="O91" s="98" t="s">
        <v>28</v>
      </c>
      <c r="P91" s="98" t="s">
        <v>28</v>
      </c>
      <c r="Q91" s="98" t="s">
        <v>28</v>
      </c>
      <c r="R91" s="91" t="s">
        <v>171</v>
      </c>
      <c r="S91" s="91"/>
      <c r="T91" s="91"/>
      <c r="U91" s="91"/>
      <c r="V91" s="91"/>
      <c r="W91" s="9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row>
    <row r="92" spans="1:97" s="13" customFormat="1" ht="36" collapsed="1" x14ac:dyDescent="0.2">
      <c r="A92" s="92" t="s">
        <v>10</v>
      </c>
      <c r="B92" s="93" t="s">
        <v>390</v>
      </c>
      <c r="C92" s="94" t="s">
        <v>68</v>
      </c>
      <c r="D92" s="95" t="s">
        <v>391</v>
      </c>
      <c r="E92" s="96">
        <v>42801</v>
      </c>
      <c r="F92" s="97" t="s">
        <v>8</v>
      </c>
      <c r="G92" s="98" t="s">
        <v>8</v>
      </c>
      <c r="H92" s="98" t="s">
        <v>71</v>
      </c>
      <c r="I92" s="98" t="s">
        <v>41</v>
      </c>
      <c r="J92" s="98" t="s">
        <v>69</v>
      </c>
      <c r="K92" s="98" t="s">
        <v>107</v>
      </c>
      <c r="L92" s="99" t="s">
        <v>89</v>
      </c>
      <c r="M92" s="99" t="s">
        <v>396</v>
      </c>
      <c r="N92" s="98" t="s">
        <v>171</v>
      </c>
      <c r="O92" s="98" t="s">
        <v>171</v>
      </c>
      <c r="P92" s="98" t="s">
        <v>171</v>
      </c>
      <c r="Q92" s="98" t="s">
        <v>171</v>
      </c>
      <c r="R92" s="91" t="s">
        <v>171</v>
      </c>
      <c r="S92" s="91"/>
      <c r="T92" s="91" t="s">
        <v>171</v>
      </c>
      <c r="U92" s="91"/>
      <c r="V92" s="91"/>
      <c r="W92" s="9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row>
    <row r="93" spans="1:97" s="13" customFormat="1" ht="36" collapsed="1" x14ac:dyDescent="0.2">
      <c r="A93" s="92" t="s">
        <v>10</v>
      </c>
      <c r="B93" s="93" t="s">
        <v>397</v>
      </c>
      <c r="C93" s="94" t="s">
        <v>74</v>
      </c>
      <c r="D93" s="95" t="s">
        <v>398</v>
      </c>
      <c r="E93" s="96">
        <v>42814</v>
      </c>
      <c r="F93" s="97" t="s">
        <v>8</v>
      </c>
      <c r="G93" s="98" t="s">
        <v>8</v>
      </c>
      <c r="H93" s="98" t="s">
        <v>230</v>
      </c>
      <c r="I93" s="98" t="s">
        <v>406</v>
      </c>
      <c r="J93" s="98" t="s">
        <v>33</v>
      </c>
      <c r="K93" s="98" t="s">
        <v>27</v>
      </c>
      <c r="L93" s="99" t="s">
        <v>89</v>
      </c>
      <c r="M93" s="99" t="s">
        <v>403</v>
      </c>
      <c r="N93" s="98" t="s">
        <v>171</v>
      </c>
      <c r="O93" s="98" t="s">
        <v>171</v>
      </c>
      <c r="P93" s="98" t="s">
        <v>171</v>
      </c>
      <c r="Q93" s="98" t="s">
        <v>171</v>
      </c>
      <c r="R93" s="91" t="s">
        <v>171</v>
      </c>
      <c r="S93" s="91"/>
      <c r="T93" s="91" t="s">
        <v>171</v>
      </c>
      <c r="U93" s="91"/>
      <c r="V93" s="91"/>
      <c r="W93" s="9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row>
    <row r="94" spans="1:97" s="13" customFormat="1" ht="24" collapsed="1" x14ac:dyDescent="0.2">
      <c r="A94" s="167" t="s">
        <v>0</v>
      </c>
      <c r="B94" s="168" t="s">
        <v>400</v>
      </c>
      <c r="C94" s="169" t="s">
        <v>31</v>
      </c>
      <c r="D94" s="170" t="s">
        <v>399</v>
      </c>
      <c r="E94" s="171">
        <v>42830</v>
      </c>
      <c r="F94" s="174">
        <v>42892</v>
      </c>
      <c r="G94" s="172">
        <f>Tableau1[[#This Row],[Date de reprise]]-Tableau1[[#This Row],[Date]]-1</f>
        <v>61</v>
      </c>
      <c r="H94" s="172" t="s">
        <v>185</v>
      </c>
      <c r="I94" s="172" t="s">
        <v>26</v>
      </c>
      <c r="J94" s="172" t="s">
        <v>42</v>
      </c>
      <c r="K94" s="172" t="s">
        <v>27</v>
      </c>
      <c r="L94" s="173" t="s">
        <v>89</v>
      </c>
      <c r="M94" s="173"/>
      <c r="N94" s="172"/>
      <c r="O94" s="172"/>
      <c r="P94" s="172"/>
      <c r="Q94" s="172" t="s">
        <v>171</v>
      </c>
      <c r="R94" s="91" t="s">
        <v>171</v>
      </c>
      <c r="S94" s="91"/>
      <c r="T94" s="91" t="s">
        <v>171</v>
      </c>
      <c r="U94" s="91"/>
      <c r="V94" s="91"/>
      <c r="W94" s="9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row>
    <row r="95" spans="1:97" s="13" customFormat="1" ht="36" collapsed="1" x14ac:dyDescent="0.2">
      <c r="A95" s="92" t="s">
        <v>10</v>
      </c>
      <c r="B95" s="93" t="s">
        <v>404</v>
      </c>
      <c r="C95" s="94" t="s">
        <v>74</v>
      </c>
      <c r="D95" s="95" t="s">
        <v>405</v>
      </c>
      <c r="E95" s="96">
        <v>42845</v>
      </c>
      <c r="F95" s="97" t="s">
        <v>8</v>
      </c>
      <c r="G95" s="98" t="s">
        <v>8</v>
      </c>
      <c r="H95" s="98" t="s">
        <v>71</v>
      </c>
      <c r="I95" s="98" t="s">
        <v>41</v>
      </c>
      <c r="J95" s="98" t="s">
        <v>55</v>
      </c>
      <c r="K95" s="98" t="s">
        <v>19</v>
      </c>
      <c r="L95" s="99" t="s">
        <v>408</v>
      </c>
      <c r="M95" s="99" t="s">
        <v>407</v>
      </c>
      <c r="N95" s="98"/>
      <c r="O95" s="98"/>
      <c r="P95" s="98"/>
      <c r="Q95" s="98"/>
      <c r="R95" s="91" t="s">
        <v>171</v>
      </c>
      <c r="S95" s="91"/>
      <c r="T95" s="91" t="s">
        <v>171</v>
      </c>
      <c r="U95" s="91"/>
      <c r="V95" s="91"/>
      <c r="W95" s="9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row>
    <row r="96" spans="1:97" s="13" customFormat="1" ht="24" hidden="1" collapsed="1" x14ac:dyDescent="0.2">
      <c r="A96" s="167" t="s">
        <v>0</v>
      </c>
      <c r="B96" s="168" t="s">
        <v>410</v>
      </c>
      <c r="C96" s="169" t="s">
        <v>29</v>
      </c>
      <c r="D96" s="170" t="s">
        <v>411</v>
      </c>
      <c r="E96" s="171">
        <v>42872</v>
      </c>
      <c r="F96" s="175" t="s">
        <v>8</v>
      </c>
      <c r="G96" s="172" t="s">
        <v>8</v>
      </c>
      <c r="H96" s="172" t="s">
        <v>185</v>
      </c>
      <c r="I96" s="172" t="s">
        <v>26</v>
      </c>
      <c r="J96" s="172" t="s">
        <v>69</v>
      </c>
      <c r="K96" s="172" t="s">
        <v>107</v>
      </c>
      <c r="L96" s="173" t="s">
        <v>89</v>
      </c>
      <c r="M96" s="173"/>
      <c r="N96" s="172" t="s">
        <v>28</v>
      </c>
      <c r="O96" s="172" t="s">
        <v>28</v>
      </c>
      <c r="P96" s="172" t="s">
        <v>28</v>
      </c>
      <c r="Q96" s="172" t="s">
        <v>28</v>
      </c>
      <c r="R96" s="91" t="s">
        <v>171</v>
      </c>
      <c r="S96" s="91"/>
      <c r="T96" s="91" t="s">
        <v>171</v>
      </c>
      <c r="U96" s="91"/>
      <c r="V96" s="91"/>
      <c r="W96" s="9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row>
    <row r="97" spans="5:8" x14ac:dyDescent="0.2">
      <c r="E97" s="145"/>
      <c r="F97" s="3"/>
      <c r="G97" s="3"/>
      <c r="H97" s="3"/>
    </row>
  </sheetData>
  <mergeCells count="1">
    <mergeCell ref="C1:K1"/>
  </mergeCells>
  <phoneticPr fontId="24" type="noConversion"/>
  <printOptions horizontalCentered="1"/>
  <pageMargins left="0.51" right="0.6" top="0.52" bottom="0.46" header="0.19" footer="0.11811023622047245"/>
  <pageSetup paperSize="8" scale="74" firstPageNumber="0" fitToHeight="0" orientation="landscape" r:id="rId1"/>
  <headerFooter alignWithMargins="0">
    <oddFooter>&amp;L&amp;F&amp;CMise à jour le &amp;D&amp;R&amp;P/&amp;N</oddFooter>
  </headerFooter>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1965"/>
  <sheetViews>
    <sheetView topLeftCell="D1" zoomScale="60" zoomScaleNormal="60" workbookViewId="0">
      <pane ySplit="9" topLeftCell="A21" activePane="bottomLeft" state="frozen"/>
      <selection pane="bottomLeft" activeCell="I25" sqref="I25"/>
    </sheetView>
  </sheetViews>
  <sheetFormatPr baseColWidth="10" defaultRowHeight="12.75" outlineLevelCol="1" x14ac:dyDescent="0.2"/>
  <cols>
    <col min="1" max="1" width="13" style="188" customWidth="1"/>
    <col min="2" max="2" width="51.5703125" customWidth="1"/>
    <col min="3" max="3" width="28.7109375" customWidth="1"/>
    <col min="4" max="4" width="29" customWidth="1"/>
    <col min="5" max="5" width="21" customWidth="1"/>
    <col min="6" max="6" width="15.7109375" customWidth="1" outlineLevel="1"/>
    <col min="7" max="7" width="35.85546875" customWidth="1" outlineLevel="1"/>
    <col min="8" max="8" width="35.28515625" style="188" customWidth="1" outlineLevel="1"/>
    <col min="9" max="9" width="20.85546875" customWidth="1" outlineLevel="1"/>
    <col min="10" max="10" width="20" style="188" customWidth="1" outlineLevel="1" collapsed="1"/>
    <col min="11" max="11" width="28" customWidth="1" outlineLevel="1"/>
    <col min="12" max="12" width="16.42578125" customWidth="1" outlineLevel="1"/>
    <col min="13" max="13" width="35.140625" style="188" customWidth="1" outlineLevel="1"/>
    <col min="14" max="14" width="28" style="188" customWidth="1" outlineLevel="1"/>
    <col min="15" max="15" width="20.42578125" style="188" customWidth="1" outlineLevel="1"/>
    <col min="16" max="16" width="28.5703125" customWidth="1" outlineLevel="1"/>
    <col min="17" max="17" width="35.7109375" customWidth="1" outlineLevel="1"/>
    <col min="18" max="18" width="21.7109375" customWidth="1" outlineLevel="1" collapsed="1"/>
    <col min="19" max="19" width="36" style="188" customWidth="1" outlineLevel="1"/>
    <col min="20" max="20" width="29.7109375" style="188" customWidth="1" outlineLevel="1"/>
    <col min="21" max="21" width="20.7109375" style="188" customWidth="1" outlineLevel="1"/>
    <col min="22" max="22" width="28.42578125" customWidth="1" outlineLevel="1"/>
    <col min="23" max="23" width="36.5703125" customWidth="1" outlineLevel="1"/>
    <col min="24" max="24" width="17.140625" customWidth="1" outlineLevel="1" collapsed="1"/>
    <col min="25" max="25" width="36.28515625" style="188" customWidth="1" outlineLevel="1"/>
    <col min="26" max="26" width="29.140625" style="188" customWidth="1" outlineLevel="1"/>
    <col min="27" max="27" width="21.140625" style="188" customWidth="1" outlineLevel="1"/>
    <col min="28" max="28" width="28" customWidth="1" outlineLevel="1"/>
    <col min="29" max="29" width="35.42578125" customWidth="1" outlineLevel="1"/>
    <col min="30" max="30" width="15.42578125" customWidth="1" outlineLevel="1"/>
    <col min="31" max="31" width="36.5703125" style="188" customWidth="1" outlineLevel="1"/>
    <col min="32" max="32" width="31.140625" style="188" customWidth="1" outlineLevel="1"/>
    <col min="33" max="33" width="20.5703125" style="188" customWidth="1" outlineLevel="1"/>
    <col min="34" max="34" width="28.28515625" customWidth="1" outlineLevel="1"/>
    <col min="35" max="35" width="35.42578125" customWidth="1" outlineLevel="1"/>
  </cols>
  <sheetData>
    <row r="1" spans="1:45" s="238" customFormat="1" x14ac:dyDescent="0.2">
      <c r="A1" s="236"/>
      <c r="C1" s="235"/>
      <c r="D1" s="235"/>
      <c r="E1" s="235"/>
      <c r="F1" s="235"/>
      <c r="G1" s="235"/>
      <c r="H1" s="237"/>
      <c r="J1" s="237"/>
      <c r="L1" s="235"/>
      <c r="M1" s="236"/>
      <c r="N1" s="237"/>
      <c r="O1" s="237"/>
      <c r="R1" s="235"/>
      <c r="T1" s="237"/>
      <c r="U1" s="237"/>
      <c r="X1" s="235"/>
      <c r="Y1" s="237"/>
      <c r="Z1" s="237"/>
      <c r="AA1" s="237"/>
      <c r="AD1" s="235"/>
      <c r="AE1" s="237"/>
      <c r="AF1" s="237"/>
      <c r="AG1" s="237"/>
    </row>
    <row r="2" spans="1:45" s="238" customFormat="1" x14ac:dyDescent="0.2">
      <c r="A2" s="236"/>
      <c r="C2" s="235" t="s">
        <v>2516</v>
      </c>
      <c r="D2" s="237"/>
      <c r="F2" s="235"/>
      <c r="H2" s="237"/>
      <c r="J2" s="237"/>
      <c r="L2" s="235"/>
      <c r="N2" s="237"/>
      <c r="O2" s="237"/>
      <c r="R2" s="235"/>
      <c r="T2" s="237"/>
      <c r="U2" s="237"/>
      <c r="X2" s="235"/>
      <c r="Y2" s="237"/>
      <c r="Z2" s="237"/>
      <c r="AA2" s="237"/>
      <c r="AD2" s="235"/>
      <c r="AE2" s="237"/>
      <c r="AF2" s="237"/>
      <c r="AG2" s="237"/>
    </row>
    <row r="3" spans="1:45" s="238" customFormat="1" x14ac:dyDescent="0.2">
      <c r="A3" s="236"/>
      <c r="C3" s="235" t="s">
        <v>2517</v>
      </c>
      <c r="D3" s="235"/>
      <c r="F3" s="235"/>
      <c r="G3" s="235"/>
      <c r="H3" s="237"/>
      <c r="J3" s="237"/>
      <c r="L3" s="235"/>
      <c r="N3" s="237"/>
      <c r="O3" s="237"/>
      <c r="T3" s="237"/>
      <c r="U3" s="237"/>
      <c r="Y3" s="237"/>
      <c r="Z3" s="237"/>
      <c r="AA3" s="237"/>
      <c r="AE3" s="237"/>
      <c r="AF3" s="237"/>
      <c r="AG3" s="237"/>
      <c r="AO3" s="239" t="s">
        <v>2597</v>
      </c>
      <c r="AP3" s="235" t="s">
        <v>2526</v>
      </c>
      <c r="AS3" s="240" t="s">
        <v>2518</v>
      </c>
    </row>
    <row r="4" spans="1:45" s="238" customFormat="1" ht="15" x14ac:dyDescent="0.2">
      <c r="A4" s="236"/>
      <c r="C4" s="235"/>
      <c r="E4" s="241" t="s">
        <v>2525</v>
      </c>
      <c r="F4" s="235"/>
      <c r="G4" s="235"/>
      <c r="H4" s="237"/>
      <c r="J4" s="237"/>
      <c r="L4" s="235"/>
      <c r="N4" s="237"/>
      <c r="O4" s="237"/>
      <c r="T4" s="237"/>
      <c r="U4" s="237"/>
      <c r="X4" s="241"/>
      <c r="Y4" s="237"/>
      <c r="Z4" s="237"/>
      <c r="AA4" s="237"/>
      <c r="AD4" s="241"/>
      <c r="AE4" s="237"/>
      <c r="AF4" s="237"/>
      <c r="AG4" s="237"/>
      <c r="AN4" s="235"/>
      <c r="AP4" s="235" t="s">
        <v>2519</v>
      </c>
      <c r="AS4" s="235" t="s">
        <v>2520</v>
      </c>
    </row>
    <row r="5" spans="1:45" s="238" customFormat="1" x14ac:dyDescent="0.2">
      <c r="A5" s="236"/>
      <c r="C5" s="242" t="s">
        <v>2524</v>
      </c>
      <c r="D5" s="235"/>
      <c r="F5" s="243"/>
      <c r="G5" s="235"/>
      <c r="H5" s="237"/>
      <c r="J5" s="237"/>
      <c r="L5" s="235"/>
      <c r="N5" s="237"/>
      <c r="O5" s="237"/>
      <c r="R5" s="235"/>
      <c r="S5" s="237"/>
      <c r="T5" s="237"/>
      <c r="U5" s="237"/>
      <c r="X5" s="235"/>
      <c r="Y5" s="237"/>
      <c r="Z5" s="237"/>
      <c r="AA5" s="237"/>
      <c r="AD5" s="235"/>
      <c r="AE5" s="237"/>
      <c r="AF5" s="237"/>
      <c r="AG5" s="237"/>
      <c r="AN5" s="235"/>
      <c r="AP5" s="235" t="s">
        <v>2521</v>
      </c>
    </row>
    <row r="6" spans="1:45" s="238" customFormat="1" x14ac:dyDescent="0.2">
      <c r="A6" s="236"/>
      <c r="B6" s="235"/>
      <c r="D6" s="235"/>
      <c r="F6" s="235"/>
      <c r="G6" s="235"/>
      <c r="H6" s="237"/>
      <c r="J6" s="237"/>
      <c r="L6" s="235"/>
      <c r="N6" s="237"/>
      <c r="O6" s="237"/>
      <c r="R6" s="235"/>
      <c r="S6" s="237"/>
      <c r="T6" s="237"/>
      <c r="U6" s="237"/>
      <c r="X6" s="235"/>
      <c r="Y6" s="237"/>
      <c r="Z6" s="237"/>
      <c r="AA6" s="237"/>
      <c r="AD6" s="235"/>
      <c r="AE6" s="237"/>
      <c r="AF6" s="237"/>
      <c r="AG6" s="237"/>
      <c r="AN6" s="235"/>
      <c r="AP6" s="235" t="s">
        <v>2522</v>
      </c>
    </row>
    <row r="7" spans="1:45" s="238" customFormat="1" x14ac:dyDescent="0.2">
      <c r="A7" s="236"/>
      <c r="B7" s="235"/>
      <c r="C7" s="235"/>
      <c r="D7" s="235"/>
      <c r="E7" s="235"/>
      <c r="F7" s="235"/>
      <c r="G7" s="235"/>
      <c r="H7" s="237"/>
      <c r="J7" s="237"/>
      <c r="L7" s="235"/>
      <c r="M7" s="236"/>
      <c r="N7" s="237"/>
      <c r="O7" s="237"/>
      <c r="R7" s="235"/>
      <c r="S7" s="237"/>
      <c r="T7" s="237"/>
      <c r="U7" s="237"/>
      <c r="X7" s="235"/>
      <c r="Y7" s="237"/>
      <c r="Z7" s="237"/>
      <c r="AA7" s="237"/>
      <c r="AD7" s="235"/>
      <c r="AE7" s="237"/>
      <c r="AF7" s="237"/>
      <c r="AG7" s="237"/>
      <c r="AN7" s="235"/>
      <c r="AP7" s="235" t="s">
        <v>2523</v>
      </c>
    </row>
    <row r="8" spans="1:45" s="238" customFormat="1" x14ac:dyDescent="0.2">
      <c r="A8" s="237"/>
      <c r="H8" s="237"/>
      <c r="J8" s="237"/>
      <c r="M8" s="237"/>
      <c r="N8" s="237"/>
      <c r="O8" s="237"/>
      <c r="S8" s="237"/>
      <c r="T8" s="237"/>
      <c r="U8" s="237"/>
      <c r="Y8" s="237"/>
      <c r="Z8" s="237"/>
      <c r="AA8" s="237"/>
      <c r="AE8" s="237"/>
      <c r="AF8" s="237"/>
      <c r="AG8" s="237"/>
    </row>
    <row r="9" spans="1:45" ht="30" x14ac:dyDescent="0.2">
      <c r="A9" s="180" t="s">
        <v>1130</v>
      </c>
      <c r="B9" s="187" t="s">
        <v>1131</v>
      </c>
      <c r="C9" s="177" t="s">
        <v>1132</v>
      </c>
      <c r="D9" s="282" t="s">
        <v>2596</v>
      </c>
      <c r="E9" s="178" t="s">
        <v>1137</v>
      </c>
      <c r="F9" s="178" t="s">
        <v>1133</v>
      </c>
      <c r="G9" s="189" t="s">
        <v>1138</v>
      </c>
      <c r="H9" s="331" t="s">
        <v>2618</v>
      </c>
      <c r="I9" s="179" t="s">
        <v>1145</v>
      </c>
      <c r="J9" s="178" t="s">
        <v>1146</v>
      </c>
      <c r="K9" s="221" t="s">
        <v>2120</v>
      </c>
      <c r="L9" s="178" t="s">
        <v>1134</v>
      </c>
      <c r="M9" s="178" t="s">
        <v>1139</v>
      </c>
      <c r="N9" s="331" t="s">
        <v>2647</v>
      </c>
      <c r="O9" s="179" t="s">
        <v>1142</v>
      </c>
      <c r="P9" s="178" t="s">
        <v>1147</v>
      </c>
      <c r="Q9" s="221" t="s">
        <v>2121</v>
      </c>
      <c r="R9" s="178" t="s">
        <v>1135</v>
      </c>
      <c r="S9" s="178" t="s">
        <v>1140</v>
      </c>
      <c r="T9" s="331" t="s">
        <v>2654</v>
      </c>
      <c r="U9" s="179" t="s">
        <v>1143</v>
      </c>
      <c r="V9" s="178" t="s">
        <v>1148</v>
      </c>
      <c r="W9" s="221" t="s">
        <v>2122</v>
      </c>
      <c r="X9" s="178" t="s">
        <v>1136</v>
      </c>
      <c r="Y9" s="178" t="s">
        <v>1141</v>
      </c>
      <c r="Z9" s="331" t="s">
        <v>2668</v>
      </c>
      <c r="AA9" s="179" t="s">
        <v>1144</v>
      </c>
      <c r="AB9" s="178" t="s">
        <v>1149</v>
      </c>
      <c r="AC9" s="221" t="s">
        <v>2123</v>
      </c>
      <c r="AD9" s="221" t="s">
        <v>2116</v>
      </c>
      <c r="AE9" s="221" t="s">
        <v>2117</v>
      </c>
      <c r="AF9" s="331" t="s">
        <v>2671</v>
      </c>
      <c r="AG9" s="222" t="s">
        <v>2118</v>
      </c>
      <c r="AH9" s="221" t="s">
        <v>2119</v>
      </c>
      <c r="AI9" s="223" t="s">
        <v>2124</v>
      </c>
    </row>
    <row r="10" spans="1:45" ht="15" x14ac:dyDescent="0.2">
      <c r="A10" s="248"/>
      <c r="B10" s="259" t="s">
        <v>412</v>
      </c>
      <c r="C10" s="260"/>
      <c r="D10" s="248"/>
      <c r="E10" s="261"/>
      <c r="F10" s="261"/>
      <c r="G10" s="262"/>
      <c r="H10" s="263"/>
      <c r="I10" s="263"/>
      <c r="J10" s="264"/>
      <c r="K10" s="261"/>
      <c r="L10" s="261"/>
      <c r="M10" s="261"/>
      <c r="N10" s="263"/>
      <c r="O10" s="263"/>
      <c r="P10" s="264"/>
      <c r="Q10" s="261"/>
      <c r="R10" s="261"/>
      <c r="S10" s="261"/>
      <c r="T10" s="263"/>
      <c r="U10" s="261"/>
      <c r="V10" s="264"/>
      <c r="W10" s="261"/>
      <c r="X10" s="261"/>
      <c r="Y10" s="261"/>
      <c r="Z10" s="263"/>
      <c r="AA10" s="261"/>
      <c r="AB10" s="264"/>
      <c r="AC10" s="261"/>
      <c r="AD10" s="261"/>
      <c r="AE10" s="263"/>
      <c r="AF10" s="263"/>
      <c r="AG10" s="263"/>
      <c r="AH10" s="264"/>
      <c r="AI10" s="260"/>
    </row>
    <row r="11" spans="1:45" ht="15" x14ac:dyDescent="0.2">
      <c r="A11" s="248"/>
      <c r="B11" s="184" t="s">
        <v>413</v>
      </c>
      <c r="C11" s="260"/>
      <c r="D11" s="248"/>
      <c r="E11" s="260"/>
      <c r="F11" s="260"/>
      <c r="G11" s="260"/>
      <c r="H11" s="248"/>
      <c r="I11" s="248"/>
      <c r="J11" s="265"/>
      <c r="K11" s="260"/>
      <c r="L11" s="260"/>
      <c r="M11" s="260"/>
      <c r="N11" s="248"/>
      <c r="O11" s="248"/>
      <c r="P11" s="265"/>
      <c r="Q11" s="260"/>
      <c r="R11" s="260"/>
      <c r="S11" s="260"/>
      <c r="T11" s="248"/>
      <c r="U11" s="260"/>
      <c r="V11" s="265"/>
      <c r="W11" s="260"/>
      <c r="X11" s="260"/>
      <c r="Y11" s="260"/>
      <c r="Z11" s="248"/>
      <c r="AA11" s="260"/>
      <c r="AB11" s="265"/>
      <c r="AC11" s="260"/>
      <c r="AD11" s="260"/>
      <c r="AE11" s="248"/>
      <c r="AF11" s="248"/>
      <c r="AG11" s="248"/>
      <c r="AH11" s="265"/>
      <c r="AI11" s="260"/>
    </row>
    <row r="12" spans="1:45" ht="30" x14ac:dyDescent="0.2">
      <c r="A12" s="248">
        <v>2017</v>
      </c>
      <c r="B12" s="258" t="s">
        <v>414</v>
      </c>
      <c r="C12" s="260" t="s">
        <v>415</v>
      </c>
      <c r="D12" s="248"/>
      <c r="E12" s="248">
        <v>9</v>
      </c>
      <c r="F12" s="248">
        <v>3</v>
      </c>
      <c r="G12" s="258" t="s">
        <v>416</v>
      </c>
      <c r="H12" s="226" t="s">
        <v>2619</v>
      </c>
      <c r="I12" s="248"/>
      <c r="J12" s="265"/>
      <c r="K12" s="260"/>
      <c r="L12" s="248">
        <v>3</v>
      </c>
      <c r="M12" s="258" t="s">
        <v>1386</v>
      </c>
      <c r="N12" s="226" t="s">
        <v>2607</v>
      </c>
      <c r="O12" s="248"/>
      <c r="P12" s="265"/>
      <c r="Q12" s="260"/>
      <c r="R12" s="248">
        <v>3</v>
      </c>
      <c r="S12" s="258" t="s">
        <v>416</v>
      </c>
      <c r="T12" s="226" t="s">
        <v>2607</v>
      </c>
      <c r="U12" s="260"/>
      <c r="V12" s="265"/>
      <c r="W12" s="260"/>
      <c r="X12" s="248">
        <v>3</v>
      </c>
      <c r="Y12" s="258" t="s">
        <v>1152</v>
      </c>
      <c r="Z12" s="226" t="s">
        <v>2607</v>
      </c>
      <c r="AA12" s="260"/>
      <c r="AB12" s="265"/>
      <c r="AC12" s="260"/>
      <c r="AD12" s="248" t="s">
        <v>171</v>
      </c>
      <c r="AE12" s="249" t="s">
        <v>171</v>
      </c>
      <c r="AF12" s="226" t="s">
        <v>2616</v>
      </c>
      <c r="AG12" s="248"/>
      <c r="AH12" s="265"/>
      <c r="AI12" s="260"/>
    </row>
    <row r="13" spans="1:45" ht="30" x14ac:dyDescent="0.2">
      <c r="A13" s="248">
        <v>2017</v>
      </c>
      <c r="B13" s="258" t="s">
        <v>414</v>
      </c>
      <c r="C13" s="260" t="s">
        <v>415</v>
      </c>
      <c r="D13" s="248"/>
      <c r="E13" s="248">
        <v>9</v>
      </c>
      <c r="F13" s="248">
        <v>3</v>
      </c>
      <c r="G13" s="258" t="s">
        <v>417</v>
      </c>
      <c r="H13" s="226" t="s">
        <v>2620</v>
      </c>
      <c r="I13" s="248"/>
      <c r="J13" s="265"/>
      <c r="K13" s="260"/>
      <c r="L13" s="248">
        <v>3</v>
      </c>
      <c r="M13" s="260" t="s">
        <v>417</v>
      </c>
      <c r="N13" s="226" t="s">
        <v>2608</v>
      </c>
      <c r="O13" s="248"/>
      <c r="P13" s="265"/>
      <c r="Q13" s="260"/>
      <c r="R13" s="248">
        <v>3</v>
      </c>
      <c r="S13" s="258" t="s">
        <v>417</v>
      </c>
      <c r="T13" s="226" t="s">
        <v>2608</v>
      </c>
      <c r="U13" s="260"/>
      <c r="V13" s="265"/>
      <c r="W13" s="260"/>
      <c r="X13" s="248">
        <v>3</v>
      </c>
      <c r="Y13" s="258" t="s">
        <v>417</v>
      </c>
      <c r="Z13" s="226" t="s">
        <v>2608</v>
      </c>
      <c r="AA13" s="260"/>
      <c r="AB13" s="265"/>
      <c r="AC13" s="260"/>
      <c r="AD13" s="248" t="s">
        <v>171</v>
      </c>
      <c r="AE13" s="249" t="s">
        <v>171</v>
      </c>
      <c r="AF13" s="226" t="s">
        <v>2617</v>
      </c>
      <c r="AG13" s="248"/>
      <c r="AH13" s="265"/>
      <c r="AI13" s="260"/>
    </row>
    <row r="14" spans="1:45" ht="45" x14ac:dyDescent="0.2">
      <c r="A14" s="248">
        <v>2017</v>
      </c>
      <c r="B14" s="258" t="s">
        <v>414</v>
      </c>
      <c r="C14" s="260" t="s">
        <v>415</v>
      </c>
      <c r="D14" s="248"/>
      <c r="E14" s="248">
        <v>9</v>
      </c>
      <c r="F14" s="248">
        <v>3</v>
      </c>
      <c r="G14" s="258" t="s">
        <v>418</v>
      </c>
      <c r="H14" s="226" t="s">
        <v>2620</v>
      </c>
      <c r="I14" s="248"/>
      <c r="J14" s="265"/>
      <c r="K14" s="260"/>
      <c r="L14" s="248">
        <v>3</v>
      </c>
      <c r="M14" s="258" t="s">
        <v>1387</v>
      </c>
      <c r="N14" s="226" t="s">
        <v>2608</v>
      </c>
      <c r="O14" s="248"/>
      <c r="P14" s="265"/>
      <c r="Q14" s="260"/>
      <c r="R14" s="248">
        <v>3</v>
      </c>
      <c r="S14" s="258" t="s">
        <v>418</v>
      </c>
      <c r="T14" s="226" t="s">
        <v>2608</v>
      </c>
      <c r="U14" s="260"/>
      <c r="V14" s="265"/>
      <c r="W14" s="260"/>
      <c r="X14" s="248">
        <v>3</v>
      </c>
      <c r="Y14" s="258" t="s">
        <v>1153</v>
      </c>
      <c r="Z14" s="226" t="s">
        <v>2608</v>
      </c>
      <c r="AA14" s="260"/>
      <c r="AB14" s="265"/>
      <c r="AC14" s="260"/>
      <c r="AD14" s="248" t="s">
        <v>171</v>
      </c>
      <c r="AE14" s="249" t="s">
        <v>171</v>
      </c>
      <c r="AF14" s="226" t="s">
        <v>2617</v>
      </c>
      <c r="AG14" s="248"/>
      <c r="AH14" s="265"/>
      <c r="AI14" s="260"/>
    </row>
    <row r="15" spans="1:45" ht="75" x14ac:dyDescent="0.2">
      <c r="A15" s="248">
        <v>2017</v>
      </c>
      <c r="B15" s="258" t="s">
        <v>414</v>
      </c>
      <c r="C15" s="260" t="s">
        <v>415</v>
      </c>
      <c r="D15" s="248"/>
      <c r="E15" s="248">
        <v>9</v>
      </c>
      <c r="F15" s="248">
        <v>3</v>
      </c>
      <c r="G15" s="258" t="s">
        <v>419</v>
      </c>
      <c r="H15" s="226" t="s">
        <v>2620</v>
      </c>
      <c r="I15" s="248"/>
      <c r="J15" s="265"/>
      <c r="K15" s="260"/>
      <c r="L15" s="248">
        <v>3</v>
      </c>
      <c r="M15" s="258" t="s">
        <v>1389</v>
      </c>
      <c r="N15" s="226" t="s">
        <v>2608</v>
      </c>
      <c r="O15" s="248"/>
      <c r="P15" s="265"/>
      <c r="Q15" s="260"/>
      <c r="R15" s="248">
        <v>3</v>
      </c>
      <c r="S15" s="258" t="s">
        <v>419</v>
      </c>
      <c r="T15" s="226" t="s">
        <v>2608</v>
      </c>
      <c r="U15" s="248"/>
      <c r="V15" s="265"/>
      <c r="W15" s="260"/>
      <c r="X15" s="248">
        <v>3</v>
      </c>
      <c r="Y15" s="258" t="s">
        <v>1154</v>
      </c>
      <c r="Z15" s="226" t="s">
        <v>2608</v>
      </c>
      <c r="AA15" s="248"/>
      <c r="AB15" s="265"/>
      <c r="AC15" s="260"/>
      <c r="AD15" s="248" t="s">
        <v>171</v>
      </c>
      <c r="AE15" s="249" t="s">
        <v>171</v>
      </c>
      <c r="AF15" s="226" t="s">
        <v>2617</v>
      </c>
      <c r="AG15" s="248"/>
      <c r="AH15" s="265"/>
      <c r="AI15" s="260"/>
    </row>
    <row r="16" spans="1:45" ht="30" x14ac:dyDescent="0.2">
      <c r="A16" s="248">
        <v>2017</v>
      </c>
      <c r="B16" s="258" t="s">
        <v>414</v>
      </c>
      <c r="C16" s="260" t="s">
        <v>415</v>
      </c>
      <c r="D16" s="248"/>
      <c r="E16" s="248">
        <v>9</v>
      </c>
      <c r="F16" s="248">
        <v>3</v>
      </c>
      <c r="G16" s="258" t="s">
        <v>420</v>
      </c>
      <c r="H16" s="226" t="s">
        <v>2621</v>
      </c>
      <c r="I16" s="248"/>
      <c r="J16" s="265"/>
      <c r="K16" s="260"/>
      <c r="L16" s="248">
        <v>3</v>
      </c>
      <c r="M16" s="258" t="s">
        <v>1388</v>
      </c>
      <c r="N16" s="226" t="s">
        <v>2609</v>
      </c>
      <c r="O16" s="248"/>
      <c r="P16" s="265"/>
      <c r="Q16" s="260"/>
      <c r="R16" s="248">
        <v>3</v>
      </c>
      <c r="S16" s="258" t="s">
        <v>420</v>
      </c>
      <c r="T16" s="226" t="s">
        <v>2609</v>
      </c>
      <c r="U16" s="260"/>
      <c r="V16" s="265"/>
      <c r="W16" s="260" t="s">
        <v>1707</v>
      </c>
      <c r="X16" s="248" t="s">
        <v>171</v>
      </c>
      <c r="Y16" s="249" t="s">
        <v>171</v>
      </c>
      <c r="Z16" s="226" t="s">
        <v>2617</v>
      </c>
      <c r="AA16" s="260"/>
      <c r="AB16" s="265"/>
      <c r="AC16" s="260"/>
      <c r="AD16" s="248" t="s">
        <v>171</v>
      </c>
      <c r="AE16" s="249" t="s">
        <v>171</v>
      </c>
      <c r="AF16" s="226" t="s">
        <v>2617</v>
      </c>
      <c r="AG16" s="248"/>
      <c r="AH16" s="265"/>
      <c r="AI16" s="260"/>
    </row>
    <row r="17" spans="1:37" ht="30" x14ac:dyDescent="0.2">
      <c r="A17" s="248">
        <v>2017</v>
      </c>
      <c r="B17" s="258" t="s">
        <v>414</v>
      </c>
      <c r="C17" s="260" t="s">
        <v>415</v>
      </c>
      <c r="D17" s="248"/>
      <c r="E17" s="248">
        <v>9</v>
      </c>
      <c r="F17" s="248">
        <v>3</v>
      </c>
      <c r="G17" s="258" t="s">
        <v>421</v>
      </c>
      <c r="H17" s="226" t="s">
        <v>2622</v>
      </c>
      <c r="I17" s="248"/>
      <c r="J17" s="265"/>
      <c r="K17" s="260"/>
      <c r="L17" s="248">
        <v>3</v>
      </c>
      <c r="M17" s="258" t="s">
        <v>1390</v>
      </c>
      <c r="N17" s="226" t="s">
        <v>2614</v>
      </c>
      <c r="O17" s="248"/>
      <c r="P17" s="265"/>
      <c r="Q17" s="260"/>
      <c r="R17" s="248">
        <v>3</v>
      </c>
      <c r="S17" s="258" t="s">
        <v>421</v>
      </c>
      <c r="T17" s="226" t="s">
        <v>2614</v>
      </c>
      <c r="U17" s="260"/>
      <c r="V17" s="265"/>
      <c r="W17" s="260"/>
      <c r="X17" s="248">
        <v>3</v>
      </c>
      <c r="Y17" s="258" t="s">
        <v>421</v>
      </c>
      <c r="Z17" s="226" t="s">
        <v>2614</v>
      </c>
      <c r="AA17" s="260"/>
      <c r="AB17" s="265"/>
      <c r="AC17" s="260"/>
      <c r="AD17" s="248" t="s">
        <v>171</v>
      </c>
      <c r="AE17" s="249" t="s">
        <v>171</v>
      </c>
      <c r="AF17" s="226" t="s">
        <v>2616</v>
      </c>
      <c r="AG17" s="248"/>
      <c r="AH17" s="265"/>
      <c r="AI17" s="260"/>
    </row>
    <row r="18" spans="1:37" ht="45" x14ac:dyDescent="0.2">
      <c r="A18" s="248">
        <v>2017</v>
      </c>
      <c r="B18" s="258" t="s">
        <v>414</v>
      </c>
      <c r="C18" s="260" t="s">
        <v>415</v>
      </c>
      <c r="D18" s="248"/>
      <c r="E18" s="248">
        <v>9</v>
      </c>
      <c r="F18" s="248">
        <v>3</v>
      </c>
      <c r="G18" s="258" t="s">
        <v>422</v>
      </c>
      <c r="H18" s="226" t="s">
        <v>2620</v>
      </c>
      <c r="I18" s="248"/>
      <c r="J18" s="265"/>
      <c r="K18" s="260"/>
      <c r="L18" s="248">
        <v>3</v>
      </c>
      <c r="M18" s="258" t="s">
        <v>1391</v>
      </c>
      <c r="N18" s="226" t="s">
        <v>2608</v>
      </c>
      <c r="O18" s="248"/>
      <c r="P18" s="265"/>
      <c r="Q18" s="260"/>
      <c r="R18" s="248">
        <v>3</v>
      </c>
      <c r="S18" s="258" t="s">
        <v>1391</v>
      </c>
      <c r="T18" s="226" t="s">
        <v>2608</v>
      </c>
      <c r="U18" s="260"/>
      <c r="V18" s="265"/>
      <c r="W18" s="260"/>
      <c r="X18" s="248" t="s">
        <v>171</v>
      </c>
      <c r="Y18" s="249" t="s">
        <v>171</v>
      </c>
      <c r="Z18" s="226" t="s">
        <v>2617</v>
      </c>
      <c r="AA18" s="260"/>
      <c r="AB18" s="265"/>
      <c r="AC18" s="260"/>
      <c r="AD18" s="248" t="s">
        <v>171</v>
      </c>
      <c r="AE18" s="249" t="s">
        <v>171</v>
      </c>
      <c r="AF18" s="226" t="s">
        <v>2617</v>
      </c>
      <c r="AG18" s="248"/>
      <c r="AH18" s="265"/>
      <c r="AI18" s="260"/>
    </row>
    <row r="19" spans="1:37" ht="30" x14ac:dyDescent="0.2">
      <c r="A19" s="248">
        <v>2017</v>
      </c>
      <c r="B19" s="258" t="s">
        <v>414</v>
      </c>
      <c r="C19" s="260" t="s">
        <v>415</v>
      </c>
      <c r="D19" s="248"/>
      <c r="E19" s="248">
        <v>9</v>
      </c>
      <c r="F19" s="248">
        <v>3</v>
      </c>
      <c r="G19" s="258" t="s">
        <v>423</v>
      </c>
      <c r="H19" s="226" t="s">
        <v>2620</v>
      </c>
      <c r="I19" s="248"/>
      <c r="J19" s="265"/>
      <c r="K19" s="260"/>
      <c r="L19" s="248">
        <v>3</v>
      </c>
      <c r="M19" s="258" t="s">
        <v>1846</v>
      </c>
      <c r="N19" s="226" t="s">
        <v>2608</v>
      </c>
      <c r="O19" s="248"/>
      <c r="P19" s="265"/>
      <c r="Q19" s="260"/>
      <c r="R19" s="248">
        <v>3</v>
      </c>
      <c r="S19" s="258" t="s">
        <v>423</v>
      </c>
      <c r="T19" s="226" t="s">
        <v>2608</v>
      </c>
      <c r="U19" s="260"/>
      <c r="V19" s="265"/>
      <c r="W19" s="260"/>
      <c r="X19" s="248">
        <v>3</v>
      </c>
      <c r="Y19" s="258" t="s">
        <v>1151</v>
      </c>
      <c r="Z19" s="226" t="s">
        <v>2608</v>
      </c>
      <c r="AA19" s="260"/>
      <c r="AB19" s="265"/>
      <c r="AC19" s="260"/>
      <c r="AD19" s="248" t="s">
        <v>171</v>
      </c>
      <c r="AE19" s="249" t="s">
        <v>171</v>
      </c>
      <c r="AF19" s="226" t="s">
        <v>2617</v>
      </c>
      <c r="AG19" s="248"/>
      <c r="AH19" s="265"/>
      <c r="AI19" s="260"/>
    </row>
    <row r="20" spans="1:37" ht="30" x14ac:dyDescent="0.2">
      <c r="A20" s="248">
        <v>2017</v>
      </c>
      <c r="B20" s="258" t="s">
        <v>414</v>
      </c>
      <c r="C20" s="260" t="s">
        <v>415</v>
      </c>
      <c r="D20" s="248"/>
      <c r="E20" s="248">
        <v>9</v>
      </c>
      <c r="F20" s="248">
        <v>3</v>
      </c>
      <c r="G20" s="258" t="s">
        <v>424</v>
      </c>
      <c r="H20" s="226" t="s">
        <v>2620</v>
      </c>
      <c r="I20" s="248"/>
      <c r="J20" s="265"/>
      <c r="K20" s="260"/>
      <c r="L20" s="248">
        <v>3</v>
      </c>
      <c r="M20" s="258" t="s">
        <v>424</v>
      </c>
      <c r="N20" s="226" t="s">
        <v>2608</v>
      </c>
      <c r="O20" s="248"/>
      <c r="P20" s="265"/>
      <c r="Q20" s="260"/>
      <c r="R20" s="248">
        <v>3</v>
      </c>
      <c r="S20" s="258" t="s">
        <v>424</v>
      </c>
      <c r="T20" s="226" t="s">
        <v>2608</v>
      </c>
      <c r="U20" s="260"/>
      <c r="V20" s="265"/>
      <c r="W20" s="258" t="s">
        <v>1709</v>
      </c>
      <c r="X20" s="248" t="s">
        <v>171</v>
      </c>
      <c r="Y20" s="249" t="s">
        <v>171</v>
      </c>
      <c r="Z20" s="226" t="s">
        <v>2617</v>
      </c>
      <c r="AA20" s="260"/>
      <c r="AB20" s="265"/>
      <c r="AC20" s="260"/>
      <c r="AD20" s="248" t="s">
        <v>171</v>
      </c>
      <c r="AE20" s="249" t="s">
        <v>171</v>
      </c>
      <c r="AF20" s="226" t="s">
        <v>2617</v>
      </c>
      <c r="AG20" s="248"/>
      <c r="AH20" s="265"/>
      <c r="AI20" s="260"/>
    </row>
    <row r="21" spans="1:37" ht="45" x14ac:dyDescent="0.25">
      <c r="A21" s="248">
        <v>2017</v>
      </c>
      <c r="B21" s="258" t="s">
        <v>414</v>
      </c>
      <c r="C21" s="260" t="s">
        <v>415</v>
      </c>
      <c r="D21" s="248"/>
      <c r="E21" s="248">
        <v>9</v>
      </c>
      <c r="F21" s="248">
        <v>3</v>
      </c>
      <c r="G21" s="266" t="s">
        <v>425</v>
      </c>
      <c r="H21" s="226" t="s">
        <v>2620</v>
      </c>
      <c r="I21" s="248"/>
      <c r="J21" s="265"/>
      <c r="K21" s="260"/>
      <c r="L21" s="248" t="s">
        <v>171</v>
      </c>
      <c r="M21" s="248" t="s">
        <v>171</v>
      </c>
      <c r="N21" s="226" t="s">
        <v>2617</v>
      </c>
      <c r="O21" s="248"/>
      <c r="P21" s="265"/>
      <c r="Q21" s="260"/>
      <c r="R21" s="248" t="s">
        <v>171</v>
      </c>
      <c r="S21" s="248" t="s">
        <v>171</v>
      </c>
      <c r="T21" s="226" t="s">
        <v>2617</v>
      </c>
      <c r="U21" s="260"/>
      <c r="V21" s="265"/>
      <c r="W21" s="260"/>
      <c r="X21" s="248" t="s">
        <v>171</v>
      </c>
      <c r="Y21" s="249" t="s">
        <v>171</v>
      </c>
      <c r="Z21" s="226" t="s">
        <v>2617</v>
      </c>
      <c r="AA21" s="260"/>
      <c r="AB21" s="265"/>
      <c r="AC21" s="260"/>
      <c r="AD21" s="248" t="s">
        <v>171</v>
      </c>
      <c r="AE21" s="249" t="s">
        <v>171</v>
      </c>
      <c r="AF21" s="226" t="s">
        <v>2617</v>
      </c>
      <c r="AG21" s="248"/>
      <c r="AH21" s="265"/>
      <c r="AI21" s="260"/>
    </row>
    <row r="22" spans="1:37" ht="30" x14ac:dyDescent="0.2">
      <c r="A22" s="248">
        <v>2017</v>
      </c>
      <c r="B22" s="258" t="s">
        <v>414</v>
      </c>
      <c r="C22" s="260" t="s">
        <v>415</v>
      </c>
      <c r="D22" s="248"/>
      <c r="E22" s="248">
        <v>9</v>
      </c>
      <c r="F22" s="248">
        <v>3</v>
      </c>
      <c r="G22" s="258" t="s">
        <v>426</v>
      </c>
      <c r="H22" s="226" t="s">
        <v>2623</v>
      </c>
      <c r="I22" s="248"/>
      <c r="J22" s="265"/>
      <c r="K22" s="260"/>
      <c r="L22" s="248">
        <v>3</v>
      </c>
      <c r="M22" s="260" t="s">
        <v>861</v>
      </c>
      <c r="N22" s="226" t="s">
        <v>2615</v>
      </c>
      <c r="O22" s="248"/>
      <c r="P22" s="265"/>
      <c r="Q22" s="260"/>
      <c r="R22" s="248" t="s">
        <v>171</v>
      </c>
      <c r="S22" s="248" t="s">
        <v>171</v>
      </c>
      <c r="T22" s="226" t="s">
        <v>2629</v>
      </c>
      <c r="U22" s="260"/>
      <c r="V22" s="265"/>
      <c r="W22" s="260"/>
      <c r="X22" s="248" t="s">
        <v>171</v>
      </c>
      <c r="Y22" s="249" t="s">
        <v>171</v>
      </c>
      <c r="Z22" s="226" t="s">
        <v>2629</v>
      </c>
      <c r="AA22" s="260"/>
      <c r="AB22" s="265"/>
      <c r="AC22" s="260"/>
      <c r="AD22" s="248" t="s">
        <v>171</v>
      </c>
      <c r="AE22" s="249" t="s">
        <v>171</v>
      </c>
      <c r="AF22" s="226" t="s">
        <v>2629</v>
      </c>
      <c r="AG22" s="248"/>
      <c r="AH22" s="265"/>
      <c r="AI22" s="260"/>
    </row>
    <row r="23" spans="1:37" ht="30" x14ac:dyDescent="0.2">
      <c r="A23" s="248">
        <v>2017</v>
      </c>
      <c r="B23" s="258" t="s">
        <v>414</v>
      </c>
      <c r="C23" s="260" t="s">
        <v>415</v>
      </c>
      <c r="D23" s="248"/>
      <c r="E23" s="248">
        <v>9</v>
      </c>
      <c r="F23" s="248" t="s">
        <v>171</v>
      </c>
      <c r="G23" s="248" t="s">
        <v>171</v>
      </c>
      <c r="H23" s="226" t="s">
        <v>2624</v>
      </c>
      <c r="I23" s="248"/>
      <c r="J23" s="265"/>
      <c r="K23" s="260"/>
      <c r="L23" s="248">
        <v>3</v>
      </c>
      <c r="M23" s="258" t="s">
        <v>1392</v>
      </c>
      <c r="N23" s="226" t="s">
        <v>2607</v>
      </c>
      <c r="O23" s="248"/>
      <c r="P23" s="265"/>
      <c r="Q23" s="260"/>
      <c r="R23" s="248" t="s">
        <v>171</v>
      </c>
      <c r="S23" s="248" t="s">
        <v>171</v>
      </c>
      <c r="T23" s="226" t="s">
        <v>2616</v>
      </c>
      <c r="U23" s="260"/>
      <c r="V23" s="265"/>
      <c r="W23" s="260"/>
      <c r="X23" s="248" t="s">
        <v>171</v>
      </c>
      <c r="Y23" s="249" t="s">
        <v>171</v>
      </c>
      <c r="Z23" s="226" t="s">
        <v>2616</v>
      </c>
      <c r="AA23" s="260"/>
      <c r="AB23" s="265"/>
      <c r="AC23" s="260"/>
      <c r="AD23" s="248" t="s">
        <v>171</v>
      </c>
      <c r="AE23" s="249" t="s">
        <v>171</v>
      </c>
      <c r="AF23" s="226" t="s">
        <v>2616</v>
      </c>
      <c r="AG23" s="248"/>
      <c r="AH23" s="265"/>
      <c r="AI23" s="260"/>
    </row>
    <row r="24" spans="1:37" ht="30" x14ac:dyDescent="0.2">
      <c r="A24" s="248">
        <v>2017</v>
      </c>
      <c r="B24" s="258" t="s">
        <v>414</v>
      </c>
      <c r="C24" s="260" t="s">
        <v>415</v>
      </c>
      <c r="D24" s="248"/>
      <c r="E24" s="248">
        <v>9</v>
      </c>
      <c r="F24" s="248" t="s">
        <v>171</v>
      </c>
      <c r="G24" s="248" t="s">
        <v>171</v>
      </c>
      <c r="H24" s="226" t="s">
        <v>2624</v>
      </c>
      <c r="I24" s="248"/>
      <c r="J24" s="265"/>
      <c r="K24" s="260"/>
      <c r="L24" s="248">
        <v>3</v>
      </c>
      <c r="M24" s="258" t="s">
        <v>1393</v>
      </c>
      <c r="N24" s="226" t="s">
        <v>2612</v>
      </c>
      <c r="O24" s="248"/>
      <c r="P24" s="265"/>
      <c r="Q24" s="260"/>
      <c r="R24" s="248" t="s">
        <v>171</v>
      </c>
      <c r="S24" s="248" t="s">
        <v>171</v>
      </c>
      <c r="T24" s="226" t="s">
        <v>2629</v>
      </c>
      <c r="U24" s="260"/>
      <c r="V24" s="265"/>
      <c r="W24" s="260"/>
      <c r="X24" s="248" t="s">
        <v>171</v>
      </c>
      <c r="Y24" s="249" t="s">
        <v>171</v>
      </c>
      <c r="Z24" s="226" t="s">
        <v>2629</v>
      </c>
      <c r="AA24" s="260"/>
      <c r="AB24" s="265"/>
      <c r="AC24" s="260"/>
      <c r="AD24" s="248" t="s">
        <v>171</v>
      </c>
      <c r="AE24" s="249" t="s">
        <v>171</v>
      </c>
      <c r="AF24" s="226" t="s">
        <v>2629</v>
      </c>
      <c r="AG24" s="248"/>
      <c r="AH24" s="265"/>
      <c r="AI24" s="260"/>
    </row>
    <row r="25" spans="1:37" ht="30" x14ac:dyDescent="0.2">
      <c r="A25" s="248">
        <v>2017</v>
      </c>
      <c r="B25" s="258" t="s">
        <v>414</v>
      </c>
      <c r="C25" s="260" t="s">
        <v>415</v>
      </c>
      <c r="D25" s="248"/>
      <c r="E25" s="248">
        <v>9</v>
      </c>
      <c r="F25" s="248" t="s">
        <v>171</v>
      </c>
      <c r="G25" s="248" t="s">
        <v>171</v>
      </c>
      <c r="H25" s="226" t="s">
        <v>2625</v>
      </c>
      <c r="I25" s="248"/>
      <c r="J25" s="265"/>
      <c r="K25" s="260"/>
      <c r="L25" s="248">
        <v>3</v>
      </c>
      <c r="M25" s="284" t="s">
        <v>1394</v>
      </c>
      <c r="N25" s="226" t="s">
        <v>2608</v>
      </c>
      <c r="O25" s="248"/>
      <c r="P25" s="265"/>
      <c r="Q25" s="260"/>
      <c r="R25" s="248" t="s">
        <v>171</v>
      </c>
      <c r="S25" s="248" t="s">
        <v>171</v>
      </c>
      <c r="T25" s="226" t="s">
        <v>2617</v>
      </c>
      <c r="U25" s="260"/>
      <c r="V25" s="265"/>
      <c r="W25" s="260"/>
      <c r="X25" s="248" t="s">
        <v>171</v>
      </c>
      <c r="Y25" s="249" t="s">
        <v>171</v>
      </c>
      <c r="Z25" s="226" t="s">
        <v>2617</v>
      </c>
      <c r="AA25" s="260"/>
      <c r="AB25" s="265"/>
      <c r="AC25" s="260"/>
      <c r="AD25" s="248" t="s">
        <v>171</v>
      </c>
      <c r="AE25" s="249" t="s">
        <v>171</v>
      </c>
      <c r="AF25" s="226" t="s">
        <v>2617</v>
      </c>
      <c r="AG25" s="248"/>
      <c r="AH25" s="265"/>
      <c r="AI25" s="260"/>
    </row>
    <row r="26" spans="1:37" s="295" customFormat="1" ht="60.75" thickBot="1" x14ac:dyDescent="0.25">
      <c r="A26" s="285">
        <v>2017</v>
      </c>
      <c r="B26" s="286" t="s">
        <v>414</v>
      </c>
      <c r="C26" s="287" t="s">
        <v>415</v>
      </c>
      <c r="D26" s="288"/>
      <c r="E26" s="285">
        <v>9</v>
      </c>
      <c r="F26" s="285">
        <v>3</v>
      </c>
      <c r="G26" s="289" t="s">
        <v>2598</v>
      </c>
      <c r="H26" s="353" t="s">
        <v>2927</v>
      </c>
      <c r="I26" s="290">
        <f>VLOOKUP(Tableau2[[#This Row],[Maîtrise/Avancement CNPE]],Tableau5[],8,FALSE)</f>
        <v>27.666666666666668</v>
      </c>
      <c r="J26" s="290">
        <f>Tableau2[[#This Row],[Gravité]]*Tableau2[[#This Row],[Fréquence CNPE]]*Tableau2[[#This Row],[Coef Pondération CNPE]]</f>
        <v>747</v>
      </c>
      <c r="K26" s="291"/>
      <c r="L26" s="285">
        <v>3</v>
      </c>
      <c r="M26" s="289" t="s">
        <v>2598</v>
      </c>
      <c r="N26" s="226" t="s">
        <v>2627</v>
      </c>
      <c r="O26" s="290" t="e">
        <f>VLOOKUP(Tableau2[[#This Row],[Maîtrise/Avancement SUD]],Tableau5[],8,FALSE)</f>
        <v>#N/A</v>
      </c>
      <c r="P26" s="290" t="e">
        <f>Tableau2[[#This Row],[Gravité]]*Tableau2[[#This Row],[Fréquence SUD]]*Tableau2[[#This Row],[Coef Pondération SUD]]</f>
        <v>#N/A</v>
      </c>
      <c r="Q26" s="293" t="s">
        <v>2514</v>
      </c>
      <c r="R26" s="285">
        <v>3</v>
      </c>
      <c r="S26" s="289" t="s">
        <v>2598</v>
      </c>
      <c r="T26" s="226" t="s">
        <v>2627</v>
      </c>
      <c r="U26" s="290" t="e">
        <f>VLOOKUP(Tableau2[[#This Row],[Maîtrise/Avancement GP]],Tableau5[],8,FALSE)</f>
        <v>#N/A</v>
      </c>
      <c r="V26" s="290" t="e">
        <f>Tableau2[[#This Row],[Gravité]]*Tableau2[[#This Row],[Fréquence GP]]*Tableau2[[#This Row],[Coef Pondération GP]]</f>
        <v>#N/A</v>
      </c>
      <c r="W26" s="294" t="s">
        <v>1706</v>
      </c>
      <c r="X26" s="285">
        <v>3</v>
      </c>
      <c r="Y26" s="289" t="s">
        <v>2598</v>
      </c>
      <c r="Z26" s="226" t="s">
        <v>2627</v>
      </c>
      <c r="AA26" s="290" t="e">
        <f>VLOOKUP(Tableau2[[#This Row],[Maîtrise/Avancement NORD]],Tableau5[],8,FALSE)</f>
        <v>#N/A</v>
      </c>
      <c r="AB26" s="290" t="e">
        <f>Tableau2[[#This Row],[Gravité]]*Tableau2[[#This Row],[Fréquence NORD]]*Tableau2[[#This Row],[Coef Pondération NORD]]</f>
        <v>#N/A</v>
      </c>
      <c r="AC26" s="291"/>
      <c r="AD26" s="285" t="s">
        <v>171</v>
      </c>
      <c r="AE26" s="289" t="s">
        <v>2598</v>
      </c>
      <c r="AF26" s="226" t="s">
        <v>2627</v>
      </c>
      <c r="AG26" s="290" t="e">
        <f>VLOOKUP(Tableau2[[#This Row],[Maîtrise/Avancement DD]],Tableau5[],8,FALSE)</f>
        <v>#N/A</v>
      </c>
      <c r="AH26" s="290" t="e">
        <f>Tableau2[[#This Row],[Gravité]]*Tableau2[[#This Row],[Fréquence DD]]*Tableau2[[#This Row],[Coef Pondération DD]]</f>
        <v>#VALUE!</v>
      </c>
      <c r="AI26" s="291"/>
      <c r="AK26" s="296"/>
    </row>
    <row r="27" spans="1:37" ht="30" x14ac:dyDescent="0.2">
      <c r="A27" s="248">
        <v>2017</v>
      </c>
      <c r="B27" s="258" t="s">
        <v>414</v>
      </c>
      <c r="C27" s="260" t="s">
        <v>427</v>
      </c>
      <c r="D27" s="248"/>
      <c r="E27" s="248">
        <v>9</v>
      </c>
      <c r="F27" s="248">
        <v>1</v>
      </c>
      <c r="G27" s="258" t="s">
        <v>428</v>
      </c>
      <c r="H27" s="226" t="s">
        <v>2620</v>
      </c>
      <c r="I27" s="248"/>
      <c r="J27" s="265"/>
      <c r="K27" s="260"/>
      <c r="L27" s="248">
        <v>3</v>
      </c>
      <c r="M27" s="258" t="s">
        <v>428</v>
      </c>
      <c r="N27" s="226" t="s">
        <v>2608</v>
      </c>
      <c r="O27" s="248"/>
      <c r="P27" s="265"/>
      <c r="Q27" s="260"/>
      <c r="R27" s="248">
        <v>1</v>
      </c>
      <c r="S27" s="258" t="s">
        <v>428</v>
      </c>
      <c r="T27" s="226" t="s">
        <v>2608</v>
      </c>
      <c r="U27" s="260"/>
      <c r="V27" s="265"/>
      <c r="W27" s="260"/>
      <c r="X27" s="248" t="s">
        <v>171</v>
      </c>
      <c r="Y27" s="249" t="s">
        <v>171</v>
      </c>
      <c r="Z27" s="226" t="s">
        <v>2617</v>
      </c>
      <c r="AA27" s="260"/>
      <c r="AB27" s="265"/>
      <c r="AC27" s="260"/>
      <c r="AD27" s="248" t="s">
        <v>171</v>
      </c>
      <c r="AE27" s="249" t="s">
        <v>171</v>
      </c>
      <c r="AF27" s="226" t="s">
        <v>2617</v>
      </c>
      <c r="AG27" s="248"/>
      <c r="AH27" s="265"/>
      <c r="AI27" s="260"/>
    </row>
    <row r="28" spans="1:37" ht="30" x14ac:dyDescent="0.2">
      <c r="A28" s="248">
        <v>2017</v>
      </c>
      <c r="B28" s="258" t="s">
        <v>414</v>
      </c>
      <c r="C28" s="260" t="s">
        <v>427</v>
      </c>
      <c r="D28" s="248"/>
      <c r="E28" s="248">
        <v>9</v>
      </c>
      <c r="F28" s="248">
        <v>1</v>
      </c>
      <c r="G28" s="258" t="s">
        <v>429</v>
      </c>
      <c r="H28" s="226" t="s">
        <v>2626</v>
      </c>
      <c r="I28" s="248"/>
      <c r="J28" s="265"/>
      <c r="K28" s="260"/>
      <c r="L28" s="248">
        <v>3</v>
      </c>
      <c r="M28" s="248" t="s">
        <v>171</v>
      </c>
      <c r="N28" s="226" t="s">
        <v>2617</v>
      </c>
      <c r="O28" s="248"/>
      <c r="P28" s="265"/>
      <c r="Q28" s="260"/>
      <c r="R28" s="248" t="s">
        <v>171</v>
      </c>
      <c r="S28" s="248" t="s">
        <v>171</v>
      </c>
      <c r="T28" s="226" t="s">
        <v>2635</v>
      </c>
      <c r="U28" s="260"/>
      <c r="V28" s="265"/>
      <c r="W28" s="260"/>
      <c r="X28" s="248" t="s">
        <v>171</v>
      </c>
      <c r="Y28" s="249" t="s">
        <v>171</v>
      </c>
      <c r="Z28" s="226" t="s">
        <v>2617</v>
      </c>
      <c r="AA28" s="260"/>
      <c r="AB28" s="265"/>
      <c r="AC28" s="260"/>
      <c r="AD28" s="248" t="s">
        <v>171</v>
      </c>
      <c r="AE28" s="249" t="s">
        <v>171</v>
      </c>
      <c r="AF28" s="226" t="s">
        <v>2617</v>
      </c>
      <c r="AG28" s="248"/>
      <c r="AH28" s="265"/>
      <c r="AI28" s="260"/>
    </row>
    <row r="29" spans="1:37" ht="90" x14ac:dyDescent="0.2">
      <c r="A29" s="248">
        <v>2017</v>
      </c>
      <c r="B29" s="258" t="s">
        <v>414</v>
      </c>
      <c r="C29" s="260" t="s">
        <v>427</v>
      </c>
      <c r="D29" s="248"/>
      <c r="E29" s="248">
        <v>9</v>
      </c>
      <c r="F29" s="248">
        <v>1</v>
      </c>
      <c r="G29" s="258" t="s">
        <v>430</v>
      </c>
      <c r="H29" s="226" t="s">
        <v>2626</v>
      </c>
      <c r="I29" s="248"/>
      <c r="J29" s="265"/>
      <c r="K29" s="260"/>
      <c r="L29" s="248">
        <v>3</v>
      </c>
      <c r="M29" s="258" t="s">
        <v>430</v>
      </c>
      <c r="N29" s="226" t="s">
        <v>2613</v>
      </c>
      <c r="O29" s="248"/>
      <c r="P29" s="265"/>
      <c r="Q29" s="260"/>
      <c r="R29" s="248">
        <v>1</v>
      </c>
      <c r="S29" s="258" t="s">
        <v>430</v>
      </c>
      <c r="T29" s="226" t="s">
        <v>2613</v>
      </c>
      <c r="U29" s="260"/>
      <c r="V29" s="265"/>
      <c r="W29" s="260"/>
      <c r="X29" s="248" t="s">
        <v>171</v>
      </c>
      <c r="Y29" s="249" t="s">
        <v>171</v>
      </c>
      <c r="Z29" s="226" t="s">
        <v>2617</v>
      </c>
      <c r="AA29" s="260"/>
      <c r="AB29" s="265"/>
      <c r="AC29" s="260"/>
      <c r="AD29" s="248" t="s">
        <v>171</v>
      </c>
      <c r="AE29" s="249" t="s">
        <v>171</v>
      </c>
      <c r="AF29" s="226" t="s">
        <v>2617</v>
      </c>
      <c r="AG29" s="248"/>
      <c r="AH29" s="265"/>
      <c r="AI29" s="260"/>
    </row>
    <row r="30" spans="1:37" ht="30" x14ac:dyDescent="0.2">
      <c r="A30" s="248">
        <v>2017</v>
      </c>
      <c r="B30" s="258" t="s">
        <v>414</v>
      </c>
      <c r="C30" s="260" t="s">
        <v>427</v>
      </c>
      <c r="D30" s="248"/>
      <c r="E30" s="248">
        <v>9</v>
      </c>
      <c r="F30" s="248" t="s">
        <v>171</v>
      </c>
      <c r="G30" s="248" t="s">
        <v>171</v>
      </c>
      <c r="H30" s="226" t="s">
        <v>2625</v>
      </c>
      <c r="I30" s="248"/>
      <c r="J30" s="265"/>
      <c r="K30" s="260"/>
      <c r="L30" s="248">
        <v>3</v>
      </c>
      <c r="M30" s="248" t="s">
        <v>171</v>
      </c>
      <c r="N30" s="226" t="s">
        <v>2617</v>
      </c>
      <c r="O30" s="248"/>
      <c r="P30" s="265"/>
      <c r="Q30" s="260"/>
      <c r="R30" s="248" t="s">
        <v>171</v>
      </c>
      <c r="S30" s="248" t="s">
        <v>171</v>
      </c>
      <c r="T30" s="226" t="s">
        <v>2617</v>
      </c>
      <c r="U30" s="260"/>
      <c r="V30" s="265"/>
      <c r="W30" s="260"/>
      <c r="X30" s="248">
        <v>3</v>
      </c>
      <c r="Y30" s="258" t="s">
        <v>1395</v>
      </c>
      <c r="Z30" s="226" t="s">
        <v>2613</v>
      </c>
      <c r="AA30" s="260"/>
      <c r="AB30" s="265"/>
      <c r="AC30" s="260"/>
      <c r="AD30" s="248" t="s">
        <v>171</v>
      </c>
      <c r="AE30" s="249" t="s">
        <v>171</v>
      </c>
      <c r="AF30" s="226" t="s">
        <v>2617</v>
      </c>
      <c r="AG30" s="248"/>
      <c r="AH30" s="265"/>
      <c r="AI30" s="260"/>
    </row>
    <row r="31" spans="1:37" ht="30" x14ac:dyDescent="0.2">
      <c r="A31" s="248">
        <v>2017</v>
      </c>
      <c r="B31" s="258" t="s">
        <v>414</v>
      </c>
      <c r="C31" s="260" t="s">
        <v>427</v>
      </c>
      <c r="D31" s="248"/>
      <c r="E31" s="248">
        <v>9</v>
      </c>
      <c r="F31" s="248" t="s">
        <v>171</v>
      </c>
      <c r="G31" s="248" t="s">
        <v>171</v>
      </c>
      <c r="H31" s="226" t="s">
        <v>2625</v>
      </c>
      <c r="I31" s="248"/>
      <c r="J31" s="265"/>
      <c r="K31" s="260"/>
      <c r="L31" s="248">
        <v>3</v>
      </c>
      <c r="M31" s="258" t="s">
        <v>1401</v>
      </c>
      <c r="N31" s="226" t="s">
        <v>2655</v>
      </c>
      <c r="O31" s="248"/>
      <c r="P31" s="265"/>
      <c r="Q31" s="260"/>
      <c r="R31" s="248">
        <v>1</v>
      </c>
      <c r="S31" s="258" t="s">
        <v>1401</v>
      </c>
      <c r="T31" s="226" t="s">
        <v>2655</v>
      </c>
      <c r="U31" s="260"/>
      <c r="V31" s="265"/>
      <c r="W31" s="260"/>
      <c r="X31" s="248" t="s">
        <v>171</v>
      </c>
      <c r="Y31" s="249" t="s">
        <v>171</v>
      </c>
      <c r="Z31" s="226" t="s">
        <v>2617</v>
      </c>
      <c r="AA31" s="260"/>
      <c r="AB31" s="265"/>
      <c r="AC31" s="260"/>
      <c r="AD31" s="248" t="s">
        <v>171</v>
      </c>
      <c r="AE31" s="249" t="s">
        <v>171</v>
      </c>
      <c r="AF31" s="226" t="s">
        <v>2617</v>
      </c>
      <c r="AG31" s="248"/>
      <c r="AH31" s="265"/>
      <c r="AI31" s="260"/>
    </row>
    <row r="32" spans="1:37" s="295" customFormat="1" ht="45.75" thickBot="1" x14ac:dyDescent="0.25">
      <c r="A32" s="285">
        <v>2017</v>
      </c>
      <c r="B32" s="286" t="s">
        <v>414</v>
      </c>
      <c r="C32" s="287" t="s">
        <v>427</v>
      </c>
      <c r="D32" s="288"/>
      <c r="E32" s="285">
        <v>9</v>
      </c>
      <c r="F32" s="285">
        <v>1</v>
      </c>
      <c r="G32" s="289" t="s">
        <v>2598</v>
      </c>
      <c r="H32" s="330"/>
      <c r="I32" s="285" t="e">
        <f>VLOOKUP(Tableau2[[#This Row],[Maîtrise/Avancement CNPE]],Tableau5[],8,FALSE)</f>
        <v>#N/A</v>
      </c>
      <c r="J32" s="290" t="e">
        <f>Tableau2[[#This Row],[Gravité]]*Tableau2[[#This Row],[Fréquence CNPE]]*Tableau2[[#This Row],[Coef Pondération CNPE]]</f>
        <v>#N/A</v>
      </c>
      <c r="K32" s="291"/>
      <c r="L32" s="285">
        <v>3</v>
      </c>
      <c r="M32" s="289" t="s">
        <v>2598</v>
      </c>
      <c r="N32" s="226" t="s">
        <v>2627</v>
      </c>
      <c r="O32" s="290" t="e">
        <f>VLOOKUP(Tableau2[[#This Row],[Maîtrise/Avancement SUD]],Tableau5[],8,FALSE)</f>
        <v>#N/A</v>
      </c>
      <c r="P32" s="290" t="e">
        <f>Tableau2[[#This Row],[Gravité]]*Tableau2[[#This Row],[Fréquence SUD]]*Tableau2[[#This Row],[Coef Pondération SUD]]</f>
        <v>#N/A</v>
      </c>
      <c r="Q32" s="291"/>
      <c r="R32" s="285">
        <v>1</v>
      </c>
      <c r="S32" s="289" t="s">
        <v>2598</v>
      </c>
      <c r="T32" s="226" t="s">
        <v>2627</v>
      </c>
      <c r="U32" s="290" t="e">
        <f>VLOOKUP(Tableau2[[#This Row],[Maîtrise/Avancement GP]],Tableau5[],8,FALSE)</f>
        <v>#N/A</v>
      </c>
      <c r="V32" s="290" t="e">
        <f>Tableau2[[#This Row],[Gravité]]*Tableau2[[#This Row],[Fréquence GP]]*Tableau2[[#This Row],[Coef Pondération GP]]</f>
        <v>#N/A</v>
      </c>
      <c r="W32" s="336" t="s">
        <v>1708</v>
      </c>
      <c r="X32" s="285">
        <v>3</v>
      </c>
      <c r="Y32" s="289" t="s">
        <v>2598</v>
      </c>
      <c r="Z32" s="226" t="s">
        <v>2627</v>
      </c>
      <c r="AA32" s="290" t="e">
        <f>VLOOKUP(Tableau2[[#This Row],[Maîtrise/Avancement NORD]],Tableau5[],8,FALSE)</f>
        <v>#N/A</v>
      </c>
      <c r="AB32" s="290" t="e">
        <f>Tableau2[[#This Row],[Gravité]]*Tableau2[[#This Row],[Fréquence NORD]]*Tableau2[[#This Row],[Coef Pondération NORD]]</f>
        <v>#N/A</v>
      </c>
      <c r="AC32" s="291"/>
      <c r="AD32" s="285" t="s">
        <v>171</v>
      </c>
      <c r="AE32" s="289" t="s">
        <v>2598</v>
      </c>
      <c r="AF32" s="226" t="s">
        <v>2627</v>
      </c>
      <c r="AG32" s="290" t="e">
        <f>VLOOKUP(Tableau2[[#This Row],[Maîtrise/Avancement DD]],Tableau5[],8,FALSE)</f>
        <v>#N/A</v>
      </c>
      <c r="AH32" s="290" t="e">
        <f>Tableau2[[#This Row],[Gravité]]*Tableau2[[#This Row],[Fréquence DD]]*Tableau2[[#This Row],[Coef Pondération DD]]</f>
        <v>#VALUE!</v>
      </c>
      <c r="AI32" s="291"/>
    </row>
    <row r="33" spans="1:35" ht="30" x14ac:dyDescent="0.2">
      <c r="A33" s="248">
        <v>2017</v>
      </c>
      <c r="B33" s="258" t="s">
        <v>414</v>
      </c>
      <c r="C33" s="268" t="s">
        <v>1396</v>
      </c>
      <c r="D33" s="248"/>
      <c r="E33" s="248">
        <v>9</v>
      </c>
      <c r="F33" s="248" t="s">
        <v>171</v>
      </c>
      <c r="G33" s="248" t="s">
        <v>171</v>
      </c>
      <c r="H33" s="226" t="s">
        <v>2624</v>
      </c>
      <c r="I33" s="248"/>
      <c r="J33" s="265"/>
      <c r="K33" s="260"/>
      <c r="L33" s="248" t="s">
        <v>171</v>
      </c>
      <c r="M33" s="248" t="s">
        <v>171</v>
      </c>
      <c r="N33" s="226" t="s">
        <v>2616</v>
      </c>
      <c r="O33" s="248"/>
      <c r="P33" s="265"/>
      <c r="Q33" s="260"/>
      <c r="R33" s="248" t="s">
        <v>171</v>
      </c>
      <c r="S33" s="248" t="s">
        <v>171</v>
      </c>
      <c r="T33" s="226" t="s">
        <v>2616</v>
      </c>
      <c r="U33" s="260"/>
      <c r="V33" s="265"/>
      <c r="W33" s="260"/>
      <c r="X33" s="248">
        <v>3</v>
      </c>
      <c r="Y33" s="258" t="s">
        <v>1397</v>
      </c>
      <c r="Z33" s="226" t="s">
        <v>2607</v>
      </c>
      <c r="AA33" s="260"/>
      <c r="AB33" s="265"/>
      <c r="AC33" s="260"/>
      <c r="AD33" s="248" t="s">
        <v>171</v>
      </c>
      <c r="AE33" s="249" t="s">
        <v>171</v>
      </c>
      <c r="AF33" s="226" t="s">
        <v>2616</v>
      </c>
      <c r="AG33" s="248"/>
      <c r="AH33" s="265"/>
      <c r="AI33" s="260"/>
    </row>
    <row r="34" spans="1:35" ht="30" x14ac:dyDescent="0.2">
      <c r="A34" s="248">
        <v>2017</v>
      </c>
      <c r="B34" s="258" t="s">
        <v>414</v>
      </c>
      <c r="C34" s="268" t="s">
        <v>1396</v>
      </c>
      <c r="D34" s="248"/>
      <c r="E34" s="248">
        <v>9</v>
      </c>
      <c r="F34" s="248" t="s">
        <v>171</v>
      </c>
      <c r="G34" s="248" t="s">
        <v>171</v>
      </c>
      <c r="H34" s="226" t="s">
        <v>2625</v>
      </c>
      <c r="I34" s="248"/>
      <c r="J34" s="265"/>
      <c r="K34" s="260"/>
      <c r="L34" s="248" t="s">
        <v>171</v>
      </c>
      <c r="M34" s="248" t="s">
        <v>171</v>
      </c>
      <c r="N34" s="226" t="s">
        <v>2617</v>
      </c>
      <c r="O34" s="248"/>
      <c r="P34" s="265"/>
      <c r="Q34" s="260"/>
      <c r="R34" s="248" t="s">
        <v>171</v>
      </c>
      <c r="S34" s="248" t="s">
        <v>171</v>
      </c>
      <c r="T34" s="226" t="s">
        <v>2617</v>
      </c>
      <c r="U34" s="260"/>
      <c r="V34" s="265"/>
      <c r="W34" s="260"/>
      <c r="X34" s="248">
        <v>3</v>
      </c>
      <c r="Y34" s="258" t="s">
        <v>1153</v>
      </c>
      <c r="Z34" s="226" t="s">
        <v>2608</v>
      </c>
      <c r="AA34" s="260"/>
      <c r="AB34" s="265"/>
      <c r="AC34" s="260"/>
      <c r="AD34" s="248" t="s">
        <v>171</v>
      </c>
      <c r="AE34" s="249" t="s">
        <v>171</v>
      </c>
      <c r="AF34" s="226" t="s">
        <v>2617</v>
      </c>
      <c r="AG34" s="248"/>
      <c r="AH34" s="265"/>
      <c r="AI34" s="260"/>
    </row>
    <row r="35" spans="1:35" ht="30" x14ac:dyDescent="0.2">
      <c r="A35" s="248">
        <v>2017</v>
      </c>
      <c r="B35" s="258" t="s">
        <v>414</v>
      </c>
      <c r="C35" s="268" t="s">
        <v>1396</v>
      </c>
      <c r="D35" s="248"/>
      <c r="E35" s="248">
        <v>9</v>
      </c>
      <c r="F35" s="248" t="s">
        <v>171</v>
      </c>
      <c r="G35" s="248" t="s">
        <v>171</v>
      </c>
      <c r="H35" s="226" t="s">
        <v>2625</v>
      </c>
      <c r="I35" s="248"/>
      <c r="J35" s="265"/>
      <c r="K35" s="260"/>
      <c r="L35" s="248" t="s">
        <v>171</v>
      </c>
      <c r="M35" s="248" t="s">
        <v>171</v>
      </c>
      <c r="N35" s="226" t="s">
        <v>2617</v>
      </c>
      <c r="O35" s="248"/>
      <c r="P35" s="265"/>
      <c r="Q35" s="260"/>
      <c r="R35" s="248" t="s">
        <v>171</v>
      </c>
      <c r="S35" s="248" t="s">
        <v>171</v>
      </c>
      <c r="T35" s="226" t="s">
        <v>2617</v>
      </c>
      <c r="U35" s="260"/>
      <c r="V35" s="265"/>
      <c r="W35" s="260"/>
      <c r="X35" s="248">
        <v>3</v>
      </c>
      <c r="Y35" s="258" t="s">
        <v>417</v>
      </c>
      <c r="Z35" s="226" t="s">
        <v>2608</v>
      </c>
      <c r="AA35" s="260"/>
      <c r="AB35" s="265"/>
      <c r="AC35" s="260"/>
      <c r="AD35" s="248" t="s">
        <v>171</v>
      </c>
      <c r="AE35" s="249" t="s">
        <v>171</v>
      </c>
      <c r="AF35" s="226" t="s">
        <v>2617</v>
      </c>
      <c r="AG35" s="248"/>
      <c r="AH35" s="265"/>
      <c r="AI35" s="260"/>
    </row>
    <row r="36" spans="1:35" ht="30" x14ac:dyDescent="0.2">
      <c r="A36" s="248">
        <v>2017</v>
      </c>
      <c r="B36" s="258" t="s">
        <v>414</v>
      </c>
      <c r="C36" s="268" t="s">
        <v>1396</v>
      </c>
      <c r="D36" s="248"/>
      <c r="E36" s="248">
        <v>9</v>
      </c>
      <c r="F36" s="248" t="s">
        <v>171</v>
      </c>
      <c r="G36" s="248" t="s">
        <v>171</v>
      </c>
      <c r="H36" s="226" t="s">
        <v>2624</v>
      </c>
      <c r="I36" s="248"/>
      <c r="J36" s="265"/>
      <c r="K36" s="260"/>
      <c r="L36" s="248" t="s">
        <v>171</v>
      </c>
      <c r="M36" s="248" t="s">
        <v>171</v>
      </c>
      <c r="N36" s="226" t="s">
        <v>2616</v>
      </c>
      <c r="O36" s="248"/>
      <c r="P36" s="265"/>
      <c r="Q36" s="260"/>
      <c r="R36" s="248" t="s">
        <v>171</v>
      </c>
      <c r="S36" s="248" t="s">
        <v>171</v>
      </c>
      <c r="T36" s="226" t="s">
        <v>2616</v>
      </c>
      <c r="U36" s="260"/>
      <c r="V36" s="265"/>
      <c r="W36" s="260"/>
      <c r="X36" s="248">
        <v>3</v>
      </c>
      <c r="Y36" s="258" t="s">
        <v>1390</v>
      </c>
      <c r="Z36" s="226" t="s">
        <v>2632</v>
      </c>
      <c r="AA36" s="260"/>
      <c r="AB36" s="265"/>
      <c r="AC36" s="260"/>
      <c r="AD36" s="248" t="s">
        <v>171</v>
      </c>
      <c r="AE36" s="249" t="s">
        <v>171</v>
      </c>
      <c r="AF36" s="226" t="s">
        <v>2616</v>
      </c>
      <c r="AG36" s="248"/>
      <c r="AH36" s="265"/>
      <c r="AI36" s="260"/>
    </row>
    <row r="37" spans="1:35" ht="30" x14ac:dyDescent="0.2">
      <c r="A37" s="248">
        <v>2017</v>
      </c>
      <c r="B37" s="258" t="s">
        <v>414</v>
      </c>
      <c r="C37" s="268" t="s">
        <v>1396</v>
      </c>
      <c r="D37" s="248"/>
      <c r="E37" s="248">
        <v>9</v>
      </c>
      <c r="F37" s="248" t="s">
        <v>171</v>
      </c>
      <c r="G37" s="248" t="s">
        <v>171</v>
      </c>
      <c r="H37" s="226" t="s">
        <v>2625</v>
      </c>
      <c r="I37" s="248"/>
      <c r="J37" s="265"/>
      <c r="K37" s="260"/>
      <c r="L37" s="248" t="s">
        <v>171</v>
      </c>
      <c r="M37" s="248" t="s">
        <v>171</v>
      </c>
      <c r="N37" s="226" t="s">
        <v>2617</v>
      </c>
      <c r="O37" s="248"/>
      <c r="P37" s="265"/>
      <c r="Q37" s="260"/>
      <c r="R37" s="248" t="s">
        <v>171</v>
      </c>
      <c r="S37" s="248" t="s">
        <v>171</v>
      </c>
      <c r="T37" s="226" t="s">
        <v>2617</v>
      </c>
      <c r="U37" s="260"/>
      <c r="V37" s="265"/>
      <c r="W37" s="260"/>
      <c r="X37" s="248">
        <v>3</v>
      </c>
      <c r="Y37" s="258" t="s">
        <v>1398</v>
      </c>
      <c r="Z37" s="226" t="s">
        <v>2608</v>
      </c>
      <c r="AA37" s="260"/>
      <c r="AB37" s="265"/>
      <c r="AC37" s="260"/>
      <c r="AD37" s="248" t="s">
        <v>171</v>
      </c>
      <c r="AE37" s="249" t="s">
        <v>171</v>
      </c>
      <c r="AF37" s="226" t="s">
        <v>2617</v>
      </c>
      <c r="AG37" s="248"/>
      <c r="AH37" s="265"/>
      <c r="AI37" s="260"/>
    </row>
    <row r="38" spans="1:35" ht="30" x14ac:dyDescent="0.2">
      <c r="A38" s="248">
        <v>2017</v>
      </c>
      <c r="B38" s="258" t="s">
        <v>414</v>
      </c>
      <c r="C38" s="268" t="s">
        <v>1396</v>
      </c>
      <c r="D38" s="248"/>
      <c r="E38" s="248">
        <v>9</v>
      </c>
      <c r="F38" s="248" t="s">
        <v>171</v>
      </c>
      <c r="G38" s="248" t="s">
        <v>171</v>
      </c>
      <c r="H38" s="226" t="s">
        <v>2617</v>
      </c>
      <c r="I38" s="248"/>
      <c r="J38" s="265"/>
      <c r="K38" s="260"/>
      <c r="L38" s="248" t="s">
        <v>171</v>
      </c>
      <c r="M38" s="248" t="s">
        <v>171</v>
      </c>
      <c r="N38" s="226" t="s">
        <v>2617</v>
      </c>
      <c r="O38" s="248"/>
      <c r="P38" s="265"/>
      <c r="Q38" s="260"/>
      <c r="R38" s="248" t="s">
        <v>171</v>
      </c>
      <c r="S38" s="248" t="s">
        <v>171</v>
      </c>
      <c r="T38" s="226" t="s">
        <v>2617</v>
      </c>
      <c r="U38" s="260"/>
      <c r="V38" s="265"/>
      <c r="W38" s="260"/>
      <c r="X38" s="248">
        <v>3</v>
      </c>
      <c r="Y38" s="258" t="s">
        <v>1399</v>
      </c>
      <c r="Z38" s="226" t="s">
        <v>2608</v>
      </c>
      <c r="AA38" s="260"/>
      <c r="AB38" s="265"/>
      <c r="AC38" s="260"/>
      <c r="AD38" s="248" t="s">
        <v>171</v>
      </c>
      <c r="AE38" s="249" t="s">
        <v>171</v>
      </c>
      <c r="AF38" s="226" t="s">
        <v>2617</v>
      </c>
      <c r="AG38" s="248"/>
      <c r="AH38" s="265"/>
      <c r="AI38" s="260"/>
    </row>
    <row r="39" spans="1:35" ht="30" x14ac:dyDescent="0.2">
      <c r="A39" s="248">
        <v>2017</v>
      </c>
      <c r="B39" s="258" t="s">
        <v>414</v>
      </c>
      <c r="C39" s="268" t="s">
        <v>1396</v>
      </c>
      <c r="D39" s="248"/>
      <c r="E39" s="248">
        <v>9</v>
      </c>
      <c r="F39" s="248" t="s">
        <v>171</v>
      </c>
      <c r="G39" s="248" t="s">
        <v>171</v>
      </c>
      <c r="H39" s="226" t="s">
        <v>2624</v>
      </c>
      <c r="I39" s="248"/>
      <c r="J39" s="265"/>
      <c r="K39" s="260"/>
      <c r="L39" s="248" t="s">
        <v>171</v>
      </c>
      <c r="M39" s="248" t="s">
        <v>171</v>
      </c>
      <c r="N39" s="226" t="s">
        <v>2616</v>
      </c>
      <c r="O39" s="248"/>
      <c r="P39" s="265"/>
      <c r="Q39" s="260"/>
      <c r="R39" s="248" t="s">
        <v>171</v>
      </c>
      <c r="S39" s="248" t="s">
        <v>171</v>
      </c>
      <c r="T39" s="226" t="s">
        <v>2616</v>
      </c>
      <c r="U39" s="260"/>
      <c r="V39" s="265"/>
      <c r="W39" s="260"/>
      <c r="X39" s="248">
        <v>3</v>
      </c>
      <c r="Y39" s="258" t="s">
        <v>1154</v>
      </c>
      <c r="Z39" s="226" t="s">
        <v>2607</v>
      </c>
      <c r="AA39" s="260"/>
      <c r="AB39" s="265"/>
      <c r="AC39" s="260"/>
      <c r="AD39" s="248" t="s">
        <v>171</v>
      </c>
      <c r="AE39" s="249" t="s">
        <v>171</v>
      </c>
      <c r="AF39" s="226" t="s">
        <v>2616</v>
      </c>
      <c r="AG39" s="248"/>
      <c r="AH39" s="265"/>
      <c r="AI39" s="260"/>
    </row>
    <row r="40" spans="1:35" s="295" customFormat="1" ht="30.75" thickBot="1" x14ac:dyDescent="0.25">
      <c r="A40" s="285">
        <v>2017</v>
      </c>
      <c r="B40" s="286" t="s">
        <v>414</v>
      </c>
      <c r="C40" s="297" t="s">
        <v>1396</v>
      </c>
      <c r="D40" s="288"/>
      <c r="E40" s="285">
        <v>9</v>
      </c>
      <c r="F40" s="285" t="s">
        <v>171</v>
      </c>
      <c r="G40" s="289" t="s">
        <v>2598</v>
      </c>
      <c r="H40" s="226" t="s">
        <v>2627</v>
      </c>
      <c r="I40" s="285" t="e">
        <f>VLOOKUP(Tableau2[[#This Row],[Maîtrise/Avancement CNPE]],Tableau5[],8,FALSE)</f>
        <v>#N/A</v>
      </c>
      <c r="J40" s="290" t="e">
        <f>Tableau2[[#This Row],[Gravité]]*Tableau2[[#This Row],[Fréquence CNPE]]*Tableau2[[#This Row],[Coef Pondération CNPE]]</f>
        <v>#VALUE!</v>
      </c>
      <c r="K40" s="291"/>
      <c r="L40" s="285" t="s">
        <v>171</v>
      </c>
      <c r="M40" s="289" t="s">
        <v>2598</v>
      </c>
      <c r="N40" s="226" t="s">
        <v>2627</v>
      </c>
      <c r="O40" s="290" t="e">
        <f>VLOOKUP(Tableau2[[#This Row],[Maîtrise/Avancement SUD]],Tableau5[],8,FALSE)</f>
        <v>#N/A</v>
      </c>
      <c r="P40" s="290" t="e">
        <f>Tableau2[[#This Row],[Gravité]]*Tableau2[[#This Row],[Fréquence SUD]]*Tableau2[[#This Row],[Coef Pondération SUD]]</f>
        <v>#VALUE!</v>
      </c>
      <c r="Q40" s="291"/>
      <c r="R40" s="285" t="s">
        <v>171</v>
      </c>
      <c r="S40" s="289" t="s">
        <v>2598</v>
      </c>
      <c r="T40" s="226" t="s">
        <v>2627</v>
      </c>
      <c r="U40" s="290" t="e">
        <f>VLOOKUP(Tableau2[[#This Row],[Maîtrise/Avancement GP]],Tableau5[],8,FALSE)</f>
        <v>#N/A</v>
      </c>
      <c r="V40" s="290" t="e">
        <f>Tableau2[[#This Row],[Gravité]]*Tableau2[[#This Row],[Fréquence GP]]*Tableau2[[#This Row],[Coef Pondération GP]]</f>
        <v>#VALUE!</v>
      </c>
      <c r="W40" s="291"/>
      <c r="X40" s="285">
        <v>3</v>
      </c>
      <c r="Y40" s="289" t="s">
        <v>2598</v>
      </c>
      <c r="Z40" s="226" t="s">
        <v>2627</v>
      </c>
      <c r="AA40" s="290" t="e">
        <f>VLOOKUP(Tableau2[[#This Row],[Maîtrise/Avancement NORD]],Tableau5[],8,FALSE)</f>
        <v>#N/A</v>
      </c>
      <c r="AB40" s="290" t="e">
        <f>Tableau2[[#This Row],[Gravité]]*Tableau2[[#This Row],[Fréquence NORD]]*Tableau2[[#This Row],[Coef Pondération NORD]]</f>
        <v>#N/A</v>
      </c>
      <c r="AC40" s="291"/>
      <c r="AD40" s="285" t="s">
        <v>171</v>
      </c>
      <c r="AE40" s="289" t="s">
        <v>2598</v>
      </c>
      <c r="AF40" s="226" t="s">
        <v>2627</v>
      </c>
      <c r="AG40" s="290" t="e">
        <f>VLOOKUP(Tableau2[[#This Row],[Maîtrise/Avancement DD]],Tableau5[],8,FALSE)</f>
        <v>#N/A</v>
      </c>
      <c r="AH40" s="290" t="e">
        <f>Tableau2[[#This Row],[Gravité]]*Tableau2[[#This Row],[Fréquence DD]]*Tableau2[[#This Row],[Coef Pondération DD]]</f>
        <v>#VALUE!</v>
      </c>
      <c r="AI40" s="291"/>
    </row>
    <row r="41" spans="1:35" ht="30" x14ac:dyDescent="0.2">
      <c r="A41" s="248">
        <v>2017</v>
      </c>
      <c r="B41" s="258" t="s">
        <v>414</v>
      </c>
      <c r="C41" s="258" t="s">
        <v>1400</v>
      </c>
      <c r="D41" s="249"/>
      <c r="E41" s="248">
        <v>9</v>
      </c>
      <c r="F41" s="248" t="s">
        <v>171</v>
      </c>
      <c r="G41" s="248" t="s">
        <v>171</v>
      </c>
      <c r="H41" s="226" t="s">
        <v>2616</v>
      </c>
      <c r="I41" s="248"/>
      <c r="J41" s="265"/>
      <c r="K41" s="260"/>
      <c r="L41" s="248" t="s">
        <v>171</v>
      </c>
      <c r="M41" s="248" t="s">
        <v>171</v>
      </c>
      <c r="N41" s="226" t="s">
        <v>2616</v>
      </c>
      <c r="O41" s="248"/>
      <c r="P41" s="265"/>
      <c r="Q41" s="260"/>
      <c r="R41" s="248" t="s">
        <v>171</v>
      </c>
      <c r="S41" s="248" t="s">
        <v>171</v>
      </c>
      <c r="T41" s="226" t="s">
        <v>2616</v>
      </c>
      <c r="U41" s="260"/>
      <c r="V41" s="265"/>
      <c r="W41" s="260"/>
      <c r="X41" s="248">
        <v>3</v>
      </c>
      <c r="Y41" s="258" t="s">
        <v>1397</v>
      </c>
      <c r="Z41" s="226" t="s">
        <v>2607</v>
      </c>
      <c r="AA41" s="260"/>
      <c r="AB41" s="265"/>
      <c r="AC41" s="260"/>
      <c r="AD41" s="248" t="s">
        <v>171</v>
      </c>
      <c r="AE41" s="249" t="s">
        <v>171</v>
      </c>
      <c r="AF41" s="226" t="s">
        <v>2616</v>
      </c>
      <c r="AG41" s="248"/>
      <c r="AH41" s="265"/>
      <c r="AI41" s="260"/>
    </row>
    <row r="42" spans="1:35" ht="30" x14ac:dyDescent="0.2">
      <c r="A42" s="248">
        <v>2017</v>
      </c>
      <c r="B42" s="258" t="s">
        <v>414</v>
      </c>
      <c r="C42" s="258" t="s">
        <v>1400</v>
      </c>
      <c r="D42" s="249"/>
      <c r="E42" s="248">
        <v>9</v>
      </c>
      <c r="F42" s="248" t="s">
        <v>171</v>
      </c>
      <c r="G42" s="248" t="s">
        <v>171</v>
      </c>
      <c r="H42" s="226" t="s">
        <v>2617</v>
      </c>
      <c r="I42" s="248"/>
      <c r="J42" s="265"/>
      <c r="K42" s="260"/>
      <c r="L42" s="248" t="s">
        <v>171</v>
      </c>
      <c r="M42" s="248" t="s">
        <v>171</v>
      </c>
      <c r="N42" s="226" t="s">
        <v>2617</v>
      </c>
      <c r="O42" s="248"/>
      <c r="P42" s="265"/>
      <c r="Q42" s="260"/>
      <c r="R42" s="248" t="s">
        <v>171</v>
      </c>
      <c r="S42" s="248" t="s">
        <v>171</v>
      </c>
      <c r="T42" s="226" t="s">
        <v>2617</v>
      </c>
      <c r="U42" s="260"/>
      <c r="V42" s="265"/>
      <c r="W42" s="260"/>
      <c r="X42" s="248">
        <v>3</v>
      </c>
      <c r="Y42" s="258" t="s">
        <v>1153</v>
      </c>
      <c r="Z42" s="226" t="s">
        <v>2608</v>
      </c>
      <c r="AA42" s="260"/>
      <c r="AB42" s="265"/>
      <c r="AC42" s="260"/>
      <c r="AD42" s="248" t="s">
        <v>171</v>
      </c>
      <c r="AE42" s="249" t="s">
        <v>171</v>
      </c>
      <c r="AF42" s="226" t="s">
        <v>2617</v>
      </c>
      <c r="AG42" s="248"/>
      <c r="AH42" s="265"/>
      <c r="AI42" s="260"/>
    </row>
    <row r="43" spans="1:35" ht="30" x14ac:dyDescent="0.2">
      <c r="A43" s="248">
        <v>2017</v>
      </c>
      <c r="B43" s="258" t="s">
        <v>414</v>
      </c>
      <c r="C43" s="258" t="s">
        <v>1400</v>
      </c>
      <c r="D43" s="249"/>
      <c r="E43" s="248">
        <v>9</v>
      </c>
      <c r="F43" s="248" t="s">
        <v>171</v>
      </c>
      <c r="G43" s="248" t="s">
        <v>171</v>
      </c>
      <c r="H43" s="226" t="s">
        <v>2617</v>
      </c>
      <c r="I43" s="248"/>
      <c r="J43" s="265"/>
      <c r="K43" s="260"/>
      <c r="L43" s="248" t="s">
        <v>171</v>
      </c>
      <c r="M43" s="248" t="s">
        <v>171</v>
      </c>
      <c r="N43" s="226" t="s">
        <v>2617</v>
      </c>
      <c r="O43" s="248"/>
      <c r="P43" s="265"/>
      <c r="Q43" s="260"/>
      <c r="R43" s="248" t="s">
        <v>171</v>
      </c>
      <c r="S43" s="248" t="s">
        <v>171</v>
      </c>
      <c r="T43" s="226" t="s">
        <v>2617</v>
      </c>
      <c r="U43" s="260"/>
      <c r="V43" s="265"/>
      <c r="W43" s="260"/>
      <c r="X43" s="248">
        <v>3</v>
      </c>
      <c r="Y43" s="258" t="s">
        <v>417</v>
      </c>
      <c r="Z43" s="226" t="s">
        <v>2608</v>
      </c>
      <c r="AA43" s="260"/>
      <c r="AB43" s="265"/>
      <c r="AC43" s="260"/>
      <c r="AD43" s="248" t="s">
        <v>171</v>
      </c>
      <c r="AE43" s="249" t="s">
        <v>171</v>
      </c>
      <c r="AF43" s="226" t="s">
        <v>2617</v>
      </c>
      <c r="AG43" s="248"/>
      <c r="AH43" s="265"/>
      <c r="AI43" s="260"/>
    </row>
    <row r="44" spans="1:35" ht="30" x14ac:dyDescent="0.2">
      <c r="A44" s="248">
        <v>2017</v>
      </c>
      <c r="B44" s="258" t="s">
        <v>414</v>
      </c>
      <c r="C44" s="258" t="s">
        <v>1400</v>
      </c>
      <c r="D44" s="249"/>
      <c r="E44" s="248">
        <v>9</v>
      </c>
      <c r="F44" s="248" t="s">
        <v>171</v>
      </c>
      <c r="G44" s="248" t="s">
        <v>171</v>
      </c>
      <c r="H44" s="226" t="s">
        <v>2616</v>
      </c>
      <c r="I44" s="248"/>
      <c r="J44" s="265"/>
      <c r="K44" s="260"/>
      <c r="L44" s="248" t="s">
        <v>171</v>
      </c>
      <c r="M44" s="248" t="s">
        <v>171</v>
      </c>
      <c r="N44" s="226" t="s">
        <v>2616</v>
      </c>
      <c r="O44" s="248"/>
      <c r="P44" s="265"/>
      <c r="Q44" s="260"/>
      <c r="R44" s="248" t="s">
        <v>171</v>
      </c>
      <c r="S44" s="248" t="s">
        <v>171</v>
      </c>
      <c r="T44" s="226" t="s">
        <v>2616</v>
      </c>
      <c r="U44" s="260"/>
      <c r="V44" s="265"/>
      <c r="W44" s="260"/>
      <c r="X44" s="248">
        <v>3</v>
      </c>
      <c r="Y44" s="258" t="s">
        <v>1390</v>
      </c>
      <c r="Z44" s="226" t="s">
        <v>2632</v>
      </c>
      <c r="AA44" s="260"/>
      <c r="AB44" s="265"/>
      <c r="AC44" s="260"/>
      <c r="AD44" s="248" t="s">
        <v>171</v>
      </c>
      <c r="AE44" s="249" t="s">
        <v>171</v>
      </c>
      <c r="AF44" s="226" t="s">
        <v>2616</v>
      </c>
      <c r="AG44" s="248"/>
      <c r="AH44" s="265"/>
      <c r="AI44" s="260"/>
    </row>
    <row r="45" spans="1:35" ht="30" x14ac:dyDescent="0.2">
      <c r="A45" s="248">
        <v>2017</v>
      </c>
      <c r="B45" s="258" t="s">
        <v>414</v>
      </c>
      <c r="C45" s="258" t="s">
        <v>1400</v>
      </c>
      <c r="D45" s="249"/>
      <c r="E45" s="248">
        <v>9</v>
      </c>
      <c r="F45" s="248" t="s">
        <v>171</v>
      </c>
      <c r="G45" s="248" t="s">
        <v>171</v>
      </c>
      <c r="H45" s="226" t="s">
        <v>2617</v>
      </c>
      <c r="I45" s="248"/>
      <c r="J45" s="265"/>
      <c r="K45" s="260"/>
      <c r="L45" s="248" t="s">
        <v>171</v>
      </c>
      <c r="M45" s="248" t="s">
        <v>171</v>
      </c>
      <c r="N45" s="226" t="s">
        <v>2617</v>
      </c>
      <c r="O45" s="248"/>
      <c r="P45" s="265"/>
      <c r="Q45" s="260"/>
      <c r="R45" s="248" t="s">
        <v>171</v>
      </c>
      <c r="S45" s="248" t="s">
        <v>171</v>
      </c>
      <c r="T45" s="226" t="s">
        <v>2617</v>
      </c>
      <c r="U45" s="260"/>
      <c r="V45" s="265"/>
      <c r="W45" s="260"/>
      <c r="X45" s="248">
        <v>3</v>
      </c>
      <c r="Y45" s="258" t="s">
        <v>1398</v>
      </c>
      <c r="Z45" s="226" t="s">
        <v>2608</v>
      </c>
      <c r="AA45" s="260"/>
      <c r="AB45" s="265"/>
      <c r="AC45" s="260"/>
      <c r="AD45" s="248" t="s">
        <v>171</v>
      </c>
      <c r="AE45" s="249" t="s">
        <v>171</v>
      </c>
      <c r="AF45" s="226" t="s">
        <v>2617</v>
      </c>
      <c r="AG45" s="248"/>
      <c r="AH45" s="265"/>
      <c r="AI45" s="260"/>
    </row>
    <row r="46" spans="1:35" ht="30" x14ac:dyDescent="0.2">
      <c r="A46" s="248">
        <v>2017</v>
      </c>
      <c r="B46" s="258" t="s">
        <v>414</v>
      </c>
      <c r="C46" s="258" t="s">
        <v>1400</v>
      </c>
      <c r="D46" s="249"/>
      <c r="E46" s="248">
        <v>9</v>
      </c>
      <c r="F46" s="248" t="s">
        <v>171</v>
      </c>
      <c r="G46" s="248" t="s">
        <v>171</v>
      </c>
      <c r="H46" s="226" t="s">
        <v>2617</v>
      </c>
      <c r="I46" s="248"/>
      <c r="J46" s="265"/>
      <c r="K46" s="260"/>
      <c r="L46" s="248" t="s">
        <v>171</v>
      </c>
      <c r="M46" s="248" t="s">
        <v>171</v>
      </c>
      <c r="N46" s="226" t="s">
        <v>2617</v>
      </c>
      <c r="O46" s="248"/>
      <c r="P46" s="265"/>
      <c r="Q46" s="260"/>
      <c r="R46" s="248" t="s">
        <v>171</v>
      </c>
      <c r="S46" s="248" t="s">
        <v>171</v>
      </c>
      <c r="T46" s="226" t="s">
        <v>2617</v>
      </c>
      <c r="U46" s="260"/>
      <c r="V46" s="265"/>
      <c r="W46" s="260"/>
      <c r="X46" s="248">
        <v>3</v>
      </c>
      <c r="Y46" s="258" t="s">
        <v>1399</v>
      </c>
      <c r="Z46" s="226" t="s">
        <v>2608</v>
      </c>
      <c r="AA46" s="260"/>
      <c r="AB46" s="265"/>
      <c r="AC46" s="260"/>
      <c r="AD46" s="248" t="s">
        <v>171</v>
      </c>
      <c r="AE46" s="249" t="s">
        <v>171</v>
      </c>
      <c r="AF46" s="226" t="s">
        <v>2617</v>
      </c>
      <c r="AG46" s="248"/>
      <c r="AH46" s="265"/>
      <c r="AI46" s="260"/>
    </row>
    <row r="47" spans="1:35" ht="30" x14ac:dyDescent="0.2">
      <c r="A47" s="248">
        <v>2017</v>
      </c>
      <c r="B47" s="258" t="s">
        <v>414</v>
      </c>
      <c r="C47" s="258" t="s">
        <v>1400</v>
      </c>
      <c r="D47" s="249"/>
      <c r="E47" s="248">
        <v>9</v>
      </c>
      <c r="F47" s="248" t="s">
        <v>171</v>
      </c>
      <c r="G47" s="248" t="s">
        <v>171</v>
      </c>
      <c r="H47" s="226" t="s">
        <v>2616</v>
      </c>
      <c r="I47" s="248"/>
      <c r="J47" s="265"/>
      <c r="K47" s="260"/>
      <c r="L47" s="248" t="s">
        <v>171</v>
      </c>
      <c r="M47" s="248" t="s">
        <v>171</v>
      </c>
      <c r="N47" s="226" t="s">
        <v>2616</v>
      </c>
      <c r="O47" s="248"/>
      <c r="P47" s="265"/>
      <c r="Q47" s="260"/>
      <c r="R47" s="248" t="s">
        <v>171</v>
      </c>
      <c r="S47" s="248" t="s">
        <v>171</v>
      </c>
      <c r="T47" s="226" t="s">
        <v>2616</v>
      </c>
      <c r="U47" s="260"/>
      <c r="V47" s="265"/>
      <c r="W47" s="260"/>
      <c r="X47" s="248">
        <v>3</v>
      </c>
      <c r="Y47" s="258" t="s">
        <v>1154</v>
      </c>
      <c r="Z47" s="226" t="s">
        <v>2607</v>
      </c>
      <c r="AA47" s="260"/>
      <c r="AB47" s="265"/>
      <c r="AC47" s="260"/>
      <c r="AD47" s="248" t="s">
        <v>171</v>
      </c>
      <c r="AE47" s="249" t="s">
        <v>171</v>
      </c>
      <c r="AF47" s="226" t="s">
        <v>2616</v>
      </c>
      <c r="AG47" s="248"/>
      <c r="AH47" s="265"/>
      <c r="AI47" s="260"/>
    </row>
    <row r="48" spans="1:35" s="295" customFormat="1" ht="30.75" thickBot="1" x14ac:dyDescent="0.25">
      <c r="A48" s="285">
        <v>2017</v>
      </c>
      <c r="B48" s="286" t="s">
        <v>414</v>
      </c>
      <c r="C48" s="299" t="s">
        <v>1400</v>
      </c>
      <c r="D48" s="298"/>
      <c r="E48" s="285">
        <v>9</v>
      </c>
      <c r="F48" s="285" t="s">
        <v>171</v>
      </c>
      <c r="G48" s="289" t="s">
        <v>2598</v>
      </c>
      <c r="H48" s="330"/>
      <c r="I48" s="285" t="e">
        <f>VLOOKUP(Tableau2[[#This Row],[Maîtrise/Avancement CNPE]],Tableau5[],8,FALSE)</f>
        <v>#N/A</v>
      </c>
      <c r="J48" s="290" t="e">
        <f>Tableau2[[#This Row],[Gravité]]*Tableau2[[#This Row],[Fréquence CNPE]]*Tableau2[[#This Row],[Coef Pondération CNPE]]</f>
        <v>#VALUE!</v>
      </c>
      <c r="K48" s="291"/>
      <c r="L48" s="285" t="s">
        <v>171</v>
      </c>
      <c r="M48" s="289" t="s">
        <v>2598</v>
      </c>
      <c r="N48" s="226" t="s">
        <v>2627</v>
      </c>
      <c r="O48" s="290" t="e">
        <f>VLOOKUP(Tableau2[[#This Row],[Maîtrise/Avancement SUD]],Tableau5[],8,FALSE)</f>
        <v>#N/A</v>
      </c>
      <c r="P48" s="290" t="e">
        <f>Tableau2[[#This Row],[Gravité]]*Tableau2[[#This Row],[Fréquence SUD]]*Tableau2[[#This Row],[Coef Pondération SUD]]</f>
        <v>#VALUE!</v>
      </c>
      <c r="Q48" s="291"/>
      <c r="R48" s="285" t="s">
        <v>171</v>
      </c>
      <c r="S48" s="289" t="s">
        <v>2598</v>
      </c>
      <c r="T48" s="226" t="s">
        <v>2627</v>
      </c>
      <c r="U48" s="290" t="e">
        <f>VLOOKUP(Tableau2[[#This Row],[Maîtrise/Avancement GP]],Tableau5[],8,FALSE)</f>
        <v>#N/A</v>
      </c>
      <c r="V48" s="290" t="e">
        <f>Tableau2[[#This Row],[Gravité]]*Tableau2[[#This Row],[Fréquence GP]]*Tableau2[[#This Row],[Coef Pondération GP]]</f>
        <v>#VALUE!</v>
      </c>
      <c r="W48" s="291"/>
      <c r="X48" s="285">
        <v>3</v>
      </c>
      <c r="Y48" s="289" t="s">
        <v>2598</v>
      </c>
      <c r="Z48" s="226" t="s">
        <v>2627</v>
      </c>
      <c r="AA48" s="290" t="e">
        <f>VLOOKUP(Tableau2[[#This Row],[Maîtrise/Avancement NORD]],Tableau5[],8,FALSE)</f>
        <v>#N/A</v>
      </c>
      <c r="AB48" s="290" t="e">
        <f>Tableau2[[#This Row],[Gravité]]*Tableau2[[#This Row],[Fréquence NORD]]*Tableau2[[#This Row],[Coef Pondération NORD]]</f>
        <v>#N/A</v>
      </c>
      <c r="AC48" s="291"/>
      <c r="AD48" s="285" t="s">
        <v>171</v>
      </c>
      <c r="AE48" s="289" t="s">
        <v>2598</v>
      </c>
      <c r="AF48" s="226" t="s">
        <v>2627</v>
      </c>
      <c r="AG48" s="290" t="e">
        <f>VLOOKUP(Tableau2[[#This Row],[Maîtrise/Avancement DD]],Tableau5[],8,FALSE)</f>
        <v>#N/A</v>
      </c>
      <c r="AH48" s="290" t="e">
        <f>Tableau2[[#This Row],[Gravité]]*Tableau2[[#This Row],[Fréquence DD]]*Tableau2[[#This Row],[Coef Pondération DD]]</f>
        <v>#VALUE!</v>
      </c>
      <c r="AI48" s="291"/>
    </row>
    <row r="49" spans="1:35" ht="15" x14ac:dyDescent="0.2">
      <c r="A49" s="248">
        <v>2017</v>
      </c>
      <c r="B49" s="258" t="s">
        <v>431</v>
      </c>
      <c r="C49" s="260" t="s">
        <v>432</v>
      </c>
      <c r="D49" s="248"/>
      <c r="E49" s="248">
        <v>9</v>
      </c>
      <c r="F49" s="248">
        <v>1</v>
      </c>
      <c r="G49" s="258" t="s">
        <v>433</v>
      </c>
      <c r="H49" s="226" t="s">
        <v>2608</v>
      </c>
      <c r="I49" s="248"/>
      <c r="J49" s="265"/>
      <c r="K49" s="260"/>
      <c r="L49" s="248">
        <v>1</v>
      </c>
      <c r="M49" s="258" t="s">
        <v>433</v>
      </c>
      <c r="N49" s="226" t="s">
        <v>2608</v>
      </c>
      <c r="O49" s="248"/>
      <c r="P49" s="265"/>
      <c r="Q49" s="260"/>
      <c r="R49" s="248">
        <v>1</v>
      </c>
      <c r="S49" s="258" t="s">
        <v>433</v>
      </c>
      <c r="T49" s="226" t="s">
        <v>2608</v>
      </c>
      <c r="U49" s="260"/>
      <c r="V49" s="265"/>
      <c r="W49" s="260"/>
      <c r="X49" s="248" t="s">
        <v>171</v>
      </c>
      <c r="Y49" s="249" t="s">
        <v>171</v>
      </c>
      <c r="Z49" s="226" t="s">
        <v>2617</v>
      </c>
      <c r="AA49" s="260"/>
      <c r="AB49" s="265"/>
      <c r="AC49" s="260"/>
      <c r="AD49" s="248" t="s">
        <v>171</v>
      </c>
      <c r="AE49" s="249" t="s">
        <v>171</v>
      </c>
      <c r="AF49" s="226" t="s">
        <v>2617</v>
      </c>
      <c r="AG49" s="248"/>
      <c r="AH49" s="265"/>
      <c r="AI49" s="260"/>
    </row>
    <row r="50" spans="1:35" ht="30" x14ac:dyDescent="0.2">
      <c r="A50" s="248">
        <v>2017</v>
      </c>
      <c r="B50" s="258" t="s">
        <v>431</v>
      </c>
      <c r="C50" s="260" t="s">
        <v>432</v>
      </c>
      <c r="D50" s="248"/>
      <c r="E50" s="248">
        <v>9</v>
      </c>
      <c r="F50" s="248">
        <v>1</v>
      </c>
      <c r="G50" s="258" t="s">
        <v>434</v>
      </c>
      <c r="H50" s="226" t="s">
        <v>2607</v>
      </c>
      <c r="I50" s="248"/>
      <c r="J50" s="265"/>
      <c r="K50" s="260"/>
      <c r="L50" s="248">
        <v>1</v>
      </c>
      <c r="M50" s="258" t="s">
        <v>434</v>
      </c>
      <c r="N50" s="226" t="s">
        <v>2607</v>
      </c>
      <c r="O50" s="248"/>
      <c r="P50" s="265"/>
      <c r="Q50" s="260"/>
      <c r="R50" s="248">
        <v>1</v>
      </c>
      <c r="S50" s="258" t="s">
        <v>434</v>
      </c>
      <c r="T50" s="226" t="s">
        <v>2607</v>
      </c>
      <c r="U50" s="260"/>
      <c r="V50" s="265"/>
      <c r="W50" s="260"/>
      <c r="X50" s="248" t="s">
        <v>171</v>
      </c>
      <c r="Y50" s="249" t="s">
        <v>171</v>
      </c>
      <c r="Z50" s="226" t="s">
        <v>2616</v>
      </c>
      <c r="AA50" s="260"/>
      <c r="AB50" s="265"/>
      <c r="AC50" s="260"/>
      <c r="AD50" s="248" t="s">
        <v>171</v>
      </c>
      <c r="AE50" s="249" t="s">
        <v>171</v>
      </c>
      <c r="AF50" s="226" t="s">
        <v>2616</v>
      </c>
      <c r="AG50" s="248"/>
      <c r="AH50" s="265"/>
      <c r="AI50" s="260"/>
    </row>
    <row r="51" spans="1:35" ht="15" x14ac:dyDescent="0.2">
      <c r="A51" s="248">
        <v>2017</v>
      </c>
      <c r="B51" s="258" t="s">
        <v>431</v>
      </c>
      <c r="C51" s="260" t="s">
        <v>432</v>
      </c>
      <c r="D51" s="248"/>
      <c r="E51" s="248">
        <v>9</v>
      </c>
      <c r="F51" s="248" t="s">
        <v>171</v>
      </c>
      <c r="G51" s="248" t="s">
        <v>171</v>
      </c>
      <c r="H51" s="226" t="s">
        <v>2617</v>
      </c>
      <c r="I51" s="248"/>
      <c r="J51" s="265"/>
      <c r="K51" s="260"/>
      <c r="L51" s="248">
        <v>1</v>
      </c>
      <c r="M51" s="260" t="s">
        <v>1402</v>
      </c>
      <c r="N51" s="226" t="s">
        <v>2608</v>
      </c>
      <c r="O51" s="248"/>
      <c r="P51" s="265"/>
      <c r="Q51" s="260"/>
      <c r="R51" s="248" t="s">
        <v>171</v>
      </c>
      <c r="S51" s="248" t="s">
        <v>171</v>
      </c>
      <c r="T51" s="226" t="s">
        <v>2617</v>
      </c>
      <c r="U51" s="260"/>
      <c r="V51" s="265"/>
      <c r="W51" s="260"/>
      <c r="X51" s="248" t="s">
        <v>171</v>
      </c>
      <c r="Y51" s="249" t="s">
        <v>171</v>
      </c>
      <c r="Z51" s="226" t="s">
        <v>2617</v>
      </c>
      <c r="AA51" s="260"/>
      <c r="AB51" s="265"/>
      <c r="AC51" s="260"/>
      <c r="AD51" s="248" t="s">
        <v>171</v>
      </c>
      <c r="AE51" s="249" t="s">
        <v>171</v>
      </c>
      <c r="AF51" s="226" t="s">
        <v>2617</v>
      </c>
      <c r="AG51" s="248"/>
      <c r="AH51" s="265"/>
      <c r="AI51" s="260"/>
    </row>
    <row r="52" spans="1:35" s="295" customFormat="1" ht="45.75" thickBot="1" x14ac:dyDescent="0.25">
      <c r="A52" s="285">
        <v>2017</v>
      </c>
      <c r="B52" s="286" t="s">
        <v>431</v>
      </c>
      <c r="C52" s="287" t="s">
        <v>432</v>
      </c>
      <c r="D52" s="288"/>
      <c r="E52" s="285">
        <v>9</v>
      </c>
      <c r="F52" s="285">
        <v>1</v>
      </c>
      <c r="G52" s="289" t="s">
        <v>2598</v>
      </c>
      <c r="H52" s="349"/>
      <c r="I52" s="285" t="e">
        <f>VLOOKUP(Tableau2[[#This Row],[Maîtrise/Avancement CNPE]],Tableau5[],8,FALSE)</f>
        <v>#N/A</v>
      </c>
      <c r="J52" s="290" t="e">
        <f>Tableau2[[#This Row],[Gravité]]*Tableau2[[#This Row],[Fréquence CNPE]]*Tableau2[[#This Row],[Coef Pondération CNPE]]</f>
        <v>#N/A</v>
      </c>
      <c r="K52" s="291"/>
      <c r="L52" s="285">
        <v>1</v>
      </c>
      <c r="M52" s="289" t="s">
        <v>2598</v>
      </c>
      <c r="N52" s="226" t="s">
        <v>2627</v>
      </c>
      <c r="O52" s="290" t="e">
        <f>VLOOKUP(Tableau2[[#This Row],[Maîtrise/Avancement SUD]],Tableau5[],8,FALSE)</f>
        <v>#N/A</v>
      </c>
      <c r="P52" s="290" t="e">
        <f>Tableau2[[#This Row],[Gravité]]*Tableau2[[#This Row],[Fréquence SUD]]*Tableau2[[#This Row],[Coef Pondération SUD]]</f>
        <v>#N/A</v>
      </c>
      <c r="Q52" s="291"/>
      <c r="R52" s="285">
        <v>1</v>
      </c>
      <c r="S52" s="289" t="s">
        <v>2598</v>
      </c>
      <c r="T52" s="226" t="s">
        <v>2627</v>
      </c>
      <c r="U52" s="290" t="e">
        <f>VLOOKUP(Tableau2[[#This Row],[Maîtrise/Avancement GP]],Tableau5[],8,FALSE)</f>
        <v>#N/A</v>
      </c>
      <c r="V52" s="290" t="e">
        <f>Tableau2[[#This Row],[Gravité]]*Tableau2[[#This Row],[Fréquence GP]]*Tableau2[[#This Row],[Coef Pondération GP]]</f>
        <v>#N/A</v>
      </c>
      <c r="W52" s="294" t="s">
        <v>1710</v>
      </c>
      <c r="X52" s="285" t="s">
        <v>171</v>
      </c>
      <c r="Y52" s="289" t="s">
        <v>2598</v>
      </c>
      <c r="Z52" s="226" t="s">
        <v>2627</v>
      </c>
      <c r="AA52" s="290" t="e">
        <f>VLOOKUP(Tableau2[[#This Row],[Maîtrise/Avancement NORD]],Tableau5[],8,FALSE)</f>
        <v>#N/A</v>
      </c>
      <c r="AB52" s="290" t="e">
        <f>Tableau2[[#This Row],[Gravité]]*Tableau2[[#This Row],[Fréquence NORD]]*Tableau2[[#This Row],[Coef Pondération NORD]]</f>
        <v>#VALUE!</v>
      </c>
      <c r="AC52" s="291"/>
      <c r="AD52" s="285" t="s">
        <v>171</v>
      </c>
      <c r="AE52" s="289" t="s">
        <v>2598</v>
      </c>
      <c r="AF52" s="226" t="s">
        <v>2627</v>
      </c>
      <c r="AG52" s="290" t="e">
        <f>VLOOKUP(Tableau2[[#This Row],[Maîtrise/Avancement DD]],Tableau5[],8,FALSE)</f>
        <v>#N/A</v>
      </c>
      <c r="AH52" s="290" t="e">
        <f>Tableau2[[#This Row],[Gravité]]*Tableau2[[#This Row],[Fréquence DD]]*Tableau2[[#This Row],[Coef Pondération DD]]</f>
        <v>#VALUE!</v>
      </c>
      <c r="AI52" s="291"/>
    </row>
    <row r="53" spans="1:35" ht="105" x14ac:dyDescent="0.2">
      <c r="A53" s="248">
        <v>2017</v>
      </c>
      <c r="B53" s="258" t="s">
        <v>1403</v>
      </c>
      <c r="C53" s="260" t="s">
        <v>432</v>
      </c>
      <c r="D53" s="248"/>
      <c r="E53" s="248">
        <v>9</v>
      </c>
      <c r="F53" s="248" t="s">
        <v>171</v>
      </c>
      <c r="G53" s="248" t="s">
        <v>171</v>
      </c>
      <c r="H53" s="226" t="s">
        <v>2617</v>
      </c>
      <c r="I53" s="248"/>
      <c r="J53" s="265"/>
      <c r="K53" s="260"/>
      <c r="L53" s="248">
        <v>1</v>
      </c>
      <c r="M53" s="268" t="s">
        <v>1402</v>
      </c>
      <c r="N53" s="226" t="s">
        <v>2608</v>
      </c>
      <c r="O53" s="248"/>
      <c r="P53" s="265"/>
      <c r="Q53" s="258" t="s">
        <v>1404</v>
      </c>
      <c r="R53" s="248" t="s">
        <v>171</v>
      </c>
      <c r="S53" s="248" t="s">
        <v>171</v>
      </c>
      <c r="T53" s="226" t="s">
        <v>2617</v>
      </c>
      <c r="U53" s="260"/>
      <c r="V53" s="265"/>
      <c r="W53" s="260"/>
      <c r="X53" s="248" t="s">
        <v>171</v>
      </c>
      <c r="Y53" s="249" t="s">
        <v>171</v>
      </c>
      <c r="Z53" s="226" t="s">
        <v>2617</v>
      </c>
      <c r="AA53" s="260"/>
      <c r="AB53" s="265"/>
      <c r="AC53" s="260"/>
      <c r="AD53" s="248" t="s">
        <v>171</v>
      </c>
      <c r="AE53" s="249" t="s">
        <v>171</v>
      </c>
      <c r="AF53" s="226" t="s">
        <v>2617</v>
      </c>
      <c r="AG53" s="248"/>
      <c r="AH53" s="265"/>
      <c r="AI53" s="260"/>
    </row>
    <row r="54" spans="1:35" s="295" customFormat="1" ht="90.75" thickBot="1" x14ac:dyDescent="0.25">
      <c r="A54" s="285">
        <v>2017</v>
      </c>
      <c r="B54" s="286" t="s">
        <v>1403</v>
      </c>
      <c r="C54" s="287" t="s">
        <v>432</v>
      </c>
      <c r="D54" s="292"/>
      <c r="E54" s="285">
        <v>9</v>
      </c>
      <c r="F54" s="285" t="s">
        <v>171</v>
      </c>
      <c r="G54" s="289" t="s">
        <v>2598</v>
      </c>
      <c r="H54" s="330"/>
      <c r="I54" s="285" t="e">
        <f>VLOOKUP(Tableau2[[#This Row],[Maîtrise/Avancement CNPE]],Tableau5[],8,FALSE)</f>
        <v>#N/A</v>
      </c>
      <c r="J54" s="290" t="e">
        <f>Tableau2[[#This Row],[Gravité]]*Tableau2[[#This Row],[Fréquence CNPE]]*Tableau2[[#This Row],[Coef Pondération CNPE]]</f>
        <v>#VALUE!</v>
      </c>
      <c r="K54" s="291"/>
      <c r="L54" s="285">
        <v>1</v>
      </c>
      <c r="M54" s="289" t="s">
        <v>2598</v>
      </c>
      <c r="N54" s="226" t="s">
        <v>2627</v>
      </c>
      <c r="O54" s="290" t="e">
        <f>VLOOKUP(Tableau2[[#This Row],[Maîtrise/Avancement SUD]],Tableau5[],8,FALSE)</f>
        <v>#N/A</v>
      </c>
      <c r="P54" s="290" t="e">
        <f>Tableau2[[#This Row],[Gravité]]*Tableau2[[#This Row],[Fréquence SUD]]*Tableau2[[#This Row],[Coef Pondération SUD]]</f>
        <v>#N/A</v>
      </c>
      <c r="Q54" s="291"/>
      <c r="R54" s="285" t="s">
        <v>171</v>
      </c>
      <c r="S54" s="289" t="s">
        <v>2598</v>
      </c>
      <c r="T54" s="226" t="s">
        <v>2627</v>
      </c>
      <c r="U54" s="290" t="e">
        <f>VLOOKUP(Tableau2[[#This Row],[Maîtrise/Avancement GP]],Tableau5[],8,FALSE)</f>
        <v>#N/A</v>
      </c>
      <c r="V54" s="290" t="e">
        <f>Tableau2[[#This Row],[Gravité]]*Tableau2[[#This Row],[Fréquence GP]]*Tableau2[[#This Row],[Coef Pondération GP]]</f>
        <v>#VALUE!</v>
      </c>
      <c r="W54" s="291"/>
      <c r="X54" s="285" t="s">
        <v>171</v>
      </c>
      <c r="Y54" s="289" t="s">
        <v>2598</v>
      </c>
      <c r="Z54" s="226" t="s">
        <v>2627</v>
      </c>
      <c r="AA54" s="290" t="e">
        <f>VLOOKUP(Tableau2[[#This Row],[Maîtrise/Avancement NORD]],Tableau5[],8,FALSE)</f>
        <v>#N/A</v>
      </c>
      <c r="AB54" s="290" t="e">
        <f>Tableau2[[#This Row],[Gravité]]*Tableau2[[#This Row],[Fréquence NORD]]*Tableau2[[#This Row],[Coef Pondération NORD]]</f>
        <v>#VALUE!</v>
      </c>
      <c r="AC54" s="291"/>
      <c r="AD54" s="285" t="s">
        <v>171</v>
      </c>
      <c r="AE54" s="289" t="s">
        <v>2598</v>
      </c>
      <c r="AF54" s="226" t="s">
        <v>2627</v>
      </c>
      <c r="AG54" s="290" t="e">
        <f>VLOOKUP(Tableau2[[#This Row],[Maîtrise/Avancement DD]],Tableau5[],8,FALSE)</f>
        <v>#N/A</v>
      </c>
      <c r="AH54" s="290" t="e">
        <f>Tableau2[[#This Row],[Gravité]]*Tableau2[[#This Row],[Fréquence DD]]*Tableau2[[#This Row],[Coef Pondération DD]]</f>
        <v>#VALUE!</v>
      </c>
      <c r="AI54" s="291"/>
    </row>
    <row r="55" spans="1:35" ht="15" x14ac:dyDescent="0.2">
      <c r="A55" s="248"/>
      <c r="B55" s="184" t="s">
        <v>435</v>
      </c>
      <c r="C55" s="260"/>
      <c r="D55" s="248"/>
      <c r="E55" s="260"/>
      <c r="F55" s="260"/>
      <c r="G55" s="260"/>
      <c r="H55" s="226" t="s">
        <v>2627</v>
      </c>
      <c r="I55" s="248"/>
      <c r="J55" s="265"/>
      <c r="K55" s="260"/>
      <c r="L55" s="260"/>
      <c r="M55" s="260"/>
      <c r="N55" s="226" t="s">
        <v>2627</v>
      </c>
      <c r="O55" s="248"/>
      <c r="P55" s="265"/>
      <c r="Q55" s="260"/>
      <c r="R55" s="260"/>
      <c r="S55" s="260"/>
      <c r="T55" s="226" t="s">
        <v>2627</v>
      </c>
      <c r="U55" s="260"/>
      <c r="V55" s="265"/>
      <c r="W55" s="260"/>
      <c r="X55" s="260"/>
      <c r="Y55" s="258"/>
      <c r="Z55" s="226" t="s">
        <v>2627</v>
      </c>
      <c r="AA55" s="260"/>
      <c r="AB55" s="265"/>
      <c r="AC55" s="260"/>
      <c r="AD55" s="248"/>
      <c r="AE55" s="249"/>
      <c r="AF55" s="226" t="s">
        <v>2627</v>
      </c>
      <c r="AG55" s="248"/>
      <c r="AH55" s="265"/>
      <c r="AI55" s="260"/>
    </row>
    <row r="56" spans="1:35" ht="30" x14ac:dyDescent="0.2">
      <c r="A56" s="248">
        <v>2017</v>
      </c>
      <c r="B56" s="258" t="s">
        <v>436</v>
      </c>
      <c r="C56" s="258" t="s">
        <v>437</v>
      </c>
      <c r="D56" s="249"/>
      <c r="E56" s="248">
        <v>7</v>
      </c>
      <c r="F56" s="248">
        <v>3</v>
      </c>
      <c r="G56" s="258" t="s">
        <v>438</v>
      </c>
      <c r="H56" s="226" t="s">
        <v>2607</v>
      </c>
      <c r="I56" s="248"/>
      <c r="J56" s="265"/>
      <c r="K56" s="260"/>
      <c r="L56" s="248">
        <v>3</v>
      </c>
      <c r="M56" s="258" t="s">
        <v>438</v>
      </c>
      <c r="N56" s="226" t="s">
        <v>2607</v>
      </c>
      <c r="O56" s="248"/>
      <c r="P56" s="265"/>
      <c r="Q56" s="260"/>
      <c r="R56" s="248">
        <v>3</v>
      </c>
      <c r="S56" s="258" t="s">
        <v>438</v>
      </c>
      <c r="T56" s="226" t="s">
        <v>2607</v>
      </c>
      <c r="U56" s="260"/>
      <c r="V56" s="265"/>
      <c r="W56" s="260"/>
      <c r="X56" s="248">
        <v>1</v>
      </c>
      <c r="Y56" s="258" t="s">
        <v>438</v>
      </c>
      <c r="Z56" s="226" t="s">
        <v>2607</v>
      </c>
      <c r="AA56" s="260"/>
      <c r="AB56" s="265"/>
      <c r="AC56" s="260"/>
      <c r="AD56" s="248" t="s">
        <v>171</v>
      </c>
      <c r="AE56" s="249" t="s">
        <v>171</v>
      </c>
      <c r="AF56" s="226" t="s">
        <v>2616</v>
      </c>
      <c r="AG56" s="248"/>
      <c r="AH56" s="265"/>
      <c r="AI56" s="260"/>
    </row>
    <row r="57" spans="1:35" ht="45" x14ac:dyDescent="0.2">
      <c r="A57" s="248">
        <v>2017</v>
      </c>
      <c r="B57" s="258" t="s">
        <v>436</v>
      </c>
      <c r="C57" s="258" t="s">
        <v>437</v>
      </c>
      <c r="D57" s="249"/>
      <c r="E57" s="248">
        <v>7</v>
      </c>
      <c r="F57" s="248">
        <v>3</v>
      </c>
      <c r="G57" s="258" t="s">
        <v>439</v>
      </c>
      <c r="H57" s="226" t="s">
        <v>2608</v>
      </c>
      <c r="I57" s="248"/>
      <c r="J57" s="265"/>
      <c r="K57" s="260"/>
      <c r="L57" s="248">
        <v>3</v>
      </c>
      <c r="M57" s="258" t="s">
        <v>1405</v>
      </c>
      <c r="N57" s="226" t="s">
        <v>2608</v>
      </c>
      <c r="O57" s="248"/>
      <c r="P57" s="265"/>
      <c r="Q57" s="260"/>
      <c r="R57" s="248">
        <v>3</v>
      </c>
      <c r="S57" s="258" t="s">
        <v>439</v>
      </c>
      <c r="T57" s="226" t="s">
        <v>2608</v>
      </c>
      <c r="U57" s="260"/>
      <c r="V57" s="265"/>
      <c r="W57" s="260"/>
      <c r="X57" s="248">
        <v>1</v>
      </c>
      <c r="Y57" s="258" t="s">
        <v>1153</v>
      </c>
      <c r="Z57" s="226" t="s">
        <v>2608</v>
      </c>
      <c r="AA57" s="260"/>
      <c r="AB57" s="265"/>
      <c r="AC57" s="260"/>
      <c r="AD57" s="248" t="s">
        <v>171</v>
      </c>
      <c r="AE57" s="249" t="s">
        <v>171</v>
      </c>
      <c r="AF57" s="226" t="s">
        <v>2617</v>
      </c>
      <c r="AG57" s="248"/>
      <c r="AH57" s="265"/>
      <c r="AI57" s="260"/>
    </row>
    <row r="58" spans="1:35" ht="30" x14ac:dyDescent="0.2">
      <c r="A58" s="248">
        <v>2017</v>
      </c>
      <c r="B58" s="258" t="s">
        <v>436</v>
      </c>
      <c r="C58" s="258" t="s">
        <v>437</v>
      </c>
      <c r="D58" s="249"/>
      <c r="E58" s="248">
        <v>7</v>
      </c>
      <c r="F58" s="248">
        <v>3</v>
      </c>
      <c r="G58" s="258" t="s">
        <v>417</v>
      </c>
      <c r="H58" s="226" t="s">
        <v>2608</v>
      </c>
      <c r="I58" s="248"/>
      <c r="J58" s="265"/>
      <c r="K58" s="260"/>
      <c r="L58" s="248">
        <v>3</v>
      </c>
      <c r="M58" s="260" t="s">
        <v>417</v>
      </c>
      <c r="N58" s="226" t="s">
        <v>2608</v>
      </c>
      <c r="O58" s="248"/>
      <c r="P58" s="265"/>
      <c r="Q58" s="260"/>
      <c r="R58" s="248">
        <v>3</v>
      </c>
      <c r="S58" s="258" t="s">
        <v>417</v>
      </c>
      <c r="T58" s="226" t="s">
        <v>2608</v>
      </c>
      <c r="U58" s="260"/>
      <c r="V58" s="265"/>
      <c r="W58" s="260"/>
      <c r="X58" s="248">
        <v>1</v>
      </c>
      <c r="Y58" s="258" t="s">
        <v>417</v>
      </c>
      <c r="Z58" s="226" t="s">
        <v>2608</v>
      </c>
      <c r="AA58" s="260"/>
      <c r="AB58" s="265"/>
      <c r="AC58" s="260"/>
      <c r="AD58" s="248" t="s">
        <v>171</v>
      </c>
      <c r="AE58" s="249" t="s">
        <v>171</v>
      </c>
      <c r="AF58" s="226" t="s">
        <v>2617</v>
      </c>
      <c r="AG58" s="248"/>
      <c r="AH58" s="265"/>
      <c r="AI58" s="260"/>
    </row>
    <row r="59" spans="1:35" ht="30" x14ac:dyDescent="0.2">
      <c r="A59" s="248">
        <v>2017</v>
      </c>
      <c r="B59" s="258" t="s">
        <v>436</v>
      </c>
      <c r="C59" s="258" t="s">
        <v>437</v>
      </c>
      <c r="D59" s="249"/>
      <c r="E59" s="248">
        <v>7</v>
      </c>
      <c r="F59" s="248">
        <v>3</v>
      </c>
      <c r="G59" s="258" t="s">
        <v>440</v>
      </c>
      <c r="H59" s="226" t="s">
        <v>2655</v>
      </c>
      <c r="I59" s="248"/>
      <c r="J59" s="265"/>
      <c r="K59" s="260"/>
      <c r="L59" s="248">
        <v>3</v>
      </c>
      <c r="M59" s="258" t="s">
        <v>440</v>
      </c>
      <c r="N59" s="226" t="s">
        <v>2655</v>
      </c>
      <c r="O59" s="248"/>
      <c r="P59" s="265"/>
      <c r="Q59" s="260"/>
      <c r="R59" s="248">
        <v>3</v>
      </c>
      <c r="S59" s="258" t="s">
        <v>440</v>
      </c>
      <c r="T59" s="226" t="s">
        <v>2655</v>
      </c>
      <c r="U59" s="260"/>
      <c r="V59" s="265"/>
      <c r="W59" s="260"/>
      <c r="X59" s="248" t="s">
        <v>171</v>
      </c>
      <c r="Y59" s="249" t="s">
        <v>171</v>
      </c>
      <c r="Z59" s="226" t="s">
        <v>2617</v>
      </c>
      <c r="AA59" s="260"/>
      <c r="AB59" s="265"/>
      <c r="AC59" s="260"/>
      <c r="AD59" s="248" t="s">
        <v>171</v>
      </c>
      <c r="AE59" s="249" t="s">
        <v>171</v>
      </c>
      <c r="AF59" s="226" t="s">
        <v>2617</v>
      </c>
      <c r="AG59" s="248"/>
      <c r="AH59" s="265"/>
      <c r="AI59" s="260"/>
    </row>
    <row r="60" spans="1:35" ht="30" x14ac:dyDescent="0.2">
      <c r="A60" s="248">
        <v>2017</v>
      </c>
      <c r="B60" s="258" t="s">
        <v>436</v>
      </c>
      <c r="C60" s="258" t="s">
        <v>437</v>
      </c>
      <c r="D60" s="249"/>
      <c r="E60" s="248">
        <v>7</v>
      </c>
      <c r="F60" s="248">
        <v>3</v>
      </c>
      <c r="G60" s="258" t="s">
        <v>452</v>
      </c>
      <c r="H60" s="226" t="s">
        <v>2613</v>
      </c>
      <c r="I60" s="248"/>
      <c r="J60" s="265"/>
      <c r="K60" s="260"/>
      <c r="L60" s="248">
        <v>3</v>
      </c>
      <c r="M60" s="258" t="s">
        <v>452</v>
      </c>
      <c r="N60" s="226" t="s">
        <v>2613</v>
      </c>
      <c r="O60" s="248"/>
      <c r="P60" s="265"/>
      <c r="Q60" s="260"/>
      <c r="R60" s="248">
        <v>3</v>
      </c>
      <c r="S60" s="258" t="s">
        <v>452</v>
      </c>
      <c r="T60" s="226" t="s">
        <v>2613</v>
      </c>
      <c r="U60" s="260"/>
      <c r="V60" s="265"/>
      <c r="W60" s="260"/>
      <c r="X60" s="248" t="s">
        <v>171</v>
      </c>
      <c r="Y60" s="249" t="s">
        <v>171</v>
      </c>
      <c r="Z60" s="226" t="s">
        <v>2617</v>
      </c>
      <c r="AA60" s="260"/>
      <c r="AB60" s="265"/>
      <c r="AC60" s="260"/>
      <c r="AD60" s="248" t="s">
        <v>171</v>
      </c>
      <c r="AE60" s="249" t="s">
        <v>171</v>
      </c>
      <c r="AF60" s="226" t="s">
        <v>2617</v>
      </c>
      <c r="AG60" s="248"/>
      <c r="AH60" s="265"/>
      <c r="AI60" s="260"/>
    </row>
    <row r="61" spans="1:35" ht="30" x14ac:dyDescent="0.2">
      <c r="A61" s="248">
        <v>2017</v>
      </c>
      <c r="B61" s="258" t="s">
        <v>436</v>
      </c>
      <c r="C61" s="258" t="s">
        <v>437</v>
      </c>
      <c r="D61" s="249"/>
      <c r="E61" s="248">
        <v>7</v>
      </c>
      <c r="F61" s="248">
        <v>3</v>
      </c>
      <c r="G61" s="258" t="s">
        <v>464</v>
      </c>
      <c r="H61" s="226" t="s">
        <v>2613</v>
      </c>
      <c r="I61" s="248"/>
      <c r="J61" s="265"/>
      <c r="K61" s="260"/>
      <c r="L61" s="248">
        <v>3</v>
      </c>
      <c r="M61" s="258" t="s">
        <v>464</v>
      </c>
      <c r="N61" s="226" t="s">
        <v>2613</v>
      </c>
      <c r="O61" s="248"/>
      <c r="P61" s="265"/>
      <c r="Q61" s="260"/>
      <c r="R61" s="248">
        <v>3</v>
      </c>
      <c r="S61" s="258" t="s">
        <v>464</v>
      </c>
      <c r="T61" s="226" t="s">
        <v>2613</v>
      </c>
      <c r="U61" s="260"/>
      <c r="V61" s="265"/>
      <c r="W61" s="260"/>
      <c r="X61" s="248" t="s">
        <v>171</v>
      </c>
      <c r="Y61" s="249" t="s">
        <v>171</v>
      </c>
      <c r="Z61" s="226" t="s">
        <v>2617</v>
      </c>
      <c r="AA61" s="260"/>
      <c r="AB61" s="265"/>
      <c r="AC61" s="260"/>
      <c r="AD61" s="248" t="s">
        <v>171</v>
      </c>
      <c r="AE61" s="249" t="s">
        <v>171</v>
      </c>
      <c r="AF61" s="226" t="s">
        <v>2617</v>
      </c>
      <c r="AG61" s="248"/>
      <c r="AH61" s="265"/>
      <c r="AI61" s="260"/>
    </row>
    <row r="62" spans="1:35" ht="30" x14ac:dyDescent="0.2">
      <c r="A62" s="248">
        <v>2017</v>
      </c>
      <c r="B62" s="258" t="s">
        <v>436</v>
      </c>
      <c r="C62" s="258" t="s">
        <v>437</v>
      </c>
      <c r="D62" s="249"/>
      <c r="E62" s="248">
        <v>7</v>
      </c>
      <c r="F62" s="248">
        <v>3</v>
      </c>
      <c r="G62" s="258" t="s">
        <v>441</v>
      </c>
      <c r="H62" s="226" t="s">
        <v>2608</v>
      </c>
      <c r="I62" s="248"/>
      <c r="J62" s="265"/>
      <c r="K62" s="260"/>
      <c r="L62" s="248">
        <v>3</v>
      </c>
      <c r="M62" s="258" t="s">
        <v>441</v>
      </c>
      <c r="N62" s="226" t="s">
        <v>2608</v>
      </c>
      <c r="O62" s="248"/>
      <c r="P62" s="265"/>
      <c r="Q62" s="260"/>
      <c r="R62" s="248">
        <v>3</v>
      </c>
      <c r="S62" s="258" t="s">
        <v>441</v>
      </c>
      <c r="T62" s="226" t="s">
        <v>2608</v>
      </c>
      <c r="U62" s="260"/>
      <c r="V62" s="265"/>
      <c r="W62" s="260"/>
      <c r="X62" s="248">
        <v>1</v>
      </c>
      <c r="Y62" s="258" t="s">
        <v>1229</v>
      </c>
      <c r="Z62" s="226" t="s">
        <v>2608</v>
      </c>
      <c r="AA62" s="260"/>
      <c r="AB62" s="265"/>
      <c r="AC62" s="260"/>
      <c r="AD62" s="248" t="s">
        <v>171</v>
      </c>
      <c r="AE62" s="249" t="s">
        <v>171</v>
      </c>
      <c r="AF62" s="226" t="s">
        <v>2617</v>
      </c>
      <c r="AG62" s="248"/>
      <c r="AH62" s="265"/>
      <c r="AI62" s="260"/>
    </row>
    <row r="63" spans="1:35" ht="30" x14ac:dyDescent="0.2">
      <c r="A63" s="248">
        <v>2017</v>
      </c>
      <c r="B63" s="258" t="s">
        <v>436</v>
      </c>
      <c r="C63" s="258" t="s">
        <v>437</v>
      </c>
      <c r="D63" s="249"/>
      <c r="E63" s="248">
        <v>7</v>
      </c>
      <c r="F63" s="248">
        <v>3</v>
      </c>
      <c r="G63" s="258" t="s">
        <v>442</v>
      </c>
      <c r="H63" s="226" t="s">
        <v>2608</v>
      </c>
      <c r="I63" s="248"/>
      <c r="J63" s="265"/>
      <c r="K63" s="260"/>
      <c r="L63" s="248">
        <v>3</v>
      </c>
      <c r="M63" s="258" t="s">
        <v>442</v>
      </c>
      <c r="N63" s="226" t="s">
        <v>2608</v>
      </c>
      <c r="O63" s="248"/>
      <c r="P63" s="265"/>
      <c r="Q63" s="260"/>
      <c r="R63" s="248">
        <v>3</v>
      </c>
      <c r="S63" s="258" t="s">
        <v>442</v>
      </c>
      <c r="T63" s="226" t="s">
        <v>2608</v>
      </c>
      <c r="U63" s="260"/>
      <c r="V63" s="265"/>
      <c r="W63" s="260"/>
      <c r="X63" s="248" t="s">
        <v>171</v>
      </c>
      <c r="Y63" s="249" t="s">
        <v>171</v>
      </c>
      <c r="Z63" s="226" t="s">
        <v>2617</v>
      </c>
      <c r="AA63" s="260"/>
      <c r="AB63" s="265"/>
      <c r="AC63" s="260"/>
      <c r="AD63" s="248" t="s">
        <v>171</v>
      </c>
      <c r="AE63" s="249" t="s">
        <v>171</v>
      </c>
      <c r="AF63" s="226" t="s">
        <v>2617</v>
      </c>
      <c r="AG63" s="248"/>
      <c r="AH63" s="265"/>
      <c r="AI63" s="260"/>
    </row>
    <row r="64" spans="1:35" ht="30" x14ac:dyDescent="0.2">
      <c r="A64" s="248">
        <v>2017</v>
      </c>
      <c r="B64" s="258" t="s">
        <v>436</v>
      </c>
      <c r="C64" s="258" t="s">
        <v>437</v>
      </c>
      <c r="D64" s="249"/>
      <c r="E64" s="248">
        <v>7</v>
      </c>
      <c r="F64" s="248">
        <v>3</v>
      </c>
      <c r="G64" s="258" t="s">
        <v>443</v>
      </c>
      <c r="H64" s="226" t="s">
        <v>2608</v>
      </c>
      <c r="I64" s="248"/>
      <c r="J64" s="265"/>
      <c r="K64" s="260"/>
      <c r="L64" s="248">
        <v>3</v>
      </c>
      <c r="M64" s="258" t="s">
        <v>443</v>
      </c>
      <c r="N64" s="226" t="s">
        <v>2608</v>
      </c>
      <c r="O64" s="248"/>
      <c r="P64" s="265"/>
      <c r="Q64" s="260"/>
      <c r="R64" s="248">
        <v>3</v>
      </c>
      <c r="S64" s="258" t="s">
        <v>443</v>
      </c>
      <c r="T64" s="226" t="s">
        <v>2608</v>
      </c>
      <c r="U64" s="260"/>
      <c r="V64" s="265"/>
      <c r="W64" s="260"/>
      <c r="X64" s="248" t="s">
        <v>171</v>
      </c>
      <c r="Y64" s="249" t="s">
        <v>171</v>
      </c>
      <c r="Z64" s="226" t="s">
        <v>2617</v>
      </c>
      <c r="AA64" s="260"/>
      <c r="AB64" s="265"/>
      <c r="AC64" s="260"/>
      <c r="AD64" s="248" t="s">
        <v>171</v>
      </c>
      <c r="AE64" s="249" t="s">
        <v>171</v>
      </c>
      <c r="AF64" s="226" t="s">
        <v>2617</v>
      </c>
      <c r="AG64" s="248"/>
      <c r="AH64" s="265"/>
      <c r="AI64" s="260"/>
    </row>
    <row r="65" spans="1:35" ht="30" x14ac:dyDescent="0.2">
      <c r="A65" s="248">
        <v>2017</v>
      </c>
      <c r="B65" s="258" t="s">
        <v>436</v>
      </c>
      <c r="C65" s="258" t="s">
        <v>437</v>
      </c>
      <c r="D65" s="249"/>
      <c r="E65" s="248">
        <v>7</v>
      </c>
      <c r="F65" s="248" t="s">
        <v>171</v>
      </c>
      <c r="G65" s="248" t="s">
        <v>171</v>
      </c>
      <c r="H65" s="226" t="s">
        <v>2617</v>
      </c>
      <c r="I65" s="248"/>
      <c r="J65" s="265"/>
      <c r="K65" s="260"/>
      <c r="L65" s="248" t="s">
        <v>171</v>
      </c>
      <c r="M65" s="248" t="s">
        <v>171</v>
      </c>
      <c r="N65" s="226" t="s">
        <v>2617</v>
      </c>
      <c r="O65" s="248"/>
      <c r="P65" s="265"/>
      <c r="Q65" s="260"/>
      <c r="R65" s="248" t="s">
        <v>171</v>
      </c>
      <c r="S65" s="248" t="s">
        <v>171</v>
      </c>
      <c r="T65" s="226" t="s">
        <v>2617</v>
      </c>
      <c r="U65" s="260"/>
      <c r="V65" s="265"/>
      <c r="W65" s="260"/>
      <c r="X65" s="248">
        <v>1</v>
      </c>
      <c r="Y65" s="258" t="s">
        <v>1230</v>
      </c>
      <c r="Z65" s="226" t="s">
        <v>2613</v>
      </c>
      <c r="AA65" s="260"/>
      <c r="AB65" s="265"/>
      <c r="AC65" s="260"/>
      <c r="AD65" s="248" t="s">
        <v>171</v>
      </c>
      <c r="AE65" s="249" t="s">
        <v>171</v>
      </c>
      <c r="AF65" s="226" t="s">
        <v>2617</v>
      </c>
      <c r="AG65" s="248"/>
      <c r="AH65" s="265"/>
      <c r="AI65" s="260"/>
    </row>
    <row r="66" spans="1:35" ht="30" x14ac:dyDescent="0.2">
      <c r="A66" s="248">
        <v>2017</v>
      </c>
      <c r="B66" s="258" t="s">
        <v>436</v>
      </c>
      <c r="C66" s="258" t="s">
        <v>437</v>
      </c>
      <c r="D66" s="249"/>
      <c r="E66" s="248">
        <v>7</v>
      </c>
      <c r="F66" s="248" t="s">
        <v>171</v>
      </c>
      <c r="G66" s="248" t="s">
        <v>171</v>
      </c>
      <c r="H66" s="226" t="s">
        <v>2617</v>
      </c>
      <c r="I66" s="248"/>
      <c r="J66" s="265"/>
      <c r="K66" s="260"/>
      <c r="L66" s="248" t="s">
        <v>171</v>
      </c>
      <c r="M66" s="248" t="s">
        <v>171</v>
      </c>
      <c r="N66" s="226" t="s">
        <v>2617</v>
      </c>
      <c r="O66" s="248"/>
      <c r="P66" s="265"/>
      <c r="Q66" s="260"/>
      <c r="R66" s="248" t="s">
        <v>171</v>
      </c>
      <c r="S66" s="248" t="s">
        <v>171</v>
      </c>
      <c r="T66" s="226" t="s">
        <v>2617</v>
      </c>
      <c r="U66" s="260"/>
      <c r="V66" s="265"/>
      <c r="W66" s="260"/>
      <c r="X66" s="248" t="s">
        <v>171</v>
      </c>
      <c r="Y66" s="258" t="s">
        <v>1231</v>
      </c>
      <c r="Z66" s="226" t="s">
        <v>2613</v>
      </c>
      <c r="AA66" s="260"/>
      <c r="AB66" s="265"/>
      <c r="AC66" s="260"/>
      <c r="AD66" s="248" t="s">
        <v>171</v>
      </c>
      <c r="AE66" s="249" t="s">
        <v>171</v>
      </c>
      <c r="AF66" s="226" t="s">
        <v>2617</v>
      </c>
      <c r="AG66" s="248"/>
      <c r="AH66" s="265"/>
      <c r="AI66" s="260"/>
    </row>
    <row r="67" spans="1:35" ht="30" x14ac:dyDescent="0.2">
      <c r="A67" s="248">
        <v>2017</v>
      </c>
      <c r="B67" s="258" t="s">
        <v>436</v>
      </c>
      <c r="C67" s="258" t="s">
        <v>437</v>
      </c>
      <c r="D67" s="249"/>
      <c r="E67" s="248">
        <v>7</v>
      </c>
      <c r="F67" s="248" t="s">
        <v>171</v>
      </c>
      <c r="G67" s="248" t="s">
        <v>171</v>
      </c>
      <c r="H67" s="226" t="s">
        <v>2629</v>
      </c>
      <c r="I67" s="248"/>
      <c r="J67" s="265"/>
      <c r="K67" s="260"/>
      <c r="L67" s="248">
        <v>3</v>
      </c>
      <c r="M67" s="258" t="s">
        <v>1393</v>
      </c>
      <c r="N67" s="226" t="s">
        <v>2658</v>
      </c>
      <c r="O67" s="248"/>
      <c r="P67" s="265"/>
      <c r="Q67" s="260"/>
      <c r="R67" s="248" t="s">
        <v>171</v>
      </c>
      <c r="S67" s="248" t="s">
        <v>171</v>
      </c>
      <c r="T67" s="226" t="s">
        <v>2629</v>
      </c>
      <c r="U67" s="260"/>
      <c r="V67" s="265"/>
      <c r="W67" s="260"/>
      <c r="X67" s="248" t="s">
        <v>171</v>
      </c>
      <c r="Y67" s="249" t="s">
        <v>171</v>
      </c>
      <c r="Z67" s="226" t="s">
        <v>2629</v>
      </c>
      <c r="AA67" s="260"/>
      <c r="AB67" s="265"/>
      <c r="AC67" s="260"/>
      <c r="AD67" s="248" t="s">
        <v>171</v>
      </c>
      <c r="AE67" s="249" t="s">
        <v>171</v>
      </c>
      <c r="AF67" s="226" t="s">
        <v>2629</v>
      </c>
      <c r="AG67" s="248"/>
      <c r="AH67" s="265"/>
      <c r="AI67" s="260"/>
    </row>
    <row r="68" spans="1:35" s="295" customFormat="1" ht="45.75" thickBot="1" x14ac:dyDescent="0.25">
      <c r="A68" s="285">
        <v>2017</v>
      </c>
      <c r="B68" s="286" t="s">
        <v>436</v>
      </c>
      <c r="C68" s="286" t="s">
        <v>437</v>
      </c>
      <c r="D68" s="298"/>
      <c r="E68" s="285">
        <v>7</v>
      </c>
      <c r="F68" s="285">
        <v>3</v>
      </c>
      <c r="G68" s="289" t="s">
        <v>2598</v>
      </c>
      <c r="H68" s="330"/>
      <c r="I68" s="285" t="e">
        <f>VLOOKUP(Tableau2[[#This Row],[Maîtrise/Avancement CNPE]],Tableau5[],8,FALSE)</f>
        <v>#N/A</v>
      </c>
      <c r="J68" s="290" t="e">
        <f>Tableau2[[#This Row],[Gravité]]*Tableau2[[#This Row],[Fréquence CNPE]]*Tableau2[[#This Row],[Coef Pondération CNPE]]</f>
        <v>#N/A</v>
      </c>
      <c r="K68" s="291"/>
      <c r="L68" s="285">
        <v>3</v>
      </c>
      <c r="M68" s="289" t="s">
        <v>2598</v>
      </c>
      <c r="N68" s="226" t="s">
        <v>2627</v>
      </c>
      <c r="O68" s="290" t="e">
        <f>VLOOKUP(Tableau2[[#This Row],[Maîtrise/Avancement SUD]],Tableau5[],8,FALSE)</f>
        <v>#N/A</v>
      </c>
      <c r="P68" s="290" t="e">
        <f>Tableau2[[#This Row],[Gravité]]*Tableau2[[#This Row],[Fréquence SUD]]*Tableau2[[#This Row],[Coef Pondération SUD]]</f>
        <v>#N/A</v>
      </c>
      <c r="Q68" s="294" t="s">
        <v>1406</v>
      </c>
      <c r="R68" s="285">
        <v>3</v>
      </c>
      <c r="S68" s="289" t="s">
        <v>2598</v>
      </c>
      <c r="T68" s="226" t="s">
        <v>2627</v>
      </c>
      <c r="U68" s="290" t="e">
        <f>VLOOKUP(Tableau2[[#This Row],[Maîtrise/Avancement GP]],Tableau5[],8,FALSE)</f>
        <v>#N/A</v>
      </c>
      <c r="V68" s="290" t="e">
        <f>Tableau2[[#This Row],[Gravité]]*Tableau2[[#This Row],[Fréquence GP]]*Tableau2[[#This Row],[Coef Pondération GP]]</f>
        <v>#N/A</v>
      </c>
      <c r="W68" s="294" t="s">
        <v>1711</v>
      </c>
      <c r="X68" s="285">
        <v>1</v>
      </c>
      <c r="Y68" s="289" t="s">
        <v>2598</v>
      </c>
      <c r="Z68" s="226" t="s">
        <v>2627</v>
      </c>
      <c r="AA68" s="290" t="e">
        <f>VLOOKUP(Tableau2[[#This Row],[Maîtrise/Avancement NORD]],Tableau5[],8,FALSE)</f>
        <v>#N/A</v>
      </c>
      <c r="AB68" s="290" t="e">
        <f>Tableau2[[#This Row],[Gravité]]*Tableau2[[#This Row],[Fréquence NORD]]*Tableau2[[#This Row],[Coef Pondération NORD]]</f>
        <v>#N/A</v>
      </c>
      <c r="AC68" s="291"/>
      <c r="AD68" s="285" t="s">
        <v>171</v>
      </c>
      <c r="AE68" s="289" t="s">
        <v>2598</v>
      </c>
      <c r="AF68" s="226" t="s">
        <v>2627</v>
      </c>
      <c r="AG68" s="290" t="e">
        <f>VLOOKUP(Tableau2[[#This Row],[Maîtrise/Avancement DD]],Tableau5[],8,FALSE)</f>
        <v>#N/A</v>
      </c>
      <c r="AH68" s="290" t="e">
        <f>Tableau2[[#This Row],[Gravité]]*Tableau2[[#This Row],[Fréquence DD]]*Tableau2[[#This Row],[Coef Pondération DD]]</f>
        <v>#VALUE!</v>
      </c>
      <c r="AI68" s="291"/>
    </row>
    <row r="69" spans="1:35" ht="30" x14ac:dyDescent="0.2">
      <c r="A69" s="248">
        <v>2017</v>
      </c>
      <c r="B69" s="258" t="s">
        <v>444</v>
      </c>
      <c r="C69" s="258" t="s">
        <v>445</v>
      </c>
      <c r="D69" s="249"/>
      <c r="E69" s="248">
        <v>7</v>
      </c>
      <c r="F69" s="248">
        <v>3</v>
      </c>
      <c r="G69" s="258" t="s">
        <v>438</v>
      </c>
      <c r="H69" s="226" t="s">
        <v>2607</v>
      </c>
      <c r="I69" s="248"/>
      <c r="J69" s="265"/>
      <c r="K69" s="260"/>
      <c r="L69" s="248">
        <v>3</v>
      </c>
      <c r="M69" s="258" t="s">
        <v>438</v>
      </c>
      <c r="N69" s="226" t="s">
        <v>2607</v>
      </c>
      <c r="O69" s="248"/>
      <c r="P69" s="265"/>
      <c r="Q69" s="260"/>
      <c r="R69" s="248">
        <v>3</v>
      </c>
      <c r="S69" s="258" t="s">
        <v>438</v>
      </c>
      <c r="T69" s="226" t="s">
        <v>2607</v>
      </c>
      <c r="U69" s="260"/>
      <c r="V69" s="265"/>
      <c r="W69" s="260"/>
      <c r="X69" s="248">
        <v>1</v>
      </c>
      <c r="Y69" s="258" t="s">
        <v>438</v>
      </c>
      <c r="Z69" s="226" t="s">
        <v>2607</v>
      </c>
      <c r="AA69" s="260"/>
      <c r="AB69" s="265"/>
      <c r="AC69" s="260"/>
      <c r="AD69" s="248" t="s">
        <v>171</v>
      </c>
      <c r="AE69" s="249" t="s">
        <v>171</v>
      </c>
      <c r="AF69" s="226" t="s">
        <v>2616</v>
      </c>
      <c r="AG69" s="248"/>
      <c r="AH69" s="265"/>
      <c r="AI69" s="260"/>
    </row>
    <row r="70" spans="1:35" ht="45" x14ac:dyDescent="0.2">
      <c r="A70" s="248">
        <v>2017</v>
      </c>
      <c r="B70" s="258" t="s">
        <v>444</v>
      </c>
      <c r="C70" s="258" t="s">
        <v>445</v>
      </c>
      <c r="D70" s="249"/>
      <c r="E70" s="248">
        <v>7</v>
      </c>
      <c r="F70" s="248">
        <v>3</v>
      </c>
      <c r="G70" s="258" t="s">
        <v>439</v>
      </c>
      <c r="H70" s="226" t="s">
        <v>2608</v>
      </c>
      <c r="I70" s="248"/>
      <c r="J70" s="265"/>
      <c r="K70" s="260"/>
      <c r="L70" s="248">
        <v>3</v>
      </c>
      <c r="M70" s="258" t="s">
        <v>1405</v>
      </c>
      <c r="N70" s="226" t="s">
        <v>2608</v>
      </c>
      <c r="O70" s="248"/>
      <c r="P70" s="265"/>
      <c r="Q70" s="260"/>
      <c r="R70" s="248">
        <v>3</v>
      </c>
      <c r="S70" s="258" t="s">
        <v>439</v>
      </c>
      <c r="T70" s="226" t="s">
        <v>2608</v>
      </c>
      <c r="U70" s="260"/>
      <c r="V70" s="265"/>
      <c r="W70" s="260"/>
      <c r="X70" s="248">
        <v>1</v>
      </c>
      <c r="Y70" s="258" t="s">
        <v>1153</v>
      </c>
      <c r="Z70" s="226" t="s">
        <v>2608</v>
      </c>
      <c r="AA70" s="260"/>
      <c r="AB70" s="265"/>
      <c r="AC70" s="260"/>
      <c r="AD70" s="248" t="s">
        <v>171</v>
      </c>
      <c r="AE70" s="249" t="s">
        <v>171</v>
      </c>
      <c r="AF70" s="226" t="s">
        <v>2617</v>
      </c>
      <c r="AG70" s="248"/>
      <c r="AH70" s="265"/>
      <c r="AI70" s="260"/>
    </row>
    <row r="71" spans="1:35" ht="30" x14ac:dyDescent="0.2">
      <c r="A71" s="248">
        <v>2017</v>
      </c>
      <c r="B71" s="258" t="s">
        <v>444</v>
      </c>
      <c r="C71" s="258" t="s">
        <v>445</v>
      </c>
      <c r="D71" s="249"/>
      <c r="E71" s="248">
        <v>7</v>
      </c>
      <c r="F71" s="248">
        <v>3</v>
      </c>
      <c r="G71" s="258" t="s">
        <v>417</v>
      </c>
      <c r="H71" s="226" t="s">
        <v>2608</v>
      </c>
      <c r="I71" s="248"/>
      <c r="J71" s="265"/>
      <c r="K71" s="260"/>
      <c r="L71" s="248">
        <v>3</v>
      </c>
      <c r="M71" s="258" t="s">
        <v>417</v>
      </c>
      <c r="N71" s="226" t="s">
        <v>2608</v>
      </c>
      <c r="O71" s="248"/>
      <c r="P71" s="265"/>
      <c r="Q71" s="260"/>
      <c r="R71" s="248">
        <v>3</v>
      </c>
      <c r="S71" s="258" t="s">
        <v>417</v>
      </c>
      <c r="T71" s="226" t="s">
        <v>2608</v>
      </c>
      <c r="U71" s="260"/>
      <c r="V71" s="265"/>
      <c r="W71" s="260"/>
      <c r="X71" s="248">
        <v>1</v>
      </c>
      <c r="Y71" s="258" t="s">
        <v>417</v>
      </c>
      <c r="Z71" s="226" t="s">
        <v>2608</v>
      </c>
      <c r="AA71" s="260"/>
      <c r="AB71" s="265"/>
      <c r="AC71" s="260"/>
      <c r="AD71" s="248" t="s">
        <v>171</v>
      </c>
      <c r="AE71" s="249" t="s">
        <v>171</v>
      </c>
      <c r="AF71" s="226" t="s">
        <v>2617</v>
      </c>
      <c r="AG71" s="248"/>
      <c r="AH71" s="265"/>
      <c r="AI71" s="260"/>
    </row>
    <row r="72" spans="1:35" ht="30" x14ac:dyDescent="0.2">
      <c r="A72" s="248">
        <v>2017</v>
      </c>
      <c r="B72" s="258" t="s">
        <v>444</v>
      </c>
      <c r="C72" s="258" t="s">
        <v>445</v>
      </c>
      <c r="D72" s="249"/>
      <c r="E72" s="248">
        <v>7</v>
      </c>
      <c r="F72" s="248">
        <v>3</v>
      </c>
      <c r="G72" s="258" t="s">
        <v>440</v>
      </c>
      <c r="H72" s="226" t="s">
        <v>2655</v>
      </c>
      <c r="I72" s="248"/>
      <c r="J72" s="265"/>
      <c r="K72" s="260"/>
      <c r="L72" s="248">
        <v>3</v>
      </c>
      <c r="M72" s="258" t="s">
        <v>440</v>
      </c>
      <c r="N72" s="226" t="s">
        <v>2655</v>
      </c>
      <c r="O72" s="248"/>
      <c r="P72" s="265"/>
      <c r="Q72" s="260"/>
      <c r="R72" s="248">
        <v>3</v>
      </c>
      <c r="S72" s="258" t="s">
        <v>440</v>
      </c>
      <c r="T72" s="226" t="s">
        <v>2655</v>
      </c>
      <c r="U72" s="260"/>
      <c r="V72" s="265"/>
      <c r="W72" s="260"/>
      <c r="X72" s="248" t="s">
        <v>171</v>
      </c>
      <c r="Y72" s="249" t="s">
        <v>171</v>
      </c>
      <c r="Z72" s="226" t="s">
        <v>2617</v>
      </c>
      <c r="AA72" s="260"/>
      <c r="AB72" s="265"/>
      <c r="AC72" s="260"/>
      <c r="AD72" s="248" t="s">
        <v>171</v>
      </c>
      <c r="AE72" s="249" t="s">
        <v>171</v>
      </c>
      <c r="AF72" s="226" t="s">
        <v>2617</v>
      </c>
      <c r="AG72" s="248"/>
      <c r="AH72" s="265"/>
      <c r="AI72" s="260"/>
    </row>
    <row r="73" spans="1:35" ht="30" x14ac:dyDescent="0.2">
      <c r="A73" s="248">
        <v>2017</v>
      </c>
      <c r="B73" s="258" t="s">
        <v>444</v>
      </c>
      <c r="C73" s="258" t="s">
        <v>445</v>
      </c>
      <c r="D73" s="249"/>
      <c r="E73" s="248">
        <v>7</v>
      </c>
      <c r="F73" s="248">
        <v>3</v>
      </c>
      <c r="G73" s="258" t="s">
        <v>452</v>
      </c>
      <c r="H73" s="226" t="s">
        <v>2613</v>
      </c>
      <c r="I73" s="248"/>
      <c r="J73" s="265"/>
      <c r="K73" s="260"/>
      <c r="L73" s="248">
        <v>3</v>
      </c>
      <c r="M73" s="258" t="s">
        <v>452</v>
      </c>
      <c r="N73" s="226" t="s">
        <v>2613</v>
      </c>
      <c r="O73" s="248"/>
      <c r="P73" s="265"/>
      <c r="Q73" s="260"/>
      <c r="R73" s="248">
        <v>3</v>
      </c>
      <c r="S73" s="258" t="s">
        <v>452</v>
      </c>
      <c r="T73" s="226" t="s">
        <v>2613</v>
      </c>
      <c r="U73" s="260"/>
      <c r="V73" s="265"/>
      <c r="W73" s="260"/>
      <c r="X73" s="248" t="s">
        <v>171</v>
      </c>
      <c r="Y73" s="249" t="s">
        <v>171</v>
      </c>
      <c r="Z73" s="226" t="s">
        <v>2617</v>
      </c>
      <c r="AA73" s="260"/>
      <c r="AB73" s="265"/>
      <c r="AC73" s="260"/>
      <c r="AD73" s="248" t="s">
        <v>171</v>
      </c>
      <c r="AE73" s="249" t="s">
        <v>171</v>
      </c>
      <c r="AF73" s="226" t="s">
        <v>2617</v>
      </c>
      <c r="AG73" s="248"/>
      <c r="AH73" s="265"/>
      <c r="AI73" s="260"/>
    </row>
    <row r="74" spans="1:35" ht="30" x14ac:dyDescent="0.2">
      <c r="A74" s="248">
        <v>2017</v>
      </c>
      <c r="B74" s="258" t="s">
        <v>444</v>
      </c>
      <c r="C74" s="258" t="s">
        <v>445</v>
      </c>
      <c r="D74" s="249"/>
      <c r="E74" s="248">
        <v>7</v>
      </c>
      <c r="F74" s="248">
        <v>3</v>
      </c>
      <c r="G74" s="258" t="s">
        <v>464</v>
      </c>
      <c r="H74" s="226" t="s">
        <v>2613</v>
      </c>
      <c r="I74" s="248"/>
      <c r="J74" s="265"/>
      <c r="K74" s="260"/>
      <c r="L74" s="248">
        <v>3</v>
      </c>
      <c r="M74" s="258" t="s">
        <v>464</v>
      </c>
      <c r="N74" s="226" t="s">
        <v>2613</v>
      </c>
      <c r="O74" s="248"/>
      <c r="P74" s="265"/>
      <c r="Q74" s="260"/>
      <c r="R74" s="248">
        <v>3</v>
      </c>
      <c r="S74" s="258" t="s">
        <v>464</v>
      </c>
      <c r="T74" s="226" t="s">
        <v>2613</v>
      </c>
      <c r="U74" s="260"/>
      <c r="V74" s="265"/>
      <c r="W74" s="260"/>
      <c r="X74" s="248" t="s">
        <v>171</v>
      </c>
      <c r="Y74" s="249" t="s">
        <v>171</v>
      </c>
      <c r="Z74" s="226" t="s">
        <v>2617</v>
      </c>
      <c r="AA74" s="260"/>
      <c r="AB74" s="265"/>
      <c r="AC74" s="260"/>
      <c r="AD74" s="248" t="s">
        <v>171</v>
      </c>
      <c r="AE74" s="249" t="s">
        <v>171</v>
      </c>
      <c r="AF74" s="226" t="s">
        <v>2617</v>
      </c>
      <c r="AG74" s="248"/>
      <c r="AH74" s="265"/>
      <c r="AI74" s="260"/>
    </row>
    <row r="75" spans="1:35" ht="30" x14ac:dyDescent="0.2">
      <c r="A75" s="248">
        <v>2017</v>
      </c>
      <c r="B75" s="258" t="s">
        <v>444</v>
      </c>
      <c r="C75" s="258" t="s">
        <v>445</v>
      </c>
      <c r="D75" s="249"/>
      <c r="E75" s="248">
        <v>7</v>
      </c>
      <c r="F75" s="248">
        <v>3</v>
      </c>
      <c r="G75" s="258" t="s">
        <v>441</v>
      </c>
      <c r="H75" s="226" t="s">
        <v>2608</v>
      </c>
      <c r="I75" s="248"/>
      <c r="J75" s="265"/>
      <c r="K75" s="260"/>
      <c r="L75" s="248">
        <v>3</v>
      </c>
      <c r="M75" s="258" t="s">
        <v>441</v>
      </c>
      <c r="N75" s="226" t="s">
        <v>2608</v>
      </c>
      <c r="O75" s="248"/>
      <c r="P75" s="265"/>
      <c r="Q75" s="260"/>
      <c r="R75" s="248">
        <v>3</v>
      </c>
      <c r="S75" s="258" t="s">
        <v>441</v>
      </c>
      <c r="T75" s="226" t="s">
        <v>2608</v>
      </c>
      <c r="U75" s="260"/>
      <c r="V75" s="265"/>
      <c r="W75" s="260"/>
      <c r="X75" s="248">
        <v>1</v>
      </c>
      <c r="Y75" s="258" t="s">
        <v>1229</v>
      </c>
      <c r="Z75" s="226" t="s">
        <v>2608</v>
      </c>
      <c r="AA75" s="260"/>
      <c r="AB75" s="265"/>
      <c r="AC75" s="260"/>
      <c r="AD75" s="248" t="s">
        <v>171</v>
      </c>
      <c r="AE75" s="249" t="s">
        <v>171</v>
      </c>
      <c r="AF75" s="226" t="s">
        <v>2617</v>
      </c>
      <c r="AG75" s="248"/>
      <c r="AH75" s="265"/>
      <c r="AI75" s="260"/>
    </row>
    <row r="76" spans="1:35" ht="30" x14ac:dyDescent="0.2">
      <c r="A76" s="248">
        <v>2017</v>
      </c>
      <c r="B76" s="258" t="s">
        <v>444</v>
      </c>
      <c r="C76" s="258" t="s">
        <v>445</v>
      </c>
      <c r="D76" s="249"/>
      <c r="E76" s="248">
        <v>7</v>
      </c>
      <c r="F76" s="248">
        <v>3</v>
      </c>
      <c r="G76" s="258" t="s">
        <v>442</v>
      </c>
      <c r="H76" s="226" t="s">
        <v>2608</v>
      </c>
      <c r="I76" s="248"/>
      <c r="J76" s="265"/>
      <c r="K76" s="260"/>
      <c r="L76" s="248">
        <v>3</v>
      </c>
      <c r="M76" s="258" t="s">
        <v>442</v>
      </c>
      <c r="N76" s="226" t="s">
        <v>2608</v>
      </c>
      <c r="O76" s="248"/>
      <c r="P76" s="265"/>
      <c r="Q76" s="260"/>
      <c r="R76" s="248">
        <v>3</v>
      </c>
      <c r="S76" s="258" t="s">
        <v>442</v>
      </c>
      <c r="T76" s="226" t="s">
        <v>2608</v>
      </c>
      <c r="U76" s="260"/>
      <c r="V76" s="265"/>
      <c r="W76" s="260"/>
      <c r="X76" s="248" t="s">
        <v>171</v>
      </c>
      <c r="Y76" s="249" t="s">
        <v>171</v>
      </c>
      <c r="Z76" s="226" t="s">
        <v>2617</v>
      </c>
      <c r="AA76" s="260"/>
      <c r="AB76" s="265"/>
      <c r="AC76" s="260"/>
      <c r="AD76" s="248" t="s">
        <v>171</v>
      </c>
      <c r="AE76" s="249" t="s">
        <v>171</v>
      </c>
      <c r="AF76" s="226" t="s">
        <v>2617</v>
      </c>
      <c r="AG76" s="248"/>
      <c r="AH76" s="265"/>
      <c r="AI76" s="260"/>
    </row>
    <row r="77" spans="1:35" ht="30" x14ac:dyDescent="0.2">
      <c r="A77" s="248">
        <v>2017</v>
      </c>
      <c r="B77" s="258" t="s">
        <v>444</v>
      </c>
      <c r="C77" s="258" t="s">
        <v>445</v>
      </c>
      <c r="D77" s="249"/>
      <c r="E77" s="248">
        <v>7</v>
      </c>
      <c r="F77" s="248">
        <v>3</v>
      </c>
      <c r="G77" s="258" t="s">
        <v>443</v>
      </c>
      <c r="H77" s="226" t="s">
        <v>2608</v>
      </c>
      <c r="I77" s="248"/>
      <c r="J77" s="265"/>
      <c r="K77" s="260"/>
      <c r="L77" s="248">
        <v>3</v>
      </c>
      <c r="M77" s="258" t="s">
        <v>443</v>
      </c>
      <c r="N77" s="226" t="s">
        <v>2608</v>
      </c>
      <c r="O77" s="248"/>
      <c r="P77" s="265"/>
      <c r="Q77" s="260"/>
      <c r="R77" s="248">
        <v>3</v>
      </c>
      <c r="S77" s="258" t="s">
        <v>443</v>
      </c>
      <c r="T77" s="226" t="s">
        <v>2608</v>
      </c>
      <c r="U77" s="260"/>
      <c r="V77" s="265"/>
      <c r="W77" s="260"/>
      <c r="X77" s="248" t="s">
        <v>171</v>
      </c>
      <c r="Y77" s="249" t="s">
        <v>171</v>
      </c>
      <c r="Z77" s="226" t="s">
        <v>2617</v>
      </c>
      <c r="AA77" s="260"/>
      <c r="AB77" s="265"/>
      <c r="AC77" s="260"/>
      <c r="AD77" s="248" t="s">
        <v>171</v>
      </c>
      <c r="AE77" s="249" t="s">
        <v>171</v>
      </c>
      <c r="AF77" s="226" t="s">
        <v>2617</v>
      </c>
      <c r="AG77" s="248"/>
      <c r="AH77" s="265"/>
      <c r="AI77" s="260"/>
    </row>
    <row r="78" spans="1:35" ht="30" x14ac:dyDescent="0.2">
      <c r="A78" s="248">
        <v>2017</v>
      </c>
      <c r="B78" s="258" t="s">
        <v>444</v>
      </c>
      <c r="C78" s="258" t="s">
        <v>445</v>
      </c>
      <c r="D78" s="249"/>
      <c r="E78" s="248">
        <v>7</v>
      </c>
      <c r="F78" s="248">
        <v>3</v>
      </c>
      <c r="G78" s="258" t="s">
        <v>446</v>
      </c>
      <c r="H78" s="226" t="s">
        <v>2608</v>
      </c>
      <c r="I78" s="248"/>
      <c r="J78" s="265"/>
      <c r="K78" s="260"/>
      <c r="L78" s="248">
        <v>3</v>
      </c>
      <c r="M78" s="258" t="s">
        <v>1407</v>
      </c>
      <c r="N78" s="226" t="s">
        <v>2608</v>
      </c>
      <c r="O78" s="248"/>
      <c r="P78" s="265"/>
      <c r="Q78" s="260"/>
      <c r="R78" s="248">
        <v>3</v>
      </c>
      <c r="S78" s="258" t="s">
        <v>446</v>
      </c>
      <c r="T78" s="226" t="s">
        <v>2608</v>
      </c>
      <c r="U78" s="260"/>
      <c r="V78" s="265"/>
      <c r="W78" s="260"/>
      <c r="X78" s="248">
        <v>1</v>
      </c>
      <c r="Y78" s="258" t="s">
        <v>1230</v>
      </c>
      <c r="Z78" s="226" t="s">
        <v>2608</v>
      </c>
      <c r="AA78" s="260"/>
      <c r="AB78" s="265"/>
      <c r="AC78" s="260"/>
      <c r="AD78" s="248" t="s">
        <v>171</v>
      </c>
      <c r="AE78" s="249" t="s">
        <v>171</v>
      </c>
      <c r="AF78" s="226" t="s">
        <v>2617</v>
      </c>
      <c r="AG78" s="248"/>
      <c r="AH78" s="265"/>
      <c r="AI78" s="260"/>
    </row>
    <row r="79" spans="1:35" ht="30" x14ac:dyDescent="0.2">
      <c r="A79" s="248">
        <v>2017</v>
      </c>
      <c r="B79" s="258" t="s">
        <v>444</v>
      </c>
      <c r="C79" s="258" t="s">
        <v>445</v>
      </c>
      <c r="D79" s="249"/>
      <c r="E79" s="248">
        <v>7</v>
      </c>
      <c r="F79" s="248">
        <v>3</v>
      </c>
      <c r="G79" s="258" t="s">
        <v>447</v>
      </c>
      <c r="H79" s="226" t="s">
        <v>2655</v>
      </c>
      <c r="I79" s="248"/>
      <c r="J79" s="265"/>
      <c r="K79" s="260"/>
      <c r="L79" s="248">
        <v>3</v>
      </c>
      <c r="M79" s="258" t="s">
        <v>447</v>
      </c>
      <c r="N79" s="226" t="s">
        <v>2655</v>
      </c>
      <c r="O79" s="248"/>
      <c r="P79" s="265"/>
      <c r="Q79" s="260"/>
      <c r="R79" s="248" t="s">
        <v>171</v>
      </c>
      <c r="S79" s="248" t="s">
        <v>171</v>
      </c>
      <c r="T79" s="226" t="s">
        <v>2617</v>
      </c>
      <c r="U79" s="260"/>
      <c r="V79" s="265"/>
      <c r="W79" s="260"/>
      <c r="X79" s="248" t="s">
        <v>171</v>
      </c>
      <c r="Y79" s="249" t="s">
        <v>171</v>
      </c>
      <c r="Z79" s="226" t="s">
        <v>2617</v>
      </c>
      <c r="AA79" s="260"/>
      <c r="AB79" s="265"/>
      <c r="AC79" s="260"/>
      <c r="AD79" s="248" t="s">
        <v>171</v>
      </c>
      <c r="AE79" s="249" t="s">
        <v>171</v>
      </c>
      <c r="AF79" s="226" t="s">
        <v>2617</v>
      </c>
      <c r="AG79" s="248"/>
      <c r="AH79" s="265"/>
      <c r="AI79" s="260"/>
    </row>
    <row r="80" spans="1:35" ht="30" x14ac:dyDescent="0.2">
      <c r="A80" s="248">
        <v>2017</v>
      </c>
      <c r="B80" s="258" t="s">
        <v>444</v>
      </c>
      <c r="C80" s="258" t="s">
        <v>445</v>
      </c>
      <c r="D80" s="249"/>
      <c r="E80" s="248">
        <v>7</v>
      </c>
      <c r="F80" s="248" t="s">
        <v>171</v>
      </c>
      <c r="G80" s="248" t="s">
        <v>171</v>
      </c>
      <c r="H80" s="226" t="s">
        <v>2617</v>
      </c>
      <c r="I80" s="248"/>
      <c r="J80" s="265"/>
      <c r="K80" s="260"/>
      <c r="L80" s="248" t="s">
        <v>171</v>
      </c>
      <c r="M80" s="248" t="s">
        <v>171</v>
      </c>
      <c r="N80" s="226" t="s">
        <v>2617</v>
      </c>
      <c r="O80" s="248"/>
      <c r="P80" s="265"/>
      <c r="Q80" s="260"/>
      <c r="R80" s="248" t="s">
        <v>171</v>
      </c>
      <c r="S80" s="248" t="s">
        <v>171</v>
      </c>
      <c r="T80" s="226" t="s">
        <v>2617</v>
      </c>
      <c r="U80" s="260"/>
      <c r="V80" s="265"/>
      <c r="W80" s="260"/>
      <c r="X80" s="248">
        <v>1</v>
      </c>
      <c r="Y80" s="258" t="s">
        <v>1231</v>
      </c>
      <c r="Z80" s="226" t="s">
        <v>2613</v>
      </c>
      <c r="AA80" s="260"/>
      <c r="AB80" s="265"/>
      <c r="AC80" s="260"/>
      <c r="AD80" s="248" t="s">
        <v>171</v>
      </c>
      <c r="AE80" s="249" t="s">
        <v>171</v>
      </c>
      <c r="AF80" s="226" t="s">
        <v>2617</v>
      </c>
      <c r="AG80" s="248"/>
      <c r="AH80" s="265"/>
      <c r="AI80" s="260"/>
    </row>
    <row r="81" spans="1:35" ht="45" x14ac:dyDescent="0.2">
      <c r="A81" s="248">
        <v>2017</v>
      </c>
      <c r="B81" s="258" t="s">
        <v>444</v>
      </c>
      <c r="C81" s="258" t="s">
        <v>445</v>
      </c>
      <c r="D81" s="249"/>
      <c r="E81" s="248">
        <v>7</v>
      </c>
      <c r="F81" s="248" t="s">
        <v>171</v>
      </c>
      <c r="G81" s="248" t="s">
        <v>171</v>
      </c>
      <c r="H81" s="226" t="s">
        <v>2617</v>
      </c>
      <c r="I81" s="248"/>
      <c r="J81" s="265"/>
      <c r="K81" s="260"/>
      <c r="L81" s="248">
        <v>3</v>
      </c>
      <c r="M81" s="258" t="s">
        <v>1408</v>
      </c>
      <c r="N81" s="226" t="s">
        <v>2608</v>
      </c>
      <c r="O81" s="248"/>
      <c r="P81" s="265"/>
      <c r="Q81" s="260"/>
      <c r="R81" s="248" t="s">
        <v>171</v>
      </c>
      <c r="S81" s="248" t="s">
        <v>171</v>
      </c>
      <c r="T81" s="226" t="s">
        <v>2617</v>
      </c>
      <c r="U81" s="260"/>
      <c r="V81" s="265"/>
      <c r="W81" s="260"/>
      <c r="X81" s="248" t="s">
        <v>171</v>
      </c>
      <c r="Y81" s="249" t="s">
        <v>171</v>
      </c>
      <c r="Z81" s="226" t="s">
        <v>2617</v>
      </c>
      <c r="AA81" s="260"/>
      <c r="AB81" s="265"/>
      <c r="AC81" s="260"/>
      <c r="AD81" s="248" t="s">
        <v>171</v>
      </c>
      <c r="AE81" s="249" t="s">
        <v>171</v>
      </c>
      <c r="AF81" s="226" t="s">
        <v>2617</v>
      </c>
      <c r="AG81" s="248"/>
      <c r="AH81" s="265"/>
      <c r="AI81" s="260"/>
    </row>
    <row r="82" spans="1:35" s="295" customFormat="1" ht="30.75" thickBot="1" x14ac:dyDescent="0.25">
      <c r="A82" s="285">
        <v>2017</v>
      </c>
      <c r="B82" s="286" t="s">
        <v>444</v>
      </c>
      <c r="C82" s="286" t="s">
        <v>445</v>
      </c>
      <c r="D82" s="298"/>
      <c r="E82" s="285">
        <v>7</v>
      </c>
      <c r="F82" s="285">
        <v>3</v>
      </c>
      <c r="G82" s="289" t="s">
        <v>2598</v>
      </c>
      <c r="H82" s="226" t="s">
        <v>2627</v>
      </c>
      <c r="I82" s="285" t="e">
        <f>VLOOKUP(Tableau2[[#This Row],[Maîtrise/Avancement CNPE]],Tableau5[],8,FALSE)</f>
        <v>#N/A</v>
      </c>
      <c r="J82" s="290" t="e">
        <f>Tableau2[[#This Row],[Gravité]]*Tableau2[[#This Row],[Fréquence CNPE]]*Tableau2[[#This Row],[Coef Pondération CNPE]]</f>
        <v>#N/A</v>
      </c>
      <c r="K82" s="291"/>
      <c r="L82" s="285">
        <v>3</v>
      </c>
      <c r="M82" s="289" t="s">
        <v>2598</v>
      </c>
      <c r="N82" s="226" t="s">
        <v>2627</v>
      </c>
      <c r="O82" s="290" t="e">
        <f>VLOOKUP(Tableau2[[#This Row],[Maîtrise/Avancement SUD]],Tableau5[],8,FALSE)</f>
        <v>#N/A</v>
      </c>
      <c r="P82" s="290" t="e">
        <f>Tableau2[[#This Row],[Gravité]]*Tableau2[[#This Row],[Fréquence SUD]]*Tableau2[[#This Row],[Coef Pondération SUD]]</f>
        <v>#N/A</v>
      </c>
      <c r="Q82" s="291"/>
      <c r="R82" s="285">
        <v>3</v>
      </c>
      <c r="S82" s="289" t="s">
        <v>2598</v>
      </c>
      <c r="T82" s="226" t="s">
        <v>2627</v>
      </c>
      <c r="U82" s="290" t="e">
        <f>VLOOKUP(Tableau2[[#This Row],[Maîtrise/Avancement GP]],Tableau5[],8,FALSE)</f>
        <v>#N/A</v>
      </c>
      <c r="V82" s="290" t="e">
        <f>Tableau2[[#This Row],[Gravité]]*Tableau2[[#This Row],[Fréquence GP]]*Tableau2[[#This Row],[Coef Pondération GP]]</f>
        <v>#N/A</v>
      </c>
      <c r="W82" s="291"/>
      <c r="X82" s="285">
        <v>1</v>
      </c>
      <c r="Y82" s="289" t="s">
        <v>2598</v>
      </c>
      <c r="Z82" s="226" t="s">
        <v>2627</v>
      </c>
      <c r="AA82" s="290" t="e">
        <f>VLOOKUP(Tableau2[[#This Row],[Maîtrise/Avancement NORD]],Tableau5[],8,FALSE)</f>
        <v>#N/A</v>
      </c>
      <c r="AB82" s="290" t="e">
        <f>Tableau2[[#This Row],[Gravité]]*Tableau2[[#This Row],[Fréquence NORD]]*Tableau2[[#This Row],[Coef Pondération NORD]]</f>
        <v>#N/A</v>
      </c>
      <c r="AC82" s="291"/>
      <c r="AD82" s="285" t="s">
        <v>171</v>
      </c>
      <c r="AE82" s="289" t="s">
        <v>2598</v>
      </c>
      <c r="AF82" s="226" t="s">
        <v>2627</v>
      </c>
      <c r="AG82" s="290" t="e">
        <f>VLOOKUP(Tableau2[[#This Row],[Maîtrise/Avancement DD]],Tableau5[],8,FALSE)</f>
        <v>#N/A</v>
      </c>
      <c r="AH82" s="290" t="e">
        <f>Tableau2[[#This Row],[Gravité]]*Tableau2[[#This Row],[Fréquence DD]]*Tableau2[[#This Row],[Coef Pondération DD]]</f>
        <v>#VALUE!</v>
      </c>
      <c r="AI82" s="291"/>
    </row>
    <row r="83" spans="1:35" ht="15" x14ac:dyDescent="0.2">
      <c r="A83" s="248"/>
      <c r="B83" s="184" t="s">
        <v>448</v>
      </c>
      <c r="C83" s="260"/>
      <c r="D83" s="248"/>
      <c r="E83" s="260"/>
      <c r="F83" s="260"/>
      <c r="G83" s="260"/>
      <c r="H83" s="226" t="s">
        <v>2627</v>
      </c>
      <c r="I83" s="248"/>
      <c r="J83" s="265"/>
      <c r="K83" s="260"/>
      <c r="L83" s="260"/>
      <c r="M83" s="260"/>
      <c r="N83" s="226" t="s">
        <v>2627</v>
      </c>
      <c r="O83" s="248"/>
      <c r="P83" s="265"/>
      <c r="Q83" s="260"/>
      <c r="R83" s="260"/>
      <c r="S83" s="260"/>
      <c r="T83" s="226" t="s">
        <v>2627</v>
      </c>
      <c r="U83" s="260"/>
      <c r="V83" s="265"/>
      <c r="W83" s="260"/>
      <c r="X83" s="260"/>
      <c r="Y83" s="258"/>
      <c r="Z83" s="226" t="s">
        <v>2627</v>
      </c>
      <c r="AA83" s="260"/>
      <c r="AB83" s="265"/>
      <c r="AC83" s="260"/>
      <c r="AD83" s="248"/>
      <c r="AE83" s="249"/>
      <c r="AF83" s="226" t="s">
        <v>2627</v>
      </c>
      <c r="AG83" s="248"/>
      <c r="AH83" s="265"/>
      <c r="AI83" s="260"/>
    </row>
    <row r="84" spans="1:35" ht="30" x14ac:dyDescent="0.2">
      <c r="A84" s="248">
        <v>2017</v>
      </c>
      <c r="B84" s="258" t="s">
        <v>436</v>
      </c>
      <c r="C84" s="258" t="s">
        <v>437</v>
      </c>
      <c r="D84" s="249"/>
      <c r="E84" s="248">
        <v>7</v>
      </c>
      <c r="F84" s="248">
        <v>1</v>
      </c>
      <c r="G84" s="258" t="s">
        <v>449</v>
      </c>
      <c r="H84" s="226" t="s">
        <v>2607</v>
      </c>
      <c r="I84" s="248"/>
      <c r="J84" s="265"/>
      <c r="K84" s="260"/>
      <c r="L84" s="248">
        <v>3</v>
      </c>
      <c r="M84" s="260" t="s">
        <v>1409</v>
      </c>
      <c r="N84" s="226" t="s">
        <v>2607</v>
      </c>
      <c r="O84" s="248"/>
      <c r="P84" s="265"/>
      <c r="Q84" s="260"/>
      <c r="R84" s="248">
        <v>1</v>
      </c>
      <c r="S84" s="258" t="s">
        <v>449</v>
      </c>
      <c r="T84" s="226" t="s">
        <v>2607</v>
      </c>
      <c r="U84" s="260"/>
      <c r="V84" s="265"/>
      <c r="W84" s="260"/>
      <c r="X84" s="248">
        <v>1</v>
      </c>
      <c r="Y84" s="258" t="s">
        <v>449</v>
      </c>
      <c r="Z84" s="226" t="s">
        <v>2607</v>
      </c>
      <c r="AA84" s="260"/>
      <c r="AB84" s="265"/>
      <c r="AC84" s="260"/>
      <c r="AD84" s="248" t="s">
        <v>171</v>
      </c>
      <c r="AE84" s="249" t="s">
        <v>171</v>
      </c>
      <c r="AF84" s="226" t="s">
        <v>2616</v>
      </c>
      <c r="AG84" s="248"/>
      <c r="AH84" s="265"/>
      <c r="AI84" s="260"/>
    </row>
    <row r="85" spans="1:35" ht="45" x14ac:dyDescent="0.2">
      <c r="A85" s="248">
        <v>2017</v>
      </c>
      <c r="B85" s="258" t="s">
        <v>436</v>
      </c>
      <c r="C85" s="258" t="s">
        <v>437</v>
      </c>
      <c r="D85" s="249"/>
      <c r="E85" s="248">
        <v>7</v>
      </c>
      <c r="F85" s="248">
        <v>1</v>
      </c>
      <c r="G85" s="258" t="s">
        <v>439</v>
      </c>
      <c r="H85" s="226" t="s">
        <v>2608</v>
      </c>
      <c r="I85" s="248"/>
      <c r="J85" s="265"/>
      <c r="K85" s="260"/>
      <c r="L85" s="248">
        <v>3</v>
      </c>
      <c r="M85" s="258" t="s">
        <v>1405</v>
      </c>
      <c r="N85" s="226" t="s">
        <v>2608</v>
      </c>
      <c r="O85" s="248"/>
      <c r="P85" s="265"/>
      <c r="Q85" s="260"/>
      <c r="R85" s="248">
        <v>1</v>
      </c>
      <c r="S85" s="258" t="s">
        <v>439</v>
      </c>
      <c r="T85" s="226" t="s">
        <v>2608</v>
      </c>
      <c r="U85" s="260"/>
      <c r="V85" s="265"/>
      <c r="W85" s="260"/>
      <c r="X85" s="248">
        <v>1</v>
      </c>
      <c r="Y85" s="258" t="s">
        <v>2595</v>
      </c>
      <c r="Z85" s="226" t="s">
        <v>2608</v>
      </c>
      <c r="AA85" s="260"/>
      <c r="AB85" s="265"/>
      <c r="AC85" s="260"/>
      <c r="AD85" s="248" t="s">
        <v>171</v>
      </c>
      <c r="AE85" s="249" t="s">
        <v>171</v>
      </c>
      <c r="AF85" s="226" t="s">
        <v>2617</v>
      </c>
      <c r="AG85" s="248"/>
      <c r="AH85" s="265"/>
      <c r="AI85" s="260"/>
    </row>
    <row r="86" spans="1:35" ht="30" x14ac:dyDescent="0.2">
      <c r="A86" s="248">
        <v>2017</v>
      </c>
      <c r="B86" s="258" t="s">
        <v>436</v>
      </c>
      <c r="C86" s="258" t="s">
        <v>437</v>
      </c>
      <c r="D86" s="249"/>
      <c r="E86" s="248">
        <v>7</v>
      </c>
      <c r="F86" s="248">
        <v>1</v>
      </c>
      <c r="G86" s="258" t="s">
        <v>450</v>
      </c>
      <c r="H86" s="226" t="s">
        <v>2608</v>
      </c>
      <c r="I86" s="248"/>
      <c r="J86" s="265"/>
      <c r="K86" s="260"/>
      <c r="L86" s="248">
        <v>3</v>
      </c>
      <c r="M86" s="260" t="s">
        <v>417</v>
      </c>
      <c r="N86" s="226" t="s">
        <v>2608</v>
      </c>
      <c r="O86" s="248"/>
      <c r="P86" s="265"/>
      <c r="Q86" s="260"/>
      <c r="R86" s="248">
        <v>1</v>
      </c>
      <c r="S86" s="258" t="s">
        <v>450</v>
      </c>
      <c r="T86" s="226" t="s">
        <v>2608</v>
      </c>
      <c r="U86" s="260"/>
      <c r="V86" s="265"/>
      <c r="W86" s="260"/>
      <c r="X86" s="248">
        <v>1</v>
      </c>
      <c r="Y86" s="258" t="s">
        <v>450</v>
      </c>
      <c r="Z86" s="226" t="s">
        <v>2608</v>
      </c>
      <c r="AA86" s="260"/>
      <c r="AB86" s="265"/>
      <c r="AC86" s="260"/>
      <c r="AD86" s="248" t="s">
        <v>171</v>
      </c>
      <c r="AE86" s="249" t="s">
        <v>171</v>
      </c>
      <c r="AF86" s="226" t="s">
        <v>2617</v>
      </c>
      <c r="AG86" s="248"/>
      <c r="AH86" s="265"/>
      <c r="AI86" s="260"/>
    </row>
    <row r="87" spans="1:35" ht="30" x14ac:dyDescent="0.2">
      <c r="A87" s="248">
        <v>2017</v>
      </c>
      <c r="B87" s="258" t="s">
        <v>436</v>
      </c>
      <c r="C87" s="258" t="s">
        <v>437</v>
      </c>
      <c r="D87" s="249"/>
      <c r="E87" s="248">
        <v>7</v>
      </c>
      <c r="F87" s="248">
        <v>1</v>
      </c>
      <c r="G87" s="258" t="s">
        <v>451</v>
      </c>
      <c r="H87" s="226" t="s">
        <v>2655</v>
      </c>
      <c r="I87" s="248"/>
      <c r="J87" s="265"/>
      <c r="K87" s="260"/>
      <c r="L87" s="248">
        <v>3</v>
      </c>
      <c r="M87" s="258" t="s">
        <v>440</v>
      </c>
      <c r="N87" s="226" t="s">
        <v>2655</v>
      </c>
      <c r="O87" s="248"/>
      <c r="P87" s="265"/>
      <c r="Q87" s="260"/>
      <c r="R87" s="248">
        <v>1</v>
      </c>
      <c r="S87" s="258" t="s">
        <v>451</v>
      </c>
      <c r="T87" s="226" t="s">
        <v>2655</v>
      </c>
      <c r="U87" s="260"/>
      <c r="V87" s="265"/>
      <c r="W87" s="260"/>
      <c r="X87" s="248" t="s">
        <v>171</v>
      </c>
      <c r="Y87" s="249" t="s">
        <v>171</v>
      </c>
      <c r="Z87" s="226" t="s">
        <v>2617</v>
      </c>
      <c r="AA87" s="260"/>
      <c r="AB87" s="265"/>
      <c r="AC87" s="260"/>
      <c r="AD87" s="248" t="s">
        <v>171</v>
      </c>
      <c r="AE87" s="249" t="s">
        <v>171</v>
      </c>
      <c r="AF87" s="226" t="s">
        <v>2617</v>
      </c>
      <c r="AG87" s="248"/>
      <c r="AH87" s="265"/>
      <c r="AI87" s="260"/>
    </row>
    <row r="88" spans="1:35" ht="30" x14ac:dyDescent="0.2">
      <c r="A88" s="248">
        <v>2017</v>
      </c>
      <c r="B88" s="258" t="s">
        <v>436</v>
      </c>
      <c r="C88" s="258" t="s">
        <v>437</v>
      </c>
      <c r="D88" s="249"/>
      <c r="E88" s="248">
        <v>7</v>
      </c>
      <c r="F88" s="248">
        <v>1</v>
      </c>
      <c r="G88" s="258" t="s">
        <v>452</v>
      </c>
      <c r="H88" s="226" t="s">
        <v>2613</v>
      </c>
      <c r="I88" s="248"/>
      <c r="J88" s="265"/>
      <c r="K88" s="260"/>
      <c r="L88" s="248">
        <v>3</v>
      </c>
      <c r="M88" s="260" t="s">
        <v>452</v>
      </c>
      <c r="N88" s="226" t="s">
        <v>2613</v>
      </c>
      <c r="O88" s="248"/>
      <c r="P88" s="265"/>
      <c r="Q88" s="260"/>
      <c r="R88" s="248">
        <v>1</v>
      </c>
      <c r="S88" s="258" t="s">
        <v>452</v>
      </c>
      <c r="T88" s="226" t="s">
        <v>2613</v>
      </c>
      <c r="U88" s="260"/>
      <c r="V88" s="265"/>
      <c r="W88" s="260"/>
      <c r="X88" s="248" t="s">
        <v>171</v>
      </c>
      <c r="Y88" s="249" t="s">
        <v>171</v>
      </c>
      <c r="Z88" s="226" t="s">
        <v>2617</v>
      </c>
      <c r="AA88" s="260"/>
      <c r="AB88" s="265"/>
      <c r="AC88" s="260"/>
      <c r="AD88" s="248" t="s">
        <v>171</v>
      </c>
      <c r="AE88" s="249" t="s">
        <v>171</v>
      </c>
      <c r="AF88" s="226" t="s">
        <v>2617</v>
      </c>
      <c r="AG88" s="248"/>
      <c r="AH88" s="265"/>
      <c r="AI88" s="260"/>
    </row>
    <row r="89" spans="1:35" ht="45" x14ac:dyDescent="0.2">
      <c r="A89" s="248">
        <v>2017</v>
      </c>
      <c r="B89" s="258" t="s">
        <v>436</v>
      </c>
      <c r="C89" s="258" t="s">
        <v>437</v>
      </c>
      <c r="D89" s="249"/>
      <c r="E89" s="248">
        <v>7</v>
      </c>
      <c r="F89" s="248">
        <v>1</v>
      </c>
      <c r="G89" s="258" t="s">
        <v>453</v>
      </c>
      <c r="H89" s="226" t="s">
        <v>2608</v>
      </c>
      <c r="I89" s="248"/>
      <c r="J89" s="265"/>
      <c r="K89" s="260"/>
      <c r="L89" s="248">
        <v>3</v>
      </c>
      <c r="M89" s="258" t="s">
        <v>441</v>
      </c>
      <c r="N89" s="226" t="s">
        <v>2608</v>
      </c>
      <c r="O89" s="248"/>
      <c r="P89" s="265"/>
      <c r="Q89" s="260"/>
      <c r="R89" s="248">
        <v>1</v>
      </c>
      <c r="S89" s="258" t="s">
        <v>453</v>
      </c>
      <c r="T89" s="226" t="s">
        <v>2608</v>
      </c>
      <c r="U89" s="260"/>
      <c r="V89" s="265"/>
      <c r="W89" s="260"/>
      <c r="X89" s="248">
        <v>1</v>
      </c>
      <c r="Y89" s="258" t="s">
        <v>1232</v>
      </c>
      <c r="Z89" s="226" t="s">
        <v>2608</v>
      </c>
      <c r="AA89" s="260"/>
      <c r="AB89" s="265"/>
      <c r="AC89" s="260"/>
      <c r="AD89" s="248" t="s">
        <v>171</v>
      </c>
      <c r="AE89" s="249" t="s">
        <v>171</v>
      </c>
      <c r="AF89" s="226" t="s">
        <v>2617</v>
      </c>
      <c r="AG89" s="248"/>
      <c r="AH89" s="265"/>
      <c r="AI89" s="260"/>
    </row>
    <row r="90" spans="1:35" ht="30" x14ac:dyDescent="0.2">
      <c r="A90" s="248">
        <v>2017</v>
      </c>
      <c r="B90" s="258" t="s">
        <v>436</v>
      </c>
      <c r="C90" s="258" t="s">
        <v>437</v>
      </c>
      <c r="D90" s="249"/>
      <c r="E90" s="248">
        <v>7</v>
      </c>
      <c r="F90" s="248">
        <v>1</v>
      </c>
      <c r="G90" s="258" t="s">
        <v>442</v>
      </c>
      <c r="H90" s="226" t="s">
        <v>2608</v>
      </c>
      <c r="I90" s="248"/>
      <c r="J90" s="265"/>
      <c r="K90" s="260"/>
      <c r="L90" s="248">
        <v>3</v>
      </c>
      <c r="M90" s="258" t="s">
        <v>442</v>
      </c>
      <c r="N90" s="226" t="s">
        <v>2608</v>
      </c>
      <c r="O90" s="248"/>
      <c r="P90" s="265"/>
      <c r="Q90" s="260"/>
      <c r="R90" s="248">
        <v>1</v>
      </c>
      <c r="S90" s="258" t="s">
        <v>442</v>
      </c>
      <c r="T90" s="226" t="s">
        <v>2608</v>
      </c>
      <c r="U90" s="260"/>
      <c r="V90" s="265"/>
      <c r="W90" s="260"/>
      <c r="X90" s="248" t="s">
        <v>171</v>
      </c>
      <c r="Y90" s="249" t="s">
        <v>171</v>
      </c>
      <c r="Z90" s="226" t="s">
        <v>2617</v>
      </c>
      <c r="AA90" s="260"/>
      <c r="AB90" s="265"/>
      <c r="AC90" s="260"/>
      <c r="AD90" s="248" t="s">
        <v>171</v>
      </c>
      <c r="AE90" s="249" t="s">
        <v>171</v>
      </c>
      <c r="AF90" s="226" t="s">
        <v>2617</v>
      </c>
      <c r="AG90" s="248"/>
      <c r="AH90" s="265"/>
      <c r="AI90" s="260"/>
    </row>
    <row r="91" spans="1:35" ht="45" x14ac:dyDescent="0.2">
      <c r="A91" s="248">
        <v>2017</v>
      </c>
      <c r="B91" s="258" t="s">
        <v>436</v>
      </c>
      <c r="C91" s="258" t="s">
        <v>437</v>
      </c>
      <c r="D91" s="249"/>
      <c r="E91" s="248">
        <v>7</v>
      </c>
      <c r="F91" s="248">
        <v>1</v>
      </c>
      <c r="G91" s="258" t="s">
        <v>454</v>
      </c>
      <c r="H91" s="226" t="s">
        <v>2608</v>
      </c>
      <c r="I91" s="248"/>
      <c r="J91" s="265"/>
      <c r="K91" s="260"/>
      <c r="L91" s="248">
        <v>3</v>
      </c>
      <c r="M91" s="258" t="s">
        <v>1410</v>
      </c>
      <c r="N91" s="226" t="s">
        <v>2608</v>
      </c>
      <c r="O91" s="248"/>
      <c r="P91" s="265"/>
      <c r="Q91" s="260"/>
      <c r="R91" s="248">
        <v>1</v>
      </c>
      <c r="S91" s="258" t="s">
        <v>454</v>
      </c>
      <c r="T91" s="226" t="s">
        <v>2608</v>
      </c>
      <c r="U91" s="260"/>
      <c r="V91" s="265"/>
      <c r="W91" s="260"/>
      <c r="X91" s="248" t="s">
        <v>171</v>
      </c>
      <c r="Y91" s="249" t="s">
        <v>171</v>
      </c>
      <c r="Z91" s="226" t="s">
        <v>2617</v>
      </c>
      <c r="AA91" s="260"/>
      <c r="AB91" s="265"/>
      <c r="AC91" s="260"/>
      <c r="AD91" s="248" t="s">
        <v>171</v>
      </c>
      <c r="AE91" s="249" t="s">
        <v>171</v>
      </c>
      <c r="AF91" s="226" t="s">
        <v>2617</v>
      </c>
      <c r="AG91" s="248"/>
      <c r="AH91" s="265"/>
      <c r="AI91" s="260"/>
    </row>
    <row r="92" spans="1:35" ht="30" x14ac:dyDescent="0.2">
      <c r="A92" s="248">
        <v>2017</v>
      </c>
      <c r="B92" s="258" t="s">
        <v>436</v>
      </c>
      <c r="C92" s="258" t="s">
        <v>437</v>
      </c>
      <c r="D92" s="249"/>
      <c r="E92" s="248">
        <v>7</v>
      </c>
      <c r="F92" s="248">
        <v>1</v>
      </c>
      <c r="G92" s="258" t="s">
        <v>455</v>
      </c>
      <c r="H92" s="226" t="s">
        <v>2608</v>
      </c>
      <c r="I92" s="248"/>
      <c r="J92" s="265"/>
      <c r="K92" s="260"/>
      <c r="L92" s="248" t="s">
        <v>171</v>
      </c>
      <c r="M92" s="248" t="s">
        <v>171</v>
      </c>
      <c r="N92" s="226" t="s">
        <v>2617</v>
      </c>
      <c r="O92" s="248"/>
      <c r="P92" s="265"/>
      <c r="Q92" s="260"/>
      <c r="R92" s="248">
        <v>1</v>
      </c>
      <c r="S92" s="258" t="s">
        <v>455</v>
      </c>
      <c r="T92" s="226" t="s">
        <v>2608</v>
      </c>
      <c r="U92" s="260"/>
      <c r="V92" s="265"/>
      <c r="W92" s="260"/>
      <c r="X92" s="248" t="s">
        <v>171</v>
      </c>
      <c r="Y92" s="249" t="s">
        <v>171</v>
      </c>
      <c r="Z92" s="226" t="s">
        <v>2617</v>
      </c>
      <c r="AA92" s="260"/>
      <c r="AB92" s="265"/>
      <c r="AC92" s="260"/>
      <c r="AD92" s="248" t="s">
        <v>171</v>
      </c>
      <c r="AE92" s="249" t="s">
        <v>171</v>
      </c>
      <c r="AF92" s="226" t="s">
        <v>2617</v>
      </c>
      <c r="AG92" s="248"/>
      <c r="AH92" s="265"/>
      <c r="AI92" s="260"/>
    </row>
    <row r="93" spans="1:35" ht="30" x14ac:dyDescent="0.2">
      <c r="A93" s="248">
        <v>2017</v>
      </c>
      <c r="B93" s="258" t="s">
        <v>436</v>
      </c>
      <c r="C93" s="258" t="s">
        <v>437</v>
      </c>
      <c r="D93" s="249"/>
      <c r="E93" s="248">
        <v>7</v>
      </c>
      <c r="F93" s="248" t="s">
        <v>171</v>
      </c>
      <c r="G93" s="248" t="s">
        <v>171</v>
      </c>
      <c r="H93" s="226" t="s">
        <v>2617</v>
      </c>
      <c r="I93" s="248"/>
      <c r="J93" s="265"/>
      <c r="K93" s="260"/>
      <c r="L93" s="248" t="s">
        <v>171</v>
      </c>
      <c r="M93" s="248" t="s">
        <v>171</v>
      </c>
      <c r="N93" s="226" t="s">
        <v>2617</v>
      </c>
      <c r="O93" s="248"/>
      <c r="P93" s="265"/>
      <c r="Q93" s="260"/>
      <c r="R93" s="248" t="s">
        <v>171</v>
      </c>
      <c r="S93" s="248" t="s">
        <v>171</v>
      </c>
      <c r="T93" s="226" t="s">
        <v>2617</v>
      </c>
      <c r="U93" s="260"/>
      <c r="V93" s="265"/>
      <c r="W93" s="260"/>
      <c r="X93" s="248">
        <v>1</v>
      </c>
      <c r="Y93" s="258" t="s">
        <v>1233</v>
      </c>
      <c r="Z93" s="226" t="s">
        <v>2608</v>
      </c>
      <c r="AA93" s="260"/>
      <c r="AB93" s="265"/>
      <c r="AC93" s="260"/>
      <c r="AD93" s="248" t="s">
        <v>171</v>
      </c>
      <c r="AE93" s="249" t="s">
        <v>171</v>
      </c>
      <c r="AF93" s="226" t="s">
        <v>2617</v>
      </c>
      <c r="AG93" s="248"/>
      <c r="AH93" s="265"/>
      <c r="AI93" s="260"/>
    </row>
    <row r="94" spans="1:35" ht="30" x14ac:dyDescent="0.2">
      <c r="A94" s="248">
        <v>2017</v>
      </c>
      <c r="B94" s="258" t="s">
        <v>436</v>
      </c>
      <c r="C94" s="258" t="s">
        <v>437</v>
      </c>
      <c r="D94" s="249"/>
      <c r="E94" s="248">
        <v>7</v>
      </c>
      <c r="F94" s="248" t="s">
        <v>171</v>
      </c>
      <c r="G94" s="248" t="s">
        <v>171</v>
      </c>
      <c r="H94" s="226" t="s">
        <v>2617</v>
      </c>
      <c r="I94" s="248"/>
      <c r="J94" s="265"/>
      <c r="K94" s="260"/>
      <c r="L94" s="248" t="s">
        <v>171</v>
      </c>
      <c r="M94" s="248" t="s">
        <v>171</v>
      </c>
      <c r="N94" s="226" t="s">
        <v>2617</v>
      </c>
      <c r="O94" s="248"/>
      <c r="P94" s="265"/>
      <c r="Q94" s="260"/>
      <c r="R94" s="248" t="s">
        <v>171</v>
      </c>
      <c r="S94" s="248" t="s">
        <v>171</v>
      </c>
      <c r="T94" s="226" t="s">
        <v>2617</v>
      </c>
      <c r="U94" s="260"/>
      <c r="V94" s="265"/>
      <c r="W94" s="260"/>
      <c r="X94" s="248">
        <v>1</v>
      </c>
      <c r="Y94" s="258" t="s">
        <v>1231</v>
      </c>
      <c r="Z94" s="226" t="s">
        <v>2613</v>
      </c>
      <c r="AA94" s="260"/>
      <c r="AB94" s="265"/>
      <c r="AC94" s="260"/>
      <c r="AD94" s="248" t="s">
        <v>171</v>
      </c>
      <c r="AE94" s="249" t="s">
        <v>171</v>
      </c>
      <c r="AF94" s="226" t="s">
        <v>2617</v>
      </c>
      <c r="AG94" s="248"/>
      <c r="AH94" s="265"/>
      <c r="AI94" s="260"/>
    </row>
    <row r="95" spans="1:35" ht="45" x14ac:dyDescent="0.2">
      <c r="A95" s="248">
        <v>2017</v>
      </c>
      <c r="B95" s="258" t="s">
        <v>436</v>
      </c>
      <c r="C95" s="258" t="s">
        <v>437</v>
      </c>
      <c r="D95" s="249"/>
      <c r="E95" s="248">
        <v>7</v>
      </c>
      <c r="F95" s="248" t="s">
        <v>171</v>
      </c>
      <c r="G95" s="248" t="s">
        <v>171</v>
      </c>
      <c r="H95" s="226" t="s">
        <v>2616</v>
      </c>
      <c r="I95" s="248"/>
      <c r="J95" s="265"/>
      <c r="K95" s="260"/>
      <c r="L95" s="248">
        <v>3</v>
      </c>
      <c r="M95" s="258" t="s">
        <v>1411</v>
      </c>
      <c r="N95" s="226" t="s">
        <v>2631</v>
      </c>
      <c r="O95" s="248"/>
      <c r="P95" s="265"/>
      <c r="Q95" s="260"/>
      <c r="R95" s="248">
        <v>1</v>
      </c>
      <c r="S95" s="258" t="s">
        <v>1411</v>
      </c>
      <c r="T95" s="226" t="s">
        <v>2631</v>
      </c>
      <c r="U95" s="260"/>
      <c r="V95" s="265"/>
      <c r="W95" s="260"/>
      <c r="X95" s="248" t="s">
        <v>171</v>
      </c>
      <c r="Y95" s="249" t="s">
        <v>171</v>
      </c>
      <c r="Z95" s="226" t="s">
        <v>2616</v>
      </c>
      <c r="AA95" s="260"/>
      <c r="AB95" s="265"/>
      <c r="AC95" s="260"/>
      <c r="AD95" s="248" t="s">
        <v>171</v>
      </c>
      <c r="AE95" s="249" t="s">
        <v>171</v>
      </c>
      <c r="AF95" s="226" t="s">
        <v>2616</v>
      </c>
      <c r="AG95" s="248"/>
      <c r="AH95" s="265"/>
      <c r="AI95" s="260"/>
    </row>
    <row r="96" spans="1:35" ht="30" x14ac:dyDescent="0.2">
      <c r="A96" s="248">
        <v>2017</v>
      </c>
      <c r="B96" s="258" t="s">
        <v>436</v>
      </c>
      <c r="C96" s="258" t="s">
        <v>437</v>
      </c>
      <c r="D96" s="249"/>
      <c r="E96" s="248">
        <v>7</v>
      </c>
      <c r="F96" s="248" t="s">
        <v>171</v>
      </c>
      <c r="G96" s="248" t="s">
        <v>171</v>
      </c>
      <c r="H96" s="226" t="s">
        <v>2616</v>
      </c>
      <c r="I96" s="248"/>
      <c r="J96" s="265"/>
      <c r="K96" s="260"/>
      <c r="L96" s="248">
        <v>3</v>
      </c>
      <c r="M96" s="258" t="s">
        <v>1412</v>
      </c>
      <c r="N96" s="226" t="s">
        <v>2607</v>
      </c>
      <c r="O96" s="248"/>
      <c r="P96" s="265"/>
      <c r="Q96" s="260"/>
      <c r="R96" s="248" t="s">
        <v>171</v>
      </c>
      <c r="S96" s="248" t="s">
        <v>171</v>
      </c>
      <c r="T96" s="226" t="s">
        <v>2616</v>
      </c>
      <c r="U96" s="260"/>
      <c r="V96" s="265"/>
      <c r="W96" s="260"/>
      <c r="X96" s="248" t="s">
        <v>171</v>
      </c>
      <c r="Y96" s="249" t="s">
        <v>171</v>
      </c>
      <c r="Z96" s="226" t="s">
        <v>2616</v>
      </c>
      <c r="AA96" s="260"/>
      <c r="AB96" s="265"/>
      <c r="AC96" s="260"/>
      <c r="AD96" s="248" t="s">
        <v>171</v>
      </c>
      <c r="AE96" s="249" t="s">
        <v>171</v>
      </c>
      <c r="AF96" s="226" t="s">
        <v>2616</v>
      </c>
      <c r="AG96" s="248"/>
      <c r="AH96" s="265"/>
      <c r="AI96" s="260"/>
    </row>
    <row r="97" spans="1:35" ht="30" x14ac:dyDescent="0.2">
      <c r="A97" s="248">
        <v>2017</v>
      </c>
      <c r="B97" s="258" t="s">
        <v>436</v>
      </c>
      <c r="C97" s="258" t="s">
        <v>437</v>
      </c>
      <c r="D97" s="249"/>
      <c r="E97" s="248">
        <v>7</v>
      </c>
      <c r="F97" s="248" t="s">
        <v>171</v>
      </c>
      <c r="G97" s="248" t="s">
        <v>171</v>
      </c>
      <c r="H97" s="226" t="s">
        <v>2629</v>
      </c>
      <c r="I97" s="248"/>
      <c r="J97" s="265"/>
      <c r="K97" s="260"/>
      <c r="L97" s="248">
        <v>3</v>
      </c>
      <c r="M97" s="258" t="s">
        <v>1393</v>
      </c>
      <c r="N97" s="226" t="s">
        <v>2612</v>
      </c>
      <c r="O97" s="248"/>
      <c r="P97" s="265"/>
      <c r="Q97" s="260"/>
      <c r="R97" s="248" t="s">
        <v>171</v>
      </c>
      <c r="S97" s="248" t="s">
        <v>171</v>
      </c>
      <c r="T97" s="226" t="s">
        <v>2629</v>
      </c>
      <c r="U97" s="260"/>
      <c r="V97" s="265"/>
      <c r="W97" s="260"/>
      <c r="X97" s="248" t="s">
        <v>171</v>
      </c>
      <c r="Y97" s="249" t="s">
        <v>171</v>
      </c>
      <c r="Z97" s="226" t="s">
        <v>2629</v>
      </c>
      <c r="AA97" s="260"/>
      <c r="AB97" s="265"/>
      <c r="AC97" s="260"/>
      <c r="AD97" s="248" t="s">
        <v>171</v>
      </c>
      <c r="AE97" s="249" t="s">
        <v>171</v>
      </c>
      <c r="AF97" s="226" t="s">
        <v>2629</v>
      </c>
      <c r="AG97" s="248"/>
      <c r="AH97" s="265"/>
      <c r="AI97" s="260"/>
    </row>
    <row r="98" spans="1:35" ht="30" x14ac:dyDescent="0.2">
      <c r="A98" s="248">
        <v>2017</v>
      </c>
      <c r="B98" s="258" t="s">
        <v>436</v>
      </c>
      <c r="C98" s="258" t="s">
        <v>437</v>
      </c>
      <c r="D98" s="249"/>
      <c r="E98" s="248">
        <v>7</v>
      </c>
      <c r="F98" s="248" t="s">
        <v>171</v>
      </c>
      <c r="G98" s="248" t="s">
        <v>171</v>
      </c>
      <c r="H98" s="226" t="s">
        <v>2617</v>
      </c>
      <c r="I98" s="248"/>
      <c r="J98" s="265"/>
      <c r="K98" s="260"/>
      <c r="L98" s="248">
        <v>3</v>
      </c>
      <c r="M98" s="258" t="s">
        <v>464</v>
      </c>
      <c r="N98" s="226" t="s">
        <v>2608</v>
      </c>
      <c r="O98" s="248"/>
      <c r="P98" s="265"/>
      <c r="Q98" s="260"/>
      <c r="R98" s="248">
        <v>1</v>
      </c>
      <c r="S98" s="258" t="s">
        <v>464</v>
      </c>
      <c r="T98" s="226" t="s">
        <v>2608</v>
      </c>
      <c r="U98" s="260"/>
      <c r="V98" s="265"/>
      <c r="W98" s="260"/>
      <c r="X98" s="248" t="s">
        <v>171</v>
      </c>
      <c r="Y98" s="249" t="s">
        <v>171</v>
      </c>
      <c r="Z98" s="226" t="s">
        <v>2617</v>
      </c>
      <c r="AA98" s="260"/>
      <c r="AB98" s="265"/>
      <c r="AC98" s="260"/>
      <c r="AD98" s="248" t="s">
        <v>171</v>
      </c>
      <c r="AE98" s="249" t="s">
        <v>171</v>
      </c>
      <c r="AF98" s="226" t="s">
        <v>2617</v>
      </c>
      <c r="AG98" s="248"/>
      <c r="AH98" s="265"/>
      <c r="AI98" s="260"/>
    </row>
    <row r="99" spans="1:35" s="295" customFormat="1" ht="45.75" thickBot="1" x14ac:dyDescent="0.25">
      <c r="A99" s="285">
        <v>2017</v>
      </c>
      <c r="B99" s="286" t="s">
        <v>436</v>
      </c>
      <c r="C99" s="286" t="s">
        <v>437</v>
      </c>
      <c r="D99" s="298"/>
      <c r="E99" s="285">
        <v>7</v>
      </c>
      <c r="F99" s="285">
        <v>1</v>
      </c>
      <c r="G99" s="289" t="s">
        <v>2598</v>
      </c>
      <c r="H99" s="226" t="s">
        <v>2627</v>
      </c>
      <c r="I99" s="285" t="e">
        <f>VLOOKUP(Tableau2[[#This Row],[Maîtrise/Avancement CNPE]],Tableau5[],8,FALSE)</f>
        <v>#N/A</v>
      </c>
      <c r="J99" s="290" t="e">
        <f>Tableau2[[#This Row],[Gravité]]*Tableau2[[#This Row],[Fréquence CNPE]]*Tableau2[[#This Row],[Coef Pondération CNPE]]</f>
        <v>#N/A</v>
      </c>
      <c r="K99" s="291"/>
      <c r="L99" s="285">
        <v>3</v>
      </c>
      <c r="M99" s="289" t="s">
        <v>2598</v>
      </c>
      <c r="N99" s="226" t="s">
        <v>2627</v>
      </c>
      <c r="O99" s="290" t="e">
        <f>VLOOKUP(Tableau2[[#This Row],[Maîtrise/Avancement SUD]],Tableau5[],8,FALSE)</f>
        <v>#N/A</v>
      </c>
      <c r="P99" s="290" t="e">
        <f>Tableau2[[#This Row],[Gravité]]*Tableau2[[#This Row],[Fréquence SUD]]*Tableau2[[#This Row],[Coef Pondération SUD]]</f>
        <v>#N/A</v>
      </c>
      <c r="Q99" s="291" t="s">
        <v>1413</v>
      </c>
      <c r="R99" s="285">
        <v>1</v>
      </c>
      <c r="S99" s="289" t="s">
        <v>2598</v>
      </c>
      <c r="T99" s="226" t="s">
        <v>2627</v>
      </c>
      <c r="U99" s="290" t="e">
        <f>VLOOKUP(Tableau2[[#This Row],[Maîtrise/Avancement GP]],Tableau5[],8,FALSE)</f>
        <v>#N/A</v>
      </c>
      <c r="V99" s="290" t="e">
        <f>Tableau2[[#This Row],[Gravité]]*Tableau2[[#This Row],[Fréquence GP]]*Tableau2[[#This Row],[Coef Pondération GP]]</f>
        <v>#N/A</v>
      </c>
      <c r="W99" s="294" t="s">
        <v>1711</v>
      </c>
      <c r="X99" s="285">
        <v>1</v>
      </c>
      <c r="Y99" s="289" t="s">
        <v>2598</v>
      </c>
      <c r="Z99" s="226" t="s">
        <v>2627</v>
      </c>
      <c r="AA99" s="290" t="e">
        <f>VLOOKUP(Tableau2[[#This Row],[Maîtrise/Avancement NORD]],Tableau5[],8,FALSE)</f>
        <v>#N/A</v>
      </c>
      <c r="AB99" s="290" t="e">
        <f>Tableau2[[#This Row],[Gravité]]*Tableau2[[#This Row],[Fréquence NORD]]*Tableau2[[#This Row],[Coef Pondération NORD]]</f>
        <v>#N/A</v>
      </c>
      <c r="AC99" s="291"/>
      <c r="AD99" s="285" t="s">
        <v>171</v>
      </c>
      <c r="AE99" s="289" t="s">
        <v>2598</v>
      </c>
      <c r="AF99" s="226" t="s">
        <v>2627</v>
      </c>
      <c r="AG99" s="290" t="e">
        <f>VLOOKUP(Tableau2[[#This Row],[Maîtrise/Avancement DD]],Tableau5[],8,FALSE)</f>
        <v>#N/A</v>
      </c>
      <c r="AH99" s="290" t="e">
        <f>Tableau2[[#This Row],[Gravité]]*Tableau2[[#This Row],[Fréquence DD]]*Tableau2[[#This Row],[Coef Pondération DD]]</f>
        <v>#VALUE!</v>
      </c>
      <c r="AI99" s="291"/>
    </row>
    <row r="100" spans="1:35" ht="30" x14ac:dyDescent="0.2">
      <c r="A100" s="248">
        <v>2017</v>
      </c>
      <c r="B100" s="258" t="s">
        <v>444</v>
      </c>
      <c r="C100" s="258" t="s">
        <v>445</v>
      </c>
      <c r="D100" s="249"/>
      <c r="E100" s="248">
        <v>7</v>
      </c>
      <c r="F100" s="248">
        <v>3</v>
      </c>
      <c r="G100" s="258" t="s">
        <v>449</v>
      </c>
      <c r="H100" s="226" t="s">
        <v>2607</v>
      </c>
      <c r="I100" s="248"/>
      <c r="J100" s="265"/>
      <c r="K100" s="260"/>
      <c r="L100" s="248">
        <v>3</v>
      </c>
      <c r="M100" s="258" t="s">
        <v>449</v>
      </c>
      <c r="N100" s="226" t="s">
        <v>2607</v>
      </c>
      <c r="O100" s="248"/>
      <c r="P100" s="265"/>
      <c r="Q100" s="260"/>
      <c r="R100" s="248">
        <v>3</v>
      </c>
      <c r="S100" s="258" t="s">
        <v>449</v>
      </c>
      <c r="T100" s="226" t="s">
        <v>2607</v>
      </c>
      <c r="U100" s="260"/>
      <c r="V100" s="265"/>
      <c r="W100" s="260"/>
      <c r="X100" s="248">
        <v>1</v>
      </c>
      <c r="Y100" s="258" t="s">
        <v>449</v>
      </c>
      <c r="Z100" s="226" t="s">
        <v>2607</v>
      </c>
      <c r="AA100" s="260"/>
      <c r="AB100" s="265"/>
      <c r="AC100" s="260"/>
      <c r="AD100" s="248" t="s">
        <v>171</v>
      </c>
      <c r="AE100" s="249" t="s">
        <v>171</v>
      </c>
      <c r="AF100" s="226" t="s">
        <v>2616</v>
      </c>
      <c r="AG100" s="248"/>
      <c r="AH100" s="265"/>
      <c r="AI100" s="260"/>
    </row>
    <row r="101" spans="1:35" ht="45" x14ac:dyDescent="0.2">
      <c r="A101" s="248">
        <v>2017</v>
      </c>
      <c r="B101" s="258" t="s">
        <v>444</v>
      </c>
      <c r="C101" s="258" t="s">
        <v>445</v>
      </c>
      <c r="D101" s="249"/>
      <c r="E101" s="248">
        <v>7</v>
      </c>
      <c r="F101" s="248">
        <v>3</v>
      </c>
      <c r="G101" s="258" t="s">
        <v>439</v>
      </c>
      <c r="H101" s="226" t="s">
        <v>2608</v>
      </c>
      <c r="I101" s="248"/>
      <c r="J101" s="265"/>
      <c r="K101" s="260"/>
      <c r="L101" s="248">
        <v>3</v>
      </c>
      <c r="M101" s="258" t="s">
        <v>1405</v>
      </c>
      <c r="N101" s="226" t="s">
        <v>2608</v>
      </c>
      <c r="O101" s="248"/>
      <c r="P101" s="265"/>
      <c r="Q101" s="260"/>
      <c r="R101" s="248">
        <v>3</v>
      </c>
      <c r="S101" s="258" t="s">
        <v>439</v>
      </c>
      <c r="T101" s="226" t="s">
        <v>2608</v>
      </c>
      <c r="U101" s="260"/>
      <c r="V101" s="265"/>
      <c r="W101" s="260"/>
      <c r="X101" s="248">
        <v>1</v>
      </c>
      <c r="Y101" s="258" t="s">
        <v>439</v>
      </c>
      <c r="Z101" s="226" t="s">
        <v>2608</v>
      </c>
      <c r="AA101" s="260"/>
      <c r="AB101" s="265"/>
      <c r="AC101" s="260"/>
      <c r="AD101" s="248" t="s">
        <v>171</v>
      </c>
      <c r="AE101" s="249" t="s">
        <v>171</v>
      </c>
      <c r="AF101" s="226" t="s">
        <v>2617</v>
      </c>
      <c r="AG101" s="248"/>
      <c r="AH101" s="265"/>
      <c r="AI101" s="260"/>
    </row>
    <row r="102" spans="1:35" ht="30" x14ac:dyDescent="0.2">
      <c r="A102" s="248">
        <v>2017</v>
      </c>
      <c r="B102" s="258" t="s">
        <v>444</v>
      </c>
      <c r="C102" s="258" t="s">
        <v>445</v>
      </c>
      <c r="D102" s="249"/>
      <c r="E102" s="248">
        <v>7</v>
      </c>
      <c r="F102" s="248">
        <v>3</v>
      </c>
      <c r="G102" s="258" t="s">
        <v>450</v>
      </c>
      <c r="H102" s="226" t="s">
        <v>2608</v>
      </c>
      <c r="I102" s="248"/>
      <c r="J102" s="265"/>
      <c r="K102" s="260"/>
      <c r="L102" s="248">
        <v>3</v>
      </c>
      <c r="M102" s="258" t="s">
        <v>450</v>
      </c>
      <c r="N102" s="226" t="s">
        <v>2608</v>
      </c>
      <c r="O102" s="248"/>
      <c r="P102" s="265"/>
      <c r="Q102" s="260"/>
      <c r="R102" s="248">
        <v>3</v>
      </c>
      <c r="S102" s="258" t="s">
        <v>450</v>
      </c>
      <c r="T102" s="226" t="s">
        <v>2608</v>
      </c>
      <c r="U102" s="260"/>
      <c r="V102" s="265"/>
      <c r="W102" s="260"/>
      <c r="X102" s="248">
        <v>1</v>
      </c>
      <c r="Y102" s="258" t="s">
        <v>450</v>
      </c>
      <c r="Z102" s="226" t="s">
        <v>2608</v>
      </c>
      <c r="AA102" s="260"/>
      <c r="AB102" s="265"/>
      <c r="AC102" s="260"/>
      <c r="AD102" s="248" t="s">
        <v>171</v>
      </c>
      <c r="AE102" s="249" t="s">
        <v>171</v>
      </c>
      <c r="AF102" s="226" t="s">
        <v>2617</v>
      </c>
      <c r="AG102" s="248"/>
      <c r="AH102" s="265"/>
      <c r="AI102" s="260"/>
    </row>
    <row r="103" spans="1:35" ht="30" x14ac:dyDescent="0.2">
      <c r="A103" s="248">
        <v>2017</v>
      </c>
      <c r="B103" s="258" t="s">
        <v>444</v>
      </c>
      <c r="C103" s="258" t="s">
        <v>445</v>
      </c>
      <c r="D103" s="249"/>
      <c r="E103" s="248">
        <v>7</v>
      </c>
      <c r="F103" s="248">
        <v>3</v>
      </c>
      <c r="G103" s="258" t="s">
        <v>440</v>
      </c>
      <c r="H103" s="226" t="s">
        <v>2655</v>
      </c>
      <c r="I103" s="248"/>
      <c r="J103" s="265"/>
      <c r="K103" s="260"/>
      <c r="L103" s="248">
        <v>3</v>
      </c>
      <c r="M103" s="258" t="s">
        <v>440</v>
      </c>
      <c r="N103" s="226" t="s">
        <v>2655</v>
      </c>
      <c r="O103" s="248"/>
      <c r="P103" s="265"/>
      <c r="Q103" s="260"/>
      <c r="R103" s="248">
        <v>3</v>
      </c>
      <c r="S103" s="258" t="s">
        <v>440</v>
      </c>
      <c r="T103" s="226" t="s">
        <v>2655</v>
      </c>
      <c r="U103" s="260"/>
      <c r="V103" s="265"/>
      <c r="W103" s="260"/>
      <c r="X103" s="248" t="s">
        <v>171</v>
      </c>
      <c r="Y103" s="249" t="s">
        <v>171</v>
      </c>
      <c r="Z103" s="226" t="s">
        <v>2617</v>
      </c>
      <c r="AA103" s="260"/>
      <c r="AB103" s="265"/>
      <c r="AC103" s="260"/>
      <c r="AD103" s="248" t="s">
        <v>171</v>
      </c>
      <c r="AE103" s="249" t="s">
        <v>171</v>
      </c>
      <c r="AF103" s="226" t="s">
        <v>2617</v>
      </c>
      <c r="AG103" s="248"/>
      <c r="AH103" s="265"/>
      <c r="AI103" s="260"/>
    </row>
    <row r="104" spans="1:35" ht="30" x14ac:dyDescent="0.2">
      <c r="A104" s="248">
        <v>2017</v>
      </c>
      <c r="B104" s="258" t="s">
        <v>444</v>
      </c>
      <c r="C104" s="258" t="s">
        <v>445</v>
      </c>
      <c r="D104" s="249"/>
      <c r="E104" s="248">
        <v>7</v>
      </c>
      <c r="F104" s="248">
        <v>3</v>
      </c>
      <c r="G104" s="258" t="s">
        <v>452</v>
      </c>
      <c r="H104" s="226" t="s">
        <v>2613</v>
      </c>
      <c r="I104" s="248"/>
      <c r="J104" s="265"/>
      <c r="K104" s="260"/>
      <c r="L104" s="248">
        <v>3</v>
      </c>
      <c r="M104" s="258" t="s">
        <v>452</v>
      </c>
      <c r="N104" s="226" t="s">
        <v>2613</v>
      </c>
      <c r="O104" s="248"/>
      <c r="P104" s="265"/>
      <c r="Q104" s="260"/>
      <c r="R104" s="248">
        <v>3</v>
      </c>
      <c r="S104" s="258" t="s">
        <v>452</v>
      </c>
      <c r="T104" s="226" t="s">
        <v>2613</v>
      </c>
      <c r="U104" s="260"/>
      <c r="V104" s="265"/>
      <c r="W104" s="260"/>
      <c r="X104" s="248" t="s">
        <v>171</v>
      </c>
      <c r="Y104" s="249" t="s">
        <v>171</v>
      </c>
      <c r="Z104" s="226" t="s">
        <v>2617</v>
      </c>
      <c r="AA104" s="260"/>
      <c r="AB104" s="265"/>
      <c r="AC104" s="260"/>
      <c r="AD104" s="248" t="s">
        <v>171</v>
      </c>
      <c r="AE104" s="249" t="s">
        <v>171</v>
      </c>
      <c r="AF104" s="226" t="s">
        <v>2617</v>
      </c>
      <c r="AG104" s="248"/>
      <c r="AH104" s="265"/>
      <c r="AI104" s="260"/>
    </row>
    <row r="105" spans="1:35" ht="45" x14ac:dyDescent="0.2">
      <c r="A105" s="248">
        <v>2017</v>
      </c>
      <c r="B105" s="258" t="s">
        <v>444</v>
      </c>
      <c r="C105" s="258" t="s">
        <v>445</v>
      </c>
      <c r="D105" s="249"/>
      <c r="E105" s="248">
        <v>7</v>
      </c>
      <c r="F105" s="248">
        <v>3</v>
      </c>
      <c r="G105" s="258" t="s">
        <v>453</v>
      </c>
      <c r="H105" s="226" t="s">
        <v>2608</v>
      </c>
      <c r="I105" s="248"/>
      <c r="J105" s="265"/>
      <c r="K105" s="260"/>
      <c r="L105" s="248">
        <v>3</v>
      </c>
      <c r="M105" s="258" t="s">
        <v>441</v>
      </c>
      <c r="N105" s="226" t="s">
        <v>2608</v>
      </c>
      <c r="O105" s="248"/>
      <c r="P105" s="265"/>
      <c r="Q105" s="260"/>
      <c r="R105" s="248">
        <v>3</v>
      </c>
      <c r="S105" s="258" t="s">
        <v>453</v>
      </c>
      <c r="T105" s="226" t="s">
        <v>2608</v>
      </c>
      <c r="U105" s="260"/>
      <c r="V105" s="265"/>
      <c r="W105" s="260"/>
      <c r="X105" s="248">
        <v>1</v>
      </c>
      <c r="Y105" s="258" t="s">
        <v>1229</v>
      </c>
      <c r="Z105" s="226" t="s">
        <v>2608</v>
      </c>
      <c r="AA105" s="260"/>
      <c r="AB105" s="265"/>
      <c r="AC105" s="260"/>
      <c r="AD105" s="248" t="s">
        <v>171</v>
      </c>
      <c r="AE105" s="249" t="s">
        <v>171</v>
      </c>
      <c r="AF105" s="226" t="s">
        <v>2617</v>
      </c>
      <c r="AG105" s="248"/>
      <c r="AH105" s="265"/>
      <c r="AI105" s="260"/>
    </row>
    <row r="106" spans="1:35" ht="30" x14ac:dyDescent="0.2">
      <c r="A106" s="248">
        <v>2017</v>
      </c>
      <c r="B106" s="258" t="s">
        <v>444</v>
      </c>
      <c r="C106" s="258" t="s">
        <v>445</v>
      </c>
      <c r="D106" s="249"/>
      <c r="E106" s="248">
        <v>7</v>
      </c>
      <c r="F106" s="248">
        <v>3</v>
      </c>
      <c r="G106" s="258" t="s">
        <v>442</v>
      </c>
      <c r="H106" s="226" t="s">
        <v>2608</v>
      </c>
      <c r="I106" s="248"/>
      <c r="J106" s="265"/>
      <c r="K106" s="260"/>
      <c r="L106" s="248" t="s">
        <v>171</v>
      </c>
      <c r="M106" s="248" t="s">
        <v>171</v>
      </c>
      <c r="N106" s="226" t="s">
        <v>2617</v>
      </c>
      <c r="O106" s="248"/>
      <c r="P106" s="265"/>
      <c r="Q106" s="260"/>
      <c r="R106" s="248">
        <v>3</v>
      </c>
      <c r="S106" s="258" t="s">
        <v>442</v>
      </c>
      <c r="T106" s="226" t="s">
        <v>2608</v>
      </c>
      <c r="U106" s="260"/>
      <c r="V106" s="265"/>
      <c r="W106" s="260"/>
      <c r="X106" s="248" t="s">
        <v>171</v>
      </c>
      <c r="Y106" s="249" t="s">
        <v>171</v>
      </c>
      <c r="Z106" s="226" t="s">
        <v>2635</v>
      </c>
      <c r="AA106" s="260"/>
      <c r="AB106" s="265"/>
      <c r="AC106" s="260"/>
      <c r="AD106" s="248" t="s">
        <v>171</v>
      </c>
      <c r="AE106" s="249" t="s">
        <v>171</v>
      </c>
      <c r="AF106" s="226" t="s">
        <v>2635</v>
      </c>
      <c r="AG106" s="248"/>
      <c r="AH106" s="265"/>
      <c r="AI106" s="260"/>
    </row>
    <row r="107" spans="1:35" ht="45" x14ac:dyDescent="0.2">
      <c r="A107" s="248">
        <v>2017</v>
      </c>
      <c r="B107" s="258" t="s">
        <v>444</v>
      </c>
      <c r="C107" s="258" t="s">
        <v>445</v>
      </c>
      <c r="D107" s="249"/>
      <c r="E107" s="248">
        <v>7</v>
      </c>
      <c r="F107" s="248">
        <v>3</v>
      </c>
      <c r="G107" s="258" t="s">
        <v>454</v>
      </c>
      <c r="H107" s="226" t="s">
        <v>2608</v>
      </c>
      <c r="I107" s="248"/>
      <c r="J107" s="265"/>
      <c r="K107" s="260"/>
      <c r="L107" s="248">
        <v>3</v>
      </c>
      <c r="M107" s="258" t="s">
        <v>454</v>
      </c>
      <c r="N107" s="226" t="s">
        <v>2608</v>
      </c>
      <c r="O107" s="248"/>
      <c r="P107" s="265"/>
      <c r="Q107" s="260"/>
      <c r="R107" s="248">
        <v>3</v>
      </c>
      <c r="S107" s="258" t="s">
        <v>454</v>
      </c>
      <c r="T107" s="226" t="s">
        <v>2608</v>
      </c>
      <c r="U107" s="260"/>
      <c r="V107" s="265"/>
      <c r="W107" s="260"/>
      <c r="X107" s="248" t="s">
        <v>171</v>
      </c>
      <c r="Y107" s="249" t="s">
        <v>171</v>
      </c>
      <c r="Z107" s="226" t="s">
        <v>2617</v>
      </c>
      <c r="AA107" s="260"/>
      <c r="AB107" s="265"/>
      <c r="AC107" s="260"/>
      <c r="AD107" s="248" t="s">
        <v>171</v>
      </c>
      <c r="AE107" s="249" t="s">
        <v>171</v>
      </c>
      <c r="AF107" s="226" t="s">
        <v>2617</v>
      </c>
      <c r="AG107" s="248"/>
      <c r="AH107" s="265"/>
      <c r="AI107" s="260"/>
    </row>
    <row r="108" spans="1:35" ht="30" x14ac:dyDescent="0.2">
      <c r="A108" s="248">
        <v>2017</v>
      </c>
      <c r="B108" s="258" t="s">
        <v>444</v>
      </c>
      <c r="C108" s="258" t="s">
        <v>445</v>
      </c>
      <c r="D108" s="249"/>
      <c r="E108" s="248">
        <v>7</v>
      </c>
      <c r="F108" s="248">
        <v>3</v>
      </c>
      <c r="G108" s="258" t="s">
        <v>456</v>
      </c>
      <c r="H108" s="226" t="s">
        <v>2608</v>
      </c>
      <c r="I108" s="248"/>
      <c r="J108" s="265"/>
      <c r="K108" s="260"/>
      <c r="L108" s="248">
        <v>3</v>
      </c>
      <c r="M108" s="258" t="s">
        <v>456</v>
      </c>
      <c r="N108" s="226" t="s">
        <v>2608</v>
      </c>
      <c r="O108" s="248"/>
      <c r="P108" s="265"/>
      <c r="Q108" s="260"/>
      <c r="R108" s="248">
        <v>3</v>
      </c>
      <c r="S108" s="258" t="s">
        <v>456</v>
      </c>
      <c r="T108" s="226" t="s">
        <v>2608</v>
      </c>
      <c r="U108" s="260"/>
      <c r="V108" s="265"/>
      <c r="W108" s="260"/>
      <c r="X108" s="248">
        <v>1</v>
      </c>
      <c r="Y108" s="258" t="s">
        <v>1233</v>
      </c>
      <c r="Z108" s="226" t="s">
        <v>2608</v>
      </c>
      <c r="AA108" s="260"/>
      <c r="AB108" s="265"/>
      <c r="AC108" s="260"/>
      <c r="AD108" s="248" t="s">
        <v>171</v>
      </c>
      <c r="AE108" s="249" t="s">
        <v>171</v>
      </c>
      <c r="AF108" s="226" t="s">
        <v>2617</v>
      </c>
      <c r="AG108" s="248"/>
      <c r="AH108" s="265"/>
      <c r="AI108" s="260"/>
    </row>
    <row r="109" spans="1:35" ht="30" x14ac:dyDescent="0.2">
      <c r="A109" s="248">
        <v>2017</v>
      </c>
      <c r="B109" s="258" t="s">
        <v>444</v>
      </c>
      <c r="C109" s="258" t="s">
        <v>445</v>
      </c>
      <c r="D109" s="249"/>
      <c r="E109" s="248">
        <v>7</v>
      </c>
      <c r="F109" s="248">
        <v>3</v>
      </c>
      <c r="G109" s="258" t="s">
        <v>447</v>
      </c>
      <c r="H109" s="226" t="s">
        <v>2655</v>
      </c>
      <c r="I109" s="248"/>
      <c r="J109" s="265"/>
      <c r="K109" s="260"/>
      <c r="L109" s="248">
        <v>3</v>
      </c>
      <c r="M109" s="258" t="s">
        <v>447</v>
      </c>
      <c r="N109" s="226" t="s">
        <v>2655</v>
      </c>
      <c r="O109" s="248"/>
      <c r="P109" s="265"/>
      <c r="Q109" s="260"/>
      <c r="R109" s="248">
        <v>3</v>
      </c>
      <c r="S109" s="258" t="s">
        <v>447</v>
      </c>
      <c r="T109" s="226" t="s">
        <v>2655</v>
      </c>
      <c r="U109" s="260"/>
      <c r="V109" s="265"/>
      <c r="W109" s="260"/>
      <c r="X109" s="248" t="s">
        <v>171</v>
      </c>
      <c r="Y109" s="249" t="s">
        <v>171</v>
      </c>
      <c r="Z109" s="226" t="s">
        <v>2617</v>
      </c>
      <c r="AA109" s="260"/>
      <c r="AB109" s="265"/>
      <c r="AC109" s="260"/>
      <c r="AD109" s="248" t="s">
        <v>171</v>
      </c>
      <c r="AE109" s="249" t="s">
        <v>171</v>
      </c>
      <c r="AF109" s="226" t="s">
        <v>2617</v>
      </c>
      <c r="AG109" s="248"/>
      <c r="AH109" s="265"/>
      <c r="AI109" s="260"/>
    </row>
    <row r="110" spans="1:35" ht="30" x14ac:dyDescent="0.2">
      <c r="A110" s="248">
        <v>2017</v>
      </c>
      <c r="B110" s="258" t="s">
        <v>444</v>
      </c>
      <c r="C110" s="258" t="s">
        <v>445</v>
      </c>
      <c r="D110" s="249"/>
      <c r="E110" s="248">
        <v>7</v>
      </c>
      <c r="F110" s="248" t="s">
        <v>171</v>
      </c>
      <c r="G110" s="248" t="s">
        <v>171</v>
      </c>
      <c r="H110" s="226" t="s">
        <v>2617</v>
      </c>
      <c r="I110" s="248"/>
      <c r="J110" s="265"/>
      <c r="K110" s="260"/>
      <c r="L110" s="248" t="s">
        <v>171</v>
      </c>
      <c r="M110" s="248" t="s">
        <v>171</v>
      </c>
      <c r="N110" s="226" t="s">
        <v>2617</v>
      </c>
      <c r="O110" s="248"/>
      <c r="P110" s="265"/>
      <c r="Q110" s="260"/>
      <c r="R110" s="248" t="s">
        <v>171</v>
      </c>
      <c r="S110" s="248" t="s">
        <v>171</v>
      </c>
      <c r="T110" s="226" t="s">
        <v>2617</v>
      </c>
      <c r="U110" s="260"/>
      <c r="V110" s="265"/>
      <c r="W110" s="260"/>
      <c r="X110" s="248">
        <v>1</v>
      </c>
      <c r="Y110" s="258" t="s">
        <v>1231</v>
      </c>
      <c r="Z110" s="226" t="s">
        <v>2659</v>
      </c>
      <c r="AA110" s="260"/>
      <c r="AB110" s="265"/>
      <c r="AC110" s="260"/>
      <c r="AD110" s="248" t="s">
        <v>171</v>
      </c>
      <c r="AE110" s="249" t="s">
        <v>171</v>
      </c>
      <c r="AF110" s="226" t="s">
        <v>2617</v>
      </c>
      <c r="AG110" s="248"/>
      <c r="AH110" s="265"/>
      <c r="AI110" s="260"/>
    </row>
    <row r="111" spans="1:35" ht="45" x14ac:dyDescent="0.2">
      <c r="A111" s="248">
        <v>2017</v>
      </c>
      <c r="B111" s="258" t="s">
        <v>444</v>
      </c>
      <c r="C111" s="258" t="s">
        <v>445</v>
      </c>
      <c r="D111" s="249"/>
      <c r="E111" s="248">
        <v>7</v>
      </c>
      <c r="F111" s="248" t="s">
        <v>171</v>
      </c>
      <c r="G111" s="248" t="s">
        <v>171</v>
      </c>
      <c r="H111" s="226" t="s">
        <v>2617</v>
      </c>
      <c r="I111" s="248"/>
      <c r="J111" s="265"/>
      <c r="K111" s="260"/>
      <c r="L111" s="248">
        <v>3</v>
      </c>
      <c r="M111" s="267" t="s">
        <v>1408</v>
      </c>
      <c r="N111" s="226" t="s">
        <v>2613</v>
      </c>
      <c r="O111" s="248"/>
      <c r="P111" s="265"/>
      <c r="Q111" s="260"/>
      <c r="R111" s="248" t="s">
        <v>171</v>
      </c>
      <c r="S111" s="248" t="s">
        <v>171</v>
      </c>
      <c r="T111" s="226" t="s">
        <v>2617</v>
      </c>
      <c r="U111" s="260"/>
      <c r="V111" s="265"/>
      <c r="W111" s="260"/>
      <c r="X111" s="248" t="s">
        <v>171</v>
      </c>
      <c r="Y111" s="249" t="s">
        <v>171</v>
      </c>
      <c r="Z111" s="226" t="s">
        <v>2617</v>
      </c>
      <c r="AA111" s="260"/>
      <c r="AB111" s="265"/>
      <c r="AC111" s="260"/>
      <c r="AD111" s="248" t="s">
        <v>171</v>
      </c>
      <c r="AE111" s="249" t="s">
        <v>171</v>
      </c>
      <c r="AF111" s="226" t="s">
        <v>2617</v>
      </c>
      <c r="AG111" s="248"/>
      <c r="AH111" s="265"/>
      <c r="AI111" s="260"/>
    </row>
    <row r="112" spans="1:35" ht="45" x14ac:dyDescent="0.2">
      <c r="A112" s="248">
        <v>2017</v>
      </c>
      <c r="B112" s="258" t="s">
        <v>444</v>
      </c>
      <c r="C112" s="258" t="s">
        <v>445</v>
      </c>
      <c r="D112" s="249"/>
      <c r="E112" s="248">
        <v>7</v>
      </c>
      <c r="F112" s="248" t="s">
        <v>171</v>
      </c>
      <c r="G112" s="248" t="s">
        <v>171</v>
      </c>
      <c r="H112" s="226" t="s">
        <v>2616</v>
      </c>
      <c r="I112" s="248"/>
      <c r="J112" s="265"/>
      <c r="K112" s="260"/>
      <c r="L112" s="248">
        <v>3</v>
      </c>
      <c r="M112" s="258" t="s">
        <v>1411</v>
      </c>
      <c r="N112" s="226" t="s">
        <v>2631</v>
      </c>
      <c r="O112" s="248"/>
      <c r="P112" s="265"/>
      <c r="Q112" s="260"/>
      <c r="R112" s="248">
        <v>3</v>
      </c>
      <c r="S112" s="258" t="s">
        <v>1411</v>
      </c>
      <c r="T112" s="226" t="s">
        <v>2631</v>
      </c>
      <c r="U112" s="260"/>
      <c r="V112" s="265"/>
      <c r="W112" s="260"/>
      <c r="X112" s="248" t="s">
        <v>171</v>
      </c>
      <c r="Y112" s="249" t="s">
        <v>171</v>
      </c>
      <c r="Z112" s="226" t="s">
        <v>2616</v>
      </c>
      <c r="AA112" s="260"/>
      <c r="AB112" s="265"/>
      <c r="AC112" s="260"/>
      <c r="AD112" s="248" t="s">
        <v>171</v>
      </c>
      <c r="AE112" s="249" t="s">
        <v>171</v>
      </c>
      <c r="AF112" s="226" t="s">
        <v>2616</v>
      </c>
      <c r="AG112" s="248"/>
      <c r="AH112" s="265"/>
      <c r="AI112" s="260"/>
    </row>
    <row r="113" spans="1:35" ht="30" x14ac:dyDescent="0.2">
      <c r="A113" s="248">
        <v>2017</v>
      </c>
      <c r="B113" s="258" t="s">
        <v>444</v>
      </c>
      <c r="C113" s="258" t="s">
        <v>445</v>
      </c>
      <c r="D113" s="249"/>
      <c r="E113" s="248">
        <v>7</v>
      </c>
      <c r="F113" s="248" t="s">
        <v>171</v>
      </c>
      <c r="G113" s="248" t="s">
        <v>171</v>
      </c>
      <c r="H113" s="226" t="s">
        <v>2617</v>
      </c>
      <c r="I113" s="248"/>
      <c r="J113" s="265"/>
      <c r="K113" s="260"/>
      <c r="L113" s="248">
        <v>3</v>
      </c>
      <c r="M113" s="258" t="s">
        <v>464</v>
      </c>
      <c r="N113" s="226" t="s">
        <v>2608</v>
      </c>
      <c r="O113" s="248"/>
      <c r="P113" s="265"/>
      <c r="Q113" s="260"/>
      <c r="R113" s="248">
        <v>3</v>
      </c>
      <c r="S113" s="258" t="s">
        <v>464</v>
      </c>
      <c r="T113" s="226" t="s">
        <v>2608</v>
      </c>
      <c r="U113" s="260"/>
      <c r="V113" s="265"/>
      <c r="W113" s="260"/>
      <c r="X113" s="248" t="s">
        <v>171</v>
      </c>
      <c r="Y113" s="249" t="s">
        <v>171</v>
      </c>
      <c r="Z113" s="226" t="s">
        <v>2617</v>
      </c>
      <c r="AA113" s="260"/>
      <c r="AB113" s="265"/>
      <c r="AC113" s="260"/>
      <c r="AD113" s="248" t="s">
        <v>171</v>
      </c>
      <c r="AE113" s="249" t="s">
        <v>171</v>
      </c>
      <c r="AF113" s="226" t="s">
        <v>2617</v>
      </c>
      <c r="AG113" s="248"/>
      <c r="AH113" s="265"/>
      <c r="AI113" s="260"/>
    </row>
    <row r="114" spans="1:35" ht="30" x14ac:dyDescent="0.2">
      <c r="A114" s="248">
        <v>2017</v>
      </c>
      <c r="B114" s="258" t="s">
        <v>444</v>
      </c>
      <c r="C114" s="258" t="s">
        <v>445</v>
      </c>
      <c r="D114" s="249"/>
      <c r="E114" s="248">
        <v>7</v>
      </c>
      <c r="F114" s="248" t="s">
        <v>171</v>
      </c>
      <c r="G114" s="248" t="s">
        <v>171</v>
      </c>
      <c r="H114" s="226" t="s">
        <v>2616</v>
      </c>
      <c r="I114" s="248"/>
      <c r="J114" s="265"/>
      <c r="K114" s="260"/>
      <c r="L114" s="248">
        <v>3</v>
      </c>
      <c r="M114" s="258" t="s">
        <v>1412</v>
      </c>
      <c r="N114" s="226" t="s">
        <v>2607</v>
      </c>
      <c r="O114" s="248"/>
      <c r="P114" s="265"/>
      <c r="Q114" s="260"/>
      <c r="R114" s="248" t="s">
        <v>171</v>
      </c>
      <c r="S114" s="248" t="s">
        <v>171</v>
      </c>
      <c r="T114" s="226" t="s">
        <v>2616</v>
      </c>
      <c r="U114" s="260"/>
      <c r="V114" s="265"/>
      <c r="W114" s="260"/>
      <c r="X114" s="248" t="s">
        <v>171</v>
      </c>
      <c r="Y114" s="249" t="s">
        <v>171</v>
      </c>
      <c r="Z114" s="226" t="s">
        <v>2616</v>
      </c>
      <c r="AA114" s="260"/>
      <c r="AB114" s="265"/>
      <c r="AC114" s="260"/>
      <c r="AD114" s="248" t="s">
        <v>171</v>
      </c>
      <c r="AE114" s="249" t="s">
        <v>171</v>
      </c>
      <c r="AF114" s="226" t="s">
        <v>2616</v>
      </c>
      <c r="AG114" s="248"/>
      <c r="AH114" s="265"/>
      <c r="AI114" s="260"/>
    </row>
    <row r="115" spans="1:35" ht="30" x14ac:dyDescent="0.2">
      <c r="A115" s="248">
        <v>2017</v>
      </c>
      <c r="B115" s="258" t="s">
        <v>444</v>
      </c>
      <c r="C115" s="258" t="s">
        <v>445</v>
      </c>
      <c r="D115" s="249"/>
      <c r="E115" s="248">
        <v>7</v>
      </c>
      <c r="F115" s="248" t="s">
        <v>171</v>
      </c>
      <c r="G115" s="248" t="s">
        <v>171</v>
      </c>
      <c r="H115" s="226" t="s">
        <v>2629</v>
      </c>
      <c r="I115" s="248"/>
      <c r="J115" s="265"/>
      <c r="K115" s="260"/>
      <c r="L115" s="248">
        <v>3</v>
      </c>
      <c r="M115" s="258" t="s">
        <v>1393</v>
      </c>
      <c r="N115" s="226" t="s">
        <v>2612</v>
      </c>
      <c r="O115" s="248"/>
      <c r="P115" s="265"/>
      <c r="Q115" s="260"/>
      <c r="R115" s="248" t="s">
        <v>171</v>
      </c>
      <c r="S115" s="248" t="s">
        <v>171</v>
      </c>
      <c r="T115" s="226" t="s">
        <v>2629</v>
      </c>
      <c r="U115" s="260"/>
      <c r="V115" s="265"/>
      <c r="W115" s="260"/>
      <c r="X115" s="248" t="s">
        <v>171</v>
      </c>
      <c r="Y115" s="249" t="s">
        <v>171</v>
      </c>
      <c r="Z115" s="226" t="s">
        <v>2629</v>
      </c>
      <c r="AA115" s="260"/>
      <c r="AB115" s="265"/>
      <c r="AC115" s="260"/>
      <c r="AD115" s="248" t="s">
        <v>171</v>
      </c>
      <c r="AE115" s="249" t="s">
        <v>171</v>
      </c>
      <c r="AF115" s="226" t="s">
        <v>2629</v>
      </c>
      <c r="AG115" s="248"/>
      <c r="AH115" s="265"/>
      <c r="AI115" s="260"/>
    </row>
    <row r="116" spans="1:35" s="295" customFormat="1" ht="45.75" thickBot="1" x14ac:dyDescent="0.25">
      <c r="A116" s="285">
        <v>2017</v>
      </c>
      <c r="B116" s="299" t="s">
        <v>444</v>
      </c>
      <c r="C116" s="299" t="s">
        <v>445</v>
      </c>
      <c r="D116" s="298"/>
      <c r="E116" s="285">
        <v>7</v>
      </c>
      <c r="F116" s="285">
        <v>3</v>
      </c>
      <c r="G116" s="289" t="s">
        <v>2598</v>
      </c>
      <c r="H116" s="226" t="s">
        <v>2627</v>
      </c>
      <c r="I116" s="285" t="e">
        <f>VLOOKUP(Tableau2[[#This Row],[Maîtrise/Avancement CNPE]],Tableau5[],8,FALSE)</f>
        <v>#N/A</v>
      </c>
      <c r="J116" s="290" t="e">
        <f>Tableau2[[#This Row],[Gravité]]*Tableau2[[#This Row],[Fréquence CNPE]]*Tableau2[[#This Row],[Coef Pondération CNPE]]</f>
        <v>#N/A</v>
      </c>
      <c r="K116" s="291"/>
      <c r="L116" s="285">
        <v>3</v>
      </c>
      <c r="M116" s="289" t="s">
        <v>2598</v>
      </c>
      <c r="N116" s="226" t="s">
        <v>2627</v>
      </c>
      <c r="O116" s="290" t="e">
        <f>VLOOKUP(Tableau2[[#This Row],[Maîtrise/Avancement SUD]],Tableau5[],8,FALSE)</f>
        <v>#N/A</v>
      </c>
      <c r="P116" s="290" t="e">
        <f>Tableau2[[#This Row],[Gravité]]*Tableau2[[#This Row],[Fréquence SUD]]*Tableau2[[#This Row],[Coef Pondération SUD]]</f>
        <v>#N/A</v>
      </c>
      <c r="Q116" s="291"/>
      <c r="R116" s="285">
        <v>3</v>
      </c>
      <c r="S116" s="289" t="s">
        <v>2598</v>
      </c>
      <c r="T116" s="226" t="s">
        <v>2627</v>
      </c>
      <c r="U116" s="290" t="e">
        <f>VLOOKUP(Tableau2[[#This Row],[Maîtrise/Avancement GP]],Tableau5[],8,FALSE)</f>
        <v>#N/A</v>
      </c>
      <c r="V116" s="290" t="e">
        <f>Tableau2[[#This Row],[Gravité]]*Tableau2[[#This Row],[Fréquence GP]]*Tableau2[[#This Row],[Coef Pondération GP]]</f>
        <v>#N/A</v>
      </c>
      <c r="W116" s="294" t="s">
        <v>1712</v>
      </c>
      <c r="X116" s="285">
        <v>1</v>
      </c>
      <c r="Y116" s="289" t="s">
        <v>2598</v>
      </c>
      <c r="Z116" s="226" t="s">
        <v>2627</v>
      </c>
      <c r="AA116" s="290" t="e">
        <f>VLOOKUP(Tableau2[[#This Row],[Maîtrise/Avancement NORD]],Tableau5[],8,FALSE)</f>
        <v>#N/A</v>
      </c>
      <c r="AB116" s="290" t="e">
        <f>Tableau2[[#This Row],[Gravité]]*Tableau2[[#This Row],[Fréquence NORD]]*Tableau2[[#This Row],[Coef Pondération NORD]]</f>
        <v>#N/A</v>
      </c>
      <c r="AC116" s="294" t="s">
        <v>1338</v>
      </c>
      <c r="AD116" s="285" t="s">
        <v>171</v>
      </c>
      <c r="AE116" s="289" t="s">
        <v>2598</v>
      </c>
      <c r="AF116" s="226" t="s">
        <v>2627</v>
      </c>
      <c r="AG116" s="290" t="e">
        <f>VLOOKUP(Tableau2[[#This Row],[Maîtrise/Avancement DD]],Tableau5[],8,FALSE)</f>
        <v>#N/A</v>
      </c>
      <c r="AH116" s="290" t="e">
        <f>Tableau2[[#This Row],[Gravité]]*Tableau2[[#This Row],[Fréquence DD]]*Tableau2[[#This Row],[Coef Pondération DD]]</f>
        <v>#VALUE!</v>
      </c>
      <c r="AI116" s="291"/>
    </row>
    <row r="117" spans="1:35" ht="15" x14ac:dyDescent="0.2">
      <c r="A117" s="248"/>
      <c r="B117" s="184" t="s">
        <v>457</v>
      </c>
      <c r="C117" s="260"/>
      <c r="D117" s="248"/>
      <c r="E117" s="260"/>
      <c r="F117" s="260"/>
      <c r="G117" s="260"/>
      <c r="H117" s="226" t="s">
        <v>2627</v>
      </c>
      <c r="I117" s="248"/>
      <c r="J117" s="265"/>
      <c r="K117" s="260"/>
      <c r="L117" s="260"/>
      <c r="M117" s="260"/>
      <c r="N117" s="226" t="s">
        <v>2627</v>
      </c>
      <c r="O117" s="248"/>
      <c r="P117" s="265"/>
      <c r="Q117" s="260"/>
      <c r="R117" s="260"/>
      <c r="S117" s="260"/>
      <c r="T117" s="226" t="s">
        <v>2627</v>
      </c>
      <c r="U117" s="260"/>
      <c r="V117" s="265"/>
      <c r="W117" s="260"/>
      <c r="X117" s="260"/>
      <c r="Y117" s="258"/>
      <c r="Z117" s="226" t="s">
        <v>2627</v>
      </c>
      <c r="AA117" s="260"/>
      <c r="AB117" s="265"/>
      <c r="AC117" s="260"/>
      <c r="AD117" s="248"/>
      <c r="AE117" s="249"/>
      <c r="AF117" s="226" t="s">
        <v>2627</v>
      </c>
      <c r="AG117" s="248"/>
      <c r="AH117" s="265"/>
      <c r="AI117" s="260"/>
    </row>
    <row r="118" spans="1:35" ht="15" x14ac:dyDescent="0.2">
      <c r="A118" s="248">
        <v>2017</v>
      </c>
      <c r="B118" s="185" t="s">
        <v>458</v>
      </c>
      <c r="C118" s="185" t="s">
        <v>432</v>
      </c>
      <c r="D118" s="233"/>
      <c r="E118" s="269">
        <v>9</v>
      </c>
      <c r="F118" s="248">
        <v>1</v>
      </c>
      <c r="G118" s="258" t="s">
        <v>459</v>
      </c>
      <c r="H118" s="226" t="s">
        <v>2608</v>
      </c>
      <c r="I118" s="248"/>
      <c r="J118" s="265"/>
      <c r="K118" s="260"/>
      <c r="L118" s="248">
        <v>1</v>
      </c>
      <c r="M118" s="258" t="s">
        <v>459</v>
      </c>
      <c r="N118" s="226" t="s">
        <v>2608</v>
      </c>
      <c r="O118" s="248"/>
      <c r="P118" s="265"/>
      <c r="Q118" s="260"/>
      <c r="R118" s="248">
        <v>1</v>
      </c>
      <c r="S118" s="258" t="s">
        <v>459</v>
      </c>
      <c r="T118" s="226" t="s">
        <v>2608</v>
      </c>
      <c r="U118" s="260"/>
      <c r="V118" s="265"/>
      <c r="W118" s="260"/>
      <c r="X118" s="248" t="s">
        <v>171</v>
      </c>
      <c r="Y118" s="249" t="s">
        <v>171</v>
      </c>
      <c r="Z118" s="226" t="s">
        <v>2617</v>
      </c>
      <c r="AA118" s="260"/>
      <c r="AB118" s="265"/>
      <c r="AC118" s="260"/>
      <c r="AD118" s="248" t="s">
        <v>171</v>
      </c>
      <c r="AE118" s="249" t="s">
        <v>171</v>
      </c>
      <c r="AF118" s="226" t="s">
        <v>2617</v>
      </c>
      <c r="AG118" s="248"/>
      <c r="AH118" s="265"/>
      <c r="AI118" s="260"/>
    </row>
    <row r="119" spans="1:35" ht="15" x14ac:dyDescent="0.2">
      <c r="A119" s="248">
        <v>2017</v>
      </c>
      <c r="B119" s="185" t="s">
        <v>458</v>
      </c>
      <c r="C119" s="185" t="s">
        <v>432</v>
      </c>
      <c r="D119" s="233"/>
      <c r="E119" s="269">
        <v>9</v>
      </c>
      <c r="F119" s="248" t="s">
        <v>171</v>
      </c>
      <c r="G119" s="248" t="s">
        <v>171</v>
      </c>
      <c r="H119" s="226" t="s">
        <v>2617</v>
      </c>
      <c r="I119" s="248"/>
      <c r="J119" s="265"/>
      <c r="K119" s="260"/>
      <c r="L119" s="248">
        <v>1</v>
      </c>
      <c r="M119" s="260" t="s">
        <v>1414</v>
      </c>
      <c r="N119" s="226" t="s">
        <v>2608</v>
      </c>
      <c r="O119" s="248"/>
      <c r="P119" s="265"/>
      <c r="Q119" s="260"/>
      <c r="R119" s="248">
        <v>1</v>
      </c>
      <c r="S119" s="248" t="s">
        <v>171</v>
      </c>
      <c r="T119" s="226" t="s">
        <v>2617</v>
      </c>
      <c r="U119" s="260"/>
      <c r="V119" s="265"/>
      <c r="W119" s="260"/>
      <c r="X119" s="248" t="s">
        <v>171</v>
      </c>
      <c r="Y119" s="249" t="s">
        <v>171</v>
      </c>
      <c r="Z119" s="226" t="s">
        <v>2617</v>
      </c>
      <c r="AA119" s="260"/>
      <c r="AB119" s="265"/>
      <c r="AC119" s="260"/>
      <c r="AD119" s="248" t="s">
        <v>171</v>
      </c>
      <c r="AE119" s="249" t="s">
        <v>171</v>
      </c>
      <c r="AF119" s="226" t="s">
        <v>2617</v>
      </c>
      <c r="AG119" s="248"/>
      <c r="AH119" s="265"/>
      <c r="AI119" s="260"/>
    </row>
    <row r="120" spans="1:35" s="295" customFormat="1" ht="15.75" thickBot="1" x14ac:dyDescent="0.25">
      <c r="A120" s="285">
        <v>2017</v>
      </c>
      <c r="B120" s="286" t="s">
        <v>458</v>
      </c>
      <c r="C120" s="286" t="s">
        <v>432</v>
      </c>
      <c r="D120" s="298"/>
      <c r="E120" s="300">
        <v>9</v>
      </c>
      <c r="F120" s="285">
        <v>1</v>
      </c>
      <c r="G120" s="289" t="s">
        <v>2598</v>
      </c>
      <c r="H120" s="226" t="s">
        <v>2627</v>
      </c>
      <c r="I120" s="285" t="e">
        <f>VLOOKUP(Tableau2[[#This Row],[Maîtrise/Avancement CNPE]],Tableau5[],8,FALSE)</f>
        <v>#N/A</v>
      </c>
      <c r="J120" s="290" t="e">
        <f>Tableau2[[#This Row],[Gravité]]*Tableau2[[#This Row],[Fréquence CNPE]]*Tableau2[[#This Row],[Coef Pondération CNPE]]</f>
        <v>#N/A</v>
      </c>
      <c r="K120" s="291"/>
      <c r="L120" s="285">
        <v>1</v>
      </c>
      <c r="M120" s="289" t="s">
        <v>2598</v>
      </c>
      <c r="N120" s="226" t="s">
        <v>2627</v>
      </c>
      <c r="O120" s="290" t="e">
        <f>VLOOKUP(Tableau2[[#This Row],[Maîtrise/Avancement SUD]],Tableau5[],8,FALSE)</f>
        <v>#N/A</v>
      </c>
      <c r="P120" s="290" t="e">
        <f>Tableau2[[#This Row],[Gravité]]*Tableau2[[#This Row],[Fréquence SUD]]*Tableau2[[#This Row],[Coef Pondération SUD]]</f>
        <v>#N/A</v>
      </c>
      <c r="Q120" s="291"/>
      <c r="R120" s="285">
        <v>1</v>
      </c>
      <c r="S120" s="289" t="s">
        <v>2598</v>
      </c>
      <c r="T120" s="226" t="s">
        <v>2627</v>
      </c>
      <c r="U120" s="290" t="e">
        <f>VLOOKUP(Tableau2[[#This Row],[Maîtrise/Avancement GP]],Tableau5[],8,FALSE)</f>
        <v>#N/A</v>
      </c>
      <c r="V120" s="290" t="e">
        <f>Tableau2[[#This Row],[Gravité]]*Tableau2[[#This Row],[Fréquence GP]]*Tableau2[[#This Row],[Coef Pondération GP]]</f>
        <v>#N/A</v>
      </c>
      <c r="W120" s="291"/>
      <c r="X120" s="285" t="s">
        <v>171</v>
      </c>
      <c r="Y120" s="289" t="s">
        <v>2598</v>
      </c>
      <c r="Z120" s="226" t="s">
        <v>2627</v>
      </c>
      <c r="AA120" s="290" t="e">
        <f>VLOOKUP(Tableau2[[#This Row],[Maîtrise/Avancement NORD]],Tableau5[],8,FALSE)</f>
        <v>#N/A</v>
      </c>
      <c r="AB120" s="290" t="e">
        <f>Tableau2[[#This Row],[Gravité]]*Tableau2[[#This Row],[Fréquence NORD]]*Tableau2[[#This Row],[Coef Pondération NORD]]</f>
        <v>#VALUE!</v>
      </c>
      <c r="AC120" s="291"/>
      <c r="AD120" s="285" t="s">
        <v>171</v>
      </c>
      <c r="AE120" s="289" t="s">
        <v>2598</v>
      </c>
      <c r="AF120" s="226" t="s">
        <v>2627</v>
      </c>
      <c r="AG120" s="290" t="e">
        <f>VLOOKUP(Tableau2[[#This Row],[Maîtrise/Avancement DD]],Tableau5[],8,FALSE)</f>
        <v>#N/A</v>
      </c>
      <c r="AH120" s="290" t="e">
        <f>Tableau2[[#This Row],[Gravité]]*Tableau2[[#This Row],[Fréquence DD]]*Tableau2[[#This Row],[Coef Pondération DD]]</f>
        <v>#VALUE!</v>
      </c>
      <c r="AI120" s="291"/>
    </row>
    <row r="121" spans="1:35" ht="45" x14ac:dyDescent="0.2">
      <c r="A121" s="248">
        <v>2017</v>
      </c>
      <c r="B121" s="258" t="s">
        <v>460</v>
      </c>
      <c r="C121" s="258" t="s">
        <v>461</v>
      </c>
      <c r="D121" s="249"/>
      <c r="E121" s="248">
        <v>7</v>
      </c>
      <c r="F121" s="248">
        <v>1</v>
      </c>
      <c r="G121" s="258" t="s">
        <v>462</v>
      </c>
      <c r="H121" s="226" t="s">
        <v>2608</v>
      </c>
      <c r="I121" s="248"/>
      <c r="J121" s="265"/>
      <c r="K121" s="260"/>
      <c r="L121" s="248">
        <v>1</v>
      </c>
      <c r="M121" s="258" t="s">
        <v>1415</v>
      </c>
      <c r="N121" s="226" t="s">
        <v>2608</v>
      </c>
      <c r="O121" s="248"/>
      <c r="P121" s="265"/>
      <c r="Q121" s="260"/>
      <c r="R121" s="248">
        <v>1</v>
      </c>
      <c r="S121" s="258" t="s">
        <v>462</v>
      </c>
      <c r="T121" s="226" t="s">
        <v>2608</v>
      </c>
      <c r="U121" s="260"/>
      <c r="V121" s="265"/>
      <c r="W121" s="260"/>
      <c r="X121" s="248" t="s">
        <v>171</v>
      </c>
      <c r="Y121" s="249" t="s">
        <v>171</v>
      </c>
      <c r="Z121" s="226" t="s">
        <v>2617</v>
      </c>
      <c r="AA121" s="248"/>
      <c r="AB121" s="265"/>
      <c r="AC121" s="260"/>
      <c r="AD121" s="248" t="s">
        <v>171</v>
      </c>
      <c r="AE121" s="249" t="s">
        <v>171</v>
      </c>
      <c r="AF121" s="226" t="s">
        <v>2617</v>
      </c>
      <c r="AG121" s="248"/>
      <c r="AH121" s="265"/>
      <c r="AI121" s="260"/>
    </row>
    <row r="122" spans="1:35" ht="30" x14ac:dyDescent="0.2">
      <c r="A122" s="248">
        <v>2017</v>
      </c>
      <c r="B122" s="258" t="s">
        <v>460</v>
      </c>
      <c r="C122" s="258" t="s">
        <v>461</v>
      </c>
      <c r="D122" s="249"/>
      <c r="E122" s="248">
        <v>7</v>
      </c>
      <c r="F122" s="248">
        <v>1</v>
      </c>
      <c r="G122" s="258" t="s">
        <v>463</v>
      </c>
      <c r="H122" s="226" t="s">
        <v>2608</v>
      </c>
      <c r="I122" s="248"/>
      <c r="J122" s="265"/>
      <c r="K122" s="260"/>
      <c r="L122" s="248">
        <v>1</v>
      </c>
      <c r="M122" s="258" t="s">
        <v>463</v>
      </c>
      <c r="N122" s="226" t="s">
        <v>2608</v>
      </c>
      <c r="O122" s="248"/>
      <c r="P122" s="265"/>
      <c r="Q122" s="260"/>
      <c r="R122" s="248">
        <v>1</v>
      </c>
      <c r="S122" s="258" t="s">
        <v>463</v>
      </c>
      <c r="T122" s="226" t="s">
        <v>2608</v>
      </c>
      <c r="U122" s="260"/>
      <c r="V122" s="265"/>
      <c r="W122" s="260"/>
      <c r="X122" s="248" t="s">
        <v>171</v>
      </c>
      <c r="Y122" s="249" t="s">
        <v>171</v>
      </c>
      <c r="Z122" s="226" t="s">
        <v>2617</v>
      </c>
      <c r="AA122" s="248"/>
      <c r="AB122" s="265"/>
      <c r="AC122" s="260"/>
      <c r="AD122" s="248" t="s">
        <v>171</v>
      </c>
      <c r="AE122" s="249" t="s">
        <v>171</v>
      </c>
      <c r="AF122" s="226" t="s">
        <v>2617</v>
      </c>
      <c r="AG122" s="248"/>
      <c r="AH122" s="265"/>
      <c r="AI122" s="260"/>
    </row>
    <row r="123" spans="1:35" ht="45" x14ac:dyDescent="0.2">
      <c r="A123" s="248">
        <v>2017</v>
      </c>
      <c r="B123" s="258" t="s">
        <v>460</v>
      </c>
      <c r="C123" s="258" t="s">
        <v>461</v>
      </c>
      <c r="D123" s="249"/>
      <c r="E123" s="248">
        <v>7</v>
      </c>
      <c r="F123" s="248">
        <v>1</v>
      </c>
      <c r="G123" s="258" t="s">
        <v>464</v>
      </c>
      <c r="H123" s="226" t="s">
        <v>2613</v>
      </c>
      <c r="I123" s="248"/>
      <c r="J123" s="265"/>
      <c r="K123" s="260"/>
      <c r="L123" s="248">
        <v>1</v>
      </c>
      <c r="M123" s="258" t="s">
        <v>464</v>
      </c>
      <c r="N123" s="226" t="s">
        <v>2613</v>
      </c>
      <c r="O123" s="248"/>
      <c r="P123" s="265"/>
      <c r="Q123" s="260"/>
      <c r="R123" s="248">
        <v>1</v>
      </c>
      <c r="S123" s="258" t="s">
        <v>464</v>
      </c>
      <c r="T123" s="226" t="s">
        <v>2613</v>
      </c>
      <c r="U123" s="260"/>
      <c r="V123" s="265"/>
      <c r="W123" s="258" t="s">
        <v>1710</v>
      </c>
      <c r="X123" s="248" t="s">
        <v>171</v>
      </c>
      <c r="Y123" s="249" t="s">
        <v>171</v>
      </c>
      <c r="Z123" s="226" t="s">
        <v>2617</v>
      </c>
      <c r="AA123" s="248"/>
      <c r="AB123" s="265"/>
      <c r="AC123" s="260"/>
      <c r="AD123" s="248" t="s">
        <v>171</v>
      </c>
      <c r="AE123" s="249" t="s">
        <v>171</v>
      </c>
      <c r="AF123" s="226" t="s">
        <v>2617</v>
      </c>
      <c r="AG123" s="248"/>
      <c r="AH123" s="265"/>
      <c r="AI123" s="260"/>
    </row>
    <row r="124" spans="1:35" ht="30" x14ac:dyDescent="0.2">
      <c r="A124" s="248">
        <v>2017</v>
      </c>
      <c r="B124" s="258" t="s">
        <v>460</v>
      </c>
      <c r="C124" s="258" t="s">
        <v>461</v>
      </c>
      <c r="D124" s="249"/>
      <c r="E124" s="248">
        <v>7</v>
      </c>
      <c r="F124" s="248" t="s">
        <v>171</v>
      </c>
      <c r="G124" s="248" t="s">
        <v>171</v>
      </c>
      <c r="H124" s="226" t="s">
        <v>2617</v>
      </c>
      <c r="I124" s="248"/>
      <c r="J124" s="265"/>
      <c r="K124" s="260"/>
      <c r="L124" s="248">
        <v>1</v>
      </c>
      <c r="M124" s="258" t="s">
        <v>1416</v>
      </c>
      <c r="N124" s="226" t="s">
        <v>2608</v>
      </c>
      <c r="O124" s="248"/>
      <c r="P124" s="265"/>
      <c r="Q124" s="260"/>
      <c r="R124" s="248">
        <v>1</v>
      </c>
      <c r="S124" s="248" t="s">
        <v>171</v>
      </c>
      <c r="T124" s="226" t="s">
        <v>2617</v>
      </c>
      <c r="U124" s="260"/>
      <c r="V124" s="265"/>
      <c r="W124" s="260"/>
      <c r="X124" s="248" t="s">
        <v>171</v>
      </c>
      <c r="Y124" s="249" t="s">
        <v>171</v>
      </c>
      <c r="Z124" s="226" t="s">
        <v>2617</v>
      </c>
      <c r="AA124" s="260"/>
      <c r="AB124" s="265"/>
      <c r="AC124" s="260"/>
      <c r="AD124" s="248" t="s">
        <v>171</v>
      </c>
      <c r="AE124" s="249" t="s">
        <v>171</v>
      </c>
      <c r="AF124" s="226" t="s">
        <v>2617</v>
      </c>
      <c r="AG124" s="248"/>
      <c r="AH124" s="265"/>
      <c r="AI124" s="260"/>
    </row>
    <row r="125" spans="1:35" ht="30" x14ac:dyDescent="0.2">
      <c r="A125" s="248">
        <v>2017</v>
      </c>
      <c r="B125" s="258" t="s">
        <v>460</v>
      </c>
      <c r="C125" s="258" t="s">
        <v>461</v>
      </c>
      <c r="D125" s="249"/>
      <c r="E125" s="248">
        <v>7</v>
      </c>
      <c r="F125" s="248" t="s">
        <v>171</v>
      </c>
      <c r="G125" s="248" t="s">
        <v>171</v>
      </c>
      <c r="H125" s="226" t="s">
        <v>2616</v>
      </c>
      <c r="I125" s="248"/>
      <c r="J125" s="265"/>
      <c r="K125" s="260"/>
      <c r="L125" s="248">
        <v>1</v>
      </c>
      <c r="M125" s="258" t="s">
        <v>1412</v>
      </c>
      <c r="N125" s="226" t="s">
        <v>2607</v>
      </c>
      <c r="O125" s="248"/>
      <c r="P125" s="265"/>
      <c r="Q125" s="260"/>
      <c r="R125" s="248">
        <v>1</v>
      </c>
      <c r="S125" s="248" t="s">
        <v>171</v>
      </c>
      <c r="T125" s="226" t="s">
        <v>2616</v>
      </c>
      <c r="U125" s="260"/>
      <c r="V125" s="265"/>
      <c r="W125" s="260"/>
      <c r="X125" s="248" t="s">
        <v>171</v>
      </c>
      <c r="Y125" s="249" t="s">
        <v>171</v>
      </c>
      <c r="Z125" s="226" t="s">
        <v>2616</v>
      </c>
      <c r="AA125" s="260"/>
      <c r="AB125" s="265"/>
      <c r="AC125" s="260"/>
      <c r="AD125" s="248" t="s">
        <v>171</v>
      </c>
      <c r="AE125" s="249" t="s">
        <v>171</v>
      </c>
      <c r="AF125" s="226" t="s">
        <v>2616</v>
      </c>
      <c r="AG125" s="248"/>
      <c r="AH125" s="265"/>
      <c r="AI125" s="260"/>
    </row>
    <row r="126" spans="1:35" ht="15" x14ac:dyDescent="0.2">
      <c r="A126" s="248">
        <v>2017</v>
      </c>
      <c r="B126" s="258" t="s">
        <v>460</v>
      </c>
      <c r="C126" s="258" t="s">
        <v>461</v>
      </c>
      <c r="D126" s="249"/>
      <c r="E126" s="248">
        <v>7</v>
      </c>
      <c r="F126" s="248" t="s">
        <v>171</v>
      </c>
      <c r="G126" s="248" t="s">
        <v>171</v>
      </c>
      <c r="H126" s="226" t="s">
        <v>2629</v>
      </c>
      <c r="I126" s="248"/>
      <c r="J126" s="265"/>
      <c r="K126" s="260"/>
      <c r="L126" s="248">
        <v>1</v>
      </c>
      <c r="M126" s="258" t="s">
        <v>1393</v>
      </c>
      <c r="N126" s="226" t="s">
        <v>2612</v>
      </c>
      <c r="O126" s="248"/>
      <c r="P126" s="265"/>
      <c r="Q126" s="260"/>
      <c r="R126" s="248">
        <v>1</v>
      </c>
      <c r="S126" s="248" t="s">
        <v>171</v>
      </c>
      <c r="T126" s="226" t="s">
        <v>2629</v>
      </c>
      <c r="U126" s="260"/>
      <c r="V126" s="265"/>
      <c r="W126" s="260"/>
      <c r="X126" s="248" t="s">
        <v>171</v>
      </c>
      <c r="Y126" s="249" t="s">
        <v>171</v>
      </c>
      <c r="Z126" s="226" t="s">
        <v>2629</v>
      </c>
      <c r="AA126" s="260"/>
      <c r="AB126" s="265"/>
      <c r="AC126" s="260"/>
      <c r="AD126" s="248" t="s">
        <v>171</v>
      </c>
      <c r="AE126" s="249" t="s">
        <v>171</v>
      </c>
      <c r="AF126" s="226" t="s">
        <v>2629</v>
      </c>
      <c r="AG126" s="248"/>
      <c r="AH126" s="265"/>
      <c r="AI126" s="260"/>
    </row>
    <row r="127" spans="1:35" s="295" customFormat="1" ht="90.75" thickBot="1" x14ac:dyDescent="0.25">
      <c r="A127" s="285">
        <v>2017</v>
      </c>
      <c r="B127" s="286" t="s">
        <v>460</v>
      </c>
      <c r="C127" s="286" t="s">
        <v>461</v>
      </c>
      <c r="D127" s="298"/>
      <c r="E127" s="285">
        <v>7</v>
      </c>
      <c r="F127" s="285">
        <v>1</v>
      </c>
      <c r="G127" s="289" t="s">
        <v>2598</v>
      </c>
      <c r="H127" s="226" t="s">
        <v>2627</v>
      </c>
      <c r="I127" s="285" t="e">
        <f>VLOOKUP(Tableau2[[#This Row],[Maîtrise/Avancement CNPE]],Tableau5[],8,FALSE)</f>
        <v>#N/A</v>
      </c>
      <c r="J127" s="290" t="e">
        <f>Tableau2[[#This Row],[Gravité]]*Tableau2[[#This Row],[Fréquence CNPE]]*Tableau2[[#This Row],[Coef Pondération CNPE]]</f>
        <v>#N/A</v>
      </c>
      <c r="K127" s="291"/>
      <c r="L127" s="285">
        <v>1</v>
      </c>
      <c r="M127" s="289" t="s">
        <v>2598</v>
      </c>
      <c r="N127" s="226" t="s">
        <v>2627</v>
      </c>
      <c r="O127" s="290" t="e">
        <f>VLOOKUP(Tableau2[[#This Row],[Maîtrise/Avancement SUD]],Tableau5[],8,FALSE)</f>
        <v>#N/A</v>
      </c>
      <c r="P127" s="290" t="e">
        <f>Tableau2[[#This Row],[Gravité]]*Tableau2[[#This Row],[Fréquence SUD]]*Tableau2[[#This Row],[Coef Pondération SUD]]</f>
        <v>#N/A</v>
      </c>
      <c r="Q127" s="291"/>
      <c r="R127" s="285">
        <v>1</v>
      </c>
      <c r="S127" s="289" t="s">
        <v>2598</v>
      </c>
      <c r="T127" s="226" t="s">
        <v>2627</v>
      </c>
      <c r="U127" s="290" t="e">
        <f>VLOOKUP(Tableau2[[#This Row],[Maîtrise/Avancement GP]],Tableau5[],8,FALSE)</f>
        <v>#N/A</v>
      </c>
      <c r="V127" s="290" t="e">
        <f>Tableau2[[#This Row],[Gravité]]*Tableau2[[#This Row],[Fréquence GP]]*Tableau2[[#This Row],[Coef Pondération GP]]</f>
        <v>#N/A</v>
      </c>
      <c r="W127" s="294" t="s">
        <v>1713</v>
      </c>
      <c r="X127" s="285" t="s">
        <v>171</v>
      </c>
      <c r="Y127" s="289" t="s">
        <v>2598</v>
      </c>
      <c r="Z127" s="226" t="s">
        <v>2627</v>
      </c>
      <c r="AA127" s="290" t="e">
        <f>VLOOKUP(Tableau2[[#This Row],[Maîtrise/Avancement NORD]],Tableau5[],8,FALSE)</f>
        <v>#N/A</v>
      </c>
      <c r="AB127" s="290" t="e">
        <f>Tableau2[[#This Row],[Gravité]]*Tableau2[[#This Row],[Fréquence NORD]]*Tableau2[[#This Row],[Coef Pondération NORD]]</f>
        <v>#VALUE!</v>
      </c>
      <c r="AC127" s="291"/>
      <c r="AD127" s="285" t="s">
        <v>171</v>
      </c>
      <c r="AE127" s="289" t="s">
        <v>2598</v>
      </c>
      <c r="AF127" s="226" t="s">
        <v>2627</v>
      </c>
      <c r="AG127" s="290" t="e">
        <f>VLOOKUP(Tableau2[[#This Row],[Maîtrise/Avancement DD]],Tableau5[],8,FALSE)</f>
        <v>#N/A</v>
      </c>
      <c r="AH127" s="290" t="e">
        <f>Tableau2[[#This Row],[Gravité]]*Tableau2[[#This Row],[Fréquence DD]]*Tableau2[[#This Row],[Coef Pondération DD]]</f>
        <v>#VALUE!</v>
      </c>
      <c r="AI127" s="291"/>
    </row>
    <row r="128" spans="1:35" ht="30" x14ac:dyDescent="0.2">
      <c r="A128" s="248">
        <v>2017</v>
      </c>
      <c r="B128" s="258" t="s">
        <v>465</v>
      </c>
      <c r="C128" s="258" t="s">
        <v>466</v>
      </c>
      <c r="D128" s="232"/>
      <c r="E128" s="248">
        <v>7</v>
      </c>
      <c r="F128" s="248">
        <v>1</v>
      </c>
      <c r="G128" s="258" t="s">
        <v>467</v>
      </c>
      <c r="H128" s="226" t="s">
        <v>2608</v>
      </c>
      <c r="I128" s="248"/>
      <c r="J128" s="265"/>
      <c r="K128" s="260"/>
      <c r="L128" s="248">
        <v>1</v>
      </c>
      <c r="M128" s="258" t="s">
        <v>467</v>
      </c>
      <c r="N128" s="226" t="s">
        <v>2608</v>
      </c>
      <c r="O128" s="248"/>
      <c r="P128" s="265"/>
      <c r="Q128" s="260"/>
      <c r="R128" s="248">
        <v>1</v>
      </c>
      <c r="S128" s="258" t="s">
        <v>467</v>
      </c>
      <c r="T128" s="226" t="s">
        <v>2608</v>
      </c>
      <c r="U128" s="260"/>
      <c r="V128" s="265"/>
      <c r="W128" s="258" t="s">
        <v>1714</v>
      </c>
      <c r="X128" s="248" t="s">
        <v>171</v>
      </c>
      <c r="Y128" s="249" t="s">
        <v>171</v>
      </c>
      <c r="Z128" s="226" t="s">
        <v>2617</v>
      </c>
      <c r="AA128" s="260"/>
      <c r="AB128" s="265"/>
      <c r="AC128" s="260"/>
      <c r="AD128" s="248" t="s">
        <v>171</v>
      </c>
      <c r="AE128" s="249" t="s">
        <v>171</v>
      </c>
      <c r="AF128" s="226" t="s">
        <v>2617</v>
      </c>
      <c r="AG128" s="248"/>
      <c r="AH128" s="265"/>
      <c r="AI128" s="260"/>
    </row>
    <row r="129" spans="1:35" s="295" customFormat="1" ht="15.75" thickBot="1" x14ac:dyDescent="0.25">
      <c r="A129" s="285">
        <v>2017</v>
      </c>
      <c r="B129" s="286" t="s">
        <v>465</v>
      </c>
      <c r="C129" s="286" t="s">
        <v>466</v>
      </c>
      <c r="D129" s="292"/>
      <c r="E129" s="285">
        <v>7</v>
      </c>
      <c r="F129" s="285">
        <v>1</v>
      </c>
      <c r="G129" s="289" t="s">
        <v>2598</v>
      </c>
      <c r="H129" s="226" t="s">
        <v>2627</v>
      </c>
      <c r="I129" s="285" t="e">
        <f>VLOOKUP(Tableau2[[#This Row],[Maîtrise/Avancement CNPE]],Tableau5[],8,FALSE)</f>
        <v>#N/A</v>
      </c>
      <c r="J129" s="290" t="e">
        <f>Tableau2[[#This Row],[Gravité]]*Tableau2[[#This Row],[Fréquence CNPE]]*Tableau2[[#This Row],[Coef Pondération CNPE]]</f>
        <v>#N/A</v>
      </c>
      <c r="K129" s="291"/>
      <c r="L129" s="285">
        <v>1</v>
      </c>
      <c r="M129" s="289" t="s">
        <v>2598</v>
      </c>
      <c r="N129" s="226" t="s">
        <v>2627</v>
      </c>
      <c r="O129" s="290" t="e">
        <f>VLOOKUP(Tableau2[[#This Row],[Maîtrise/Avancement SUD]],Tableau5[],8,FALSE)</f>
        <v>#N/A</v>
      </c>
      <c r="P129" s="290" t="e">
        <f>Tableau2[[#This Row],[Gravité]]*Tableau2[[#This Row],[Fréquence SUD]]*Tableau2[[#This Row],[Coef Pondération SUD]]</f>
        <v>#N/A</v>
      </c>
      <c r="Q129" s="291"/>
      <c r="R129" s="285">
        <v>1</v>
      </c>
      <c r="S129" s="289" t="s">
        <v>2598</v>
      </c>
      <c r="T129" s="226" t="s">
        <v>2627</v>
      </c>
      <c r="U129" s="290" t="e">
        <f>VLOOKUP(Tableau2[[#This Row],[Maîtrise/Avancement GP]],Tableau5[],8,FALSE)</f>
        <v>#N/A</v>
      </c>
      <c r="V129" s="290" t="e">
        <f>Tableau2[[#This Row],[Gravité]]*Tableau2[[#This Row],[Fréquence GP]]*Tableau2[[#This Row],[Coef Pondération GP]]</f>
        <v>#N/A</v>
      </c>
      <c r="W129" s="291"/>
      <c r="X129" s="285" t="s">
        <v>171</v>
      </c>
      <c r="Y129" s="289" t="s">
        <v>2598</v>
      </c>
      <c r="Z129" s="226" t="s">
        <v>2627</v>
      </c>
      <c r="AA129" s="290" t="e">
        <f>VLOOKUP(Tableau2[[#This Row],[Maîtrise/Avancement NORD]],Tableau5[],8,FALSE)</f>
        <v>#N/A</v>
      </c>
      <c r="AB129" s="290" t="e">
        <f>Tableau2[[#This Row],[Gravité]]*Tableau2[[#This Row],[Fréquence NORD]]*Tableau2[[#This Row],[Coef Pondération NORD]]</f>
        <v>#VALUE!</v>
      </c>
      <c r="AC129" s="291"/>
      <c r="AD129" s="285" t="s">
        <v>171</v>
      </c>
      <c r="AE129" s="289" t="s">
        <v>2598</v>
      </c>
      <c r="AF129" s="226" t="s">
        <v>2627</v>
      </c>
      <c r="AG129" s="290" t="e">
        <f>VLOOKUP(Tableau2[[#This Row],[Maîtrise/Avancement DD]],Tableau5[],8,FALSE)</f>
        <v>#N/A</v>
      </c>
      <c r="AH129" s="290" t="e">
        <f>Tableau2[[#This Row],[Gravité]]*Tableau2[[#This Row],[Fréquence DD]]*Tableau2[[#This Row],[Coef Pondération DD]]</f>
        <v>#VALUE!</v>
      </c>
      <c r="AI129" s="291"/>
    </row>
    <row r="130" spans="1:35" ht="15" x14ac:dyDescent="0.2">
      <c r="A130" s="248"/>
      <c r="B130" s="184" t="s">
        <v>468</v>
      </c>
      <c r="C130" s="260"/>
      <c r="D130" s="248"/>
      <c r="E130" s="260"/>
      <c r="F130" s="260"/>
      <c r="G130" s="260"/>
      <c r="H130" s="226" t="s">
        <v>2627</v>
      </c>
      <c r="I130" s="248"/>
      <c r="J130" s="265"/>
      <c r="K130" s="260"/>
      <c r="L130" s="260"/>
      <c r="M130" s="260"/>
      <c r="N130" s="226" t="s">
        <v>2627</v>
      </c>
      <c r="O130" s="248"/>
      <c r="P130" s="265"/>
      <c r="Q130" s="260"/>
      <c r="R130" s="260"/>
      <c r="S130" s="260"/>
      <c r="T130" s="226" t="s">
        <v>2627</v>
      </c>
      <c r="U130" s="260"/>
      <c r="V130" s="265"/>
      <c r="W130" s="260"/>
      <c r="X130" s="260"/>
      <c r="Y130" s="249"/>
      <c r="Z130" s="226" t="s">
        <v>2627</v>
      </c>
      <c r="AA130" s="260"/>
      <c r="AB130" s="265"/>
      <c r="AC130" s="260"/>
      <c r="AD130" s="248"/>
      <c r="AE130" s="249"/>
      <c r="AF130" s="226" t="s">
        <v>2627</v>
      </c>
      <c r="AG130" s="248"/>
      <c r="AH130" s="265"/>
      <c r="AI130" s="260"/>
    </row>
    <row r="131" spans="1:35" ht="45" x14ac:dyDescent="0.2">
      <c r="A131" s="248">
        <v>2017</v>
      </c>
      <c r="B131" s="185" t="s">
        <v>469</v>
      </c>
      <c r="C131" s="185" t="s">
        <v>470</v>
      </c>
      <c r="D131" s="233"/>
      <c r="E131" s="248">
        <v>7</v>
      </c>
      <c r="F131" s="248">
        <v>3</v>
      </c>
      <c r="G131" s="258" t="s">
        <v>471</v>
      </c>
      <c r="H131" s="226" t="s">
        <v>2613</v>
      </c>
      <c r="I131" s="248"/>
      <c r="J131" s="265"/>
      <c r="K131" s="260"/>
      <c r="L131" s="248">
        <v>3</v>
      </c>
      <c r="M131" s="258" t="s">
        <v>1716</v>
      </c>
      <c r="N131" s="226" t="s">
        <v>2613</v>
      </c>
      <c r="O131" s="248"/>
      <c r="P131" s="265"/>
      <c r="Q131" s="260"/>
      <c r="R131" s="248">
        <v>3</v>
      </c>
      <c r="S131" s="258" t="s">
        <v>1715</v>
      </c>
      <c r="T131" s="226" t="s">
        <v>2613</v>
      </c>
      <c r="U131" s="260"/>
      <c r="V131" s="265"/>
      <c r="W131" s="260"/>
      <c r="X131" s="248">
        <v>1</v>
      </c>
      <c r="Y131" s="267" t="s">
        <v>1155</v>
      </c>
      <c r="Z131" s="226" t="s">
        <v>2613</v>
      </c>
      <c r="AA131" s="260"/>
      <c r="AB131" s="265"/>
      <c r="AC131" s="258" t="s">
        <v>1339</v>
      </c>
      <c r="AD131" s="248" t="s">
        <v>171</v>
      </c>
      <c r="AE131" s="249" t="s">
        <v>171</v>
      </c>
      <c r="AF131" s="226" t="s">
        <v>2617</v>
      </c>
      <c r="AG131" s="248"/>
      <c r="AH131" s="265"/>
      <c r="AI131" s="260"/>
    </row>
    <row r="132" spans="1:35" ht="60" x14ac:dyDescent="0.2">
      <c r="A132" s="248">
        <v>2017</v>
      </c>
      <c r="B132" s="185" t="s">
        <v>469</v>
      </c>
      <c r="C132" s="185" t="s">
        <v>470</v>
      </c>
      <c r="D132" s="233"/>
      <c r="E132" s="248">
        <v>7</v>
      </c>
      <c r="F132" s="248" t="s">
        <v>171</v>
      </c>
      <c r="G132" s="248" t="s">
        <v>171</v>
      </c>
      <c r="H132" s="226" t="s">
        <v>2617</v>
      </c>
      <c r="I132" s="248"/>
      <c r="J132" s="265"/>
      <c r="K132" s="260"/>
      <c r="L132" s="248">
        <v>3</v>
      </c>
      <c r="M132" s="258" t="s">
        <v>1417</v>
      </c>
      <c r="N132" s="226" t="s">
        <v>2613</v>
      </c>
      <c r="O132" s="248"/>
      <c r="P132" s="265"/>
      <c r="Q132" s="260"/>
      <c r="R132" s="248" t="s">
        <v>171</v>
      </c>
      <c r="S132" s="248" t="s">
        <v>171</v>
      </c>
      <c r="T132" s="226" t="s">
        <v>2617</v>
      </c>
      <c r="U132" s="260"/>
      <c r="V132" s="265"/>
      <c r="W132" s="260"/>
      <c r="X132" s="248" t="s">
        <v>171</v>
      </c>
      <c r="Y132" s="249" t="s">
        <v>171</v>
      </c>
      <c r="Z132" s="226" t="s">
        <v>2617</v>
      </c>
      <c r="AA132" s="260"/>
      <c r="AB132" s="265"/>
      <c r="AC132" s="260"/>
      <c r="AD132" s="248" t="s">
        <v>171</v>
      </c>
      <c r="AE132" s="249" t="s">
        <v>171</v>
      </c>
      <c r="AF132" s="226" t="s">
        <v>2617</v>
      </c>
      <c r="AG132" s="248"/>
      <c r="AH132" s="265"/>
      <c r="AI132" s="260"/>
    </row>
    <row r="133" spans="1:35" s="295" customFormat="1" ht="60.75" thickBot="1" x14ac:dyDescent="0.25">
      <c r="A133" s="285">
        <v>2017</v>
      </c>
      <c r="B133" s="286" t="s">
        <v>469</v>
      </c>
      <c r="C133" s="286" t="s">
        <v>470</v>
      </c>
      <c r="D133" s="298"/>
      <c r="E133" s="285">
        <v>7</v>
      </c>
      <c r="F133" s="285">
        <v>3</v>
      </c>
      <c r="G133" s="289" t="s">
        <v>2598</v>
      </c>
      <c r="H133" s="226" t="s">
        <v>2627</v>
      </c>
      <c r="I133" s="285" t="e">
        <f>VLOOKUP(Tableau2[[#This Row],[Maîtrise/Avancement CNPE]],Tableau5[],8,FALSE)</f>
        <v>#N/A</v>
      </c>
      <c r="J133" s="290" t="e">
        <f>Tableau2[[#This Row],[Gravité]]*Tableau2[[#This Row],[Fréquence CNPE]]*Tableau2[[#This Row],[Coef Pondération CNPE]]</f>
        <v>#N/A</v>
      </c>
      <c r="K133" s="291"/>
      <c r="L133" s="285">
        <v>3</v>
      </c>
      <c r="M133" s="289" t="s">
        <v>2598</v>
      </c>
      <c r="N133" s="226" t="s">
        <v>2627</v>
      </c>
      <c r="O133" s="290" t="e">
        <f>VLOOKUP(Tableau2[[#This Row],[Maîtrise/Avancement SUD]],Tableau5[],8,FALSE)</f>
        <v>#N/A</v>
      </c>
      <c r="P133" s="290" t="e">
        <f>Tableau2[[#This Row],[Gravité]]*Tableau2[[#This Row],[Fréquence SUD]]*Tableau2[[#This Row],[Coef Pondération SUD]]</f>
        <v>#N/A</v>
      </c>
      <c r="Q133" s="294" t="s">
        <v>1418</v>
      </c>
      <c r="R133" s="285">
        <v>3</v>
      </c>
      <c r="S133" s="289" t="s">
        <v>2598</v>
      </c>
      <c r="T133" s="226" t="s">
        <v>2627</v>
      </c>
      <c r="U133" s="290" t="e">
        <f>VLOOKUP(Tableau2[[#This Row],[Maîtrise/Avancement GP]],Tableau5[],8,FALSE)</f>
        <v>#N/A</v>
      </c>
      <c r="V133" s="290" t="e">
        <f>Tableau2[[#This Row],[Gravité]]*Tableau2[[#This Row],[Fréquence GP]]*Tableau2[[#This Row],[Coef Pondération GP]]</f>
        <v>#N/A</v>
      </c>
      <c r="W133" s="294" t="s">
        <v>1717</v>
      </c>
      <c r="X133" s="285">
        <v>1</v>
      </c>
      <c r="Y133" s="289" t="s">
        <v>2598</v>
      </c>
      <c r="Z133" s="226" t="s">
        <v>2627</v>
      </c>
      <c r="AA133" s="290" t="e">
        <f>VLOOKUP(Tableau2[[#This Row],[Maîtrise/Avancement NORD]],Tableau5[],8,FALSE)</f>
        <v>#N/A</v>
      </c>
      <c r="AB133" s="290" t="e">
        <f>Tableau2[[#This Row],[Gravité]]*Tableau2[[#This Row],[Fréquence NORD]]*Tableau2[[#This Row],[Coef Pondération NORD]]</f>
        <v>#N/A</v>
      </c>
      <c r="AC133" s="291"/>
      <c r="AD133" s="285" t="s">
        <v>171</v>
      </c>
      <c r="AE133" s="289" t="s">
        <v>2598</v>
      </c>
      <c r="AF133" s="226" t="s">
        <v>2627</v>
      </c>
      <c r="AG133" s="290" t="e">
        <f>VLOOKUP(Tableau2[[#This Row],[Maîtrise/Avancement DD]],Tableau5[],8,FALSE)</f>
        <v>#N/A</v>
      </c>
      <c r="AH133" s="290" t="e">
        <f>Tableau2[[#This Row],[Gravité]]*Tableau2[[#This Row],[Fréquence DD]]*Tableau2[[#This Row],[Coef Pondération DD]]</f>
        <v>#VALUE!</v>
      </c>
      <c r="AI133" s="291"/>
    </row>
    <row r="134" spans="1:35" ht="30" x14ac:dyDescent="0.2">
      <c r="A134" s="248">
        <v>2017</v>
      </c>
      <c r="B134" s="185" t="s">
        <v>472</v>
      </c>
      <c r="C134" s="185" t="s">
        <v>473</v>
      </c>
      <c r="D134" s="233"/>
      <c r="E134" s="248">
        <v>3</v>
      </c>
      <c r="F134" s="248">
        <v>7</v>
      </c>
      <c r="G134" s="258" t="s">
        <v>474</v>
      </c>
      <c r="H134" s="226" t="s">
        <v>2655</v>
      </c>
      <c r="I134" s="248"/>
      <c r="J134" s="265"/>
      <c r="K134" s="260"/>
      <c r="L134" s="248">
        <v>7</v>
      </c>
      <c r="M134" s="258" t="s">
        <v>1419</v>
      </c>
      <c r="N134" s="226" t="s">
        <v>2655</v>
      </c>
      <c r="O134" s="248"/>
      <c r="P134" s="265"/>
      <c r="Q134" s="260"/>
      <c r="R134" s="248">
        <v>7</v>
      </c>
      <c r="S134" s="258" t="s">
        <v>474</v>
      </c>
      <c r="T134" s="226" t="s">
        <v>2655</v>
      </c>
      <c r="U134" s="260"/>
      <c r="V134" s="265"/>
      <c r="W134" s="260"/>
      <c r="X134" s="248">
        <v>3</v>
      </c>
      <c r="Y134" s="258" t="s">
        <v>474</v>
      </c>
      <c r="Z134" s="226" t="s">
        <v>2655</v>
      </c>
      <c r="AA134" s="260"/>
      <c r="AB134" s="265"/>
      <c r="AC134" s="260"/>
      <c r="AD134" s="248" t="s">
        <v>171</v>
      </c>
      <c r="AE134" s="249" t="s">
        <v>171</v>
      </c>
      <c r="AF134" s="226" t="s">
        <v>2617</v>
      </c>
      <c r="AG134" s="248"/>
      <c r="AH134" s="265"/>
      <c r="AI134" s="260"/>
    </row>
    <row r="135" spans="1:35" ht="30" x14ac:dyDescent="0.2">
      <c r="A135" s="248">
        <v>2017</v>
      </c>
      <c r="B135" s="185" t="s">
        <v>472</v>
      </c>
      <c r="C135" s="185" t="s">
        <v>473</v>
      </c>
      <c r="D135" s="233"/>
      <c r="E135" s="248">
        <v>3</v>
      </c>
      <c r="F135" s="248" t="s">
        <v>171</v>
      </c>
      <c r="G135" s="248" t="s">
        <v>171</v>
      </c>
      <c r="H135" s="226" t="s">
        <v>2617</v>
      </c>
      <c r="I135" s="248"/>
      <c r="J135" s="265"/>
      <c r="K135" s="260"/>
      <c r="L135" s="248">
        <v>7</v>
      </c>
      <c r="M135" s="260" t="s">
        <v>1420</v>
      </c>
      <c r="N135" s="226" t="s">
        <v>2608</v>
      </c>
      <c r="O135" s="248"/>
      <c r="P135" s="265"/>
      <c r="Q135" s="260"/>
      <c r="R135" s="248" t="s">
        <v>171</v>
      </c>
      <c r="S135" s="248" t="s">
        <v>171</v>
      </c>
      <c r="T135" s="226" t="s">
        <v>2617</v>
      </c>
      <c r="U135" s="260"/>
      <c r="V135" s="265"/>
      <c r="W135" s="260"/>
      <c r="X135" s="248" t="s">
        <v>171</v>
      </c>
      <c r="Y135" s="249" t="s">
        <v>171</v>
      </c>
      <c r="Z135" s="226" t="s">
        <v>2617</v>
      </c>
      <c r="AA135" s="260"/>
      <c r="AB135" s="265"/>
      <c r="AC135" s="260"/>
      <c r="AD135" s="248" t="s">
        <v>171</v>
      </c>
      <c r="AE135" s="249" t="s">
        <v>171</v>
      </c>
      <c r="AF135" s="226" t="s">
        <v>2617</v>
      </c>
      <c r="AG135" s="248"/>
      <c r="AH135" s="265"/>
      <c r="AI135" s="260"/>
    </row>
    <row r="136" spans="1:35" s="295" customFormat="1" ht="75.75" thickBot="1" x14ac:dyDescent="0.25">
      <c r="A136" s="285">
        <v>2017</v>
      </c>
      <c r="B136" s="286" t="s">
        <v>472</v>
      </c>
      <c r="C136" s="286" t="s">
        <v>473</v>
      </c>
      <c r="D136" s="298"/>
      <c r="E136" s="285">
        <v>3</v>
      </c>
      <c r="F136" s="285">
        <v>7</v>
      </c>
      <c r="G136" s="289" t="s">
        <v>2598</v>
      </c>
      <c r="H136" s="226" t="s">
        <v>2627</v>
      </c>
      <c r="I136" s="285" t="e">
        <f>VLOOKUP(Tableau2[[#This Row],[Maîtrise/Avancement CNPE]],Tableau5[],8,FALSE)</f>
        <v>#N/A</v>
      </c>
      <c r="J136" s="290" t="e">
        <f>Tableau2[[#This Row],[Gravité]]*Tableau2[[#This Row],[Fréquence CNPE]]*Tableau2[[#This Row],[Coef Pondération CNPE]]</f>
        <v>#N/A</v>
      </c>
      <c r="K136" s="291"/>
      <c r="L136" s="285">
        <v>7</v>
      </c>
      <c r="M136" s="289" t="s">
        <v>2598</v>
      </c>
      <c r="N136" s="226" t="s">
        <v>2627</v>
      </c>
      <c r="O136" s="290" t="e">
        <f>VLOOKUP(Tableau2[[#This Row],[Maîtrise/Avancement SUD]],Tableau5[],8,FALSE)</f>
        <v>#N/A</v>
      </c>
      <c r="P136" s="290" t="e">
        <f>Tableau2[[#This Row],[Gravité]]*Tableau2[[#This Row],[Fréquence SUD]]*Tableau2[[#This Row],[Coef Pondération SUD]]</f>
        <v>#N/A</v>
      </c>
      <c r="Q136" s="294" t="s">
        <v>1421</v>
      </c>
      <c r="R136" s="285">
        <v>7</v>
      </c>
      <c r="S136" s="289" t="s">
        <v>2598</v>
      </c>
      <c r="T136" s="226" t="s">
        <v>2627</v>
      </c>
      <c r="U136" s="290" t="e">
        <f>VLOOKUP(Tableau2[[#This Row],[Maîtrise/Avancement GP]],Tableau5[],8,FALSE)</f>
        <v>#N/A</v>
      </c>
      <c r="V136" s="290" t="e">
        <f>Tableau2[[#This Row],[Gravité]]*Tableau2[[#This Row],[Fréquence GP]]*Tableau2[[#This Row],[Coef Pondération GP]]</f>
        <v>#N/A</v>
      </c>
      <c r="W136" s="294" t="s">
        <v>1718</v>
      </c>
      <c r="X136" s="285">
        <v>3</v>
      </c>
      <c r="Y136" s="289" t="s">
        <v>2598</v>
      </c>
      <c r="Z136" s="226" t="s">
        <v>2627</v>
      </c>
      <c r="AA136" s="290" t="e">
        <f>VLOOKUP(Tableau2[[#This Row],[Maîtrise/Avancement NORD]],Tableau5[],8,FALSE)</f>
        <v>#N/A</v>
      </c>
      <c r="AB136" s="290" t="e">
        <f>Tableau2[[#This Row],[Gravité]]*Tableau2[[#This Row],[Fréquence NORD]]*Tableau2[[#This Row],[Coef Pondération NORD]]</f>
        <v>#N/A</v>
      </c>
      <c r="AC136" s="291"/>
      <c r="AD136" s="285" t="s">
        <v>171</v>
      </c>
      <c r="AE136" s="289" t="s">
        <v>2598</v>
      </c>
      <c r="AF136" s="226" t="s">
        <v>2627</v>
      </c>
      <c r="AG136" s="290" t="e">
        <f>VLOOKUP(Tableau2[[#This Row],[Maîtrise/Avancement DD]],Tableau5[],8,FALSE)</f>
        <v>#N/A</v>
      </c>
      <c r="AH136" s="290" t="e">
        <f>Tableau2[[#This Row],[Gravité]]*Tableau2[[#This Row],[Fréquence DD]]*Tableau2[[#This Row],[Coef Pondération DD]]</f>
        <v>#VALUE!</v>
      </c>
      <c r="AI136" s="291"/>
    </row>
    <row r="137" spans="1:35" ht="15" x14ac:dyDescent="0.2">
      <c r="A137" s="248">
        <v>2017</v>
      </c>
      <c r="B137" s="258" t="s">
        <v>475</v>
      </c>
      <c r="C137" s="258" t="s">
        <v>476</v>
      </c>
      <c r="D137" s="249"/>
      <c r="E137" s="248">
        <v>3</v>
      </c>
      <c r="F137" s="248">
        <v>3</v>
      </c>
      <c r="G137" s="258" t="s">
        <v>477</v>
      </c>
      <c r="H137" s="226" t="s">
        <v>2608</v>
      </c>
      <c r="I137" s="248"/>
      <c r="J137" s="265"/>
      <c r="K137" s="260"/>
      <c r="L137" s="248">
        <v>3</v>
      </c>
      <c r="M137" s="258" t="s">
        <v>477</v>
      </c>
      <c r="N137" s="226" t="s">
        <v>2608</v>
      </c>
      <c r="O137" s="248"/>
      <c r="P137" s="265"/>
      <c r="Q137" s="260"/>
      <c r="R137" s="248">
        <v>3</v>
      </c>
      <c r="S137" s="258" t="s">
        <v>477</v>
      </c>
      <c r="T137" s="226" t="s">
        <v>2608</v>
      </c>
      <c r="U137" s="260"/>
      <c r="V137" s="265"/>
      <c r="W137" s="260"/>
      <c r="X137" s="248">
        <v>7</v>
      </c>
      <c r="Y137" s="258" t="s">
        <v>477</v>
      </c>
      <c r="Z137" s="226" t="s">
        <v>2608</v>
      </c>
      <c r="AA137" s="248"/>
      <c r="AB137" s="265"/>
      <c r="AC137" s="260"/>
      <c r="AD137" s="248" t="s">
        <v>171</v>
      </c>
      <c r="AE137" s="249" t="s">
        <v>171</v>
      </c>
      <c r="AF137" s="226" t="s">
        <v>2617</v>
      </c>
      <c r="AG137" s="248"/>
      <c r="AH137" s="265"/>
      <c r="AI137" s="260"/>
    </row>
    <row r="138" spans="1:35" ht="30" x14ac:dyDescent="0.2">
      <c r="A138" s="248">
        <v>2017</v>
      </c>
      <c r="B138" s="258" t="s">
        <v>475</v>
      </c>
      <c r="C138" s="258" t="s">
        <v>476</v>
      </c>
      <c r="D138" s="249"/>
      <c r="E138" s="248">
        <v>3</v>
      </c>
      <c r="F138" s="248">
        <v>3</v>
      </c>
      <c r="G138" s="258" t="s">
        <v>478</v>
      </c>
      <c r="H138" s="226" t="s">
        <v>2608</v>
      </c>
      <c r="I138" s="248"/>
      <c r="J138" s="265"/>
      <c r="K138" s="260"/>
      <c r="L138" s="248">
        <v>3</v>
      </c>
      <c r="M138" s="258" t="s">
        <v>1422</v>
      </c>
      <c r="N138" s="226" t="s">
        <v>2608</v>
      </c>
      <c r="O138" s="248"/>
      <c r="P138" s="265"/>
      <c r="Q138" s="260"/>
      <c r="R138" s="248">
        <v>3</v>
      </c>
      <c r="S138" s="258" t="s">
        <v>478</v>
      </c>
      <c r="T138" s="226" t="s">
        <v>2608</v>
      </c>
      <c r="U138" s="260"/>
      <c r="V138" s="265"/>
      <c r="W138" s="260"/>
      <c r="X138" s="248">
        <v>7</v>
      </c>
      <c r="Y138" s="249" t="s">
        <v>171</v>
      </c>
      <c r="Z138" s="226" t="s">
        <v>2617</v>
      </c>
      <c r="AA138" s="248"/>
      <c r="AB138" s="265"/>
      <c r="AC138" s="260"/>
      <c r="AD138" s="248" t="s">
        <v>171</v>
      </c>
      <c r="AE138" s="249" t="s">
        <v>171</v>
      </c>
      <c r="AF138" s="226" t="s">
        <v>2617</v>
      </c>
      <c r="AG138" s="248"/>
      <c r="AH138" s="265"/>
      <c r="AI138" s="260"/>
    </row>
    <row r="139" spans="1:35" ht="30" x14ac:dyDescent="0.2">
      <c r="A139" s="248">
        <v>2017</v>
      </c>
      <c r="B139" s="258" t="s">
        <v>475</v>
      </c>
      <c r="C139" s="258" t="s">
        <v>476</v>
      </c>
      <c r="D139" s="249"/>
      <c r="E139" s="248">
        <v>3</v>
      </c>
      <c r="F139" s="248">
        <v>3</v>
      </c>
      <c r="G139" s="258" t="s">
        <v>479</v>
      </c>
      <c r="H139" s="226" t="s">
        <v>2613</v>
      </c>
      <c r="I139" s="248"/>
      <c r="J139" s="265"/>
      <c r="K139" s="260"/>
      <c r="L139" s="248">
        <v>3</v>
      </c>
      <c r="M139" s="258" t="s">
        <v>464</v>
      </c>
      <c r="N139" s="226" t="s">
        <v>2613</v>
      </c>
      <c r="O139" s="248"/>
      <c r="P139" s="265"/>
      <c r="Q139" s="260"/>
      <c r="R139" s="248">
        <v>3</v>
      </c>
      <c r="S139" s="258" t="s">
        <v>479</v>
      </c>
      <c r="T139" s="226" t="s">
        <v>2613</v>
      </c>
      <c r="U139" s="260"/>
      <c r="V139" s="265"/>
      <c r="W139" s="260"/>
      <c r="X139" s="248">
        <v>7</v>
      </c>
      <c r="Y139" s="258" t="s">
        <v>479</v>
      </c>
      <c r="Z139" s="226" t="s">
        <v>2613</v>
      </c>
      <c r="AA139" s="248"/>
      <c r="AB139" s="265"/>
      <c r="AC139" s="260"/>
      <c r="AD139" s="248" t="s">
        <v>171</v>
      </c>
      <c r="AE139" s="249" t="s">
        <v>171</v>
      </c>
      <c r="AF139" s="226" t="s">
        <v>2617</v>
      </c>
      <c r="AG139" s="248"/>
      <c r="AH139" s="265"/>
      <c r="AI139" s="260"/>
    </row>
    <row r="140" spans="1:35" ht="30" x14ac:dyDescent="0.2">
      <c r="A140" s="248">
        <v>2017</v>
      </c>
      <c r="B140" s="258" t="s">
        <v>475</v>
      </c>
      <c r="C140" s="258" t="s">
        <v>476</v>
      </c>
      <c r="D140" s="249"/>
      <c r="E140" s="248">
        <v>3</v>
      </c>
      <c r="F140" s="248" t="s">
        <v>171</v>
      </c>
      <c r="G140" s="248" t="s">
        <v>171</v>
      </c>
      <c r="H140" s="226" t="s">
        <v>2617</v>
      </c>
      <c r="I140" s="260"/>
      <c r="J140" s="265"/>
      <c r="K140" s="260"/>
      <c r="L140" s="248" t="s">
        <v>171</v>
      </c>
      <c r="M140" s="248" t="s">
        <v>171</v>
      </c>
      <c r="N140" s="226" t="s">
        <v>2617</v>
      </c>
      <c r="O140" s="260"/>
      <c r="P140" s="265"/>
      <c r="Q140" s="260"/>
      <c r="R140" s="248" t="s">
        <v>171</v>
      </c>
      <c r="S140" s="248" t="s">
        <v>171</v>
      </c>
      <c r="T140" s="226" t="s">
        <v>2617</v>
      </c>
      <c r="U140" s="260"/>
      <c r="V140" s="265"/>
      <c r="W140" s="260"/>
      <c r="X140" s="248">
        <v>7</v>
      </c>
      <c r="Y140" s="267" t="s">
        <v>1156</v>
      </c>
      <c r="Z140" s="226" t="s">
        <v>2608</v>
      </c>
      <c r="AA140" s="248"/>
      <c r="AB140" s="265"/>
      <c r="AC140" s="260"/>
      <c r="AD140" s="248" t="s">
        <v>171</v>
      </c>
      <c r="AE140" s="249" t="s">
        <v>171</v>
      </c>
      <c r="AF140" s="226" t="s">
        <v>2617</v>
      </c>
      <c r="AG140" s="248"/>
      <c r="AH140" s="265"/>
      <c r="AI140" s="260"/>
    </row>
    <row r="141" spans="1:35" ht="15" x14ac:dyDescent="0.2">
      <c r="A141" s="248">
        <v>2017</v>
      </c>
      <c r="B141" s="258" t="s">
        <v>475</v>
      </c>
      <c r="C141" s="258" t="s">
        <v>476</v>
      </c>
      <c r="D141" s="249"/>
      <c r="E141" s="248">
        <v>3</v>
      </c>
      <c r="F141" s="248" t="s">
        <v>171</v>
      </c>
      <c r="G141" s="248" t="s">
        <v>171</v>
      </c>
      <c r="H141" s="226" t="s">
        <v>2616</v>
      </c>
      <c r="I141" s="248"/>
      <c r="J141" s="265"/>
      <c r="K141" s="260"/>
      <c r="L141" s="248">
        <v>3</v>
      </c>
      <c r="M141" s="258" t="s">
        <v>1423</v>
      </c>
      <c r="N141" s="226" t="s">
        <v>2607</v>
      </c>
      <c r="O141" s="248"/>
      <c r="P141" s="265"/>
      <c r="Q141" s="260"/>
      <c r="R141" s="248" t="s">
        <v>171</v>
      </c>
      <c r="S141" s="248" t="s">
        <v>171</v>
      </c>
      <c r="T141" s="226" t="s">
        <v>2648</v>
      </c>
      <c r="U141" s="260"/>
      <c r="V141" s="265"/>
      <c r="W141" s="260"/>
      <c r="X141" s="248" t="s">
        <v>171</v>
      </c>
      <c r="Y141" s="249" t="s">
        <v>171</v>
      </c>
      <c r="Z141" s="226" t="s">
        <v>2648</v>
      </c>
      <c r="AA141" s="260"/>
      <c r="AB141" s="265"/>
      <c r="AC141" s="260"/>
      <c r="AD141" s="248" t="s">
        <v>171</v>
      </c>
      <c r="AE141" s="249" t="s">
        <v>171</v>
      </c>
      <c r="AF141" s="226" t="s">
        <v>2648</v>
      </c>
      <c r="AG141" s="248"/>
      <c r="AH141" s="265"/>
      <c r="AI141" s="260"/>
    </row>
    <row r="142" spans="1:35" ht="15" x14ac:dyDescent="0.2">
      <c r="A142" s="248">
        <v>2017</v>
      </c>
      <c r="B142" s="258" t="s">
        <v>475</v>
      </c>
      <c r="C142" s="258" t="s">
        <v>476</v>
      </c>
      <c r="D142" s="249"/>
      <c r="E142" s="248">
        <v>3</v>
      </c>
      <c r="F142" s="248" t="s">
        <v>171</v>
      </c>
      <c r="G142" s="248" t="s">
        <v>171</v>
      </c>
      <c r="H142" s="226" t="s">
        <v>2617</v>
      </c>
      <c r="I142" s="248"/>
      <c r="J142" s="265"/>
      <c r="K142" s="260"/>
      <c r="L142" s="248">
        <v>3</v>
      </c>
      <c r="M142" s="258" t="s">
        <v>417</v>
      </c>
      <c r="N142" s="226" t="s">
        <v>2608</v>
      </c>
      <c r="O142" s="248"/>
      <c r="P142" s="265"/>
      <c r="Q142" s="260"/>
      <c r="R142" s="248" t="s">
        <v>171</v>
      </c>
      <c r="S142" s="248" t="s">
        <v>171</v>
      </c>
      <c r="T142" s="226" t="s">
        <v>2656</v>
      </c>
      <c r="U142" s="260"/>
      <c r="V142" s="265"/>
      <c r="W142" s="260"/>
      <c r="X142" s="248" t="s">
        <v>171</v>
      </c>
      <c r="Y142" s="249" t="s">
        <v>171</v>
      </c>
      <c r="Z142" s="226" t="s">
        <v>2656</v>
      </c>
      <c r="AA142" s="260"/>
      <c r="AB142" s="265"/>
      <c r="AC142" s="260"/>
      <c r="AD142" s="248" t="s">
        <v>171</v>
      </c>
      <c r="AE142" s="249" t="s">
        <v>171</v>
      </c>
      <c r="AF142" s="226" t="s">
        <v>2656</v>
      </c>
      <c r="AG142" s="248"/>
      <c r="AH142" s="265"/>
      <c r="AI142" s="260"/>
    </row>
    <row r="143" spans="1:35" ht="15" x14ac:dyDescent="0.2">
      <c r="A143" s="248">
        <v>2017</v>
      </c>
      <c r="B143" s="258" t="s">
        <v>475</v>
      </c>
      <c r="C143" s="258" t="s">
        <v>476</v>
      </c>
      <c r="D143" s="249"/>
      <c r="E143" s="248">
        <v>3</v>
      </c>
      <c r="F143" s="248" t="s">
        <v>171</v>
      </c>
      <c r="G143" s="248" t="s">
        <v>171</v>
      </c>
      <c r="H143" s="226" t="s">
        <v>2617</v>
      </c>
      <c r="I143" s="248"/>
      <c r="J143" s="265"/>
      <c r="K143" s="260"/>
      <c r="L143" s="248">
        <v>3</v>
      </c>
      <c r="M143" s="258" t="s">
        <v>1393</v>
      </c>
      <c r="N143" s="226" t="s">
        <v>2612</v>
      </c>
      <c r="O143" s="248"/>
      <c r="P143" s="265"/>
      <c r="Q143" s="260"/>
      <c r="R143" s="248" t="s">
        <v>171</v>
      </c>
      <c r="S143" s="248" t="s">
        <v>171</v>
      </c>
      <c r="T143" s="226" t="s">
        <v>2661</v>
      </c>
      <c r="U143" s="260"/>
      <c r="V143" s="265"/>
      <c r="W143" s="260"/>
      <c r="X143" s="248" t="s">
        <v>171</v>
      </c>
      <c r="Y143" s="249" t="s">
        <v>171</v>
      </c>
      <c r="Z143" s="226" t="s">
        <v>2661</v>
      </c>
      <c r="AA143" s="260"/>
      <c r="AB143" s="265"/>
      <c r="AC143" s="260"/>
      <c r="AD143" s="248" t="s">
        <v>171</v>
      </c>
      <c r="AE143" s="249" t="s">
        <v>171</v>
      </c>
      <c r="AF143" s="226" t="s">
        <v>2661</v>
      </c>
      <c r="AG143" s="248"/>
      <c r="AH143" s="265"/>
      <c r="AI143" s="260"/>
    </row>
    <row r="144" spans="1:35" ht="30" x14ac:dyDescent="0.2">
      <c r="A144" s="248">
        <v>2017</v>
      </c>
      <c r="B144" s="258" t="s">
        <v>475</v>
      </c>
      <c r="C144" s="258" t="s">
        <v>476</v>
      </c>
      <c r="D144" s="249"/>
      <c r="E144" s="248">
        <v>3</v>
      </c>
      <c r="F144" s="248" t="s">
        <v>171</v>
      </c>
      <c r="G144" s="248" t="s">
        <v>171</v>
      </c>
      <c r="H144" s="226" t="s">
        <v>2617</v>
      </c>
      <c r="I144" s="248"/>
      <c r="J144" s="265"/>
      <c r="K144" s="260"/>
      <c r="L144" s="248">
        <v>3</v>
      </c>
      <c r="M144" s="258" t="s">
        <v>1424</v>
      </c>
      <c r="N144" s="226" t="s">
        <v>2608</v>
      </c>
      <c r="O144" s="248"/>
      <c r="P144" s="265"/>
      <c r="Q144" s="260"/>
      <c r="R144" s="248" t="s">
        <v>171</v>
      </c>
      <c r="S144" s="248" t="s">
        <v>171</v>
      </c>
      <c r="T144" s="226" t="s">
        <v>2635</v>
      </c>
      <c r="U144" s="260"/>
      <c r="V144" s="265"/>
      <c r="W144" s="260"/>
      <c r="X144" s="248" t="s">
        <v>171</v>
      </c>
      <c r="Y144" s="249" t="s">
        <v>171</v>
      </c>
      <c r="Z144" s="226" t="s">
        <v>2635</v>
      </c>
      <c r="AA144" s="260"/>
      <c r="AB144" s="265"/>
      <c r="AC144" s="260"/>
      <c r="AD144" s="248" t="s">
        <v>171</v>
      </c>
      <c r="AE144" s="249" t="s">
        <v>171</v>
      </c>
      <c r="AF144" s="226" t="s">
        <v>2635</v>
      </c>
      <c r="AG144" s="248"/>
      <c r="AH144" s="265"/>
      <c r="AI144" s="260"/>
    </row>
    <row r="145" spans="1:35" ht="15" x14ac:dyDescent="0.2">
      <c r="A145" s="248">
        <v>2017</v>
      </c>
      <c r="B145" s="258" t="s">
        <v>475</v>
      </c>
      <c r="C145" s="258" t="s">
        <v>476</v>
      </c>
      <c r="D145" s="249"/>
      <c r="E145" s="248">
        <v>3</v>
      </c>
      <c r="F145" s="248" t="s">
        <v>171</v>
      </c>
      <c r="G145" s="248" t="s">
        <v>171</v>
      </c>
      <c r="H145" s="226" t="s">
        <v>2617</v>
      </c>
      <c r="I145" s="248"/>
      <c r="J145" s="265"/>
      <c r="K145" s="260"/>
      <c r="L145" s="248" t="s">
        <v>171</v>
      </c>
      <c r="M145" s="248" t="s">
        <v>171</v>
      </c>
      <c r="N145" s="226" t="s">
        <v>2617</v>
      </c>
      <c r="O145" s="248"/>
      <c r="P145" s="265"/>
      <c r="Q145" s="260"/>
      <c r="R145" s="248">
        <v>3</v>
      </c>
      <c r="S145" s="258" t="s">
        <v>1719</v>
      </c>
      <c r="T145" s="226" t="s">
        <v>2608</v>
      </c>
      <c r="U145" s="260"/>
      <c r="V145" s="265"/>
      <c r="W145" s="260"/>
      <c r="X145" s="248" t="s">
        <v>171</v>
      </c>
      <c r="Y145" s="248" t="s">
        <v>171</v>
      </c>
      <c r="Z145" s="226" t="s">
        <v>2617</v>
      </c>
      <c r="AA145" s="260"/>
      <c r="AB145" s="265"/>
      <c r="AC145" s="260"/>
      <c r="AD145" s="248" t="s">
        <v>171</v>
      </c>
      <c r="AE145" s="249" t="s">
        <v>171</v>
      </c>
      <c r="AF145" s="226" t="s">
        <v>2617</v>
      </c>
      <c r="AG145" s="248"/>
      <c r="AH145" s="265"/>
      <c r="AI145" s="260"/>
    </row>
    <row r="146" spans="1:35" s="295" customFormat="1" ht="45.75" thickBot="1" x14ac:dyDescent="0.25">
      <c r="A146" s="285">
        <v>2017</v>
      </c>
      <c r="B146" s="286" t="s">
        <v>475</v>
      </c>
      <c r="C146" s="286" t="s">
        <v>476</v>
      </c>
      <c r="D146" s="298"/>
      <c r="E146" s="285">
        <v>3</v>
      </c>
      <c r="F146" s="285">
        <v>3</v>
      </c>
      <c r="G146" s="289" t="s">
        <v>2598</v>
      </c>
      <c r="H146" s="226" t="s">
        <v>2627</v>
      </c>
      <c r="I146" s="285" t="e">
        <f>VLOOKUP(Tableau2[[#This Row],[Maîtrise/Avancement CNPE]],Tableau5[],8,FALSE)</f>
        <v>#N/A</v>
      </c>
      <c r="J146" s="290" t="e">
        <f>Tableau2[[#This Row],[Gravité]]*Tableau2[[#This Row],[Fréquence CNPE]]*Tableau2[[#This Row],[Coef Pondération CNPE]]</f>
        <v>#N/A</v>
      </c>
      <c r="K146" s="291"/>
      <c r="L146" s="285">
        <v>3</v>
      </c>
      <c r="M146" s="289" t="s">
        <v>2598</v>
      </c>
      <c r="N146" s="226" t="s">
        <v>2627</v>
      </c>
      <c r="O146" s="290" t="e">
        <f>VLOOKUP(Tableau2[[#This Row],[Maîtrise/Avancement SUD]],Tableau5[],8,FALSE)</f>
        <v>#N/A</v>
      </c>
      <c r="P146" s="290" t="e">
        <f>Tableau2[[#This Row],[Gravité]]*Tableau2[[#This Row],[Fréquence SUD]]*Tableau2[[#This Row],[Coef Pondération SUD]]</f>
        <v>#N/A</v>
      </c>
      <c r="Q146" s="291"/>
      <c r="R146" s="285">
        <v>3</v>
      </c>
      <c r="S146" s="289" t="s">
        <v>2598</v>
      </c>
      <c r="T146" s="226" t="s">
        <v>2627</v>
      </c>
      <c r="U146" s="290" t="e">
        <f>VLOOKUP(Tableau2[[#This Row],[Maîtrise/Avancement GP]],Tableau5[],8,FALSE)</f>
        <v>#N/A</v>
      </c>
      <c r="V146" s="290" t="e">
        <f>Tableau2[[#This Row],[Gravité]]*Tableau2[[#This Row],[Fréquence GP]]*Tableau2[[#This Row],[Coef Pondération GP]]</f>
        <v>#N/A</v>
      </c>
      <c r="W146" s="294" t="s">
        <v>1720</v>
      </c>
      <c r="X146" s="285">
        <v>7</v>
      </c>
      <c r="Y146" s="289" t="s">
        <v>2598</v>
      </c>
      <c r="Z146" s="226" t="s">
        <v>2627</v>
      </c>
      <c r="AA146" s="290" t="e">
        <f>VLOOKUP(Tableau2[[#This Row],[Maîtrise/Avancement NORD]],Tableau5[],8,FALSE)</f>
        <v>#N/A</v>
      </c>
      <c r="AB146" s="290" t="e">
        <f>Tableau2[[#This Row],[Gravité]]*Tableau2[[#This Row],[Fréquence NORD]]*Tableau2[[#This Row],[Coef Pondération NORD]]</f>
        <v>#N/A</v>
      </c>
      <c r="AC146" s="294" t="s">
        <v>1340</v>
      </c>
      <c r="AD146" s="285" t="s">
        <v>171</v>
      </c>
      <c r="AE146" s="289" t="s">
        <v>2598</v>
      </c>
      <c r="AF146" s="226" t="s">
        <v>2627</v>
      </c>
      <c r="AG146" s="290" t="e">
        <f>VLOOKUP(Tableau2[[#This Row],[Maîtrise/Avancement DD]],Tableau5[],8,FALSE)</f>
        <v>#N/A</v>
      </c>
      <c r="AH146" s="290" t="e">
        <f>Tableau2[[#This Row],[Gravité]]*Tableau2[[#This Row],[Fréquence DD]]*Tableau2[[#This Row],[Coef Pondération DD]]</f>
        <v>#VALUE!</v>
      </c>
      <c r="AI146" s="291"/>
    </row>
    <row r="147" spans="1:35" ht="45" x14ac:dyDescent="0.2">
      <c r="A147" s="248">
        <v>2017</v>
      </c>
      <c r="B147" s="185" t="s">
        <v>480</v>
      </c>
      <c r="C147" s="185" t="s">
        <v>427</v>
      </c>
      <c r="D147" s="233"/>
      <c r="E147" s="248">
        <v>7</v>
      </c>
      <c r="F147" s="248">
        <v>7</v>
      </c>
      <c r="G147" s="258" t="s">
        <v>481</v>
      </c>
      <c r="H147" s="226" t="s">
        <v>2608</v>
      </c>
      <c r="I147" s="248"/>
      <c r="J147" s="265"/>
      <c r="K147" s="260"/>
      <c r="L147" s="248">
        <v>7</v>
      </c>
      <c r="M147" s="258" t="s">
        <v>481</v>
      </c>
      <c r="N147" s="226" t="s">
        <v>2608</v>
      </c>
      <c r="O147" s="248"/>
      <c r="P147" s="265"/>
      <c r="Q147" s="260"/>
      <c r="R147" s="248">
        <v>3</v>
      </c>
      <c r="S147" s="258" t="s">
        <v>481</v>
      </c>
      <c r="T147" s="226" t="s">
        <v>2608</v>
      </c>
      <c r="U147" s="260"/>
      <c r="V147" s="265"/>
      <c r="W147" s="260"/>
      <c r="X147" s="248" t="s">
        <v>171</v>
      </c>
      <c r="Y147" s="249" t="s">
        <v>171</v>
      </c>
      <c r="Z147" s="226" t="s">
        <v>2617</v>
      </c>
      <c r="AA147" s="260"/>
      <c r="AB147" s="265"/>
      <c r="AC147" s="260"/>
      <c r="AD147" s="248" t="s">
        <v>171</v>
      </c>
      <c r="AE147" s="249" t="s">
        <v>171</v>
      </c>
      <c r="AF147" s="226" t="s">
        <v>2617</v>
      </c>
      <c r="AG147" s="248"/>
      <c r="AH147" s="265"/>
      <c r="AI147" s="260"/>
    </row>
    <row r="148" spans="1:35" ht="30" x14ac:dyDescent="0.2">
      <c r="A148" s="248">
        <v>2017</v>
      </c>
      <c r="B148" s="185" t="s">
        <v>480</v>
      </c>
      <c r="C148" s="185" t="s">
        <v>427</v>
      </c>
      <c r="D148" s="233"/>
      <c r="E148" s="248">
        <v>7</v>
      </c>
      <c r="F148" s="248" t="s">
        <v>171</v>
      </c>
      <c r="G148" s="248" t="s">
        <v>171</v>
      </c>
      <c r="H148" s="226" t="s">
        <v>2617</v>
      </c>
      <c r="I148" s="248"/>
      <c r="J148" s="265"/>
      <c r="K148" s="260"/>
      <c r="L148" s="248">
        <v>7</v>
      </c>
      <c r="M148" s="258" t="s">
        <v>1425</v>
      </c>
      <c r="N148" s="226" t="s">
        <v>2613</v>
      </c>
      <c r="O148" s="248"/>
      <c r="P148" s="265"/>
      <c r="Q148" s="260"/>
      <c r="R148" s="248" t="s">
        <v>171</v>
      </c>
      <c r="S148" s="248" t="s">
        <v>171</v>
      </c>
      <c r="T148" s="226" t="s">
        <v>2635</v>
      </c>
      <c r="U148" s="260"/>
      <c r="V148" s="265"/>
      <c r="W148" s="260"/>
      <c r="X148" s="248" t="s">
        <v>171</v>
      </c>
      <c r="Y148" s="249" t="s">
        <v>171</v>
      </c>
      <c r="Z148" s="226" t="s">
        <v>2635</v>
      </c>
      <c r="AA148" s="260"/>
      <c r="AB148" s="265"/>
      <c r="AC148" s="260"/>
      <c r="AD148" s="248" t="s">
        <v>171</v>
      </c>
      <c r="AE148" s="249" t="s">
        <v>171</v>
      </c>
      <c r="AF148" s="226" t="s">
        <v>2635</v>
      </c>
      <c r="AG148" s="248"/>
      <c r="AH148" s="265"/>
      <c r="AI148" s="260"/>
    </row>
    <row r="149" spans="1:35" s="295" customFormat="1" ht="60.75" thickBot="1" x14ac:dyDescent="0.25">
      <c r="A149" s="285">
        <v>2017</v>
      </c>
      <c r="B149" s="286" t="s">
        <v>480</v>
      </c>
      <c r="C149" s="286" t="s">
        <v>427</v>
      </c>
      <c r="D149" s="298"/>
      <c r="E149" s="285">
        <v>7</v>
      </c>
      <c r="F149" s="285">
        <v>7</v>
      </c>
      <c r="G149" s="289" t="s">
        <v>2598</v>
      </c>
      <c r="H149" s="226" t="s">
        <v>2627</v>
      </c>
      <c r="I149" s="285" t="e">
        <f>VLOOKUP(Tableau2[[#This Row],[Maîtrise/Avancement CNPE]],Tableau5[],8,FALSE)</f>
        <v>#N/A</v>
      </c>
      <c r="J149" s="290" t="e">
        <f>Tableau2[[#This Row],[Gravité]]*Tableau2[[#This Row],[Fréquence CNPE]]*Tableau2[[#This Row],[Coef Pondération CNPE]]</f>
        <v>#N/A</v>
      </c>
      <c r="K149" s="291"/>
      <c r="L149" s="285">
        <v>7</v>
      </c>
      <c r="M149" s="289" t="s">
        <v>2598</v>
      </c>
      <c r="N149" s="226" t="s">
        <v>2627</v>
      </c>
      <c r="O149" s="290" t="e">
        <f>VLOOKUP(Tableau2[[#This Row],[Maîtrise/Avancement SUD]],Tableau5[],8,FALSE)</f>
        <v>#N/A</v>
      </c>
      <c r="P149" s="290" t="e">
        <f>Tableau2[[#This Row],[Gravité]]*Tableau2[[#This Row],[Fréquence SUD]]*Tableau2[[#This Row],[Coef Pondération SUD]]</f>
        <v>#N/A</v>
      </c>
      <c r="Q149" s="294" t="s">
        <v>1426</v>
      </c>
      <c r="R149" s="285">
        <v>3</v>
      </c>
      <c r="S149" s="289" t="s">
        <v>2598</v>
      </c>
      <c r="T149" s="226" t="s">
        <v>2627</v>
      </c>
      <c r="U149" s="290" t="e">
        <f>VLOOKUP(Tableau2[[#This Row],[Maîtrise/Avancement GP]],Tableau5[],8,FALSE)</f>
        <v>#N/A</v>
      </c>
      <c r="V149" s="290" t="e">
        <f>Tableau2[[#This Row],[Gravité]]*Tableau2[[#This Row],[Fréquence GP]]*Tableau2[[#This Row],[Coef Pondération GP]]</f>
        <v>#N/A</v>
      </c>
      <c r="W149" s="294" t="s">
        <v>1721</v>
      </c>
      <c r="X149" s="285" t="s">
        <v>171</v>
      </c>
      <c r="Y149" s="289" t="s">
        <v>2598</v>
      </c>
      <c r="Z149" s="226" t="s">
        <v>2627</v>
      </c>
      <c r="AA149" s="290" t="e">
        <f>VLOOKUP(Tableau2[[#This Row],[Maîtrise/Avancement NORD]],Tableau5[],8,FALSE)</f>
        <v>#N/A</v>
      </c>
      <c r="AB149" s="290" t="e">
        <f>Tableau2[[#This Row],[Gravité]]*Tableau2[[#This Row],[Fréquence NORD]]*Tableau2[[#This Row],[Coef Pondération NORD]]</f>
        <v>#VALUE!</v>
      </c>
      <c r="AC149" s="291"/>
      <c r="AD149" s="285" t="s">
        <v>171</v>
      </c>
      <c r="AE149" s="289" t="s">
        <v>2598</v>
      </c>
      <c r="AF149" s="226" t="s">
        <v>2627</v>
      </c>
      <c r="AG149" s="290" t="e">
        <f>VLOOKUP(Tableau2[[#This Row],[Maîtrise/Avancement DD]],Tableau5[],8,FALSE)</f>
        <v>#N/A</v>
      </c>
      <c r="AH149" s="290" t="e">
        <f>Tableau2[[#This Row],[Gravité]]*Tableau2[[#This Row],[Fréquence DD]]*Tableau2[[#This Row],[Coef Pondération DD]]</f>
        <v>#VALUE!</v>
      </c>
      <c r="AI149" s="291"/>
    </row>
    <row r="150" spans="1:35" ht="15" x14ac:dyDescent="0.2">
      <c r="A150" s="248">
        <v>2017</v>
      </c>
      <c r="B150" s="260" t="s">
        <v>742</v>
      </c>
      <c r="C150" s="260" t="s">
        <v>1722</v>
      </c>
      <c r="D150" s="249"/>
      <c r="E150" s="248">
        <v>3</v>
      </c>
      <c r="F150" s="248" t="s">
        <v>171</v>
      </c>
      <c r="G150" s="248" t="s">
        <v>171</v>
      </c>
      <c r="H150" s="226" t="s">
        <v>2617</v>
      </c>
      <c r="I150" s="248"/>
      <c r="J150" s="265"/>
      <c r="K150" s="260"/>
      <c r="L150" s="248" t="s">
        <v>171</v>
      </c>
      <c r="M150" s="260" t="s">
        <v>1723</v>
      </c>
      <c r="N150" s="226" t="s">
        <v>2608</v>
      </c>
      <c r="O150" s="248"/>
      <c r="P150" s="265"/>
      <c r="Q150" s="260"/>
      <c r="R150" s="248">
        <v>1</v>
      </c>
      <c r="S150" s="248" t="s">
        <v>171</v>
      </c>
      <c r="T150" s="226" t="s">
        <v>2635</v>
      </c>
      <c r="U150" s="260"/>
      <c r="V150" s="265"/>
      <c r="W150" s="260"/>
      <c r="X150" s="248" t="s">
        <v>171</v>
      </c>
      <c r="Y150" s="248" t="s">
        <v>171</v>
      </c>
      <c r="Z150" s="226" t="s">
        <v>2635</v>
      </c>
      <c r="AA150" s="260"/>
      <c r="AB150" s="265"/>
      <c r="AC150" s="260"/>
      <c r="AD150" s="248" t="s">
        <v>171</v>
      </c>
      <c r="AE150" s="249" t="s">
        <v>171</v>
      </c>
      <c r="AF150" s="226" t="s">
        <v>2635</v>
      </c>
      <c r="AG150" s="248"/>
      <c r="AH150" s="265"/>
      <c r="AI150" s="260"/>
    </row>
    <row r="151" spans="1:35" ht="15" x14ac:dyDescent="0.2">
      <c r="A151" s="248">
        <v>2017</v>
      </c>
      <c r="B151" s="260" t="s">
        <v>742</v>
      </c>
      <c r="C151" s="260" t="s">
        <v>1722</v>
      </c>
      <c r="D151" s="249"/>
      <c r="E151" s="248">
        <v>3</v>
      </c>
      <c r="F151" s="248" t="s">
        <v>171</v>
      </c>
      <c r="G151" s="248" t="s">
        <v>171</v>
      </c>
      <c r="H151" s="226" t="s">
        <v>2617</v>
      </c>
      <c r="I151" s="248"/>
      <c r="J151" s="265"/>
      <c r="K151" s="260"/>
      <c r="L151" s="248" t="s">
        <v>171</v>
      </c>
      <c r="M151" s="260" t="s">
        <v>1724</v>
      </c>
      <c r="N151" s="226" t="s">
        <v>2608</v>
      </c>
      <c r="O151" s="248"/>
      <c r="P151" s="265"/>
      <c r="Q151" s="260"/>
      <c r="R151" s="248">
        <v>1</v>
      </c>
      <c r="S151" s="248" t="s">
        <v>171</v>
      </c>
      <c r="T151" s="226" t="s">
        <v>2635</v>
      </c>
      <c r="U151" s="260"/>
      <c r="V151" s="265"/>
      <c r="W151" s="260"/>
      <c r="X151" s="248" t="s">
        <v>171</v>
      </c>
      <c r="Y151" s="248" t="s">
        <v>171</v>
      </c>
      <c r="Z151" s="226" t="s">
        <v>2635</v>
      </c>
      <c r="AA151" s="260"/>
      <c r="AB151" s="265"/>
      <c r="AC151" s="260"/>
      <c r="AD151" s="248" t="s">
        <v>171</v>
      </c>
      <c r="AE151" s="249" t="s">
        <v>171</v>
      </c>
      <c r="AF151" s="226" t="s">
        <v>2635</v>
      </c>
      <c r="AG151" s="248"/>
      <c r="AH151" s="265"/>
      <c r="AI151" s="260"/>
    </row>
    <row r="152" spans="1:35" s="295" customFormat="1" ht="30.75" thickBot="1" x14ac:dyDescent="0.25">
      <c r="A152" s="285">
        <v>2017</v>
      </c>
      <c r="B152" s="287" t="s">
        <v>742</v>
      </c>
      <c r="C152" s="287" t="s">
        <v>1722</v>
      </c>
      <c r="D152" s="292"/>
      <c r="E152" s="285">
        <v>3</v>
      </c>
      <c r="F152" s="285" t="s">
        <v>171</v>
      </c>
      <c r="G152" s="289" t="s">
        <v>2598</v>
      </c>
      <c r="H152" s="226" t="s">
        <v>2627</v>
      </c>
      <c r="I152" s="285" t="e">
        <f>VLOOKUP(Tableau2[[#This Row],[Maîtrise/Avancement CNPE]],Tableau5[],8,FALSE)</f>
        <v>#N/A</v>
      </c>
      <c r="J152" s="290" t="e">
        <f>Tableau2[[#This Row],[Gravité]]*Tableau2[[#This Row],[Fréquence CNPE]]*Tableau2[[#This Row],[Coef Pondération CNPE]]</f>
        <v>#VALUE!</v>
      </c>
      <c r="K152" s="291"/>
      <c r="L152" s="285" t="s">
        <v>171</v>
      </c>
      <c r="M152" s="289" t="s">
        <v>2598</v>
      </c>
      <c r="N152" s="226" t="s">
        <v>2627</v>
      </c>
      <c r="O152" s="290" t="e">
        <f>VLOOKUP(Tableau2[[#This Row],[Maîtrise/Avancement SUD]],Tableau5[],8,FALSE)</f>
        <v>#N/A</v>
      </c>
      <c r="P152" s="290" t="e">
        <f>Tableau2[[#This Row],[Gravité]]*Tableau2[[#This Row],[Fréquence SUD]]*Tableau2[[#This Row],[Coef Pondération SUD]]</f>
        <v>#VALUE!</v>
      </c>
      <c r="Q152" s="291"/>
      <c r="R152" s="285">
        <v>1</v>
      </c>
      <c r="S152" s="289" t="s">
        <v>2598</v>
      </c>
      <c r="T152" s="226" t="s">
        <v>2627</v>
      </c>
      <c r="U152" s="290" t="e">
        <f>VLOOKUP(Tableau2[[#This Row],[Maîtrise/Avancement GP]],Tableau5[],8,FALSE)</f>
        <v>#N/A</v>
      </c>
      <c r="V152" s="290" t="e">
        <f>Tableau2[[#This Row],[Gravité]]*Tableau2[[#This Row],[Fréquence GP]]*Tableau2[[#This Row],[Coef Pondération GP]]</f>
        <v>#N/A</v>
      </c>
      <c r="W152" s="294" t="s">
        <v>1725</v>
      </c>
      <c r="X152" s="285" t="s">
        <v>171</v>
      </c>
      <c r="Y152" s="289" t="s">
        <v>2598</v>
      </c>
      <c r="Z152" s="226" t="s">
        <v>2627</v>
      </c>
      <c r="AA152" s="290" t="e">
        <f>VLOOKUP(Tableau2[[#This Row],[Maîtrise/Avancement NORD]],Tableau5[],8,FALSE)</f>
        <v>#N/A</v>
      </c>
      <c r="AB152" s="290" t="e">
        <f>Tableau2[[#This Row],[Gravité]]*Tableau2[[#This Row],[Fréquence NORD]]*Tableau2[[#This Row],[Coef Pondération NORD]]</f>
        <v>#VALUE!</v>
      </c>
      <c r="AC152" s="291"/>
      <c r="AD152" s="285" t="s">
        <v>171</v>
      </c>
      <c r="AE152" s="289" t="s">
        <v>2598</v>
      </c>
      <c r="AF152" s="226" t="s">
        <v>2627</v>
      </c>
      <c r="AG152" s="290" t="e">
        <f>VLOOKUP(Tableau2[[#This Row],[Maîtrise/Avancement DD]],Tableau5[],8,FALSE)</f>
        <v>#N/A</v>
      </c>
      <c r="AH152" s="290" t="e">
        <f>Tableau2[[#This Row],[Gravité]]*Tableau2[[#This Row],[Fréquence DD]]*Tableau2[[#This Row],[Coef Pondération DD]]</f>
        <v>#VALUE!</v>
      </c>
      <c r="AI152" s="291"/>
    </row>
    <row r="153" spans="1:35" ht="15" x14ac:dyDescent="0.2">
      <c r="A153" s="248"/>
      <c r="B153" s="184" t="s">
        <v>482</v>
      </c>
      <c r="C153" s="260"/>
      <c r="D153" s="248"/>
      <c r="E153" s="260"/>
      <c r="F153" s="260"/>
      <c r="G153" s="260"/>
      <c r="H153" s="226" t="s">
        <v>2627</v>
      </c>
      <c r="I153" s="248"/>
      <c r="J153" s="265"/>
      <c r="K153" s="260"/>
      <c r="L153" s="260"/>
      <c r="M153" s="260"/>
      <c r="N153" s="226" t="s">
        <v>2627</v>
      </c>
      <c r="O153" s="248"/>
      <c r="P153" s="265"/>
      <c r="Q153" s="260"/>
      <c r="R153" s="260"/>
      <c r="S153" s="260"/>
      <c r="T153" s="226" t="s">
        <v>2627</v>
      </c>
      <c r="U153" s="260"/>
      <c r="V153" s="265"/>
      <c r="W153" s="260"/>
      <c r="X153" s="260"/>
      <c r="Y153" s="258"/>
      <c r="Z153" s="226" t="s">
        <v>2627</v>
      </c>
      <c r="AA153" s="260"/>
      <c r="AB153" s="265"/>
      <c r="AC153" s="260"/>
      <c r="AD153" s="248"/>
      <c r="AE153" s="249"/>
      <c r="AF153" s="226" t="s">
        <v>2627</v>
      </c>
      <c r="AG153" s="248"/>
      <c r="AH153" s="265"/>
      <c r="AI153" s="260"/>
    </row>
    <row r="154" spans="1:35" ht="30" x14ac:dyDescent="0.2">
      <c r="A154" s="248">
        <v>2017</v>
      </c>
      <c r="B154" s="258" t="s">
        <v>483</v>
      </c>
      <c r="C154" s="258" t="s">
        <v>484</v>
      </c>
      <c r="D154" s="249"/>
      <c r="E154" s="248">
        <v>3</v>
      </c>
      <c r="F154" s="248">
        <v>7</v>
      </c>
      <c r="G154" s="258" t="s">
        <v>485</v>
      </c>
      <c r="H154" s="226" t="s">
        <v>2608</v>
      </c>
      <c r="I154" s="248"/>
      <c r="J154" s="265"/>
      <c r="K154" s="260"/>
      <c r="L154" s="248">
        <v>7</v>
      </c>
      <c r="M154" s="258" t="s">
        <v>485</v>
      </c>
      <c r="N154" s="226" t="s">
        <v>2608</v>
      </c>
      <c r="O154" s="248"/>
      <c r="P154" s="265"/>
      <c r="Q154" s="260"/>
      <c r="R154" s="248">
        <v>7</v>
      </c>
      <c r="S154" s="258" t="s">
        <v>485</v>
      </c>
      <c r="T154" s="226" t="s">
        <v>2608</v>
      </c>
      <c r="U154" s="260"/>
      <c r="V154" s="265"/>
      <c r="W154" s="260"/>
      <c r="X154" s="248" t="s">
        <v>171</v>
      </c>
      <c r="Y154" s="258" t="s">
        <v>485</v>
      </c>
      <c r="Z154" s="226" t="s">
        <v>2608</v>
      </c>
      <c r="AA154" s="260"/>
      <c r="AB154" s="265"/>
      <c r="AC154" s="260"/>
      <c r="AD154" s="248" t="s">
        <v>171</v>
      </c>
      <c r="AE154" s="249" t="s">
        <v>171</v>
      </c>
      <c r="AF154" s="226" t="s">
        <v>2617</v>
      </c>
      <c r="AG154" s="248"/>
      <c r="AH154" s="265"/>
      <c r="AI154" s="260"/>
    </row>
    <row r="155" spans="1:35" ht="30" x14ac:dyDescent="0.2">
      <c r="A155" s="248">
        <v>2017</v>
      </c>
      <c r="B155" s="258" t="s">
        <v>483</v>
      </c>
      <c r="C155" s="258" t="s">
        <v>484</v>
      </c>
      <c r="D155" s="249"/>
      <c r="E155" s="248">
        <v>3</v>
      </c>
      <c r="F155" s="248">
        <v>7</v>
      </c>
      <c r="G155" s="258" t="s">
        <v>486</v>
      </c>
      <c r="H155" s="226" t="s">
        <v>2608</v>
      </c>
      <c r="I155" s="248"/>
      <c r="J155" s="265"/>
      <c r="K155" s="260"/>
      <c r="L155" s="248">
        <v>7</v>
      </c>
      <c r="M155" s="258" t="s">
        <v>486</v>
      </c>
      <c r="N155" s="226" t="s">
        <v>2608</v>
      </c>
      <c r="O155" s="248"/>
      <c r="P155" s="265"/>
      <c r="Q155" s="260"/>
      <c r="R155" s="248">
        <v>7</v>
      </c>
      <c r="S155" s="258" t="s">
        <v>486</v>
      </c>
      <c r="T155" s="226" t="s">
        <v>2608</v>
      </c>
      <c r="U155" s="260"/>
      <c r="V155" s="265"/>
      <c r="W155" s="260"/>
      <c r="X155" s="248">
        <v>3</v>
      </c>
      <c r="Y155" s="258" t="s">
        <v>486</v>
      </c>
      <c r="Z155" s="226" t="s">
        <v>2608</v>
      </c>
      <c r="AA155" s="260"/>
      <c r="AB155" s="265"/>
      <c r="AC155" s="260"/>
      <c r="AD155" s="248" t="s">
        <v>171</v>
      </c>
      <c r="AE155" s="249" t="s">
        <v>171</v>
      </c>
      <c r="AF155" s="226" t="s">
        <v>2617</v>
      </c>
      <c r="AG155" s="248"/>
      <c r="AH155" s="265"/>
      <c r="AI155" s="260"/>
    </row>
    <row r="156" spans="1:35" ht="30" x14ac:dyDescent="0.2">
      <c r="A156" s="248">
        <v>2017</v>
      </c>
      <c r="B156" s="258" t="s">
        <v>483</v>
      </c>
      <c r="C156" s="258" t="s">
        <v>484</v>
      </c>
      <c r="D156" s="249"/>
      <c r="E156" s="248">
        <v>3</v>
      </c>
      <c r="F156" s="248">
        <v>7</v>
      </c>
      <c r="G156" s="258" t="s">
        <v>487</v>
      </c>
      <c r="H156" s="226" t="s">
        <v>2613</v>
      </c>
      <c r="I156" s="248"/>
      <c r="J156" s="265"/>
      <c r="K156" s="260"/>
      <c r="L156" s="248">
        <v>7</v>
      </c>
      <c r="M156" s="258" t="s">
        <v>487</v>
      </c>
      <c r="N156" s="226" t="s">
        <v>2613</v>
      </c>
      <c r="O156" s="248"/>
      <c r="P156" s="265"/>
      <c r="Q156" s="260"/>
      <c r="R156" s="248">
        <v>7</v>
      </c>
      <c r="S156" s="258" t="s">
        <v>487</v>
      </c>
      <c r="T156" s="226" t="s">
        <v>2613</v>
      </c>
      <c r="U156" s="260"/>
      <c r="V156" s="265"/>
      <c r="W156" s="260"/>
      <c r="X156" s="248" t="s">
        <v>171</v>
      </c>
      <c r="Y156" s="249" t="s">
        <v>171</v>
      </c>
      <c r="Z156" s="226" t="s">
        <v>2617</v>
      </c>
      <c r="AA156" s="260"/>
      <c r="AB156" s="265"/>
      <c r="AC156" s="260"/>
      <c r="AD156" s="248" t="s">
        <v>171</v>
      </c>
      <c r="AE156" s="249" t="s">
        <v>171</v>
      </c>
      <c r="AF156" s="226" t="s">
        <v>2617</v>
      </c>
      <c r="AG156" s="248"/>
      <c r="AH156" s="265"/>
      <c r="AI156" s="260"/>
    </row>
    <row r="157" spans="1:35" ht="30" x14ac:dyDescent="0.2">
      <c r="A157" s="248">
        <v>2017</v>
      </c>
      <c r="B157" s="258" t="s">
        <v>483</v>
      </c>
      <c r="C157" s="258" t="s">
        <v>484</v>
      </c>
      <c r="D157" s="249"/>
      <c r="E157" s="248">
        <v>3</v>
      </c>
      <c r="F157" s="248">
        <v>7</v>
      </c>
      <c r="G157" s="258" t="s">
        <v>488</v>
      </c>
      <c r="H157" s="226" t="s">
        <v>2655</v>
      </c>
      <c r="I157" s="248"/>
      <c r="J157" s="265"/>
      <c r="K157" s="260"/>
      <c r="L157" s="248">
        <v>7</v>
      </c>
      <c r="M157" s="258" t="s">
        <v>488</v>
      </c>
      <c r="N157" s="226" t="s">
        <v>2655</v>
      </c>
      <c r="O157" s="248"/>
      <c r="P157" s="265"/>
      <c r="Q157" s="260"/>
      <c r="R157" s="248">
        <v>7</v>
      </c>
      <c r="S157" s="258" t="s">
        <v>488</v>
      </c>
      <c r="T157" s="226" t="s">
        <v>2655</v>
      </c>
      <c r="U157" s="260"/>
      <c r="V157" s="265"/>
      <c r="W157" s="260"/>
      <c r="X157" s="248" t="s">
        <v>171</v>
      </c>
      <c r="Y157" s="249" t="s">
        <v>171</v>
      </c>
      <c r="Z157" s="226" t="s">
        <v>2617</v>
      </c>
      <c r="AA157" s="260"/>
      <c r="AB157" s="265"/>
      <c r="AC157" s="260"/>
      <c r="AD157" s="248" t="s">
        <v>171</v>
      </c>
      <c r="AE157" s="249" t="s">
        <v>171</v>
      </c>
      <c r="AF157" s="226" t="s">
        <v>2617</v>
      </c>
      <c r="AG157" s="248"/>
      <c r="AH157" s="265"/>
      <c r="AI157" s="260"/>
    </row>
    <row r="158" spans="1:35" ht="30" x14ac:dyDescent="0.2">
      <c r="A158" s="248">
        <v>2017</v>
      </c>
      <c r="B158" s="258" t="s">
        <v>483</v>
      </c>
      <c r="C158" s="258" t="s">
        <v>484</v>
      </c>
      <c r="D158" s="249"/>
      <c r="E158" s="248">
        <v>3</v>
      </c>
      <c r="F158" s="248" t="s">
        <v>171</v>
      </c>
      <c r="G158" s="248" t="s">
        <v>171</v>
      </c>
      <c r="H158" s="226" t="s">
        <v>2617</v>
      </c>
      <c r="I158" s="248"/>
      <c r="J158" s="265"/>
      <c r="K158" s="260"/>
      <c r="L158" s="248" t="s">
        <v>171</v>
      </c>
      <c r="M158" s="248" t="s">
        <v>171</v>
      </c>
      <c r="N158" s="226" t="s">
        <v>2617</v>
      </c>
      <c r="O158" s="248"/>
      <c r="P158" s="265"/>
      <c r="Q158" s="260"/>
      <c r="R158" s="248" t="s">
        <v>171</v>
      </c>
      <c r="S158" s="248" t="s">
        <v>171</v>
      </c>
      <c r="T158" s="226" t="s">
        <v>2617</v>
      </c>
      <c r="U158" s="260"/>
      <c r="V158" s="265"/>
      <c r="W158" s="260"/>
      <c r="X158" s="248">
        <v>3</v>
      </c>
      <c r="Y158" s="258" t="s">
        <v>1158</v>
      </c>
      <c r="Z158" s="226" t="s">
        <v>2613</v>
      </c>
      <c r="AA158" s="260"/>
      <c r="AB158" s="265"/>
      <c r="AC158" s="260"/>
      <c r="AD158" s="248" t="s">
        <v>171</v>
      </c>
      <c r="AE158" s="249" t="s">
        <v>171</v>
      </c>
      <c r="AF158" s="226" t="s">
        <v>2617</v>
      </c>
      <c r="AG158" s="248"/>
      <c r="AH158" s="265"/>
      <c r="AI158" s="260"/>
    </row>
    <row r="159" spans="1:35" ht="30" x14ac:dyDescent="0.2">
      <c r="A159" s="248">
        <v>2017</v>
      </c>
      <c r="B159" s="258" t="s">
        <v>483</v>
      </c>
      <c r="C159" s="258" t="s">
        <v>484</v>
      </c>
      <c r="D159" s="249"/>
      <c r="E159" s="248">
        <v>3</v>
      </c>
      <c r="F159" s="248" t="s">
        <v>171</v>
      </c>
      <c r="G159" s="248" t="s">
        <v>171</v>
      </c>
      <c r="H159" s="226" t="s">
        <v>2617</v>
      </c>
      <c r="I159" s="248"/>
      <c r="J159" s="265"/>
      <c r="K159" s="260"/>
      <c r="L159" s="248">
        <v>7</v>
      </c>
      <c r="M159" s="258" t="s">
        <v>1427</v>
      </c>
      <c r="N159" s="226" t="s">
        <v>2608</v>
      </c>
      <c r="O159" s="248"/>
      <c r="P159" s="265"/>
      <c r="Q159" s="260"/>
      <c r="R159" s="248" t="s">
        <v>171</v>
      </c>
      <c r="S159" s="248" t="s">
        <v>171</v>
      </c>
      <c r="T159" s="226" t="s">
        <v>2617</v>
      </c>
      <c r="U159" s="260"/>
      <c r="V159" s="265"/>
      <c r="W159" s="260"/>
      <c r="X159" s="248" t="s">
        <v>171</v>
      </c>
      <c r="Y159" s="249" t="s">
        <v>171</v>
      </c>
      <c r="Z159" s="226" t="s">
        <v>2617</v>
      </c>
      <c r="AA159" s="260"/>
      <c r="AB159" s="265"/>
      <c r="AC159" s="260"/>
      <c r="AD159" s="248" t="s">
        <v>171</v>
      </c>
      <c r="AE159" s="249" t="s">
        <v>171</v>
      </c>
      <c r="AF159" s="226" t="s">
        <v>2617</v>
      </c>
      <c r="AG159" s="248"/>
      <c r="AH159" s="265"/>
      <c r="AI159" s="260"/>
    </row>
    <row r="160" spans="1:35" ht="30" x14ac:dyDescent="0.2">
      <c r="A160" s="248">
        <v>2017</v>
      </c>
      <c r="B160" s="258" t="s">
        <v>483</v>
      </c>
      <c r="C160" s="258" t="s">
        <v>484</v>
      </c>
      <c r="D160" s="249"/>
      <c r="E160" s="248">
        <v>3</v>
      </c>
      <c r="F160" s="248" t="s">
        <v>171</v>
      </c>
      <c r="G160" s="248" t="s">
        <v>171</v>
      </c>
      <c r="H160" s="226" t="s">
        <v>2617</v>
      </c>
      <c r="I160" s="248"/>
      <c r="J160" s="265"/>
      <c r="K160" s="260"/>
      <c r="L160" s="248" t="s">
        <v>171</v>
      </c>
      <c r="M160" s="248" t="s">
        <v>171</v>
      </c>
      <c r="N160" s="226" t="s">
        <v>2608</v>
      </c>
      <c r="O160" s="248"/>
      <c r="P160" s="265"/>
      <c r="Q160" s="260"/>
      <c r="R160" s="248">
        <v>7</v>
      </c>
      <c r="S160" s="260" t="s">
        <v>1726</v>
      </c>
      <c r="T160" s="226" t="s">
        <v>2642</v>
      </c>
      <c r="U160" s="260"/>
      <c r="V160" s="265"/>
      <c r="W160" s="260"/>
      <c r="X160" s="248" t="s">
        <v>171</v>
      </c>
      <c r="Y160" s="248" t="s">
        <v>171</v>
      </c>
      <c r="Z160" s="226" t="s">
        <v>2617</v>
      </c>
      <c r="AA160" s="260"/>
      <c r="AB160" s="265"/>
      <c r="AC160" s="260"/>
      <c r="AD160" s="248" t="s">
        <v>171</v>
      </c>
      <c r="AE160" s="249" t="s">
        <v>171</v>
      </c>
      <c r="AF160" s="226" t="s">
        <v>2617</v>
      </c>
      <c r="AG160" s="248"/>
      <c r="AH160" s="265"/>
      <c r="AI160" s="260"/>
    </row>
    <row r="161" spans="1:35" s="295" customFormat="1" ht="30.75" thickBot="1" x14ac:dyDescent="0.25">
      <c r="A161" s="285">
        <v>2017</v>
      </c>
      <c r="B161" s="286" t="s">
        <v>483</v>
      </c>
      <c r="C161" s="286" t="s">
        <v>484</v>
      </c>
      <c r="D161" s="298"/>
      <c r="E161" s="285">
        <v>3</v>
      </c>
      <c r="F161" s="285">
        <v>7</v>
      </c>
      <c r="G161" s="289" t="s">
        <v>2598</v>
      </c>
      <c r="H161" s="226" t="s">
        <v>2627</v>
      </c>
      <c r="I161" s="285" t="e">
        <f>VLOOKUP(Tableau2[[#This Row],[Maîtrise/Avancement CNPE]],Tableau5[],8,FALSE)</f>
        <v>#N/A</v>
      </c>
      <c r="J161" s="290" t="e">
        <f>Tableau2[[#This Row],[Gravité]]*Tableau2[[#This Row],[Fréquence CNPE]]*Tableau2[[#This Row],[Coef Pondération CNPE]]</f>
        <v>#N/A</v>
      </c>
      <c r="K161" s="291"/>
      <c r="L161" s="285">
        <v>7</v>
      </c>
      <c r="M161" s="289" t="s">
        <v>2598</v>
      </c>
      <c r="N161" s="226" t="s">
        <v>2627</v>
      </c>
      <c r="O161" s="290" t="e">
        <f>VLOOKUP(Tableau2[[#This Row],[Maîtrise/Avancement SUD]],Tableau5[],8,FALSE)</f>
        <v>#N/A</v>
      </c>
      <c r="P161" s="290" t="e">
        <f>Tableau2[[#This Row],[Gravité]]*Tableau2[[#This Row],[Fréquence SUD]]*Tableau2[[#This Row],[Coef Pondération SUD]]</f>
        <v>#N/A</v>
      </c>
      <c r="Q161" s="291"/>
      <c r="R161" s="285">
        <v>7</v>
      </c>
      <c r="S161" s="289" t="s">
        <v>2598</v>
      </c>
      <c r="T161" s="226" t="s">
        <v>2627</v>
      </c>
      <c r="U161" s="290" t="e">
        <f>VLOOKUP(Tableau2[[#This Row],[Maîtrise/Avancement GP]],Tableau5[],8,FALSE)</f>
        <v>#N/A</v>
      </c>
      <c r="V161" s="290" t="e">
        <f>Tableau2[[#This Row],[Gravité]]*Tableau2[[#This Row],[Fréquence GP]]*Tableau2[[#This Row],[Coef Pondération GP]]</f>
        <v>#N/A</v>
      </c>
      <c r="W161" s="291"/>
      <c r="X161" s="285">
        <v>3</v>
      </c>
      <c r="Y161" s="289" t="s">
        <v>2598</v>
      </c>
      <c r="Z161" s="226" t="s">
        <v>2627</v>
      </c>
      <c r="AA161" s="290" t="e">
        <f>VLOOKUP(Tableau2[[#This Row],[Maîtrise/Avancement NORD]],Tableau5[],8,FALSE)</f>
        <v>#N/A</v>
      </c>
      <c r="AB161" s="290" t="e">
        <f>Tableau2[[#This Row],[Gravité]]*Tableau2[[#This Row],[Fréquence NORD]]*Tableau2[[#This Row],[Coef Pondération NORD]]</f>
        <v>#N/A</v>
      </c>
      <c r="AC161" s="291"/>
      <c r="AD161" s="285" t="s">
        <v>171</v>
      </c>
      <c r="AE161" s="289" t="s">
        <v>2598</v>
      </c>
      <c r="AF161" s="226" t="s">
        <v>2627</v>
      </c>
      <c r="AG161" s="290" t="e">
        <f>VLOOKUP(Tableau2[[#This Row],[Maîtrise/Avancement DD]],Tableau5[],8,FALSE)</f>
        <v>#N/A</v>
      </c>
      <c r="AH161" s="290" t="e">
        <f>Tableau2[[#This Row],[Gravité]]*Tableau2[[#This Row],[Fréquence DD]]*Tableau2[[#This Row],[Coef Pondération DD]]</f>
        <v>#VALUE!</v>
      </c>
      <c r="AI161" s="291"/>
    </row>
    <row r="162" spans="1:35" ht="15" x14ac:dyDescent="0.2">
      <c r="A162" s="248">
        <v>2017</v>
      </c>
      <c r="B162" s="258" t="s">
        <v>489</v>
      </c>
      <c r="C162" s="258" t="s">
        <v>476</v>
      </c>
      <c r="D162" s="249"/>
      <c r="E162" s="248">
        <v>3</v>
      </c>
      <c r="F162" s="248">
        <v>7</v>
      </c>
      <c r="G162" s="258" t="s">
        <v>490</v>
      </c>
      <c r="H162" s="226" t="s">
        <v>2607</v>
      </c>
      <c r="I162" s="248"/>
      <c r="J162" s="265"/>
      <c r="K162" s="260"/>
      <c r="L162" s="248">
        <v>7</v>
      </c>
      <c r="M162" s="258" t="s">
        <v>490</v>
      </c>
      <c r="N162" s="226" t="s">
        <v>2607</v>
      </c>
      <c r="O162" s="248"/>
      <c r="P162" s="265"/>
      <c r="Q162" s="260"/>
      <c r="R162" s="248">
        <v>7</v>
      </c>
      <c r="S162" s="258" t="s">
        <v>490</v>
      </c>
      <c r="T162" s="226" t="s">
        <v>2607</v>
      </c>
      <c r="U162" s="260"/>
      <c r="V162" s="265"/>
      <c r="W162" s="260"/>
      <c r="X162" s="248" t="s">
        <v>171</v>
      </c>
      <c r="Y162" s="249" t="s">
        <v>171</v>
      </c>
      <c r="Z162" s="226" t="s">
        <v>2616</v>
      </c>
      <c r="AA162" s="260"/>
      <c r="AB162" s="265"/>
      <c r="AC162" s="260"/>
      <c r="AD162" s="248" t="s">
        <v>171</v>
      </c>
      <c r="AE162" s="249" t="s">
        <v>171</v>
      </c>
      <c r="AF162" s="226" t="s">
        <v>2616</v>
      </c>
      <c r="AG162" s="248"/>
      <c r="AH162" s="265"/>
      <c r="AI162" s="260"/>
    </row>
    <row r="163" spans="1:35" ht="15" x14ac:dyDescent="0.2">
      <c r="A163" s="248">
        <v>2017</v>
      </c>
      <c r="B163" s="258" t="s">
        <v>489</v>
      </c>
      <c r="C163" s="258" t="s">
        <v>476</v>
      </c>
      <c r="D163" s="249"/>
      <c r="E163" s="248">
        <v>3</v>
      </c>
      <c r="F163" s="248">
        <v>7</v>
      </c>
      <c r="G163" s="258" t="s">
        <v>491</v>
      </c>
      <c r="H163" s="226" t="s">
        <v>2608</v>
      </c>
      <c r="I163" s="248"/>
      <c r="J163" s="265"/>
      <c r="K163" s="260"/>
      <c r="L163" s="248">
        <v>7</v>
      </c>
      <c r="M163" s="258" t="s">
        <v>491</v>
      </c>
      <c r="N163" s="226" t="s">
        <v>2608</v>
      </c>
      <c r="O163" s="248"/>
      <c r="P163" s="265"/>
      <c r="Q163" s="260"/>
      <c r="R163" s="248">
        <v>7</v>
      </c>
      <c r="S163" s="258" t="s">
        <v>491</v>
      </c>
      <c r="T163" s="226" t="s">
        <v>2608</v>
      </c>
      <c r="U163" s="260"/>
      <c r="V163" s="265"/>
      <c r="W163" s="260"/>
      <c r="X163" s="248" t="s">
        <v>171</v>
      </c>
      <c r="Y163" s="249" t="s">
        <v>171</v>
      </c>
      <c r="Z163" s="226" t="s">
        <v>2617</v>
      </c>
      <c r="AA163" s="260"/>
      <c r="AB163" s="265"/>
      <c r="AC163" s="260"/>
      <c r="AD163" s="248" t="s">
        <v>171</v>
      </c>
      <c r="AE163" s="249" t="s">
        <v>171</v>
      </c>
      <c r="AF163" s="226" t="s">
        <v>2617</v>
      </c>
      <c r="AG163" s="248"/>
      <c r="AH163" s="265"/>
      <c r="AI163" s="260"/>
    </row>
    <row r="164" spans="1:35" ht="30" x14ac:dyDescent="0.2">
      <c r="A164" s="248">
        <v>2017</v>
      </c>
      <c r="B164" s="258" t="s">
        <v>489</v>
      </c>
      <c r="C164" s="258" t="s">
        <v>476</v>
      </c>
      <c r="D164" s="249"/>
      <c r="E164" s="248">
        <v>3</v>
      </c>
      <c r="F164" s="248">
        <v>7</v>
      </c>
      <c r="G164" s="258" t="s">
        <v>487</v>
      </c>
      <c r="H164" s="226" t="s">
        <v>2613</v>
      </c>
      <c r="I164" s="248"/>
      <c r="J164" s="265"/>
      <c r="K164" s="260"/>
      <c r="L164" s="248">
        <v>7</v>
      </c>
      <c r="M164" s="258" t="s">
        <v>487</v>
      </c>
      <c r="N164" s="226" t="s">
        <v>2613</v>
      </c>
      <c r="O164" s="248"/>
      <c r="P164" s="265"/>
      <c r="Q164" s="260"/>
      <c r="R164" s="248">
        <v>7</v>
      </c>
      <c r="S164" s="258" t="s">
        <v>487</v>
      </c>
      <c r="T164" s="226" t="s">
        <v>2613</v>
      </c>
      <c r="U164" s="260"/>
      <c r="V164" s="265"/>
      <c r="W164" s="260"/>
      <c r="X164" s="248" t="s">
        <v>171</v>
      </c>
      <c r="Y164" s="249" t="s">
        <v>171</v>
      </c>
      <c r="Z164" s="226" t="s">
        <v>2617</v>
      </c>
      <c r="AA164" s="260"/>
      <c r="AB164" s="265"/>
      <c r="AC164" s="260"/>
      <c r="AD164" s="248" t="s">
        <v>171</v>
      </c>
      <c r="AE164" s="249" t="s">
        <v>171</v>
      </c>
      <c r="AF164" s="226" t="s">
        <v>2617</v>
      </c>
      <c r="AG164" s="248"/>
      <c r="AH164" s="265"/>
      <c r="AI164" s="260"/>
    </row>
    <row r="165" spans="1:35" ht="45" x14ac:dyDescent="0.2">
      <c r="A165" s="248">
        <v>2017</v>
      </c>
      <c r="B165" s="258" t="s">
        <v>489</v>
      </c>
      <c r="C165" s="258" t="s">
        <v>476</v>
      </c>
      <c r="D165" s="249"/>
      <c r="E165" s="248">
        <v>3</v>
      </c>
      <c r="F165" s="248">
        <v>7</v>
      </c>
      <c r="G165" s="258" t="s">
        <v>492</v>
      </c>
      <c r="H165" s="226" t="s">
        <v>2611</v>
      </c>
      <c r="I165" s="248"/>
      <c r="J165" s="265"/>
      <c r="K165" s="260"/>
      <c r="L165" s="248">
        <v>7</v>
      </c>
      <c r="M165" s="258" t="s">
        <v>492</v>
      </c>
      <c r="N165" s="226" t="s">
        <v>2611</v>
      </c>
      <c r="O165" s="248"/>
      <c r="P165" s="265"/>
      <c r="Q165" s="260"/>
      <c r="R165" s="248" t="s">
        <v>171</v>
      </c>
      <c r="S165" s="248" t="s">
        <v>171</v>
      </c>
      <c r="T165" s="226" t="s">
        <v>2616</v>
      </c>
      <c r="U165" s="260"/>
      <c r="V165" s="265"/>
      <c r="W165" s="260"/>
      <c r="X165" s="248">
        <v>3</v>
      </c>
      <c r="Y165" s="258" t="s">
        <v>1157</v>
      </c>
      <c r="Z165" s="226" t="s">
        <v>2611</v>
      </c>
      <c r="AA165" s="260"/>
      <c r="AB165" s="265"/>
      <c r="AC165" s="260"/>
      <c r="AD165" s="248" t="s">
        <v>171</v>
      </c>
      <c r="AE165" s="249" t="s">
        <v>171</v>
      </c>
      <c r="AF165" s="226" t="s">
        <v>2616</v>
      </c>
      <c r="AG165" s="248"/>
      <c r="AH165" s="265"/>
      <c r="AI165" s="260"/>
    </row>
    <row r="166" spans="1:35" ht="45" x14ac:dyDescent="0.2">
      <c r="A166" s="248">
        <v>2017</v>
      </c>
      <c r="B166" s="258" t="s">
        <v>489</v>
      </c>
      <c r="C166" s="258" t="s">
        <v>476</v>
      </c>
      <c r="D166" s="249"/>
      <c r="E166" s="248">
        <v>3</v>
      </c>
      <c r="F166" s="248">
        <v>7</v>
      </c>
      <c r="G166" s="258" t="s">
        <v>493</v>
      </c>
      <c r="H166" s="226" t="s">
        <v>2611</v>
      </c>
      <c r="I166" s="248"/>
      <c r="J166" s="265"/>
      <c r="K166" s="260"/>
      <c r="L166" s="248" t="s">
        <v>171</v>
      </c>
      <c r="M166" s="248" t="s">
        <v>171</v>
      </c>
      <c r="N166" s="226" t="s">
        <v>2616</v>
      </c>
      <c r="O166" s="248"/>
      <c r="P166" s="265"/>
      <c r="Q166" s="260"/>
      <c r="R166" s="248" t="s">
        <v>171</v>
      </c>
      <c r="S166" s="248" t="s">
        <v>171</v>
      </c>
      <c r="T166" s="226" t="s">
        <v>2616</v>
      </c>
      <c r="U166" s="260"/>
      <c r="V166" s="265"/>
      <c r="W166" s="260"/>
      <c r="X166" s="248" t="s">
        <v>171</v>
      </c>
      <c r="Y166" s="249" t="s">
        <v>171</v>
      </c>
      <c r="Z166" s="226" t="s">
        <v>2616</v>
      </c>
      <c r="AA166" s="260"/>
      <c r="AB166" s="265"/>
      <c r="AC166" s="260"/>
      <c r="AD166" s="248" t="s">
        <v>171</v>
      </c>
      <c r="AE166" s="249" t="s">
        <v>171</v>
      </c>
      <c r="AF166" s="226" t="s">
        <v>2616</v>
      </c>
      <c r="AG166" s="248"/>
      <c r="AH166" s="265"/>
      <c r="AI166" s="260"/>
    </row>
    <row r="167" spans="1:35" ht="15" x14ac:dyDescent="0.2">
      <c r="A167" s="248">
        <v>2017</v>
      </c>
      <c r="B167" s="258" t="s">
        <v>489</v>
      </c>
      <c r="C167" s="258" t="s">
        <v>476</v>
      </c>
      <c r="D167" s="249"/>
      <c r="E167" s="248">
        <v>3</v>
      </c>
      <c r="F167" s="248" t="s">
        <v>171</v>
      </c>
      <c r="G167" s="248" t="s">
        <v>171</v>
      </c>
      <c r="H167" s="226" t="s">
        <v>2617</v>
      </c>
      <c r="I167" s="248"/>
      <c r="J167" s="265"/>
      <c r="K167" s="260"/>
      <c r="L167" s="248">
        <v>7</v>
      </c>
      <c r="M167" s="258" t="s">
        <v>1428</v>
      </c>
      <c r="N167" s="226" t="s">
        <v>2608</v>
      </c>
      <c r="O167" s="248"/>
      <c r="P167" s="265"/>
      <c r="Q167" s="260"/>
      <c r="R167" s="248" t="s">
        <v>171</v>
      </c>
      <c r="S167" s="248" t="s">
        <v>171</v>
      </c>
      <c r="T167" s="226" t="s">
        <v>2617</v>
      </c>
      <c r="U167" s="260"/>
      <c r="V167" s="265"/>
      <c r="W167" s="260"/>
      <c r="X167" s="248" t="s">
        <v>171</v>
      </c>
      <c r="Y167" s="249" t="s">
        <v>171</v>
      </c>
      <c r="Z167" s="226" t="s">
        <v>2617</v>
      </c>
      <c r="AA167" s="260"/>
      <c r="AB167" s="265"/>
      <c r="AC167" s="260"/>
      <c r="AD167" s="248" t="s">
        <v>171</v>
      </c>
      <c r="AE167" s="249" t="s">
        <v>171</v>
      </c>
      <c r="AF167" s="226" t="s">
        <v>2617</v>
      </c>
      <c r="AG167" s="248"/>
      <c r="AH167" s="265"/>
      <c r="AI167" s="260"/>
    </row>
    <row r="168" spans="1:35" ht="15" x14ac:dyDescent="0.2">
      <c r="A168" s="248">
        <v>2017</v>
      </c>
      <c r="B168" s="258" t="s">
        <v>489</v>
      </c>
      <c r="C168" s="258" t="s">
        <v>476</v>
      </c>
      <c r="D168" s="249"/>
      <c r="E168" s="248">
        <v>3</v>
      </c>
      <c r="F168" s="248" t="s">
        <v>171</v>
      </c>
      <c r="G168" s="248" t="s">
        <v>171</v>
      </c>
      <c r="H168" s="226" t="s">
        <v>2629</v>
      </c>
      <c r="I168" s="248"/>
      <c r="J168" s="265"/>
      <c r="K168" s="260"/>
      <c r="L168" s="248">
        <v>7</v>
      </c>
      <c r="M168" s="258" t="s">
        <v>1393</v>
      </c>
      <c r="N168" s="226" t="s">
        <v>2658</v>
      </c>
      <c r="O168" s="248"/>
      <c r="P168" s="265"/>
      <c r="Q168" s="260"/>
      <c r="R168" s="248" t="s">
        <v>171</v>
      </c>
      <c r="S168" s="248" t="s">
        <v>171</v>
      </c>
      <c r="T168" s="226" t="s">
        <v>2629</v>
      </c>
      <c r="U168" s="260"/>
      <c r="V168" s="265"/>
      <c r="W168" s="260"/>
      <c r="X168" s="248" t="s">
        <v>171</v>
      </c>
      <c r="Y168" s="249" t="s">
        <v>171</v>
      </c>
      <c r="Z168" s="226" t="s">
        <v>2629</v>
      </c>
      <c r="AA168" s="260"/>
      <c r="AB168" s="265"/>
      <c r="AC168" s="260"/>
      <c r="AD168" s="248" t="s">
        <v>171</v>
      </c>
      <c r="AE168" s="249" t="s">
        <v>171</v>
      </c>
      <c r="AF168" s="226" t="s">
        <v>2629</v>
      </c>
      <c r="AG168" s="248"/>
      <c r="AH168" s="265"/>
      <c r="AI168" s="260"/>
    </row>
    <row r="169" spans="1:35" ht="30" x14ac:dyDescent="0.2">
      <c r="A169" s="248">
        <v>2017</v>
      </c>
      <c r="B169" s="258" t="s">
        <v>489</v>
      </c>
      <c r="C169" s="258" t="s">
        <v>476</v>
      </c>
      <c r="D169" s="249"/>
      <c r="E169" s="248">
        <v>3</v>
      </c>
      <c r="F169" s="248" t="s">
        <v>171</v>
      </c>
      <c r="G169" s="248" t="s">
        <v>171</v>
      </c>
      <c r="H169" s="226" t="s">
        <v>2617</v>
      </c>
      <c r="I169" s="248"/>
      <c r="J169" s="265"/>
      <c r="K169" s="260"/>
      <c r="L169" s="248">
        <v>7</v>
      </c>
      <c r="M169" s="258" t="s">
        <v>1427</v>
      </c>
      <c r="N169" s="226" t="s">
        <v>2608</v>
      </c>
      <c r="O169" s="248"/>
      <c r="P169" s="265"/>
      <c r="Q169" s="260"/>
      <c r="R169" s="248" t="s">
        <v>171</v>
      </c>
      <c r="S169" s="248" t="s">
        <v>171</v>
      </c>
      <c r="T169" s="226" t="s">
        <v>2617</v>
      </c>
      <c r="U169" s="260"/>
      <c r="V169" s="265"/>
      <c r="W169" s="260"/>
      <c r="X169" s="248" t="s">
        <v>171</v>
      </c>
      <c r="Y169" s="249" t="s">
        <v>171</v>
      </c>
      <c r="Z169" s="226" t="s">
        <v>2617</v>
      </c>
      <c r="AA169" s="260"/>
      <c r="AB169" s="265"/>
      <c r="AC169" s="260"/>
      <c r="AD169" s="248" t="s">
        <v>171</v>
      </c>
      <c r="AE169" s="249" t="s">
        <v>171</v>
      </c>
      <c r="AF169" s="226" t="s">
        <v>2617</v>
      </c>
      <c r="AG169" s="248"/>
      <c r="AH169" s="265"/>
      <c r="AI169" s="260"/>
    </row>
    <row r="170" spans="1:35" s="295" customFormat="1" ht="45.75" thickBot="1" x14ac:dyDescent="0.25">
      <c r="A170" s="285">
        <v>2017</v>
      </c>
      <c r="B170" s="286" t="s">
        <v>489</v>
      </c>
      <c r="C170" s="286" t="s">
        <v>476</v>
      </c>
      <c r="D170" s="330">
        <v>3</v>
      </c>
      <c r="E170" s="285">
        <v>3</v>
      </c>
      <c r="F170" s="285">
        <v>7</v>
      </c>
      <c r="G170" s="289" t="s">
        <v>2598</v>
      </c>
      <c r="H170" s="226" t="s">
        <v>2627</v>
      </c>
      <c r="I170" s="285" t="e">
        <f>VLOOKUP(Tableau2[[#This Row],[Maîtrise/Avancement CNPE]],Tableau5[],8,FALSE)</f>
        <v>#N/A</v>
      </c>
      <c r="J170" s="290" t="e">
        <f>Tableau2[[#This Row],[Gravité]]*Tableau2[[#This Row],[Fréquence CNPE]]*Tableau2[[#This Row],[Coef Pondération CNPE]]</f>
        <v>#N/A</v>
      </c>
      <c r="K170" s="291"/>
      <c r="L170" s="285">
        <v>7</v>
      </c>
      <c r="M170" s="289" t="s">
        <v>2598</v>
      </c>
      <c r="N170" s="226" t="s">
        <v>2627</v>
      </c>
      <c r="O170" s="290" t="e">
        <f>VLOOKUP(Tableau2[[#This Row],[Maîtrise/Avancement SUD]],Tableau5[],8,FALSE)</f>
        <v>#N/A</v>
      </c>
      <c r="P170" s="290" t="e">
        <f>Tableau2[[#This Row],[Gravité]]*Tableau2[[#This Row],[Fréquence SUD]]*Tableau2[[#This Row],[Coef Pondération SUD]]</f>
        <v>#N/A</v>
      </c>
      <c r="Q170" s="293" t="s">
        <v>1429</v>
      </c>
      <c r="R170" s="285">
        <v>7</v>
      </c>
      <c r="S170" s="289" t="s">
        <v>2598</v>
      </c>
      <c r="T170" s="226" t="s">
        <v>2627</v>
      </c>
      <c r="U170" s="290" t="e">
        <f>VLOOKUP(Tableau2[[#This Row],[Maîtrise/Avancement GP]],Tableau5[],8,FALSE)</f>
        <v>#N/A</v>
      </c>
      <c r="V170" s="290" t="e">
        <f>Tableau2[[#This Row],[Gravité]]*Tableau2[[#This Row],[Fréquence GP]]*Tableau2[[#This Row],[Coef Pondération GP]]</f>
        <v>#N/A</v>
      </c>
      <c r="W170" s="294" t="s">
        <v>1727</v>
      </c>
      <c r="X170" s="285">
        <v>3</v>
      </c>
      <c r="Y170" s="289" t="s">
        <v>2598</v>
      </c>
      <c r="Z170" s="226" t="s">
        <v>2627</v>
      </c>
      <c r="AA170" s="290" t="e">
        <f>VLOOKUP(Tableau2[[#This Row],[Maîtrise/Avancement NORD]],Tableau5[],8,FALSE)</f>
        <v>#N/A</v>
      </c>
      <c r="AB170" s="290" t="e">
        <f>Tableau2[[#This Row],[Gravité]]*Tableau2[[#This Row],[Fréquence NORD]]*Tableau2[[#This Row],[Coef Pondération NORD]]</f>
        <v>#N/A</v>
      </c>
      <c r="AC170" s="291"/>
      <c r="AD170" s="285" t="s">
        <v>171</v>
      </c>
      <c r="AE170" s="289" t="s">
        <v>2598</v>
      </c>
      <c r="AF170" s="226" t="s">
        <v>2627</v>
      </c>
      <c r="AG170" s="290" t="e">
        <f>VLOOKUP(Tableau2[[#This Row],[Maîtrise/Avancement DD]],Tableau5[],8,FALSE)</f>
        <v>#N/A</v>
      </c>
      <c r="AH170" s="290" t="e">
        <f>Tableau2[[#This Row],[Gravité]]*Tableau2[[#This Row],[Fréquence DD]]*Tableau2[[#This Row],[Coef Pondération DD]]</f>
        <v>#VALUE!</v>
      </c>
      <c r="AI170" s="291"/>
    </row>
    <row r="171" spans="1:35" ht="30" x14ac:dyDescent="0.2">
      <c r="A171" s="248">
        <v>2017</v>
      </c>
      <c r="B171" s="258" t="s">
        <v>494</v>
      </c>
      <c r="C171" s="258" t="s">
        <v>495</v>
      </c>
      <c r="D171" s="232"/>
      <c r="E171" s="248">
        <v>7</v>
      </c>
      <c r="F171" s="248">
        <v>3</v>
      </c>
      <c r="G171" s="258" t="s">
        <v>496</v>
      </c>
      <c r="H171" s="226" t="s">
        <v>2608</v>
      </c>
      <c r="I171" s="248"/>
      <c r="J171" s="265"/>
      <c r="K171" s="260"/>
      <c r="L171" s="248">
        <v>3</v>
      </c>
      <c r="M171" s="258" t="s">
        <v>496</v>
      </c>
      <c r="N171" s="226" t="s">
        <v>2608</v>
      </c>
      <c r="O171" s="248"/>
      <c r="P171" s="265"/>
      <c r="Q171" s="260"/>
      <c r="R171" s="248">
        <v>3</v>
      </c>
      <c r="S171" s="258" t="s">
        <v>496</v>
      </c>
      <c r="T171" s="226" t="s">
        <v>2608</v>
      </c>
      <c r="U171" s="260"/>
      <c r="V171" s="265"/>
      <c r="W171" s="260"/>
      <c r="X171" s="248">
        <v>1</v>
      </c>
      <c r="Y171" s="258" t="s">
        <v>496</v>
      </c>
      <c r="Z171" s="226" t="s">
        <v>2608</v>
      </c>
      <c r="AA171" s="260"/>
      <c r="AB171" s="265"/>
      <c r="AC171" s="260"/>
      <c r="AD171" s="248" t="s">
        <v>171</v>
      </c>
      <c r="AE171" s="249" t="s">
        <v>171</v>
      </c>
      <c r="AF171" s="226" t="s">
        <v>2617</v>
      </c>
      <c r="AG171" s="248"/>
      <c r="AH171" s="265"/>
      <c r="AI171" s="260"/>
    </row>
    <row r="172" spans="1:35" s="295" customFormat="1" ht="30.75" thickBot="1" x14ac:dyDescent="0.25">
      <c r="A172" s="285">
        <v>2017</v>
      </c>
      <c r="B172" s="286" t="s">
        <v>494</v>
      </c>
      <c r="C172" s="286" t="s">
        <v>495</v>
      </c>
      <c r="D172" s="292"/>
      <c r="E172" s="285">
        <v>7</v>
      </c>
      <c r="F172" s="285">
        <v>3</v>
      </c>
      <c r="G172" s="289" t="s">
        <v>2598</v>
      </c>
      <c r="H172" s="226" t="s">
        <v>2627</v>
      </c>
      <c r="I172" s="285" t="e">
        <f>VLOOKUP(Tableau2[[#This Row],[Maîtrise/Avancement CNPE]],Tableau5[],8,FALSE)</f>
        <v>#N/A</v>
      </c>
      <c r="J172" s="290" t="e">
        <f>Tableau2[[#This Row],[Gravité]]*Tableau2[[#This Row],[Fréquence CNPE]]*Tableau2[[#This Row],[Coef Pondération CNPE]]</f>
        <v>#N/A</v>
      </c>
      <c r="K172" s="291"/>
      <c r="L172" s="285">
        <v>3</v>
      </c>
      <c r="M172" s="289" t="s">
        <v>2598</v>
      </c>
      <c r="N172" s="226" t="s">
        <v>2627</v>
      </c>
      <c r="O172" s="290" t="e">
        <f>VLOOKUP(Tableau2[[#This Row],[Maîtrise/Avancement SUD]],Tableau5[],8,FALSE)</f>
        <v>#N/A</v>
      </c>
      <c r="P172" s="290" t="e">
        <f>Tableau2[[#This Row],[Gravité]]*Tableau2[[#This Row],[Fréquence SUD]]*Tableau2[[#This Row],[Coef Pondération SUD]]</f>
        <v>#N/A</v>
      </c>
      <c r="Q172" s="291"/>
      <c r="R172" s="285">
        <v>3</v>
      </c>
      <c r="S172" s="289" t="s">
        <v>2598</v>
      </c>
      <c r="T172" s="226" t="s">
        <v>2627</v>
      </c>
      <c r="U172" s="290" t="e">
        <f>VLOOKUP(Tableau2[[#This Row],[Maîtrise/Avancement GP]],Tableau5[],8,FALSE)</f>
        <v>#N/A</v>
      </c>
      <c r="V172" s="290" t="e">
        <f>Tableau2[[#This Row],[Gravité]]*Tableau2[[#This Row],[Fréquence GP]]*Tableau2[[#This Row],[Coef Pondération GP]]</f>
        <v>#N/A</v>
      </c>
      <c r="W172" s="291"/>
      <c r="X172" s="285">
        <v>1</v>
      </c>
      <c r="Y172" s="289" t="s">
        <v>2598</v>
      </c>
      <c r="Z172" s="226" t="s">
        <v>2627</v>
      </c>
      <c r="AA172" s="290" t="e">
        <f>VLOOKUP(Tableau2[[#This Row],[Maîtrise/Avancement NORD]],Tableau5[],8,FALSE)</f>
        <v>#N/A</v>
      </c>
      <c r="AB172" s="290" t="e">
        <f>Tableau2[[#This Row],[Gravité]]*Tableau2[[#This Row],[Fréquence NORD]]*Tableau2[[#This Row],[Coef Pondération NORD]]</f>
        <v>#N/A</v>
      </c>
      <c r="AC172" s="291"/>
      <c r="AD172" s="285" t="s">
        <v>171</v>
      </c>
      <c r="AE172" s="289" t="s">
        <v>2598</v>
      </c>
      <c r="AF172" s="226" t="s">
        <v>2627</v>
      </c>
      <c r="AG172" s="290" t="e">
        <f>VLOOKUP(Tableau2[[#This Row],[Maîtrise/Avancement DD]],Tableau5[],8,FALSE)</f>
        <v>#N/A</v>
      </c>
      <c r="AH172" s="290" t="e">
        <f>Tableau2[[#This Row],[Gravité]]*Tableau2[[#This Row],[Fréquence DD]]*Tableau2[[#This Row],[Coef Pondération DD]]</f>
        <v>#VALUE!</v>
      </c>
      <c r="AI172" s="291"/>
    </row>
    <row r="173" spans="1:35" ht="15" x14ac:dyDescent="0.2">
      <c r="A173" s="248">
        <v>2017</v>
      </c>
      <c r="B173" s="185" t="s">
        <v>497</v>
      </c>
      <c r="C173" s="185" t="s">
        <v>476</v>
      </c>
      <c r="D173" s="233"/>
      <c r="E173" s="248">
        <v>3</v>
      </c>
      <c r="F173" s="248">
        <v>3</v>
      </c>
      <c r="G173" s="258" t="s">
        <v>498</v>
      </c>
      <c r="H173" s="226" t="s">
        <v>2608</v>
      </c>
      <c r="I173" s="248"/>
      <c r="J173" s="265"/>
      <c r="K173" s="260"/>
      <c r="L173" s="248">
        <v>3</v>
      </c>
      <c r="M173" s="258" t="s">
        <v>498</v>
      </c>
      <c r="N173" s="226" t="s">
        <v>2608</v>
      </c>
      <c r="O173" s="248"/>
      <c r="P173" s="265"/>
      <c r="Q173" s="260"/>
      <c r="R173" s="248">
        <v>3</v>
      </c>
      <c r="S173" s="258" t="s">
        <v>498</v>
      </c>
      <c r="T173" s="226" t="s">
        <v>2608</v>
      </c>
      <c r="U173" s="260"/>
      <c r="V173" s="265"/>
      <c r="W173" s="260"/>
      <c r="X173" s="248" t="s">
        <v>171</v>
      </c>
      <c r="Y173" s="249" t="s">
        <v>171</v>
      </c>
      <c r="Z173" s="226" t="s">
        <v>2617</v>
      </c>
      <c r="AA173" s="260"/>
      <c r="AB173" s="265"/>
      <c r="AC173" s="260"/>
      <c r="AD173" s="248" t="s">
        <v>171</v>
      </c>
      <c r="AE173" s="249" t="s">
        <v>171</v>
      </c>
      <c r="AF173" s="226" t="s">
        <v>2617</v>
      </c>
      <c r="AG173" s="248"/>
      <c r="AH173" s="265"/>
      <c r="AI173" s="260"/>
    </row>
    <row r="174" spans="1:35" ht="45" x14ac:dyDescent="0.2">
      <c r="A174" s="248">
        <v>2017</v>
      </c>
      <c r="B174" s="185" t="s">
        <v>497</v>
      </c>
      <c r="C174" s="185" t="s">
        <v>476</v>
      </c>
      <c r="D174" s="233"/>
      <c r="E174" s="248">
        <v>3</v>
      </c>
      <c r="F174" s="248" t="s">
        <v>171</v>
      </c>
      <c r="G174" s="248" t="s">
        <v>171</v>
      </c>
      <c r="H174" s="226" t="s">
        <v>2617</v>
      </c>
      <c r="I174" s="248"/>
      <c r="J174" s="265"/>
      <c r="K174" s="260"/>
      <c r="L174" s="248" t="s">
        <v>171</v>
      </c>
      <c r="M174" s="248" t="s">
        <v>171</v>
      </c>
      <c r="N174" s="226" t="s">
        <v>2617</v>
      </c>
      <c r="O174" s="248"/>
      <c r="P174" s="265"/>
      <c r="Q174" s="260"/>
      <c r="R174" s="248" t="s">
        <v>171</v>
      </c>
      <c r="S174" s="248" t="s">
        <v>171</v>
      </c>
      <c r="T174" s="226" t="s">
        <v>2617</v>
      </c>
      <c r="U174" s="260"/>
      <c r="V174" s="265"/>
      <c r="W174" s="260"/>
      <c r="X174" s="248">
        <v>3</v>
      </c>
      <c r="Y174" s="258" t="s">
        <v>1157</v>
      </c>
      <c r="Z174" s="226" t="s">
        <v>2655</v>
      </c>
      <c r="AA174" s="260"/>
      <c r="AB174" s="265"/>
      <c r="AC174" s="260"/>
      <c r="AD174" s="248" t="s">
        <v>171</v>
      </c>
      <c r="AE174" s="249" t="s">
        <v>171</v>
      </c>
      <c r="AF174" s="226" t="s">
        <v>2617</v>
      </c>
      <c r="AG174" s="248"/>
      <c r="AH174" s="265"/>
      <c r="AI174" s="260"/>
    </row>
    <row r="175" spans="1:35" s="295" customFormat="1" ht="30.75" thickBot="1" x14ac:dyDescent="0.25">
      <c r="A175" s="285">
        <v>2017</v>
      </c>
      <c r="B175" s="286" t="s">
        <v>497</v>
      </c>
      <c r="C175" s="286" t="s">
        <v>476</v>
      </c>
      <c r="D175" s="298"/>
      <c r="E175" s="285">
        <v>3</v>
      </c>
      <c r="F175" s="285">
        <v>3</v>
      </c>
      <c r="G175" s="289" t="s">
        <v>2598</v>
      </c>
      <c r="H175" s="226" t="s">
        <v>2627</v>
      </c>
      <c r="I175" s="285" t="e">
        <f>VLOOKUP(Tableau2[[#This Row],[Maîtrise/Avancement CNPE]],Tableau5[],8,FALSE)</f>
        <v>#N/A</v>
      </c>
      <c r="J175" s="290" t="e">
        <f>Tableau2[[#This Row],[Gravité]]*Tableau2[[#This Row],[Fréquence CNPE]]*Tableau2[[#This Row],[Coef Pondération CNPE]]</f>
        <v>#N/A</v>
      </c>
      <c r="K175" s="294" t="s">
        <v>502</v>
      </c>
      <c r="L175" s="285">
        <v>3</v>
      </c>
      <c r="M175" s="289" t="s">
        <v>2598</v>
      </c>
      <c r="N175" s="226" t="s">
        <v>2627</v>
      </c>
      <c r="O175" s="290" t="e">
        <f>VLOOKUP(Tableau2[[#This Row],[Maîtrise/Avancement SUD]],Tableau5[],8,FALSE)</f>
        <v>#N/A</v>
      </c>
      <c r="P175" s="290" t="e">
        <f>Tableau2[[#This Row],[Gravité]]*Tableau2[[#This Row],[Fréquence SUD]]*Tableau2[[#This Row],[Coef Pondération SUD]]</f>
        <v>#N/A</v>
      </c>
      <c r="Q175" s="291"/>
      <c r="R175" s="285">
        <v>3</v>
      </c>
      <c r="S175" s="289" t="s">
        <v>2598</v>
      </c>
      <c r="T175" s="226" t="s">
        <v>2627</v>
      </c>
      <c r="U175" s="290" t="e">
        <f>VLOOKUP(Tableau2[[#This Row],[Maîtrise/Avancement GP]],Tableau5[],8,FALSE)</f>
        <v>#N/A</v>
      </c>
      <c r="V175" s="290" t="e">
        <f>Tableau2[[#This Row],[Gravité]]*Tableau2[[#This Row],[Fréquence GP]]*Tableau2[[#This Row],[Coef Pondération GP]]</f>
        <v>#N/A</v>
      </c>
      <c r="W175" s="291"/>
      <c r="X175" s="285">
        <v>3</v>
      </c>
      <c r="Y175" s="289" t="s">
        <v>2598</v>
      </c>
      <c r="Z175" s="226" t="s">
        <v>2627</v>
      </c>
      <c r="AA175" s="290" t="e">
        <f>VLOOKUP(Tableau2[[#This Row],[Maîtrise/Avancement NORD]],Tableau5[],8,FALSE)</f>
        <v>#N/A</v>
      </c>
      <c r="AB175" s="290" t="e">
        <f>Tableau2[[#This Row],[Gravité]]*Tableau2[[#This Row],[Fréquence NORD]]*Tableau2[[#This Row],[Coef Pondération NORD]]</f>
        <v>#N/A</v>
      </c>
      <c r="AC175" s="294" t="s">
        <v>1341</v>
      </c>
      <c r="AD175" s="285" t="s">
        <v>171</v>
      </c>
      <c r="AE175" s="289" t="s">
        <v>2598</v>
      </c>
      <c r="AF175" s="226" t="s">
        <v>2627</v>
      </c>
      <c r="AG175" s="290" t="e">
        <f>VLOOKUP(Tableau2[[#This Row],[Maîtrise/Avancement DD]],Tableau5[],8,FALSE)</f>
        <v>#N/A</v>
      </c>
      <c r="AH175" s="290" t="e">
        <f>Tableau2[[#This Row],[Gravité]]*Tableau2[[#This Row],[Fréquence DD]]*Tableau2[[#This Row],[Coef Pondération DD]]</f>
        <v>#VALUE!</v>
      </c>
      <c r="AI175" s="291"/>
    </row>
    <row r="176" spans="1:35" ht="30" x14ac:dyDescent="0.2">
      <c r="A176" s="248">
        <v>2017</v>
      </c>
      <c r="B176" s="258" t="s">
        <v>499</v>
      </c>
      <c r="C176" s="258" t="s">
        <v>500</v>
      </c>
      <c r="D176" s="249"/>
      <c r="E176" s="248">
        <v>3</v>
      </c>
      <c r="F176" s="248">
        <v>1</v>
      </c>
      <c r="G176" s="258" t="s">
        <v>501</v>
      </c>
      <c r="H176" s="226" t="s">
        <v>2656</v>
      </c>
      <c r="I176" s="248"/>
      <c r="J176" s="265"/>
      <c r="K176" s="260"/>
      <c r="L176" s="248">
        <v>3</v>
      </c>
      <c r="M176" s="258" t="s">
        <v>501</v>
      </c>
      <c r="N176" s="226" t="s">
        <v>2656</v>
      </c>
      <c r="O176" s="248"/>
      <c r="P176" s="265"/>
      <c r="Q176" s="260"/>
      <c r="R176" s="248">
        <v>1</v>
      </c>
      <c r="S176" s="258" t="s">
        <v>501</v>
      </c>
      <c r="T176" s="226" t="s">
        <v>2656</v>
      </c>
      <c r="U176" s="260"/>
      <c r="V176" s="265"/>
      <c r="W176" s="260"/>
      <c r="X176" s="248" t="s">
        <v>171</v>
      </c>
      <c r="Y176" s="249" t="s">
        <v>171</v>
      </c>
      <c r="Z176" s="226" t="s">
        <v>2617</v>
      </c>
      <c r="AA176" s="260"/>
      <c r="AB176" s="265"/>
      <c r="AC176" s="260"/>
      <c r="AD176" s="248" t="s">
        <v>171</v>
      </c>
      <c r="AE176" s="249" t="s">
        <v>171</v>
      </c>
      <c r="AF176" s="226" t="s">
        <v>2617</v>
      </c>
      <c r="AG176" s="248"/>
      <c r="AH176" s="265"/>
      <c r="AI176" s="260"/>
    </row>
    <row r="177" spans="1:35" ht="15" x14ac:dyDescent="0.2">
      <c r="A177" s="248">
        <v>2017</v>
      </c>
      <c r="B177" s="258" t="s">
        <v>499</v>
      </c>
      <c r="C177" s="258" t="s">
        <v>500</v>
      </c>
      <c r="D177" s="249"/>
      <c r="E177" s="248">
        <v>3</v>
      </c>
      <c r="F177" s="248">
        <v>1</v>
      </c>
      <c r="G177" s="258" t="s">
        <v>1847</v>
      </c>
      <c r="H177" s="226" t="s">
        <v>2608</v>
      </c>
      <c r="I177" s="248"/>
      <c r="J177" s="265"/>
      <c r="K177" s="260"/>
      <c r="L177" s="248">
        <v>3</v>
      </c>
      <c r="M177" s="258" t="s">
        <v>1847</v>
      </c>
      <c r="N177" s="226" t="s">
        <v>2608</v>
      </c>
      <c r="O177" s="248"/>
      <c r="P177" s="265"/>
      <c r="Q177" s="260"/>
      <c r="R177" s="248">
        <v>1</v>
      </c>
      <c r="S177" s="258" t="s">
        <v>1847</v>
      </c>
      <c r="T177" s="226" t="s">
        <v>2608</v>
      </c>
      <c r="U177" s="260"/>
      <c r="V177" s="265"/>
      <c r="W177" s="260"/>
      <c r="X177" s="248" t="s">
        <v>171</v>
      </c>
      <c r="Y177" s="249" t="s">
        <v>171</v>
      </c>
      <c r="Z177" s="226" t="s">
        <v>2617</v>
      </c>
      <c r="AA177" s="260"/>
      <c r="AB177" s="265"/>
      <c r="AC177" s="260"/>
      <c r="AD177" s="248" t="s">
        <v>171</v>
      </c>
      <c r="AE177" s="249" t="s">
        <v>171</v>
      </c>
      <c r="AF177" s="226" t="s">
        <v>2617</v>
      </c>
      <c r="AG177" s="248"/>
      <c r="AH177" s="265"/>
      <c r="AI177" s="260"/>
    </row>
    <row r="178" spans="1:35" ht="45" x14ac:dyDescent="0.2">
      <c r="A178" s="248">
        <v>2017</v>
      </c>
      <c r="B178" s="258" t="s">
        <v>499</v>
      </c>
      <c r="C178" s="258" t="s">
        <v>500</v>
      </c>
      <c r="D178" s="249"/>
      <c r="E178" s="248">
        <v>3</v>
      </c>
      <c r="F178" s="248">
        <v>1</v>
      </c>
      <c r="G178" s="258" t="s">
        <v>453</v>
      </c>
      <c r="H178" s="226" t="s">
        <v>2608</v>
      </c>
      <c r="I178" s="248"/>
      <c r="J178" s="265"/>
      <c r="K178" s="260"/>
      <c r="L178" s="248">
        <v>3</v>
      </c>
      <c r="M178" s="260" t="s">
        <v>640</v>
      </c>
      <c r="N178" s="226" t="s">
        <v>2608</v>
      </c>
      <c r="O178" s="248"/>
      <c r="P178" s="265"/>
      <c r="Q178" s="260"/>
      <c r="R178" s="248">
        <v>1</v>
      </c>
      <c r="S178" s="258" t="s">
        <v>1728</v>
      </c>
      <c r="T178" s="226" t="s">
        <v>2608</v>
      </c>
      <c r="U178" s="260"/>
      <c r="V178" s="265"/>
      <c r="W178" s="260"/>
      <c r="X178" s="248" t="s">
        <v>171</v>
      </c>
      <c r="Y178" s="249" t="s">
        <v>171</v>
      </c>
      <c r="Z178" s="226" t="s">
        <v>2617</v>
      </c>
      <c r="AA178" s="260"/>
      <c r="AB178" s="265"/>
      <c r="AC178" s="260"/>
      <c r="AD178" s="248" t="s">
        <v>171</v>
      </c>
      <c r="AE178" s="249" t="s">
        <v>171</v>
      </c>
      <c r="AF178" s="226" t="s">
        <v>2617</v>
      </c>
      <c r="AG178" s="248"/>
      <c r="AH178" s="265"/>
      <c r="AI178" s="260"/>
    </row>
    <row r="179" spans="1:35" ht="30" x14ac:dyDescent="0.2">
      <c r="A179" s="248">
        <v>2017</v>
      </c>
      <c r="B179" s="258" t="s">
        <v>499</v>
      </c>
      <c r="C179" s="258" t="s">
        <v>500</v>
      </c>
      <c r="D179" s="249"/>
      <c r="E179" s="248">
        <v>3</v>
      </c>
      <c r="F179" s="248">
        <v>1</v>
      </c>
      <c r="G179" s="258" t="s">
        <v>442</v>
      </c>
      <c r="H179" s="226" t="s">
        <v>2608</v>
      </c>
      <c r="I179" s="248"/>
      <c r="J179" s="265"/>
      <c r="K179" s="260"/>
      <c r="L179" s="248" t="s">
        <v>171</v>
      </c>
      <c r="M179" s="248" t="s">
        <v>171</v>
      </c>
      <c r="N179" s="226" t="s">
        <v>2617</v>
      </c>
      <c r="O179" s="248"/>
      <c r="P179" s="265"/>
      <c r="Q179" s="260"/>
      <c r="R179" s="248" t="s">
        <v>171</v>
      </c>
      <c r="S179" s="248" t="s">
        <v>171</v>
      </c>
      <c r="T179" s="226" t="s">
        <v>2617</v>
      </c>
      <c r="U179" s="260"/>
      <c r="V179" s="265"/>
      <c r="W179" s="260"/>
      <c r="X179" s="248" t="s">
        <v>171</v>
      </c>
      <c r="Y179" s="249" t="s">
        <v>171</v>
      </c>
      <c r="Z179" s="226" t="s">
        <v>2617</v>
      </c>
      <c r="AA179" s="260"/>
      <c r="AB179" s="265"/>
      <c r="AC179" s="260"/>
      <c r="AD179" s="248" t="s">
        <v>171</v>
      </c>
      <c r="AE179" s="249" t="s">
        <v>171</v>
      </c>
      <c r="AF179" s="226" t="s">
        <v>2617</v>
      </c>
      <c r="AG179" s="248"/>
      <c r="AH179" s="265"/>
      <c r="AI179" s="260"/>
    </row>
    <row r="180" spans="1:35" ht="15" x14ac:dyDescent="0.2">
      <c r="A180" s="248">
        <v>2017</v>
      </c>
      <c r="B180" s="258" t="s">
        <v>499</v>
      </c>
      <c r="C180" s="258" t="s">
        <v>500</v>
      </c>
      <c r="D180" s="249"/>
      <c r="E180" s="248">
        <v>3</v>
      </c>
      <c r="F180" s="248">
        <v>1</v>
      </c>
      <c r="G180" s="258" t="s">
        <v>503</v>
      </c>
      <c r="H180" s="226" t="s">
        <v>2656</v>
      </c>
      <c r="I180" s="248"/>
      <c r="J180" s="265"/>
      <c r="K180" s="260"/>
      <c r="L180" s="248">
        <v>3</v>
      </c>
      <c r="M180" s="258" t="s">
        <v>503</v>
      </c>
      <c r="N180" s="226" t="s">
        <v>2656</v>
      </c>
      <c r="O180" s="248"/>
      <c r="P180" s="265"/>
      <c r="Q180" s="260"/>
      <c r="R180" s="248">
        <v>1</v>
      </c>
      <c r="S180" s="258" t="s">
        <v>503</v>
      </c>
      <c r="T180" s="226" t="s">
        <v>2656</v>
      </c>
      <c r="U180" s="260"/>
      <c r="V180" s="265"/>
      <c r="W180" s="260"/>
      <c r="X180" s="248" t="s">
        <v>171</v>
      </c>
      <c r="Y180" s="249" t="s">
        <v>171</v>
      </c>
      <c r="Z180" s="226" t="s">
        <v>2617</v>
      </c>
      <c r="AA180" s="260"/>
      <c r="AB180" s="265"/>
      <c r="AC180" s="260"/>
      <c r="AD180" s="248" t="s">
        <v>171</v>
      </c>
      <c r="AE180" s="249" t="s">
        <v>171</v>
      </c>
      <c r="AF180" s="226" t="s">
        <v>2617</v>
      </c>
      <c r="AG180" s="248"/>
      <c r="AH180" s="265"/>
      <c r="AI180" s="260"/>
    </row>
    <row r="181" spans="1:35" ht="15" x14ac:dyDescent="0.2">
      <c r="A181" s="248">
        <v>2017</v>
      </c>
      <c r="B181" s="258" t="s">
        <v>499</v>
      </c>
      <c r="C181" s="258" t="s">
        <v>500</v>
      </c>
      <c r="D181" s="249"/>
      <c r="E181" s="248">
        <v>3</v>
      </c>
      <c r="F181" s="248">
        <v>1</v>
      </c>
      <c r="G181" s="258" t="s">
        <v>504</v>
      </c>
      <c r="H181" s="226" t="s">
        <v>2609</v>
      </c>
      <c r="I181" s="248"/>
      <c r="J181" s="265"/>
      <c r="K181" s="260"/>
      <c r="L181" s="248">
        <v>3</v>
      </c>
      <c r="M181" s="258" t="s">
        <v>504</v>
      </c>
      <c r="N181" s="226" t="s">
        <v>2609</v>
      </c>
      <c r="O181" s="248"/>
      <c r="P181" s="265"/>
      <c r="Q181" s="260"/>
      <c r="R181" s="248">
        <v>1</v>
      </c>
      <c r="S181" s="258" t="s">
        <v>504</v>
      </c>
      <c r="T181" s="226" t="s">
        <v>2609</v>
      </c>
      <c r="U181" s="260"/>
      <c r="V181" s="265"/>
      <c r="W181" s="260"/>
      <c r="X181" s="248" t="s">
        <v>171</v>
      </c>
      <c r="Y181" s="249" t="s">
        <v>171</v>
      </c>
      <c r="Z181" s="226" t="s">
        <v>2617</v>
      </c>
      <c r="AA181" s="260"/>
      <c r="AB181" s="265"/>
      <c r="AC181" s="260"/>
      <c r="AD181" s="248" t="s">
        <v>171</v>
      </c>
      <c r="AE181" s="249" t="s">
        <v>171</v>
      </c>
      <c r="AF181" s="226" t="s">
        <v>2617</v>
      </c>
      <c r="AG181" s="248"/>
      <c r="AH181" s="265"/>
      <c r="AI181" s="260"/>
    </row>
    <row r="182" spans="1:35" ht="15" x14ac:dyDescent="0.2">
      <c r="A182" s="248">
        <v>2017</v>
      </c>
      <c r="B182" s="258" t="s">
        <v>499</v>
      </c>
      <c r="C182" s="258" t="s">
        <v>500</v>
      </c>
      <c r="D182" s="249"/>
      <c r="E182" s="248">
        <v>3</v>
      </c>
      <c r="F182" s="248" t="s">
        <v>171</v>
      </c>
      <c r="G182" s="248" t="s">
        <v>171</v>
      </c>
      <c r="H182" s="226" t="s">
        <v>2617</v>
      </c>
      <c r="I182" s="248"/>
      <c r="J182" s="265"/>
      <c r="K182" s="260"/>
      <c r="L182" s="248">
        <v>3</v>
      </c>
      <c r="M182" s="260" t="s">
        <v>1430</v>
      </c>
      <c r="N182" s="226" t="s">
        <v>2609</v>
      </c>
      <c r="O182" s="248"/>
      <c r="P182" s="265"/>
      <c r="Q182" s="260"/>
      <c r="R182" s="248" t="s">
        <v>171</v>
      </c>
      <c r="S182" s="248" t="s">
        <v>171</v>
      </c>
      <c r="T182" s="226" t="s">
        <v>2617</v>
      </c>
      <c r="U182" s="260"/>
      <c r="V182" s="265"/>
      <c r="W182" s="260"/>
      <c r="X182" s="248" t="s">
        <v>171</v>
      </c>
      <c r="Y182" s="249" t="s">
        <v>171</v>
      </c>
      <c r="Z182" s="226" t="s">
        <v>2617</v>
      </c>
      <c r="AA182" s="260"/>
      <c r="AB182" s="265"/>
      <c r="AC182" s="260"/>
      <c r="AD182" s="248" t="s">
        <v>171</v>
      </c>
      <c r="AE182" s="249" t="s">
        <v>171</v>
      </c>
      <c r="AF182" s="226" t="s">
        <v>2617</v>
      </c>
      <c r="AG182" s="248"/>
      <c r="AH182" s="265"/>
      <c r="AI182" s="260"/>
    </row>
    <row r="183" spans="1:35" s="295" customFormat="1" ht="75.75" thickBot="1" x14ac:dyDescent="0.25">
      <c r="A183" s="285">
        <v>2017</v>
      </c>
      <c r="B183" s="286" t="s">
        <v>499</v>
      </c>
      <c r="C183" s="286" t="s">
        <v>500</v>
      </c>
      <c r="D183" s="298"/>
      <c r="E183" s="285">
        <v>3</v>
      </c>
      <c r="F183" s="285">
        <v>1</v>
      </c>
      <c r="G183" s="289" t="s">
        <v>2598</v>
      </c>
      <c r="H183" s="226" t="s">
        <v>2627</v>
      </c>
      <c r="I183" s="285" t="e">
        <f>VLOOKUP(Tableau2[[#This Row],[Maîtrise/Avancement CNPE]],Tableau5[],8,FALSE)</f>
        <v>#N/A</v>
      </c>
      <c r="J183" s="290" t="e">
        <f>Tableau2[[#This Row],[Gravité]]*Tableau2[[#This Row],[Fréquence CNPE]]*Tableau2[[#This Row],[Coef Pondération CNPE]]</f>
        <v>#N/A</v>
      </c>
      <c r="K183" s="291"/>
      <c r="L183" s="285">
        <v>3</v>
      </c>
      <c r="M183" s="289" t="s">
        <v>2598</v>
      </c>
      <c r="N183" s="226" t="s">
        <v>2627</v>
      </c>
      <c r="O183" s="290" t="e">
        <f>VLOOKUP(Tableau2[[#This Row],[Maîtrise/Avancement SUD]],Tableau5[],8,FALSE)</f>
        <v>#N/A</v>
      </c>
      <c r="P183" s="290" t="e">
        <f>Tableau2[[#This Row],[Gravité]]*Tableau2[[#This Row],[Fréquence SUD]]*Tableau2[[#This Row],[Coef Pondération SUD]]</f>
        <v>#N/A</v>
      </c>
      <c r="Q183" s="294" t="s">
        <v>1433</v>
      </c>
      <c r="R183" s="285">
        <v>1</v>
      </c>
      <c r="S183" s="289" t="s">
        <v>2598</v>
      </c>
      <c r="T183" s="226" t="s">
        <v>2627</v>
      </c>
      <c r="U183" s="290" t="e">
        <f>VLOOKUP(Tableau2[[#This Row],[Maîtrise/Avancement GP]],Tableau5[],8,FALSE)</f>
        <v>#N/A</v>
      </c>
      <c r="V183" s="290" t="e">
        <f>Tableau2[[#This Row],[Gravité]]*Tableau2[[#This Row],[Fréquence GP]]*Tableau2[[#This Row],[Coef Pondération GP]]</f>
        <v>#N/A</v>
      </c>
      <c r="W183" s="294" t="s">
        <v>1729</v>
      </c>
      <c r="X183" s="285" t="s">
        <v>171</v>
      </c>
      <c r="Y183" s="289" t="s">
        <v>2598</v>
      </c>
      <c r="Z183" s="226" t="s">
        <v>2627</v>
      </c>
      <c r="AA183" s="290" t="e">
        <f>VLOOKUP(Tableau2[[#This Row],[Maîtrise/Avancement NORD]],Tableau5[],8,FALSE)</f>
        <v>#N/A</v>
      </c>
      <c r="AB183" s="290" t="e">
        <f>Tableau2[[#This Row],[Gravité]]*Tableau2[[#This Row],[Fréquence NORD]]*Tableau2[[#This Row],[Coef Pondération NORD]]</f>
        <v>#VALUE!</v>
      </c>
      <c r="AC183" s="291"/>
      <c r="AD183" s="285" t="s">
        <v>171</v>
      </c>
      <c r="AE183" s="289" t="s">
        <v>2598</v>
      </c>
      <c r="AF183" s="226" t="s">
        <v>2627</v>
      </c>
      <c r="AG183" s="290" t="e">
        <f>VLOOKUP(Tableau2[[#This Row],[Maîtrise/Avancement DD]],Tableau5[],8,FALSE)</f>
        <v>#N/A</v>
      </c>
      <c r="AH183" s="290" t="e">
        <f>Tableau2[[#This Row],[Gravité]]*Tableau2[[#This Row],[Fréquence DD]]*Tableau2[[#This Row],[Coef Pondération DD]]</f>
        <v>#VALUE!</v>
      </c>
      <c r="AI183" s="291"/>
    </row>
    <row r="184" spans="1:35" ht="30" x14ac:dyDescent="0.2">
      <c r="A184" s="248">
        <v>2017</v>
      </c>
      <c r="B184" s="258" t="s">
        <v>505</v>
      </c>
      <c r="C184" s="258" t="s">
        <v>506</v>
      </c>
      <c r="D184" s="249"/>
      <c r="E184" s="248">
        <v>3</v>
      </c>
      <c r="F184" s="248">
        <v>1</v>
      </c>
      <c r="G184" s="258" t="s">
        <v>507</v>
      </c>
      <c r="H184" s="226" t="s">
        <v>2608</v>
      </c>
      <c r="I184" s="248"/>
      <c r="J184" s="265"/>
      <c r="K184" s="260"/>
      <c r="L184" s="248">
        <v>1</v>
      </c>
      <c r="M184" s="258" t="s">
        <v>507</v>
      </c>
      <c r="N184" s="226" t="s">
        <v>2608</v>
      </c>
      <c r="O184" s="248"/>
      <c r="P184" s="265"/>
      <c r="Q184" s="260"/>
      <c r="R184" s="248" t="s">
        <v>171</v>
      </c>
      <c r="S184" s="248" t="s">
        <v>171</v>
      </c>
      <c r="T184" s="226" t="s">
        <v>2617</v>
      </c>
      <c r="U184" s="260"/>
      <c r="V184" s="265"/>
      <c r="W184" s="260"/>
      <c r="X184" s="248" t="s">
        <v>171</v>
      </c>
      <c r="Y184" s="249" t="s">
        <v>171</v>
      </c>
      <c r="Z184" s="226" t="s">
        <v>2617</v>
      </c>
      <c r="AA184" s="260"/>
      <c r="AB184" s="265"/>
      <c r="AC184" s="260"/>
      <c r="AD184" s="248" t="s">
        <v>171</v>
      </c>
      <c r="AE184" s="249" t="s">
        <v>171</v>
      </c>
      <c r="AF184" s="226" t="s">
        <v>2617</v>
      </c>
      <c r="AG184" s="248"/>
      <c r="AH184" s="265"/>
      <c r="AI184" s="260"/>
    </row>
    <row r="185" spans="1:35" ht="30" x14ac:dyDescent="0.2">
      <c r="A185" s="248">
        <v>2017</v>
      </c>
      <c r="B185" s="258" t="s">
        <v>505</v>
      </c>
      <c r="C185" s="258" t="s">
        <v>506</v>
      </c>
      <c r="D185" s="249"/>
      <c r="E185" s="248">
        <v>3</v>
      </c>
      <c r="F185" s="248">
        <v>1</v>
      </c>
      <c r="G185" s="258" t="s">
        <v>508</v>
      </c>
      <c r="H185" s="226" t="s">
        <v>2608</v>
      </c>
      <c r="I185" s="248"/>
      <c r="J185" s="265"/>
      <c r="K185" s="260"/>
      <c r="L185" s="248">
        <v>1</v>
      </c>
      <c r="M185" s="258" t="s">
        <v>508</v>
      </c>
      <c r="N185" s="226" t="s">
        <v>2608</v>
      </c>
      <c r="O185" s="248"/>
      <c r="P185" s="265"/>
      <c r="Q185" s="260"/>
      <c r="R185" s="248" t="s">
        <v>171</v>
      </c>
      <c r="S185" s="248" t="s">
        <v>171</v>
      </c>
      <c r="T185" s="226" t="s">
        <v>2617</v>
      </c>
      <c r="U185" s="260"/>
      <c r="V185" s="265"/>
      <c r="W185" s="260"/>
      <c r="X185" s="248" t="s">
        <v>171</v>
      </c>
      <c r="Y185" s="249" t="s">
        <v>171</v>
      </c>
      <c r="Z185" s="226" t="s">
        <v>2617</v>
      </c>
      <c r="AA185" s="260"/>
      <c r="AB185" s="265"/>
      <c r="AC185" s="260"/>
      <c r="AD185" s="248" t="s">
        <v>171</v>
      </c>
      <c r="AE185" s="249" t="s">
        <v>171</v>
      </c>
      <c r="AF185" s="226" t="s">
        <v>2617</v>
      </c>
      <c r="AG185" s="248"/>
      <c r="AH185" s="265"/>
      <c r="AI185" s="260"/>
    </row>
    <row r="186" spans="1:35" ht="30" x14ac:dyDescent="0.2">
      <c r="A186" s="248">
        <v>2017</v>
      </c>
      <c r="B186" s="258" t="s">
        <v>505</v>
      </c>
      <c r="C186" s="258" t="s">
        <v>506</v>
      </c>
      <c r="D186" s="249"/>
      <c r="E186" s="248">
        <v>3</v>
      </c>
      <c r="F186" s="248">
        <v>1</v>
      </c>
      <c r="G186" s="258" t="s">
        <v>509</v>
      </c>
      <c r="H186" s="226" t="s">
        <v>2613</v>
      </c>
      <c r="I186" s="248"/>
      <c r="J186" s="265"/>
      <c r="K186" s="260"/>
      <c r="L186" s="248">
        <v>1</v>
      </c>
      <c r="M186" s="258" t="s">
        <v>509</v>
      </c>
      <c r="N186" s="226" t="s">
        <v>2613</v>
      </c>
      <c r="O186" s="248"/>
      <c r="P186" s="265"/>
      <c r="Q186" s="260"/>
      <c r="R186" s="248" t="s">
        <v>171</v>
      </c>
      <c r="S186" s="248" t="s">
        <v>171</v>
      </c>
      <c r="T186" s="226" t="s">
        <v>2617</v>
      </c>
      <c r="U186" s="260"/>
      <c r="V186" s="265"/>
      <c r="W186" s="260"/>
      <c r="X186" s="248" t="s">
        <v>171</v>
      </c>
      <c r="Y186" s="249" t="s">
        <v>171</v>
      </c>
      <c r="Z186" s="226" t="s">
        <v>2617</v>
      </c>
      <c r="AA186" s="260"/>
      <c r="AB186" s="265"/>
      <c r="AC186" s="260"/>
      <c r="AD186" s="248" t="s">
        <v>171</v>
      </c>
      <c r="AE186" s="249" t="s">
        <v>171</v>
      </c>
      <c r="AF186" s="226" t="s">
        <v>2617</v>
      </c>
      <c r="AG186" s="248"/>
      <c r="AH186" s="265"/>
      <c r="AI186" s="260"/>
    </row>
    <row r="187" spans="1:35" ht="30" x14ac:dyDescent="0.2">
      <c r="A187" s="248">
        <v>2017</v>
      </c>
      <c r="B187" s="258" t="s">
        <v>505</v>
      </c>
      <c r="C187" s="258" t="s">
        <v>506</v>
      </c>
      <c r="D187" s="249"/>
      <c r="E187" s="248">
        <v>3</v>
      </c>
      <c r="F187" s="248" t="s">
        <v>171</v>
      </c>
      <c r="G187" s="248" t="s">
        <v>171</v>
      </c>
      <c r="H187" s="226" t="s">
        <v>2617</v>
      </c>
      <c r="I187" s="248"/>
      <c r="J187" s="265"/>
      <c r="K187" s="260"/>
      <c r="L187" s="248">
        <v>1</v>
      </c>
      <c r="M187" s="267" t="s">
        <v>1431</v>
      </c>
      <c r="N187" s="226" t="s">
        <v>2608</v>
      </c>
      <c r="O187" s="248"/>
      <c r="P187" s="265"/>
      <c r="Q187" s="260"/>
      <c r="R187" s="248" t="s">
        <v>171</v>
      </c>
      <c r="S187" s="248" t="s">
        <v>171</v>
      </c>
      <c r="T187" s="226" t="s">
        <v>2617</v>
      </c>
      <c r="U187" s="260"/>
      <c r="V187" s="265"/>
      <c r="W187" s="260"/>
      <c r="X187" s="248" t="s">
        <v>171</v>
      </c>
      <c r="Y187" s="249" t="s">
        <v>171</v>
      </c>
      <c r="Z187" s="226" t="s">
        <v>2617</v>
      </c>
      <c r="AA187" s="260"/>
      <c r="AB187" s="265"/>
      <c r="AC187" s="260"/>
      <c r="AD187" s="248" t="s">
        <v>171</v>
      </c>
      <c r="AE187" s="249" t="s">
        <v>171</v>
      </c>
      <c r="AF187" s="226" t="s">
        <v>2617</v>
      </c>
      <c r="AG187" s="248"/>
      <c r="AH187" s="265"/>
      <c r="AI187" s="260"/>
    </row>
    <row r="188" spans="1:35" ht="30" x14ac:dyDescent="0.2">
      <c r="A188" s="248">
        <v>2017</v>
      </c>
      <c r="B188" s="258" t="s">
        <v>505</v>
      </c>
      <c r="C188" s="258" t="s">
        <v>506</v>
      </c>
      <c r="D188" s="249"/>
      <c r="E188" s="248">
        <v>3</v>
      </c>
      <c r="F188" s="248" t="s">
        <v>171</v>
      </c>
      <c r="G188" s="248" t="s">
        <v>171</v>
      </c>
      <c r="H188" s="226" t="s">
        <v>2617</v>
      </c>
      <c r="I188" s="248"/>
      <c r="J188" s="265"/>
      <c r="K188" s="260"/>
      <c r="L188" s="248">
        <v>1</v>
      </c>
      <c r="M188" s="267" t="s">
        <v>417</v>
      </c>
      <c r="N188" s="226" t="s">
        <v>2608</v>
      </c>
      <c r="O188" s="248"/>
      <c r="P188" s="265"/>
      <c r="Q188" s="260"/>
      <c r="R188" s="248" t="s">
        <v>171</v>
      </c>
      <c r="S188" s="248" t="s">
        <v>171</v>
      </c>
      <c r="T188" s="226" t="s">
        <v>2617</v>
      </c>
      <c r="U188" s="260"/>
      <c r="V188" s="265"/>
      <c r="W188" s="260"/>
      <c r="X188" s="248" t="s">
        <v>171</v>
      </c>
      <c r="Y188" s="249" t="s">
        <v>171</v>
      </c>
      <c r="Z188" s="226" t="s">
        <v>2617</v>
      </c>
      <c r="AA188" s="260"/>
      <c r="AB188" s="265"/>
      <c r="AC188" s="260"/>
      <c r="AD188" s="248" t="s">
        <v>171</v>
      </c>
      <c r="AE188" s="249" t="s">
        <v>171</v>
      </c>
      <c r="AF188" s="226" t="s">
        <v>2617</v>
      </c>
      <c r="AG188" s="248"/>
      <c r="AH188" s="265"/>
      <c r="AI188" s="260"/>
    </row>
    <row r="189" spans="1:35" ht="30" x14ac:dyDescent="0.2">
      <c r="A189" s="248">
        <v>2017</v>
      </c>
      <c r="B189" s="258" t="s">
        <v>505</v>
      </c>
      <c r="C189" s="258" t="s">
        <v>506</v>
      </c>
      <c r="D189" s="249"/>
      <c r="E189" s="248">
        <v>3</v>
      </c>
      <c r="F189" s="248" t="s">
        <v>171</v>
      </c>
      <c r="G189" s="248" t="s">
        <v>171</v>
      </c>
      <c r="H189" s="226" t="s">
        <v>2629</v>
      </c>
      <c r="I189" s="248"/>
      <c r="J189" s="265"/>
      <c r="K189" s="260"/>
      <c r="L189" s="248">
        <v>1</v>
      </c>
      <c r="M189" s="267" t="s">
        <v>1393</v>
      </c>
      <c r="N189" s="226" t="s">
        <v>2658</v>
      </c>
      <c r="O189" s="248"/>
      <c r="P189" s="265"/>
      <c r="Q189" s="260"/>
      <c r="R189" s="248" t="s">
        <v>171</v>
      </c>
      <c r="S189" s="248" t="s">
        <v>171</v>
      </c>
      <c r="T189" s="226" t="s">
        <v>2629</v>
      </c>
      <c r="U189" s="260"/>
      <c r="V189" s="265"/>
      <c r="W189" s="260"/>
      <c r="X189" s="248" t="s">
        <v>171</v>
      </c>
      <c r="Y189" s="249" t="s">
        <v>171</v>
      </c>
      <c r="Z189" s="226" t="s">
        <v>2629</v>
      </c>
      <c r="AA189" s="260"/>
      <c r="AB189" s="265"/>
      <c r="AC189" s="260"/>
      <c r="AD189" s="248" t="s">
        <v>171</v>
      </c>
      <c r="AE189" s="249" t="s">
        <v>171</v>
      </c>
      <c r="AF189" s="226" t="s">
        <v>2629</v>
      </c>
      <c r="AG189" s="248"/>
      <c r="AH189" s="265"/>
      <c r="AI189" s="260"/>
    </row>
    <row r="190" spans="1:35" ht="30" x14ac:dyDescent="0.2">
      <c r="A190" s="248">
        <v>2017</v>
      </c>
      <c r="B190" s="258" t="s">
        <v>505</v>
      </c>
      <c r="C190" s="258" t="s">
        <v>506</v>
      </c>
      <c r="D190" s="249"/>
      <c r="E190" s="248">
        <v>3</v>
      </c>
      <c r="F190" s="248" t="s">
        <v>171</v>
      </c>
      <c r="G190" s="248" t="s">
        <v>171</v>
      </c>
      <c r="H190" s="226" t="s">
        <v>2616</v>
      </c>
      <c r="I190" s="248"/>
      <c r="J190" s="265"/>
      <c r="K190" s="260"/>
      <c r="L190" s="248">
        <v>1</v>
      </c>
      <c r="M190" s="267" t="s">
        <v>1432</v>
      </c>
      <c r="N190" s="226" t="s">
        <v>2607</v>
      </c>
      <c r="O190" s="248"/>
      <c r="P190" s="265"/>
      <c r="Q190" s="260"/>
      <c r="R190" s="248" t="s">
        <v>171</v>
      </c>
      <c r="S190" s="248" t="s">
        <v>171</v>
      </c>
      <c r="T190" s="226" t="s">
        <v>2616</v>
      </c>
      <c r="U190" s="260"/>
      <c r="V190" s="265"/>
      <c r="W190" s="260"/>
      <c r="X190" s="248" t="s">
        <v>171</v>
      </c>
      <c r="Y190" s="249" t="s">
        <v>171</v>
      </c>
      <c r="Z190" s="226" t="s">
        <v>2616</v>
      </c>
      <c r="AA190" s="260"/>
      <c r="AB190" s="265"/>
      <c r="AC190" s="260"/>
      <c r="AD190" s="248" t="s">
        <v>171</v>
      </c>
      <c r="AE190" s="249" t="s">
        <v>171</v>
      </c>
      <c r="AF190" s="226" t="s">
        <v>2616</v>
      </c>
      <c r="AG190" s="248"/>
      <c r="AH190" s="265"/>
      <c r="AI190" s="260"/>
    </row>
    <row r="191" spans="1:35" s="295" customFormat="1" ht="30.75" thickBot="1" x14ac:dyDescent="0.25">
      <c r="A191" s="285">
        <v>2017</v>
      </c>
      <c r="B191" s="286" t="s">
        <v>505</v>
      </c>
      <c r="C191" s="286" t="s">
        <v>506</v>
      </c>
      <c r="D191" s="301"/>
      <c r="E191" s="285">
        <v>3</v>
      </c>
      <c r="F191" s="285">
        <v>1</v>
      </c>
      <c r="G191" s="289" t="s">
        <v>2598</v>
      </c>
      <c r="H191" s="226" t="s">
        <v>2627</v>
      </c>
      <c r="I191" s="285" t="e">
        <f>VLOOKUP(Tableau2[[#This Row],[Maîtrise/Avancement CNPE]],Tableau5[],8,FALSE)</f>
        <v>#N/A</v>
      </c>
      <c r="J191" s="290" t="e">
        <f>Tableau2[[#This Row],[Gravité]]*Tableau2[[#This Row],[Fréquence CNPE]]*Tableau2[[#This Row],[Coef Pondération CNPE]]</f>
        <v>#N/A</v>
      </c>
      <c r="K191" s="291"/>
      <c r="L191" s="285">
        <v>1</v>
      </c>
      <c r="M191" s="289" t="s">
        <v>2598</v>
      </c>
      <c r="N191" s="226" t="s">
        <v>2627</v>
      </c>
      <c r="O191" s="290" t="e">
        <f>VLOOKUP(Tableau2[[#This Row],[Maîtrise/Avancement SUD]],Tableau5[],8,FALSE)</f>
        <v>#N/A</v>
      </c>
      <c r="P191" s="290" t="e">
        <f>Tableau2[[#This Row],[Gravité]]*Tableau2[[#This Row],[Fréquence SUD]]*Tableau2[[#This Row],[Coef Pondération SUD]]</f>
        <v>#N/A</v>
      </c>
      <c r="Q191" s="291"/>
      <c r="R191" s="285" t="s">
        <v>171</v>
      </c>
      <c r="S191" s="289" t="s">
        <v>2598</v>
      </c>
      <c r="T191" s="226" t="s">
        <v>2627</v>
      </c>
      <c r="U191" s="290" t="e">
        <f>VLOOKUP(Tableau2[[#This Row],[Maîtrise/Avancement GP]],Tableau5[],8,FALSE)</f>
        <v>#N/A</v>
      </c>
      <c r="V191" s="290" t="e">
        <f>Tableau2[[#This Row],[Gravité]]*Tableau2[[#This Row],[Fréquence GP]]*Tableau2[[#This Row],[Coef Pondération GP]]</f>
        <v>#VALUE!</v>
      </c>
      <c r="W191" s="291"/>
      <c r="X191" s="285" t="s">
        <v>171</v>
      </c>
      <c r="Y191" s="289" t="s">
        <v>2598</v>
      </c>
      <c r="Z191" s="226" t="s">
        <v>2627</v>
      </c>
      <c r="AA191" s="290" t="e">
        <f>VLOOKUP(Tableau2[[#This Row],[Maîtrise/Avancement NORD]],Tableau5[],8,FALSE)</f>
        <v>#N/A</v>
      </c>
      <c r="AB191" s="290" t="e">
        <f>Tableau2[[#This Row],[Gravité]]*Tableau2[[#This Row],[Fréquence NORD]]*Tableau2[[#This Row],[Coef Pondération NORD]]</f>
        <v>#VALUE!</v>
      </c>
      <c r="AC191" s="291"/>
      <c r="AD191" s="285" t="s">
        <v>171</v>
      </c>
      <c r="AE191" s="289" t="s">
        <v>2598</v>
      </c>
      <c r="AF191" s="226" t="s">
        <v>2627</v>
      </c>
      <c r="AG191" s="290" t="e">
        <f>VLOOKUP(Tableau2[[#This Row],[Maîtrise/Avancement DD]],Tableau5[],8,FALSE)</f>
        <v>#N/A</v>
      </c>
      <c r="AH191" s="290" t="e">
        <f>Tableau2[[#This Row],[Gravité]]*Tableau2[[#This Row],[Fréquence DD]]*Tableau2[[#This Row],[Coef Pondération DD]]</f>
        <v>#VALUE!</v>
      </c>
      <c r="AI191" s="291"/>
    </row>
    <row r="192" spans="1:35" ht="15" x14ac:dyDescent="0.2">
      <c r="A192" s="248"/>
      <c r="B192" s="184" t="s">
        <v>510</v>
      </c>
      <c r="C192" s="260"/>
      <c r="D192" s="248"/>
      <c r="E192" s="260"/>
      <c r="F192" s="260"/>
      <c r="G192" s="260"/>
      <c r="H192" s="226" t="s">
        <v>2627</v>
      </c>
      <c r="I192" s="248"/>
      <c r="J192" s="265">
        <f>Tableau2[[#This Row],[Gravité]]*Tableau2[[#This Row],[Fréquence CNPE]]*Tableau2[[#This Row],[Coef Pondération CNPE]]</f>
        <v>0</v>
      </c>
      <c r="K192" s="260"/>
      <c r="L192" s="260"/>
      <c r="M192" s="260"/>
      <c r="N192" s="226" t="s">
        <v>2627</v>
      </c>
      <c r="O192" s="248"/>
      <c r="P192" s="265"/>
      <c r="Q192" s="260"/>
      <c r="R192" s="260"/>
      <c r="S192" s="260"/>
      <c r="T192" s="226" t="s">
        <v>2627</v>
      </c>
      <c r="U192" s="260"/>
      <c r="V192" s="265"/>
      <c r="W192" s="260"/>
      <c r="X192" s="260"/>
      <c r="Y192" s="258"/>
      <c r="Z192" s="226" t="s">
        <v>2627</v>
      </c>
      <c r="AA192" s="260"/>
      <c r="AB192" s="265"/>
      <c r="AC192" s="260"/>
      <c r="AD192" s="248"/>
      <c r="AE192" s="249"/>
      <c r="AF192" s="226" t="s">
        <v>2627</v>
      </c>
      <c r="AG192" s="248"/>
      <c r="AH192" s="265"/>
      <c r="AI192" s="260"/>
    </row>
    <row r="193" spans="1:35" ht="30" x14ac:dyDescent="0.2">
      <c r="A193" s="248">
        <v>2017</v>
      </c>
      <c r="B193" s="258" t="s">
        <v>511</v>
      </c>
      <c r="C193" s="258" t="s">
        <v>512</v>
      </c>
      <c r="D193" s="249"/>
      <c r="E193" s="248">
        <v>7</v>
      </c>
      <c r="F193" s="248" t="s">
        <v>171</v>
      </c>
      <c r="G193" s="258" t="s">
        <v>513</v>
      </c>
      <c r="H193" s="226" t="s">
        <v>2613</v>
      </c>
      <c r="I193" s="248"/>
      <c r="J193" s="265"/>
      <c r="K193" s="260"/>
      <c r="L193" s="248">
        <v>1</v>
      </c>
      <c r="M193" s="258" t="s">
        <v>513</v>
      </c>
      <c r="N193" s="226" t="s">
        <v>2613</v>
      </c>
      <c r="O193" s="248"/>
      <c r="P193" s="265"/>
      <c r="Q193" s="260"/>
      <c r="R193" s="248" t="s">
        <v>171</v>
      </c>
      <c r="S193" s="248" t="s">
        <v>171</v>
      </c>
      <c r="T193" s="226" t="s">
        <v>2617</v>
      </c>
      <c r="U193" s="260"/>
      <c r="V193" s="265"/>
      <c r="W193" s="260"/>
      <c r="X193" s="248">
        <v>3</v>
      </c>
      <c r="Y193" s="258" t="s">
        <v>513</v>
      </c>
      <c r="Z193" s="226" t="s">
        <v>2613</v>
      </c>
      <c r="AA193" s="260"/>
      <c r="AB193" s="265"/>
      <c r="AC193" s="260"/>
      <c r="AD193" s="248" t="s">
        <v>171</v>
      </c>
      <c r="AE193" s="249" t="s">
        <v>171</v>
      </c>
      <c r="AF193" s="226" t="s">
        <v>2617</v>
      </c>
      <c r="AG193" s="248"/>
      <c r="AH193" s="265"/>
      <c r="AI193" s="260"/>
    </row>
    <row r="194" spans="1:35" ht="30" x14ac:dyDescent="0.2">
      <c r="A194" s="248">
        <v>2017</v>
      </c>
      <c r="B194" s="258" t="s">
        <v>511</v>
      </c>
      <c r="C194" s="258" t="s">
        <v>512</v>
      </c>
      <c r="D194" s="249"/>
      <c r="E194" s="248">
        <v>7</v>
      </c>
      <c r="F194" s="248" t="s">
        <v>171</v>
      </c>
      <c r="G194" s="258" t="s">
        <v>514</v>
      </c>
      <c r="H194" s="226" t="s">
        <v>2608</v>
      </c>
      <c r="I194" s="248"/>
      <c r="J194" s="265"/>
      <c r="K194" s="260"/>
      <c r="L194" s="248">
        <v>1</v>
      </c>
      <c r="M194" s="258" t="s">
        <v>514</v>
      </c>
      <c r="N194" s="226" t="s">
        <v>2608</v>
      </c>
      <c r="O194" s="248"/>
      <c r="P194" s="265"/>
      <c r="Q194" s="260"/>
      <c r="R194" s="248" t="s">
        <v>171</v>
      </c>
      <c r="S194" s="248" t="s">
        <v>171</v>
      </c>
      <c r="T194" s="226" t="s">
        <v>2617</v>
      </c>
      <c r="U194" s="260"/>
      <c r="V194" s="265"/>
      <c r="W194" s="260"/>
      <c r="X194" s="248">
        <v>3</v>
      </c>
      <c r="Y194" s="258" t="s">
        <v>514</v>
      </c>
      <c r="Z194" s="226" t="s">
        <v>2608</v>
      </c>
      <c r="AA194" s="260"/>
      <c r="AB194" s="265"/>
      <c r="AC194" s="260"/>
      <c r="AD194" s="248" t="s">
        <v>171</v>
      </c>
      <c r="AE194" s="249" t="s">
        <v>171</v>
      </c>
      <c r="AF194" s="226" t="s">
        <v>2617</v>
      </c>
      <c r="AG194" s="248"/>
      <c r="AH194" s="265"/>
      <c r="AI194" s="260"/>
    </row>
    <row r="195" spans="1:35" ht="30" x14ac:dyDescent="0.2">
      <c r="A195" s="248">
        <v>2017</v>
      </c>
      <c r="B195" s="258" t="s">
        <v>511</v>
      </c>
      <c r="C195" s="258" t="s">
        <v>512</v>
      </c>
      <c r="D195" s="249"/>
      <c r="E195" s="248">
        <v>7</v>
      </c>
      <c r="F195" s="248" t="s">
        <v>171</v>
      </c>
      <c r="G195" s="248" t="s">
        <v>171</v>
      </c>
      <c r="H195" s="226" t="s">
        <v>2629</v>
      </c>
      <c r="I195" s="248"/>
      <c r="J195" s="265"/>
      <c r="K195" s="260"/>
      <c r="L195" s="248">
        <v>1</v>
      </c>
      <c r="M195" s="258" t="s">
        <v>1393</v>
      </c>
      <c r="N195" s="226" t="s">
        <v>2658</v>
      </c>
      <c r="O195" s="248"/>
      <c r="P195" s="265"/>
      <c r="Q195" s="260"/>
      <c r="R195" s="248" t="s">
        <v>171</v>
      </c>
      <c r="S195" s="248" t="s">
        <v>171</v>
      </c>
      <c r="T195" s="226" t="s">
        <v>2629</v>
      </c>
      <c r="U195" s="260"/>
      <c r="V195" s="265"/>
      <c r="W195" s="260"/>
      <c r="X195" s="248" t="s">
        <v>171</v>
      </c>
      <c r="Y195" s="249" t="s">
        <v>171</v>
      </c>
      <c r="Z195" s="226" t="s">
        <v>2629</v>
      </c>
      <c r="AA195" s="260"/>
      <c r="AB195" s="265"/>
      <c r="AC195" s="260"/>
      <c r="AD195" s="248" t="s">
        <v>171</v>
      </c>
      <c r="AE195" s="249" t="s">
        <v>171</v>
      </c>
      <c r="AF195" s="226" t="s">
        <v>2629</v>
      </c>
      <c r="AG195" s="248"/>
      <c r="AH195" s="265"/>
      <c r="AI195" s="260"/>
    </row>
    <row r="196" spans="1:35" s="295" customFormat="1" ht="30.75" thickBot="1" x14ac:dyDescent="0.25">
      <c r="A196" s="285">
        <v>2017</v>
      </c>
      <c r="B196" s="286" t="s">
        <v>511</v>
      </c>
      <c r="C196" s="286" t="s">
        <v>512</v>
      </c>
      <c r="D196" s="298"/>
      <c r="E196" s="285">
        <v>7</v>
      </c>
      <c r="F196" s="285" t="s">
        <v>171</v>
      </c>
      <c r="G196" s="289" t="s">
        <v>2598</v>
      </c>
      <c r="H196" s="226" t="s">
        <v>2627</v>
      </c>
      <c r="I196" s="285" t="e">
        <f>VLOOKUP(Tableau2[[#This Row],[Maîtrise/Avancement CNPE]],Tableau5[],8,FALSE)</f>
        <v>#N/A</v>
      </c>
      <c r="J196" s="290" t="e">
        <f>Tableau2[[#This Row],[Gravité]]*Tableau2[[#This Row],[Fréquence CNPE]]*Tableau2[[#This Row],[Coef Pondération CNPE]]</f>
        <v>#VALUE!</v>
      </c>
      <c r="K196" s="291"/>
      <c r="L196" s="285">
        <v>1</v>
      </c>
      <c r="M196" s="289" t="s">
        <v>2598</v>
      </c>
      <c r="N196" s="226" t="s">
        <v>2627</v>
      </c>
      <c r="O196" s="290" t="e">
        <f>VLOOKUP(Tableau2[[#This Row],[Maîtrise/Avancement SUD]],Tableau5[],8,FALSE)</f>
        <v>#N/A</v>
      </c>
      <c r="P196" s="290" t="e">
        <f>Tableau2[[#This Row],[Gravité]]*Tableau2[[#This Row],[Fréquence SUD]]*Tableau2[[#This Row],[Coef Pondération SUD]]</f>
        <v>#N/A</v>
      </c>
      <c r="Q196" s="294" t="s">
        <v>1434</v>
      </c>
      <c r="R196" s="285" t="s">
        <v>171</v>
      </c>
      <c r="S196" s="289" t="s">
        <v>2598</v>
      </c>
      <c r="T196" s="226" t="s">
        <v>2627</v>
      </c>
      <c r="U196" s="290" t="e">
        <f>VLOOKUP(Tableau2[[#This Row],[Maîtrise/Avancement GP]],Tableau5[],8,FALSE)</f>
        <v>#N/A</v>
      </c>
      <c r="V196" s="290" t="e">
        <f>Tableau2[[#This Row],[Gravité]]*Tableau2[[#This Row],[Fréquence GP]]*Tableau2[[#This Row],[Coef Pondération GP]]</f>
        <v>#VALUE!</v>
      </c>
      <c r="W196" s="291"/>
      <c r="X196" s="285">
        <v>3</v>
      </c>
      <c r="Y196" s="289" t="s">
        <v>2598</v>
      </c>
      <c r="Z196" s="226" t="s">
        <v>2627</v>
      </c>
      <c r="AA196" s="290" t="e">
        <f>VLOOKUP(Tableau2[[#This Row],[Maîtrise/Avancement NORD]],Tableau5[],8,FALSE)</f>
        <v>#N/A</v>
      </c>
      <c r="AB196" s="290" t="e">
        <f>Tableau2[[#This Row],[Gravité]]*Tableau2[[#This Row],[Fréquence NORD]]*Tableau2[[#This Row],[Coef Pondération NORD]]</f>
        <v>#N/A</v>
      </c>
      <c r="AC196" s="291"/>
      <c r="AD196" s="285" t="s">
        <v>171</v>
      </c>
      <c r="AE196" s="289" t="s">
        <v>2598</v>
      </c>
      <c r="AF196" s="226" t="s">
        <v>2627</v>
      </c>
      <c r="AG196" s="290" t="e">
        <f>VLOOKUP(Tableau2[[#This Row],[Maîtrise/Avancement DD]],Tableau5[],8,FALSE)</f>
        <v>#N/A</v>
      </c>
      <c r="AH196" s="290" t="e">
        <f>Tableau2[[#This Row],[Gravité]]*Tableau2[[#This Row],[Fréquence DD]]*Tableau2[[#This Row],[Coef Pondération DD]]</f>
        <v>#VALUE!</v>
      </c>
      <c r="AI196" s="291"/>
    </row>
    <row r="197" spans="1:35" ht="15" x14ac:dyDescent="0.2">
      <c r="A197" s="248">
        <v>2017</v>
      </c>
      <c r="B197" s="258" t="s">
        <v>515</v>
      </c>
      <c r="C197" s="258" t="s">
        <v>516</v>
      </c>
      <c r="D197" s="249"/>
      <c r="E197" s="248">
        <v>7</v>
      </c>
      <c r="F197" s="248" t="s">
        <v>171</v>
      </c>
      <c r="G197" s="258" t="s">
        <v>517</v>
      </c>
      <c r="H197" s="226" t="s">
        <v>2608</v>
      </c>
      <c r="I197" s="248"/>
      <c r="J197" s="265"/>
      <c r="K197" s="260"/>
      <c r="L197" s="248">
        <v>1</v>
      </c>
      <c r="M197" s="258" t="s">
        <v>517</v>
      </c>
      <c r="N197" s="226" t="s">
        <v>2608</v>
      </c>
      <c r="O197" s="248"/>
      <c r="P197" s="265"/>
      <c r="Q197" s="260"/>
      <c r="R197" s="248" t="s">
        <v>171</v>
      </c>
      <c r="S197" s="248" t="s">
        <v>171</v>
      </c>
      <c r="T197" s="226" t="s">
        <v>2617</v>
      </c>
      <c r="U197" s="260"/>
      <c r="V197" s="265"/>
      <c r="W197" s="260"/>
      <c r="X197" s="248">
        <v>3</v>
      </c>
      <c r="Y197" s="258" t="s">
        <v>517</v>
      </c>
      <c r="Z197" s="226" t="s">
        <v>2608</v>
      </c>
      <c r="AA197" s="260"/>
      <c r="AB197" s="265"/>
      <c r="AC197" s="260"/>
      <c r="AD197" s="248" t="s">
        <v>171</v>
      </c>
      <c r="AE197" s="249" t="s">
        <v>171</v>
      </c>
      <c r="AF197" s="226" t="s">
        <v>2617</v>
      </c>
      <c r="AG197" s="248"/>
      <c r="AH197" s="265"/>
      <c r="AI197" s="260"/>
    </row>
    <row r="198" spans="1:35" ht="30" x14ac:dyDescent="0.2">
      <c r="A198" s="248">
        <v>2017</v>
      </c>
      <c r="B198" s="258" t="s">
        <v>515</v>
      </c>
      <c r="C198" s="258" t="s">
        <v>516</v>
      </c>
      <c r="D198" s="249"/>
      <c r="E198" s="248">
        <v>7</v>
      </c>
      <c r="F198" s="248" t="s">
        <v>171</v>
      </c>
      <c r="G198" s="258" t="s">
        <v>518</v>
      </c>
      <c r="H198" s="226" t="s">
        <v>2612</v>
      </c>
      <c r="I198" s="248"/>
      <c r="J198" s="265"/>
      <c r="K198" s="260"/>
      <c r="L198" s="248">
        <v>1</v>
      </c>
      <c r="M198" s="258" t="s">
        <v>1393</v>
      </c>
      <c r="N198" s="226" t="s">
        <v>2612</v>
      </c>
      <c r="O198" s="248"/>
      <c r="P198" s="265"/>
      <c r="Q198" s="260"/>
      <c r="R198" s="248" t="s">
        <v>171</v>
      </c>
      <c r="S198" s="248" t="s">
        <v>171</v>
      </c>
      <c r="T198" s="226" t="s">
        <v>2649</v>
      </c>
      <c r="U198" s="260"/>
      <c r="V198" s="265"/>
      <c r="W198" s="260"/>
      <c r="X198" s="248">
        <v>3</v>
      </c>
      <c r="Y198" s="258" t="s">
        <v>518</v>
      </c>
      <c r="Z198" s="226" t="s">
        <v>2612</v>
      </c>
      <c r="AA198" s="260"/>
      <c r="AB198" s="265"/>
      <c r="AC198" s="260"/>
      <c r="AD198" s="248" t="s">
        <v>171</v>
      </c>
      <c r="AE198" s="249" t="s">
        <v>171</v>
      </c>
      <c r="AF198" s="226" t="s">
        <v>2616</v>
      </c>
      <c r="AG198" s="248"/>
      <c r="AH198" s="265"/>
      <c r="AI198" s="260"/>
    </row>
    <row r="199" spans="1:35" ht="15" x14ac:dyDescent="0.2">
      <c r="A199" s="248">
        <v>2017</v>
      </c>
      <c r="B199" s="258" t="s">
        <v>515</v>
      </c>
      <c r="C199" s="258" t="s">
        <v>516</v>
      </c>
      <c r="D199" s="249"/>
      <c r="E199" s="248">
        <v>7</v>
      </c>
      <c r="F199" s="248" t="s">
        <v>171</v>
      </c>
      <c r="G199" s="258" t="s">
        <v>519</v>
      </c>
      <c r="H199" s="226" t="s">
        <v>2612</v>
      </c>
      <c r="I199" s="248"/>
      <c r="J199" s="265"/>
      <c r="K199" s="260"/>
      <c r="L199" s="248">
        <v>1</v>
      </c>
      <c r="M199" s="260" t="s">
        <v>519</v>
      </c>
      <c r="N199" s="226" t="s">
        <v>2612</v>
      </c>
      <c r="O199" s="248"/>
      <c r="P199" s="265"/>
      <c r="Q199" s="260"/>
      <c r="R199" s="248" t="s">
        <v>171</v>
      </c>
      <c r="S199" s="248" t="s">
        <v>171</v>
      </c>
      <c r="T199" s="226" t="s">
        <v>2616</v>
      </c>
      <c r="U199" s="260"/>
      <c r="V199" s="265"/>
      <c r="W199" s="260"/>
      <c r="X199" s="248">
        <v>3</v>
      </c>
      <c r="Y199" s="258" t="s">
        <v>519</v>
      </c>
      <c r="Z199" s="226" t="s">
        <v>2612</v>
      </c>
      <c r="AA199" s="260"/>
      <c r="AB199" s="265"/>
      <c r="AC199" s="260"/>
      <c r="AD199" s="248" t="s">
        <v>171</v>
      </c>
      <c r="AE199" s="249" t="s">
        <v>171</v>
      </c>
      <c r="AF199" s="226" t="s">
        <v>2616</v>
      </c>
      <c r="AG199" s="248"/>
      <c r="AH199" s="265"/>
      <c r="AI199" s="260"/>
    </row>
    <row r="200" spans="1:35" s="295" customFormat="1" ht="45.75" thickBot="1" x14ac:dyDescent="0.25">
      <c r="A200" s="285">
        <v>2017</v>
      </c>
      <c r="B200" s="286" t="s">
        <v>515</v>
      </c>
      <c r="C200" s="286" t="s">
        <v>516</v>
      </c>
      <c r="D200" s="298"/>
      <c r="E200" s="285">
        <v>7</v>
      </c>
      <c r="F200" s="285" t="s">
        <v>171</v>
      </c>
      <c r="G200" s="289" t="s">
        <v>2598</v>
      </c>
      <c r="H200" s="226" t="s">
        <v>2627</v>
      </c>
      <c r="I200" s="285" t="e">
        <f>VLOOKUP(Tableau2[[#This Row],[Maîtrise/Avancement CNPE]],Tableau5[],8,FALSE)</f>
        <v>#N/A</v>
      </c>
      <c r="J200" s="290" t="e">
        <f>Tableau2[[#This Row],[Gravité]]*Tableau2[[#This Row],[Fréquence CNPE]]*Tableau2[[#This Row],[Coef Pondération CNPE]]</f>
        <v>#VALUE!</v>
      </c>
      <c r="K200" s="291"/>
      <c r="L200" s="285">
        <v>1</v>
      </c>
      <c r="M200" s="289" t="s">
        <v>2598</v>
      </c>
      <c r="N200" s="226" t="s">
        <v>2627</v>
      </c>
      <c r="O200" s="290" t="e">
        <f>VLOOKUP(Tableau2[[#This Row],[Maîtrise/Avancement SUD]],Tableau5[],8,FALSE)</f>
        <v>#N/A</v>
      </c>
      <c r="P200" s="290" t="e">
        <f>Tableau2[[#This Row],[Gravité]]*Tableau2[[#This Row],[Fréquence SUD]]*Tableau2[[#This Row],[Coef Pondération SUD]]</f>
        <v>#N/A</v>
      </c>
      <c r="Q200" s="291"/>
      <c r="R200" s="285" t="s">
        <v>171</v>
      </c>
      <c r="S200" s="289" t="s">
        <v>2598</v>
      </c>
      <c r="T200" s="226" t="s">
        <v>2627</v>
      </c>
      <c r="U200" s="290" t="e">
        <f>VLOOKUP(Tableau2[[#This Row],[Maîtrise/Avancement GP]],Tableau5[],8,FALSE)</f>
        <v>#N/A</v>
      </c>
      <c r="V200" s="290" t="e">
        <f>Tableau2[[#This Row],[Gravité]]*Tableau2[[#This Row],[Fréquence GP]]*Tableau2[[#This Row],[Coef Pondération GP]]</f>
        <v>#VALUE!</v>
      </c>
      <c r="W200" s="291"/>
      <c r="X200" s="285">
        <v>3</v>
      </c>
      <c r="Y200" s="289" t="s">
        <v>2598</v>
      </c>
      <c r="Z200" s="226" t="s">
        <v>2627</v>
      </c>
      <c r="AA200" s="290" t="e">
        <f>VLOOKUP(Tableau2[[#This Row],[Maîtrise/Avancement NORD]],Tableau5[],8,FALSE)</f>
        <v>#N/A</v>
      </c>
      <c r="AB200" s="290" t="e">
        <f>Tableau2[[#This Row],[Gravité]]*Tableau2[[#This Row],[Fréquence NORD]]*Tableau2[[#This Row],[Coef Pondération NORD]]</f>
        <v>#N/A</v>
      </c>
      <c r="AC200" s="294" t="s">
        <v>1342</v>
      </c>
      <c r="AD200" s="285" t="s">
        <v>171</v>
      </c>
      <c r="AE200" s="289" t="s">
        <v>2598</v>
      </c>
      <c r="AF200" s="226" t="s">
        <v>2627</v>
      </c>
      <c r="AG200" s="290" t="e">
        <f>VLOOKUP(Tableau2[[#This Row],[Maîtrise/Avancement DD]],Tableau5[],8,FALSE)</f>
        <v>#N/A</v>
      </c>
      <c r="AH200" s="290" t="e">
        <f>Tableau2[[#This Row],[Gravité]]*Tableau2[[#This Row],[Fréquence DD]]*Tableau2[[#This Row],[Coef Pondération DD]]</f>
        <v>#VALUE!</v>
      </c>
      <c r="AI200" s="291"/>
    </row>
    <row r="201" spans="1:35" ht="30" x14ac:dyDescent="0.2">
      <c r="A201" s="248">
        <v>2017</v>
      </c>
      <c r="B201" s="185" t="s">
        <v>1436</v>
      </c>
      <c r="C201" s="185" t="s">
        <v>1435</v>
      </c>
      <c r="D201" s="233"/>
      <c r="E201" s="248">
        <v>3</v>
      </c>
      <c r="F201" s="248" t="s">
        <v>171</v>
      </c>
      <c r="G201" s="258" t="s">
        <v>520</v>
      </c>
      <c r="H201" s="226" t="s">
        <v>2608</v>
      </c>
      <c r="I201" s="248"/>
      <c r="J201" s="265"/>
      <c r="K201" s="260"/>
      <c r="L201" s="248">
        <v>1</v>
      </c>
      <c r="M201" s="258" t="s">
        <v>520</v>
      </c>
      <c r="N201" s="226" t="s">
        <v>2608</v>
      </c>
      <c r="O201" s="248"/>
      <c r="P201" s="265"/>
      <c r="Q201" s="260"/>
      <c r="R201" s="248" t="s">
        <v>171</v>
      </c>
      <c r="S201" s="248" t="s">
        <v>171</v>
      </c>
      <c r="T201" s="226" t="s">
        <v>2617</v>
      </c>
      <c r="U201" s="260"/>
      <c r="V201" s="265"/>
      <c r="W201" s="260"/>
      <c r="X201" s="248" t="s">
        <v>171</v>
      </c>
      <c r="Y201" s="249" t="s">
        <v>171</v>
      </c>
      <c r="Z201" s="226" t="s">
        <v>2617</v>
      </c>
      <c r="AA201" s="260"/>
      <c r="AB201" s="265"/>
      <c r="AC201" s="260"/>
      <c r="AD201" s="248" t="s">
        <v>171</v>
      </c>
      <c r="AE201" s="249" t="s">
        <v>171</v>
      </c>
      <c r="AF201" s="226" t="s">
        <v>2617</v>
      </c>
      <c r="AG201" s="248"/>
      <c r="AH201" s="265"/>
      <c r="AI201" s="260"/>
    </row>
    <row r="202" spans="1:35" ht="30" x14ac:dyDescent="0.2">
      <c r="A202" s="248">
        <v>2017</v>
      </c>
      <c r="B202" s="185" t="s">
        <v>1436</v>
      </c>
      <c r="C202" s="185" t="s">
        <v>1435</v>
      </c>
      <c r="D202" s="233"/>
      <c r="E202" s="248">
        <v>3</v>
      </c>
      <c r="F202" s="248" t="s">
        <v>171</v>
      </c>
      <c r="G202" s="248" t="s">
        <v>171</v>
      </c>
      <c r="H202" s="226" t="s">
        <v>2629</v>
      </c>
      <c r="I202" s="248"/>
      <c r="J202" s="265"/>
      <c r="K202" s="260"/>
      <c r="L202" s="248">
        <v>1</v>
      </c>
      <c r="M202" s="258" t="s">
        <v>1393</v>
      </c>
      <c r="N202" s="226" t="s">
        <v>2658</v>
      </c>
      <c r="O202" s="248"/>
      <c r="P202" s="265"/>
      <c r="Q202" s="260"/>
      <c r="R202" s="248" t="s">
        <v>171</v>
      </c>
      <c r="S202" s="248" t="s">
        <v>171</v>
      </c>
      <c r="T202" s="226" t="s">
        <v>2629</v>
      </c>
      <c r="U202" s="260"/>
      <c r="V202" s="265"/>
      <c r="W202" s="260"/>
      <c r="X202" s="248" t="s">
        <v>171</v>
      </c>
      <c r="Y202" s="249" t="s">
        <v>171</v>
      </c>
      <c r="Z202" s="226" t="s">
        <v>2629</v>
      </c>
      <c r="AA202" s="260"/>
      <c r="AB202" s="265"/>
      <c r="AC202" s="260"/>
      <c r="AD202" s="248" t="s">
        <v>171</v>
      </c>
      <c r="AE202" s="249" t="s">
        <v>171</v>
      </c>
      <c r="AF202" s="226" t="s">
        <v>2629</v>
      </c>
      <c r="AG202" s="248"/>
      <c r="AH202" s="265"/>
      <c r="AI202" s="260"/>
    </row>
    <row r="203" spans="1:35" s="295" customFormat="1" ht="30.75" thickBot="1" x14ac:dyDescent="0.25">
      <c r="A203" s="285">
        <v>2017</v>
      </c>
      <c r="B203" s="286" t="s">
        <v>1436</v>
      </c>
      <c r="C203" s="286" t="s">
        <v>1435</v>
      </c>
      <c r="D203" s="298"/>
      <c r="E203" s="285">
        <v>3</v>
      </c>
      <c r="F203" s="285" t="s">
        <v>171</v>
      </c>
      <c r="G203" s="289" t="s">
        <v>2598</v>
      </c>
      <c r="H203" s="226" t="s">
        <v>2627</v>
      </c>
      <c r="I203" s="285" t="e">
        <f>VLOOKUP(Tableau2[[#This Row],[Maîtrise/Avancement CNPE]],Tableau5[],8,FALSE)</f>
        <v>#N/A</v>
      </c>
      <c r="J203" s="290" t="e">
        <f>Tableau2[[#This Row],[Gravité]]*Tableau2[[#This Row],[Fréquence CNPE]]*Tableau2[[#This Row],[Coef Pondération CNPE]]</f>
        <v>#VALUE!</v>
      </c>
      <c r="K203" s="291"/>
      <c r="L203" s="285">
        <v>1</v>
      </c>
      <c r="M203" s="289" t="s">
        <v>2598</v>
      </c>
      <c r="N203" s="226" t="s">
        <v>2627</v>
      </c>
      <c r="O203" s="290" t="e">
        <f>VLOOKUP(Tableau2[[#This Row],[Maîtrise/Avancement SUD]],Tableau5[],8,FALSE)</f>
        <v>#N/A</v>
      </c>
      <c r="P203" s="290" t="e">
        <f>Tableau2[[#This Row],[Gravité]]*Tableau2[[#This Row],[Fréquence SUD]]*Tableau2[[#This Row],[Coef Pondération SUD]]</f>
        <v>#N/A</v>
      </c>
      <c r="Q203" s="291"/>
      <c r="R203" s="285" t="s">
        <v>171</v>
      </c>
      <c r="S203" s="289" t="s">
        <v>2598</v>
      </c>
      <c r="T203" s="226" t="s">
        <v>2627</v>
      </c>
      <c r="U203" s="290" t="e">
        <f>VLOOKUP(Tableau2[[#This Row],[Maîtrise/Avancement GP]],Tableau5[],8,FALSE)</f>
        <v>#N/A</v>
      </c>
      <c r="V203" s="290" t="e">
        <f>Tableau2[[#This Row],[Gravité]]*Tableau2[[#This Row],[Fréquence GP]]*Tableau2[[#This Row],[Coef Pondération GP]]</f>
        <v>#VALUE!</v>
      </c>
      <c r="W203" s="291"/>
      <c r="X203" s="285" t="s">
        <v>171</v>
      </c>
      <c r="Y203" s="289" t="s">
        <v>2598</v>
      </c>
      <c r="Z203" s="226" t="s">
        <v>2627</v>
      </c>
      <c r="AA203" s="290" t="e">
        <f>VLOOKUP(Tableau2[[#This Row],[Maîtrise/Avancement NORD]],Tableau5[],8,FALSE)</f>
        <v>#N/A</v>
      </c>
      <c r="AB203" s="290" t="e">
        <f>Tableau2[[#This Row],[Gravité]]*Tableau2[[#This Row],[Fréquence NORD]]*Tableau2[[#This Row],[Coef Pondération NORD]]</f>
        <v>#VALUE!</v>
      </c>
      <c r="AC203" s="291"/>
      <c r="AD203" s="285" t="s">
        <v>171</v>
      </c>
      <c r="AE203" s="289" t="s">
        <v>2598</v>
      </c>
      <c r="AF203" s="226" t="s">
        <v>2627</v>
      </c>
      <c r="AG203" s="290" t="e">
        <f>VLOOKUP(Tableau2[[#This Row],[Maîtrise/Avancement DD]],Tableau5[],8,FALSE)</f>
        <v>#N/A</v>
      </c>
      <c r="AH203" s="290" t="e">
        <f>Tableau2[[#This Row],[Gravité]]*Tableau2[[#This Row],[Fréquence DD]]*Tableau2[[#This Row],[Coef Pondération DD]]</f>
        <v>#VALUE!</v>
      </c>
      <c r="AI203" s="291"/>
    </row>
    <row r="204" spans="1:35" ht="15" x14ac:dyDescent="0.2">
      <c r="A204" s="248"/>
      <c r="B204" s="184" t="s">
        <v>521</v>
      </c>
      <c r="C204" s="260"/>
      <c r="D204" s="248"/>
      <c r="E204" s="260"/>
      <c r="F204" s="260"/>
      <c r="G204" s="260"/>
      <c r="H204" s="226" t="s">
        <v>2627</v>
      </c>
      <c r="I204" s="248"/>
      <c r="J204" s="265"/>
      <c r="K204" s="260"/>
      <c r="L204" s="260"/>
      <c r="M204" s="260"/>
      <c r="N204" s="226" t="s">
        <v>2627</v>
      </c>
      <c r="O204" s="248"/>
      <c r="P204" s="265"/>
      <c r="Q204" s="260"/>
      <c r="R204" s="260"/>
      <c r="S204" s="260"/>
      <c r="T204" s="226" t="s">
        <v>2627</v>
      </c>
      <c r="U204" s="260"/>
      <c r="V204" s="265"/>
      <c r="W204" s="260"/>
      <c r="X204" s="260"/>
      <c r="Y204" s="258"/>
      <c r="Z204" s="226" t="s">
        <v>2627</v>
      </c>
      <c r="AA204" s="260"/>
      <c r="AB204" s="265"/>
      <c r="AC204" s="260"/>
      <c r="AD204" s="248"/>
      <c r="AE204" s="249"/>
      <c r="AF204" s="226" t="s">
        <v>2627</v>
      </c>
      <c r="AG204" s="248"/>
      <c r="AH204" s="265"/>
      <c r="AI204" s="260"/>
    </row>
    <row r="205" spans="1:35" ht="15" x14ac:dyDescent="0.2">
      <c r="A205" s="248">
        <v>2017</v>
      </c>
      <c r="B205" s="258" t="s">
        <v>522</v>
      </c>
      <c r="C205" s="258" t="s">
        <v>523</v>
      </c>
      <c r="D205" s="249"/>
      <c r="E205" s="248">
        <v>3</v>
      </c>
      <c r="F205" s="248">
        <v>3</v>
      </c>
      <c r="G205" s="258" t="s">
        <v>524</v>
      </c>
      <c r="H205" s="226" t="s">
        <v>2613</v>
      </c>
      <c r="I205" s="248"/>
      <c r="J205" s="265"/>
      <c r="K205" s="260"/>
      <c r="L205" s="248">
        <v>3</v>
      </c>
      <c r="M205" s="258" t="s">
        <v>524</v>
      </c>
      <c r="N205" s="226" t="s">
        <v>2613</v>
      </c>
      <c r="O205" s="248"/>
      <c r="P205" s="265"/>
      <c r="Q205" s="260"/>
      <c r="R205" s="248">
        <v>3</v>
      </c>
      <c r="S205" s="258" t="s">
        <v>524</v>
      </c>
      <c r="T205" s="226" t="s">
        <v>2613</v>
      </c>
      <c r="U205" s="260"/>
      <c r="V205" s="265"/>
      <c r="W205" s="260"/>
      <c r="X205" s="248">
        <v>3</v>
      </c>
      <c r="Y205" s="258" t="s">
        <v>524</v>
      </c>
      <c r="Z205" s="226" t="s">
        <v>2613</v>
      </c>
      <c r="AA205" s="260"/>
      <c r="AB205" s="265"/>
      <c r="AC205" s="260"/>
      <c r="AD205" s="248" t="s">
        <v>171</v>
      </c>
      <c r="AE205" s="249" t="s">
        <v>171</v>
      </c>
      <c r="AF205" s="226" t="s">
        <v>2617</v>
      </c>
      <c r="AG205" s="248"/>
      <c r="AH205" s="265"/>
      <c r="AI205" s="260"/>
    </row>
    <row r="206" spans="1:35" ht="15" x14ac:dyDescent="0.2">
      <c r="A206" s="248">
        <v>2017</v>
      </c>
      <c r="B206" s="258" t="s">
        <v>522</v>
      </c>
      <c r="C206" s="258" t="s">
        <v>523</v>
      </c>
      <c r="D206" s="249"/>
      <c r="E206" s="248">
        <v>3</v>
      </c>
      <c r="F206" s="248">
        <v>3</v>
      </c>
      <c r="G206" s="258" t="s">
        <v>525</v>
      </c>
      <c r="H206" s="226" t="s">
        <v>2608</v>
      </c>
      <c r="I206" s="248"/>
      <c r="J206" s="265"/>
      <c r="K206" s="260"/>
      <c r="L206" s="248">
        <v>3</v>
      </c>
      <c r="M206" s="258" t="s">
        <v>525</v>
      </c>
      <c r="N206" s="226" t="s">
        <v>2608</v>
      </c>
      <c r="O206" s="248"/>
      <c r="P206" s="265"/>
      <c r="Q206" s="260"/>
      <c r="R206" s="248">
        <v>3</v>
      </c>
      <c r="S206" s="258" t="s">
        <v>525</v>
      </c>
      <c r="T206" s="226" t="s">
        <v>2608</v>
      </c>
      <c r="U206" s="260"/>
      <c r="V206" s="265"/>
      <c r="W206" s="260"/>
      <c r="X206" s="248">
        <v>3</v>
      </c>
      <c r="Y206" s="258" t="s">
        <v>525</v>
      </c>
      <c r="Z206" s="226" t="s">
        <v>2608</v>
      </c>
      <c r="AA206" s="260"/>
      <c r="AB206" s="265"/>
      <c r="AC206" s="260"/>
      <c r="AD206" s="248" t="s">
        <v>171</v>
      </c>
      <c r="AE206" s="249" t="s">
        <v>171</v>
      </c>
      <c r="AF206" s="226" t="s">
        <v>2617</v>
      </c>
      <c r="AG206" s="248"/>
      <c r="AH206" s="265"/>
      <c r="AI206" s="260"/>
    </row>
    <row r="207" spans="1:35" ht="30" x14ac:dyDescent="0.2">
      <c r="A207" s="248">
        <v>2017</v>
      </c>
      <c r="B207" s="258" t="s">
        <v>522</v>
      </c>
      <c r="C207" s="258" t="s">
        <v>523</v>
      </c>
      <c r="D207" s="249"/>
      <c r="E207" s="248">
        <v>3</v>
      </c>
      <c r="F207" s="248">
        <v>3</v>
      </c>
      <c r="G207" s="258" t="s">
        <v>526</v>
      </c>
      <c r="H207" s="226" t="s">
        <v>2615</v>
      </c>
      <c r="I207" s="248"/>
      <c r="J207" s="265"/>
      <c r="K207" s="260"/>
      <c r="L207" s="248">
        <v>3</v>
      </c>
      <c r="M207" s="258" t="s">
        <v>526</v>
      </c>
      <c r="N207" s="226" t="s">
        <v>2615</v>
      </c>
      <c r="O207" s="248"/>
      <c r="P207" s="265"/>
      <c r="Q207" s="260"/>
      <c r="R207" s="248">
        <v>3</v>
      </c>
      <c r="S207" s="258" t="s">
        <v>526</v>
      </c>
      <c r="T207" s="226" t="s">
        <v>2615</v>
      </c>
      <c r="U207" s="260"/>
      <c r="V207" s="265"/>
      <c r="W207" s="260"/>
      <c r="X207" s="248">
        <v>3</v>
      </c>
      <c r="Y207" s="258" t="s">
        <v>526</v>
      </c>
      <c r="Z207" s="226" t="s">
        <v>2615</v>
      </c>
      <c r="AA207" s="260"/>
      <c r="AB207" s="265"/>
      <c r="AC207" s="260"/>
      <c r="AD207" s="248" t="s">
        <v>171</v>
      </c>
      <c r="AE207" s="249" t="s">
        <v>171</v>
      </c>
      <c r="AF207" s="226" t="s">
        <v>2629</v>
      </c>
      <c r="AG207" s="248"/>
      <c r="AH207" s="265"/>
      <c r="AI207" s="260"/>
    </row>
    <row r="208" spans="1:35" ht="15" x14ac:dyDescent="0.2">
      <c r="A208" s="248">
        <v>2017</v>
      </c>
      <c r="B208" s="258" t="s">
        <v>522</v>
      </c>
      <c r="C208" s="258" t="s">
        <v>523</v>
      </c>
      <c r="D208" s="249"/>
      <c r="E208" s="248">
        <v>3</v>
      </c>
      <c r="F208" s="248">
        <v>3</v>
      </c>
      <c r="G208" s="258" t="s">
        <v>527</v>
      </c>
      <c r="H208" s="226" t="s">
        <v>2607</v>
      </c>
      <c r="I208" s="248"/>
      <c r="J208" s="265"/>
      <c r="K208" s="260"/>
      <c r="L208" s="248">
        <v>3</v>
      </c>
      <c r="M208" s="258" t="s">
        <v>527</v>
      </c>
      <c r="N208" s="226" t="s">
        <v>2607</v>
      </c>
      <c r="O208" s="248"/>
      <c r="P208" s="265"/>
      <c r="Q208" s="260"/>
      <c r="R208" s="248">
        <v>3</v>
      </c>
      <c r="S208" s="258" t="s">
        <v>527</v>
      </c>
      <c r="T208" s="226" t="s">
        <v>2607</v>
      </c>
      <c r="U208" s="260"/>
      <c r="V208" s="265"/>
      <c r="W208" s="260"/>
      <c r="X208" s="248">
        <v>3</v>
      </c>
      <c r="Y208" s="258" t="s">
        <v>527</v>
      </c>
      <c r="Z208" s="226" t="s">
        <v>2607</v>
      </c>
      <c r="AA208" s="260"/>
      <c r="AB208" s="265"/>
      <c r="AC208" s="260"/>
      <c r="AD208" s="248" t="s">
        <v>171</v>
      </c>
      <c r="AE208" s="249" t="s">
        <v>171</v>
      </c>
      <c r="AF208" s="226" t="s">
        <v>2616</v>
      </c>
      <c r="AG208" s="248"/>
      <c r="AH208" s="265"/>
      <c r="AI208" s="260"/>
    </row>
    <row r="209" spans="1:35" ht="15" x14ac:dyDescent="0.2">
      <c r="A209" s="248">
        <v>2017</v>
      </c>
      <c r="B209" s="258" t="s">
        <v>522</v>
      </c>
      <c r="C209" s="258" t="s">
        <v>523</v>
      </c>
      <c r="D209" s="249"/>
      <c r="E209" s="248">
        <v>3</v>
      </c>
      <c r="F209" s="248">
        <v>3</v>
      </c>
      <c r="G209" s="258" t="s">
        <v>528</v>
      </c>
      <c r="H209" s="226" t="s">
        <v>2630</v>
      </c>
      <c r="I209" s="248"/>
      <c r="J209" s="265"/>
      <c r="K209" s="260"/>
      <c r="L209" s="248">
        <v>3</v>
      </c>
      <c r="M209" s="258" t="s">
        <v>528</v>
      </c>
      <c r="N209" s="226" t="s">
        <v>2630</v>
      </c>
      <c r="O209" s="248"/>
      <c r="P209" s="265"/>
      <c r="Q209" s="260"/>
      <c r="R209" s="248">
        <v>3</v>
      </c>
      <c r="S209" s="258" t="s">
        <v>528</v>
      </c>
      <c r="T209" s="226" t="s">
        <v>2630</v>
      </c>
      <c r="U209" s="260"/>
      <c r="V209" s="265"/>
      <c r="W209" s="260"/>
      <c r="X209" s="248" t="s">
        <v>171</v>
      </c>
      <c r="Y209" s="249" t="s">
        <v>171</v>
      </c>
      <c r="Z209" s="226" t="s">
        <v>2629</v>
      </c>
      <c r="AA209" s="260"/>
      <c r="AB209" s="265"/>
      <c r="AC209" s="260"/>
      <c r="AD209" s="248" t="s">
        <v>171</v>
      </c>
      <c r="AE209" s="249" t="s">
        <v>171</v>
      </c>
      <c r="AF209" s="226" t="s">
        <v>2629</v>
      </c>
      <c r="AG209" s="248"/>
      <c r="AH209" s="265"/>
      <c r="AI209" s="260"/>
    </row>
    <row r="210" spans="1:35" ht="15" x14ac:dyDescent="0.2">
      <c r="A210" s="248">
        <v>2017</v>
      </c>
      <c r="B210" s="258" t="s">
        <v>522</v>
      </c>
      <c r="C210" s="258" t="s">
        <v>523</v>
      </c>
      <c r="D210" s="249"/>
      <c r="E210" s="248">
        <v>3</v>
      </c>
      <c r="F210" s="248">
        <v>3</v>
      </c>
      <c r="G210" s="258" t="s">
        <v>529</v>
      </c>
      <c r="H210" s="226" t="s">
        <v>2631</v>
      </c>
      <c r="I210" s="248"/>
      <c r="J210" s="265"/>
      <c r="K210" s="260"/>
      <c r="L210" s="248">
        <v>3</v>
      </c>
      <c r="M210" s="258" t="s">
        <v>529</v>
      </c>
      <c r="N210" s="226" t="s">
        <v>2631</v>
      </c>
      <c r="O210" s="248"/>
      <c r="P210" s="265"/>
      <c r="Q210" s="260"/>
      <c r="R210" s="248">
        <v>3</v>
      </c>
      <c r="S210" s="258" t="s">
        <v>529</v>
      </c>
      <c r="T210" s="226" t="s">
        <v>2637</v>
      </c>
      <c r="U210" s="260"/>
      <c r="V210" s="265"/>
      <c r="W210" s="260"/>
      <c r="X210" s="248" t="s">
        <v>171</v>
      </c>
      <c r="Y210" s="249" t="s">
        <v>171</v>
      </c>
      <c r="Z210" s="226" t="s">
        <v>2616</v>
      </c>
      <c r="AA210" s="260"/>
      <c r="AB210" s="265"/>
      <c r="AC210" s="260"/>
      <c r="AD210" s="248" t="s">
        <v>171</v>
      </c>
      <c r="AE210" s="249" t="s">
        <v>171</v>
      </c>
      <c r="AF210" s="226" t="s">
        <v>2616</v>
      </c>
      <c r="AG210" s="248"/>
      <c r="AH210" s="265"/>
      <c r="AI210" s="260"/>
    </row>
    <row r="211" spans="1:35" s="295" customFormat="1" ht="75.75" thickBot="1" x14ac:dyDescent="0.25">
      <c r="A211" s="285">
        <v>2017</v>
      </c>
      <c r="B211" s="286" t="s">
        <v>522</v>
      </c>
      <c r="C211" s="286" t="s">
        <v>523</v>
      </c>
      <c r="D211" s="298"/>
      <c r="E211" s="285">
        <v>3</v>
      </c>
      <c r="F211" s="285">
        <v>3</v>
      </c>
      <c r="G211" s="289" t="s">
        <v>2598</v>
      </c>
      <c r="H211" s="226" t="s">
        <v>2627</v>
      </c>
      <c r="I211" s="285" t="e">
        <f>VLOOKUP(Tableau2[[#This Row],[Maîtrise/Avancement CNPE]],Tableau5[],8,FALSE)</f>
        <v>#N/A</v>
      </c>
      <c r="J211" s="290" t="e">
        <f>Tableau2[[#This Row],[Gravité]]*Tableau2[[#This Row],[Fréquence CNPE]]*Tableau2[[#This Row],[Coef Pondération CNPE]]</f>
        <v>#N/A</v>
      </c>
      <c r="K211" s="291"/>
      <c r="L211" s="285">
        <v>3</v>
      </c>
      <c r="M211" s="289" t="s">
        <v>2598</v>
      </c>
      <c r="N211" s="226" t="s">
        <v>2627</v>
      </c>
      <c r="O211" s="290" t="e">
        <f>VLOOKUP(Tableau2[[#This Row],[Maîtrise/Avancement SUD]],Tableau5[],8,FALSE)</f>
        <v>#N/A</v>
      </c>
      <c r="P211" s="290" t="e">
        <f>Tableau2[[#This Row],[Gravité]]*Tableau2[[#This Row],[Fréquence SUD]]*Tableau2[[#This Row],[Coef Pondération SUD]]</f>
        <v>#N/A</v>
      </c>
      <c r="Q211" s="294" t="s">
        <v>1437</v>
      </c>
      <c r="R211" s="285">
        <v>3</v>
      </c>
      <c r="S211" s="289" t="s">
        <v>2598</v>
      </c>
      <c r="T211" s="226" t="s">
        <v>2627</v>
      </c>
      <c r="U211" s="290" t="e">
        <f>VLOOKUP(Tableau2[[#This Row],[Maîtrise/Avancement GP]],Tableau5[],8,FALSE)</f>
        <v>#N/A</v>
      </c>
      <c r="V211" s="290" t="e">
        <f>Tableau2[[#This Row],[Gravité]]*Tableau2[[#This Row],[Fréquence GP]]*Tableau2[[#This Row],[Coef Pondération GP]]</f>
        <v>#N/A</v>
      </c>
      <c r="W211" s="294" t="s">
        <v>1730</v>
      </c>
      <c r="X211" s="285">
        <v>3</v>
      </c>
      <c r="Y211" s="289" t="s">
        <v>2598</v>
      </c>
      <c r="Z211" s="226" t="s">
        <v>2627</v>
      </c>
      <c r="AA211" s="290" t="e">
        <f>VLOOKUP(Tableau2[[#This Row],[Maîtrise/Avancement NORD]],Tableau5[],8,FALSE)</f>
        <v>#N/A</v>
      </c>
      <c r="AB211" s="290" t="e">
        <f>Tableau2[[#This Row],[Gravité]]*Tableau2[[#This Row],[Fréquence NORD]]*Tableau2[[#This Row],[Coef Pondération NORD]]</f>
        <v>#N/A</v>
      </c>
      <c r="AC211" s="294" t="s">
        <v>1344</v>
      </c>
      <c r="AD211" s="285" t="s">
        <v>171</v>
      </c>
      <c r="AE211" s="289" t="s">
        <v>2598</v>
      </c>
      <c r="AF211" s="226" t="s">
        <v>2627</v>
      </c>
      <c r="AG211" s="290" t="e">
        <f>VLOOKUP(Tableau2[[#This Row],[Maîtrise/Avancement DD]],Tableau5[],8,FALSE)</f>
        <v>#N/A</v>
      </c>
      <c r="AH211" s="290" t="e">
        <f>Tableau2[[#This Row],[Gravité]]*Tableau2[[#This Row],[Fréquence DD]]*Tableau2[[#This Row],[Coef Pondération DD]]</f>
        <v>#VALUE!</v>
      </c>
      <c r="AI211" s="291"/>
    </row>
    <row r="212" spans="1:35" ht="15" x14ac:dyDescent="0.2">
      <c r="A212" s="248">
        <v>2017</v>
      </c>
      <c r="B212" s="258" t="s">
        <v>522</v>
      </c>
      <c r="C212" s="258" t="s">
        <v>530</v>
      </c>
      <c r="D212" s="249"/>
      <c r="E212" s="248">
        <v>3</v>
      </c>
      <c r="F212" s="248">
        <v>3</v>
      </c>
      <c r="G212" s="258" t="s">
        <v>531</v>
      </c>
      <c r="H212" s="226" t="s">
        <v>2615</v>
      </c>
      <c r="I212" s="248"/>
      <c r="J212" s="265"/>
      <c r="K212" s="260"/>
      <c r="L212" s="248">
        <v>3</v>
      </c>
      <c r="M212" s="258" t="s">
        <v>531</v>
      </c>
      <c r="N212" s="226" t="s">
        <v>2615</v>
      </c>
      <c r="O212" s="248"/>
      <c r="P212" s="265"/>
      <c r="Q212" s="260"/>
      <c r="R212" s="248">
        <v>3</v>
      </c>
      <c r="S212" s="258" t="s">
        <v>531</v>
      </c>
      <c r="T212" s="226" t="s">
        <v>2615</v>
      </c>
      <c r="U212" s="260"/>
      <c r="V212" s="265"/>
      <c r="W212" s="260"/>
      <c r="X212" s="248" t="s">
        <v>171</v>
      </c>
      <c r="Y212" s="249" t="s">
        <v>171</v>
      </c>
      <c r="Z212" s="226" t="s">
        <v>2643</v>
      </c>
      <c r="AA212" s="260"/>
      <c r="AB212" s="265"/>
      <c r="AC212" s="260"/>
      <c r="AD212" s="248" t="s">
        <v>171</v>
      </c>
      <c r="AE212" s="249" t="s">
        <v>171</v>
      </c>
      <c r="AF212" s="226" t="s">
        <v>2616</v>
      </c>
      <c r="AG212" s="248"/>
      <c r="AH212" s="265"/>
      <c r="AI212" s="260"/>
    </row>
    <row r="213" spans="1:35" ht="15" x14ac:dyDescent="0.2">
      <c r="A213" s="248">
        <v>2017</v>
      </c>
      <c r="B213" s="258" t="s">
        <v>522</v>
      </c>
      <c r="C213" s="258" t="s">
        <v>530</v>
      </c>
      <c r="D213" s="249"/>
      <c r="E213" s="248">
        <v>3</v>
      </c>
      <c r="F213" s="248">
        <v>3</v>
      </c>
      <c r="G213" s="258" t="s">
        <v>532</v>
      </c>
      <c r="H213" s="226" t="s">
        <v>2613</v>
      </c>
      <c r="I213" s="248"/>
      <c r="J213" s="265"/>
      <c r="K213" s="260"/>
      <c r="L213" s="248">
        <v>3</v>
      </c>
      <c r="M213" s="258" t="s">
        <v>532</v>
      </c>
      <c r="N213" s="226" t="s">
        <v>2613</v>
      </c>
      <c r="O213" s="248"/>
      <c r="P213" s="265"/>
      <c r="Q213" s="260"/>
      <c r="R213" s="248">
        <v>3</v>
      </c>
      <c r="S213" s="258" t="s">
        <v>532</v>
      </c>
      <c r="T213" s="226" t="s">
        <v>2613</v>
      </c>
      <c r="U213" s="260"/>
      <c r="V213" s="265"/>
      <c r="W213" s="260"/>
      <c r="X213" s="248" t="s">
        <v>171</v>
      </c>
      <c r="Y213" s="249" t="s">
        <v>171</v>
      </c>
      <c r="Z213" s="226" t="s">
        <v>2617</v>
      </c>
      <c r="AA213" s="260"/>
      <c r="AB213" s="265"/>
      <c r="AC213" s="260"/>
      <c r="AD213" s="248" t="s">
        <v>171</v>
      </c>
      <c r="AE213" s="249" t="s">
        <v>171</v>
      </c>
      <c r="AF213" s="226" t="s">
        <v>2617</v>
      </c>
      <c r="AG213" s="248"/>
      <c r="AH213" s="265"/>
      <c r="AI213" s="260"/>
    </row>
    <row r="214" spans="1:35" ht="30" x14ac:dyDescent="0.2">
      <c r="A214" s="248">
        <v>2017</v>
      </c>
      <c r="B214" s="258" t="s">
        <v>522</v>
      </c>
      <c r="C214" s="258" t="s">
        <v>530</v>
      </c>
      <c r="D214" s="249"/>
      <c r="E214" s="248">
        <v>3</v>
      </c>
      <c r="F214" s="248">
        <v>3</v>
      </c>
      <c r="G214" s="258" t="s">
        <v>533</v>
      </c>
      <c r="H214" s="226" t="s">
        <v>2613</v>
      </c>
      <c r="I214" s="248"/>
      <c r="J214" s="265"/>
      <c r="K214" s="260"/>
      <c r="L214" s="248" t="s">
        <v>171</v>
      </c>
      <c r="M214" s="248" t="s">
        <v>171</v>
      </c>
      <c r="N214" s="226" t="s">
        <v>2617</v>
      </c>
      <c r="O214" s="248"/>
      <c r="P214" s="265"/>
      <c r="Q214" s="260"/>
      <c r="R214" s="248" t="s">
        <v>171</v>
      </c>
      <c r="S214" s="248" t="s">
        <v>171</v>
      </c>
      <c r="T214" s="226" t="s">
        <v>2617</v>
      </c>
      <c r="U214" s="260"/>
      <c r="V214" s="265"/>
      <c r="W214" s="260"/>
      <c r="X214" s="248" t="s">
        <v>171</v>
      </c>
      <c r="Y214" s="249" t="s">
        <v>171</v>
      </c>
      <c r="Z214" s="226" t="s">
        <v>2617</v>
      </c>
      <c r="AA214" s="260"/>
      <c r="AB214" s="265"/>
      <c r="AC214" s="260"/>
      <c r="AD214" s="248" t="s">
        <v>171</v>
      </c>
      <c r="AE214" s="249" t="s">
        <v>171</v>
      </c>
      <c r="AF214" s="226" t="s">
        <v>2617</v>
      </c>
      <c r="AG214" s="248"/>
      <c r="AH214" s="265"/>
      <c r="AI214" s="260"/>
    </row>
    <row r="215" spans="1:35" ht="15" x14ac:dyDescent="0.2">
      <c r="A215" s="248">
        <v>2017</v>
      </c>
      <c r="B215" s="258" t="s">
        <v>522</v>
      </c>
      <c r="C215" s="258" t="s">
        <v>530</v>
      </c>
      <c r="D215" s="249"/>
      <c r="E215" s="248">
        <v>3</v>
      </c>
      <c r="F215" s="248" t="s">
        <v>171</v>
      </c>
      <c r="G215" s="258" t="s">
        <v>529</v>
      </c>
      <c r="H215" s="226" t="s">
        <v>2631</v>
      </c>
      <c r="I215" s="248"/>
      <c r="J215" s="265"/>
      <c r="K215" s="260"/>
      <c r="L215" s="248">
        <v>3</v>
      </c>
      <c r="M215" s="258" t="s">
        <v>529</v>
      </c>
      <c r="N215" s="226" t="s">
        <v>2631</v>
      </c>
      <c r="O215" s="248"/>
      <c r="P215" s="265"/>
      <c r="Q215" s="260"/>
      <c r="R215" s="248">
        <v>3</v>
      </c>
      <c r="S215" s="258" t="s">
        <v>529</v>
      </c>
      <c r="T215" s="226" t="s">
        <v>2637</v>
      </c>
      <c r="U215" s="260"/>
      <c r="V215" s="265"/>
      <c r="W215" s="260"/>
      <c r="X215" s="248" t="s">
        <v>171</v>
      </c>
      <c r="Y215" s="249" t="s">
        <v>171</v>
      </c>
      <c r="Z215" s="226" t="s">
        <v>2616</v>
      </c>
      <c r="AA215" s="260"/>
      <c r="AB215" s="265"/>
      <c r="AC215" s="260"/>
      <c r="AD215" s="248" t="s">
        <v>171</v>
      </c>
      <c r="AE215" s="249" t="s">
        <v>171</v>
      </c>
      <c r="AF215" s="226" t="s">
        <v>2616</v>
      </c>
      <c r="AG215" s="248"/>
      <c r="AH215" s="265"/>
      <c r="AI215" s="260"/>
    </row>
    <row r="216" spans="1:35" ht="15" x14ac:dyDescent="0.2">
      <c r="A216" s="248">
        <v>2017</v>
      </c>
      <c r="B216" s="258" t="s">
        <v>522</v>
      </c>
      <c r="C216" s="258" t="s">
        <v>530</v>
      </c>
      <c r="D216" s="249"/>
      <c r="E216" s="248">
        <v>3</v>
      </c>
      <c r="F216" s="248" t="s">
        <v>171</v>
      </c>
      <c r="G216" s="248" t="s">
        <v>171</v>
      </c>
      <c r="H216" s="226" t="s">
        <v>2617</v>
      </c>
      <c r="I216" s="248"/>
      <c r="J216" s="265"/>
      <c r="K216" s="260"/>
      <c r="L216" s="248" t="s">
        <v>171</v>
      </c>
      <c r="M216" s="248" t="s">
        <v>171</v>
      </c>
      <c r="N216" s="226" t="s">
        <v>2617</v>
      </c>
      <c r="O216" s="248"/>
      <c r="P216" s="265"/>
      <c r="Q216" s="260"/>
      <c r="R216" s="248" t="s">
        <v>171</v>
      </c>
      <c r="S216" s="248" t="s">
        <v>171</v>
      </c>
      <c r="T216" s="226" t="s">
        <v>2617</v>
      </c>
      <c r="U216" s="260"/>
      <c r="V216" s="265"/>
      <c r="W216" s="260"/>
      <c r="X216" s="248">
        <v>3</v>
      </c>
      <c r="Y216" s="258" t="s">
        <v>524</v>
      </c>
      <c r="Z216" s="226" t="s">
        <v>2608</v>
      </c>
      <c r="AA216" s="260"/>
      <c r="AB216" s="265"/>
      <c r="AC216" s="260"/>
      <c r="AD216" s="248" t="s">
        <v>171</v>
      </c>
      <c r="AE216" s="249" t="s">
        <v>171</v>
      </c>
      <c r="AF216" s="226" t="s">
        <v>2617</v>
      </c>
      <c r="AG216" s="248"/>
      <c r="AH216" s="265"/>
      <c r="AI216" s="260"/>
    </row>
    <row r="217" spans="1:35" ht="15" x14ac:dyDescent="0.2">
      <c r="A217" s="248">
        <v>2017</v>
      </c>
      <c r="B217" s="258" t="s">
        <v>522</v>
      </c>
      <c r="C217" s="258" t="s">
        <v>530</v>
      </c>
      <c r="D217" s="249"/>
      <c r="E217" s="248">
        <v>3</v>
      </c>
      <c r="F217" s="248" t="s">
        <v>171</v>
      </c>
      <c r="G217" s="248" t="s">
        <v>171</v>
      </c>
      <c r="H217" s="226" t="s">
        <v>2617</v>
      </c>
      <c r="I217" s="248"/>
      <c r="J217" s="265"/>
      <c r="K217" s="260"/>
      <c r="L217" s="248" t="s">
        <v>171</v>
      </c>
      <c r="M217" s="248" t="s">
        <v>171</v>
      </c>
      <c r="N217" s="226" t="s">
        <v>2617</v>
      </c>
      <c r="O217" s="248"/>
      <c r="P217" s="265"/>
      <c r="Q217" s="260"/>
      <c r="R217" s="248" t="s">
        <v>171</v>
      </c>
      <c r="S217" s="248" t="s">
        <v>171</v>
      </c>
      <c r="T217" s="226" t="s">
        <v>2617</v>
      </c>
      <c r="U217" s="260"/>
      <c r="V217" s="265"/>
      <c r="W217" s="260"/>
      <c r="X217" s="248">
        <v>3</v>
      </c>
      <c r="Y217" s="258" t="s">
        <v>525</v>
      </c>
      <c r="Z217" s="226" t="s">
        <v>2608</v>
      </c>
      <c r="AA217" s="260"/>
      <c r="AB217" s="265"/>
      <c r="AC217" s="260"/>
      <c r="AD217" s="248" t="s">
        <v>171</v>
      </c>
      <c r="AE217" s="249" t="s">
        <v>171</v>
      </c>
      <c r="AF217" s="226" t="s">
        <v>2617</v>
      </c>
      <c r="AG217" s="248"/>
      <c r="AH217" s="265"/>
      <c r="AI217" s="260"/>
    </row>
    <row r="218" spans="1:35" ht="30" x14ac:dyDescent="0.2">
      <c r="A218" s="248">
        <v>2017</v>
      </c>
      <c r="B218" s="258" t="s">
        <v>522</v>
      </c>
      <c r="C218" s="258" t="s">
        <v>530</v>
      </c>
      <c r="D218" s="249"/>
      <c r="E218" s="248">
        <v>3</v>
      </c>
      <c r="F218" s="248" t="s">
        <v>171</v>
      </c>
      <c r="G218" s="248" t="s">
        <v>171</v>
      </c>
      <c r="H218" s="226" t="s">
        <v>2629</v>
      </c>
      <c r="I218" s="248"/>
      <c r="J218" s="265"/>
      <c r="K218" s="260"/>
      <c r="L218" s="248" t="s">
        <v>171</v>
      </c>
      <c r="M218" s="248" t="s">
        <v>171</v>
      </c>
      <c r="N218" s="226" t="s">
        <v>2629</v>
      </c>
      <c r="O218" s="248"/>
      <c r="P218" s="265"/>
      <c r="Q218" s="260"/>
      <c r="R218" s="248" t="s">
        <v>171</v>
      </c>
      <c r="S218" s="248" t="s">
        <v>171</v>
      </c>
      <c r="T218" s="226" t="s">
        <v>2629</v>
      </c>
      <c r="U218" s="260"/>
      <c r="V218" s="265"/>
      <c r="W218" s="260"/>
      <c r="X218" s="248">
        <v>3</v>
      </c>
      <c r="Y218" s="258" t="s">
        <v>526</v>
      </c>
      <c r="Z218" s="226" t="s">
        <v>2633</v>
      </c>
      <c r="AA218" s="260"/>
      <c r="AB218" s="265"/>
      <c r="AC218" s="260"/>
      <c r="AD218" s="248" t="s">
        <v>171</v>
      </c>
      <c r="AE218" s="249" t="s">
        <v>171</v>
      </c>
      <c r="AF218" s="226" t="s">
        <v>2629</v>
      </c>
      <c r="AG218" s="248"/>
      <c r="AH218" s="265"/>
      <c r="AI218" s="260"/>
    </row>
    <row r="219" spans="1:35" ht="15" x14ac:dyDescent="0.2">
      <c r="A219" s="248">
        <v>2017</v>
      </c>
      <c r="B219" s="258" t="s">
        <v>522</v>
      </c>
      <c r="C219" s="258" t="s">
        <v>530</v>
      </c>
      <c r="D219" s="249"/>
      <c r="E219" s="248">
        <v>3</v>
      </c>
      <c r="F219" s="248" t="s">
        <v>171</v>
      </c>
      <c r="G219" s="248" t="s">
        <v>171</v>
      </c>
      <c r="H219" s="226" t="s">
        <v>2616</v>
      </c>
      <c r="I219" s="248"/>
      <c r="J219" s="265"/>
      <c r="K219" s="260"/>
      <c r="L219" s="248" t="s">
        <v>171</v>
      </c>
      <c r="M219" s="248" t="s">
        <v>171</v>
      </c>
      <c r="N219" s="226" t="s">
        <v>2616</v>
      </c>
      <c r="O219" s="248"/>
      <c r="P219" s="265"/>
      <c r="Q219" s="260"/>
      <c r="R219" s="248" t="s">
        <v>171</v>
      </c>
      <c r="S219" s="248" t="s">
        <v>171</v>
      </c>
      <c r="T219" s="226" t="s">
        <v>2616</v>
      </c>
      <c r="U219" s="260"/>
      <c r="V219" s="265"/>
      <c r="W219" s="260"/>
      <c r="X219" s="248">
        <v>3</v>
      </c>
      <c r="Y219" s="258" t="s">
        <v>527</v>
      </c>
      <c r="Z219" s="226" t="s">
        <v>2607</v>
      </c>
      <c r="AA219" s="260"/>
      <c r="AB219" s="265"/>
      <c r="AC219" s="260"/>
      <c r="AD219" s="248" t="s">
        <v>171</v>
      </c>
      <c r="AE219" s="249" t="s">
        <v>171</v>
      </c>
      <c r="AF219" s="226" t="s">
        <v>2616</v>
      </c>
      <c r="AG219" s="248"/>
      <c r="AH219" s="265"/>
      <c r="AI219" s="260"/>
    </row>
    <row r="220" spans="1:35" s="295" customFormat="1" ht="58.5" customHeight="1" thickBot="1" x14ac:dyDescent="0.25">
      <c r="A220" s="285">
        <v>2017</v>
      </c>
      <c r="B220" s="286" t="s">
        <v>522</v>
      </c>
      <c r="C220" s="286" t="s">
        <v>530</v>
      </c>
      <c r="D220" s="298"/>
      <c r="E220" s="285">
        <v>3</v>
      </c>
      <c r="F220" s="285">
        <v>3</v>
      </c>
      <c r="G220" s="289" t="s">
        <v>2598</v>
      </c>
      <c r="H220" s="226" t="s">
        <v>2627</v>
      </c>
      <c r="I220" s="285" t="e">
        <f>VLOOKUP(Tableau2[[#This Row],[Maîtrise/Avancement CNPE]],Tableau5[],8,FALSE)</f>
        <v>#N/A</v>
      </c>
      <c r="J220" s="290" t="e">
        <f>Tableau2[[#This Row],[Gravité]]*Tableau2[[#This Row],[Fréquence CNPE]]*Tableau2[[#This Row],[Coef Pondération CNPE]]</f>
        <v>#N/A</v>
      </c>
      <c r="K220" s="291"/>
      <c r="L220" s="285">
        <v>3</v>
      </c>
      <c r="M220" s="289" t="s">
        <v>2598</v>
      </c>
      <c r="N220" s="226" t="s">
        <v>2627</v>
      </c>
      <c r="O220" s="290" t="e">
        <f>VLOOKUP(Tableau2[[#This Row],[Maîtrise/Avancement SUD]],Tableau5[],8,FALSE)</f>
        <v>#N/A</v>
      </c>
      <c r="P220" s="290" t="e">
        <f>Tableau2[[#This Row],[Gravité]]*Tableau2[[#This Row],[Fréquence SUD]]*Tableau2[[#This Row],[Coef Pondération SUD]]</f>
        <v>#N/A</v>
      </c>
      <c r="Q220" s="291"/>
      <c r="R220" s="285">
        <v>3</v>
      </c>
      <c r="S220" s="289" t="s">
        <v>2598</v>
      </c>
      <c r="T220" s="226" t="s">
        <v>2627</v>
      </c>
      <c r="U220" s="290" t="e">
        <f>VLOOKUP(Tableau2[[#This Row],[Maîtrise/Avancement GP]],Tableau5[],8,FALSE)</f>
        <v>#N/A</v>
      </c>
      <c r="V220" s="290" t="e">
        <f>Tableau2[[#This Row],[Gravité]]*Tableau2[[#This Row],[Fréquence GP]]*Tableau2[[#This Row],[Coef Pondération GP]]</f>
        <v>#N/A</v>
      </c>
      <c r="W220" s="291"/>
      <c r="X220" s="285">
        <v>3</v>
      </c>
      <c r="Y220" s="289" t="s">
        <v>2598</v>
      </c>
      <c r="Z220" s="226" t="s">
        <v>2627</v>
      </c>
      <c r="AA220" s="290" t="e">
        <f>VLOOKUP(Tableau2[[#This Row],[Maîtrise/Avancement NORD]],Tableau5[],8,FALSE)</f>
        <v>#N/A</v>
      </c>
      <c r="AB220" s="290" t="e">
        <f>Tableau2[[#This Row],[Gravité]]*Tableau2[[#This Row],[Fréquence NORD]]*Tableau2[[#This Row],[Coef Pondération NORD]]</f>
        <v>#N/A</v>
      </c>
      <c r="AC220" s="294" t="s">
        <v>1344</v>
      </c>
      <c r="AD220" s="285" t="s">
        <v>171</v>
      </c>
      <c r="AE220" s="289" t="s">
        <v>2598</v>
      </c>
      <c r="AF220" s="226" t="s">
        <v>2627</v>
      </c>
      <c r="AG220" s="290" t="e">
        <f>VLOOKUP(Tableau2[[#This Row],[Maîtrise/Avancement DD]],Tableau5[],8,FALSE)</f>
        <v>#N/A</v>
      </c>
      <c r="AH220" s="290" t="e">
        <f>Tableau2[[#This Row],[Gravité]]*Tableau2[[#This Row],[Fréquence DD]]*Tableau2[[#This Row],[Coef Pondération DD]]</f>
        <v>#VALUE!</v>
      </c>
      <c r="AI220" s="291"/>
    </row>
    <row r="221" spans="1:35" ht="15" x14ac:dyDescent="0.2">
      <c r="A221" s="248">
        <v>2017</v>
      </c>
      <c r="B221" s="268" t="s">
        <v>522</v>
      </c>
      <c r="C221" s="268" t="s">
        <v>1159</v>
      </c>
      <c r="D221" s="248"/>
      <c r="E221" s="248">
        <v>3</v>
      </c>
      <c r="F221" s="248" t="s">
        <v>171</v>
      </c>
      <c r="G221" s="248" t="s">
        <v>171</v>
      </c>
      <c r="H221" s="226" t="s">
        <v>2617</v>
      </c>
      <c r="I221" s="248"/>
      <c r="J221" s="265"/>
      <c r="K221" s="260"/>
      <c r="L221" s="248" t="s">
        <v>171</v>
      </c>
      <c r="M221" s="248" t="s">
        <v>171</v>
      </c>
      <c r="N221" s="226" t="s">
        <v>2617</v>
      </c>
      <c r="O221" s="248"/>
      <c r="P221" s="265"/>
      <c r="Q221" s="260"/>
      <c r="R221" s="248" t="s">
        <v>171</v>
      </c>
      <c r="S221" s="248" t="s">
        <v>171</v>
      </c>
      <c r="T221" s="226" t="s">
        <v>2617</v>
      </c>
      <c r="U221" s="260"/>
      <c r="V221" s="265"/>
      <c r="W221" s="260"/>
      <c r="X221" s="248">
        <v>3</v>
      </c>
      <c r="Y221" s="258" t="s">
        <v>524</v>
      </c>
      <c r="Z221" s="226" t="s">
        <v>2608</v>
      </c>
      <c r="AA221" s="260"/>
      <c r="AB221" s="265"/>
      <c r="AC221" s="260"/>
      <c r="AD221" s="248" t="s">
        <v>171</v>
      </c>
      <c r="AE221" s="249" t="s">
        <v>171</v>
      </c>
      <c r="AF221" s="226" t="s">
        <v>2617</v>
      </c>
      <c r="AG221" s="248"/>
      <c r="AH221" s="265"/>
      <c r="AI221" s="260"/>
    </row>
    <row r="222" spans="1:35" ht="15" x14ac:dyDescent="0.2">
      <c r="A222" s="248">
        <v>2017</v>
      </c>
      <c r="B222" s="268" t="s">
        <v>522</v>
      </c>
      <c r="C222" s="268" t="s">
        <v>1159</v>
      </c>
      <c r="D222" s="248"/>
      <c r="E222" s="248">
        <v>3</v>
      </c>
      <c r="F222" s="248" t="s">
        <v>171</v>
      </c>
      <c r="G222" s="248" t="s">
        <v>171</v>
      </c>
      <c r="H222" s="226" t="s">
        <v>2617</v>
      </c>
      <c r="I222" s="248"/>
      <c r="J222" s="265"/>
      <c r="K222" s="260"/>
      <c r="L222" s="248" t="s">
        <v>171</v>
      </c>
      <c r="M222" s="248" t="s">
        <v>171</v>
      </c>
      <c r="N222" s="226" t="s">
        <v>2617</v>
      </c>
      <c r="O222" s="248"/>
      <c r="P222" s="265"/>
      <c r="Q222" s="260"/>
      <c r="R222" s="248" t="s">
        <v>171</v>
      </c>
      <c r="S222" s="248" t="s">
        <v>171</v>
      </c>
      <c r="T222" s="226" t="s">
        <v>2617</v>
      </c>
      <c r="U222" s="260"/>
      <c r="V222" s="265"/>
      <c r="W222" s="260"/>
      <c r="X222" s="248">
        <v>3</v>
      </c>
      <c r="Y222" s="258" t="s">
        <v>525</v>
      </c>
      <c r="Z222" s="226" t="s">
        <v>2608</v>
      </c>
      <c r="AA222" s="260"/>
      <c r="AB222" s="265"/>
      <c r="AC222" s="260"/>
      <c r="AD222" s="248" t="s">
        <v>171</v>
      </c>
      <c r="AE222" s="249" t="s">
        <v>171</v>
      </c>
      <c r="AF222" s="226" t="s">
        <v>2617</v>
      </c>
      <c r="AG222" s="248"/>
      <c r="AH222" s="265"/>
      <c r="AI222" s="260"/>
    </row>
    <row r="223" spans="1:35" ht="30" x14ac:dyDescent="0.2">
      <c r="A223" s="248">
        <v>2017</v>
      </c>
      <c r="B223" s="268" t="s">
        <v>522</v>
      </c>
      <c r="C223" s="268" t="s">
        <v>1159</v>
      </c>
      <c r="D223" s="248"/>
      <c r="E223" s="248">
        <v>3</v>
      </c>
      <c r="F223" s="248" t="s">
        <v>171</v>
      </c>
      <c r="G223" s="248" t="s">
        <v>171</v>
      </c>
      <c r="H223" s="226" t="s">
        <v>2629</v>
      </c>
      <c r="I223" s="248"/>
      <c r="J223" s="265"/>
      <c r="K223" s="260"/>
      <c r="L223" s="248" t="s">
        <v>171</v>
      </c>
      <c r="M223" s="248" t="s">
        <v>171</v>
      </c>
      <c r="N223" s="226" t="s">
        <v>2629</v>
      </c>
      <c r="O223" s="248"/>
      <c r="P223" s="265"/>
      <c r="Q223" s="260"/>
      <c r="R223" s="248" t="s">
        <v>171</v>
      </c>
      <c r="S223" s="248" t="s">
        <v>171</v>
      </c>
      <c r="T223" s="226" t="s">
        <v>2629</v>
      </c>
      <c r="U223" s="260"/>
      <c r="V223" s="265"/>
      <c r="W223" s="260"/>
      <c r="X223" s="248">
        <v>3</v>
      </c>
      <c r="Y223" s="258" t="s">
        <v>526</v>
      </c>
      <c r="Z223" s="226" t="s">
        <v>2633</v>
      </c>
      <c r="AA223" s="260"/>
      <c r="AB223" s="265"/>
      <c r="AC223" s="260"/>
      <c r="AD223" s="248" t="s">
        <v>171</v>
      </c>
      <c r="AE223" s="249" t="s">
        <v>171</v>
      </c>
      <c r="AF223" s="226" t="s">
        <v>2629</v>
      </c>
      <c r="AG223" s="248"/>
      <c r="AH223" s="265"/>
      <c r="AI223" s="260"/>
    </row>
    <row r="224" spans="1:35" ht="15" x14ac:dyDescent="0.2">
      <c r="A224" s="248">
        <v>2017</v>
      </c>
      <c r="B224" s="268" t="s">
        <v>522</v>
      </c>
      <c r="C224" s="268" t="s">
        <v>1159</v>
      </c>
      <c r="D224" s="248"/>
      <c r="E224" s="248">
        <v>3</v>
      </c>
      <c r="F224" s="248" t="s">
        <v>171</v>
      </c>
      <c r="G224" s="248" t="s">
        <v>171</v>
      </c>
      <c r="H224" s="226" t="s">
        <v>2616</v>
      </c>
      <c r="I224" s="248"/>
      <c r="J224" s="265"/>
      <c r="K224" s="260"/>
      <c r="L224" s="248" t="s">
        <v>171</v>
      </c>
      <c r="M224" s="248" t="s">
        <v>171</v>
      </c>
      <c r="N224" s="226" t="s">
        <v>2616</v>
      </c>
      <c r="O224" s="248"/>
      <c r="P224" s="265"/>
      <c r="Q224" s="260"/>
      <c r="R224" s="248" t="s">
        <v>171</v>
      </c>
      <c r="S224" s="248" t="s">
        <v>171</v>
      </c>
      <c r="T224" s="226" t="s">
        <v>2616</v>
      </c>
      <c r="U224" s="260"/>
      <c r="V224" s="265"/>
      <c r="W224" s="260"/>
      <c r="X224" s="248">
        <v>3</v>
      </c>
      <c r="Y224" s="258" t="s">
        <v>527</v>
      </c>
      <c r="Z224" s="226" t="s">
        <v>2607</v>
      </c>
      <c r="AA224" s="260"/>
      <c r="AB224" s="265"/>
      <c r="AC224" s="260"/>
      <c r="AD224" s="248" t="s">
        <v>171</v>
      </c>
      <c r="AE224" s="249" t="s">
        <v>171</v>
      </c>
      <c r="AF224" s="226" t="s">
        <v>2616</v>
      </c>
      <c r="AG224" s="248"/>
      <c r="AH224" s="265"/>
      <c r="AI224" s="260"/>
    </row>
    <row r="225" spans="1:35" s="295" customFormat="1" ht="58.5" customHeight="1" thickBot="1" x14ac:dyDescent="0.25">
      <c r="A225" s="285">
        <v>2017</v>
      </c>
      <c r="B225" s="297" t="s">
        <v>522</v>
      </c>
      <c r="C225" s="297" t="s">
        <v>1159</v>
      </c>
      <c r="D225" s="288"/>
      <c r="E225" s="285">
        <v>3</v>
      </c>
      <c r="F225" s="285" t="s">
        <v>171</v>
      </c>
      <c r="G225" s="289" t="s">
        <v>2598</v>
      </c>
      <c r="H225" s="226" t="s">
        <v>2627</v>
      </c>
      <c r="I225" s="285" t="e">
        <f>VLOOKUP(Tableau2[[#This Row],[Maîtrise/Avancement CNPE]],Tableau5[],8,FALSE)</f>
        <v>#N/A</v>
      </c>
      <c r="J225" s="290" t="e">
        <f>Tableau2[[#This Row],[Gravité]]*Tableau2[[#This Row],[Fréquence CNPE]]*Tableau2[[#This Row],[Coef Pondération CNPE]]</f>
        <v>#VALUE!</v>
      </c>
      <c r="K225" s="291"/>
      <c r="L225" s="285" t="s">
        <v>171</v>
      </c>
      <c r="M225" s="289" t="s">
        <v>2598</v>
      </c>
      <c r="N225" s="226" t="s">
        <v>2627</v>
      </c>
      <c r="O225" s="290" t="e">
        <f>VLOOKUP(Tableau2[[#This Row],[Maîtrise/Avancement SUD]],Tableau5[],8,FALSE)</f>
        <v>#N/A</v>
      </c>
      <c r="P225" s="290" t="e">
        <f>Tableau2[[#This Row],[Gravité]]*Tableau2[[#This Row],[Fréquence SUD]]*Tableau2[[#This Row],[Coef Pondération SUD]]</f>
        <v>#VALUE!</v>
      </c>
      <c r="Q225" s="291"/>
      <c r="R225" s="285" t="s">
        <v>171</v>
      </c>
      <c r="S225" s="289" t="s">
        <v>2598</v>
      </c>
      <c r="T225" s="226" t="s">
        <v>2627</v>
      </c>
      <c r="U225" s="290" t="e">
        <f>VLOOKUP(Tableau2[[#This Row],[Maîtrise/Avancement GP]],Tableau5[],8,FALSE)</f>
        <v>#N/A</v>
      </c>
      <c r="V225" s="290" t="e">
        <f>Tableau2[[#This Row],[Gravité]]*Tableau2[[#This Row],[Fréquence GP]]*Tableau2[[#This Row],[Coef Pondération GP]]</f>
        <v>#VALUE!</v>
      </c>
      <c r="W225" s="291"/>
      <c r="X225" s="285">
        <v>3</v>
      </c>
      <c r="Y225" s="289" t="s">
        <v>2598</v>
      </c>
      <c r="Z225" s="226" t="s">
        <v>2627</v>
      </c>
      <c r="AA225" s="290" t="e">
        <f>VLOOKUP(Tableau2[[#This Row],[Maîtrise/Avancement NORD]],Tableau5[],8,FALSE)</f>
        <v>#N/A</v>
      </c>
      <c r="AB225" s="290" t="e">
        <f>Tableau2[[#This Row],[Gravité]]*Tableau2[[#This Row],[Fréquence NORD]]*Tableau2[[#This Row],[Coef Pondération NORD]]</f>
        <v>#N/A</v>
      </c>
      <c r="AC225" s="294" t="s">
        <v>1344</v>
      </c>
      <c r="AD225" s="285" t="s">
        <v>171</v>
      </c>
      <c r="AE225" s="289" t="s">
        <v>2598</v>
      </c>
      <c r="AF225" s="226" t="s">
        <v>2627</v>
      </c>
      <c r="AG225" s="290" t="e">
        <f>VLOOKUP(Tableau2[[#This Row],[Maîtrise/Avancement DD]],Tableau5[],8,FALSE)</f>
        <v>#N/A</v>
      </c>
      <c r="AH225" s="290" t="e">
        <f>Tableau2[[#This Row],[Gravité]]*Tableau2[[#This Row],[Fréquence DD]]*Tableau2[[#This Row],[Coef Pondération DD]]</f>
        <v>#VALUE!</v>
      </c>
      <c r="AI225" s="291"/>
    </row>
    <row r="226" spans="1:35" ht="15" x14ac:dyDescent="0.2">
      <c r="A226" s="248">
        <v>2017</v>
      </c>
      <c r="B226" s="268" t="s">
        <v>522</v>
      </c>
      <c r="C226" s="268" t="s">
        <v>540</v>
      </c>
      <c r="D226" s="248"/>
      <c r="E226" s="248">
        <v>3</v>
      </c>
      <c r="F226" s="248" t="s">
        <v>171</v>
      </c>
      <c r="G226" s="248" t="s">
        <v>171</v>
      </c>
      <c r="H226" s="226" t="s">
        <v>2617</v>
      </c>
      <c r="I226" s="248"/>
      <c r="J226" s="265"/>
      <c r="K226" s="260"/>
      <c r="L226" s="248" t="s">
        <v>171</v>
      </c>
      <c r="M226" s="248" t="s">
        <v>171</v>
      </c>
      <c r="N226" s="226" t="s">
        <v>2617</v>
      </c>
      <c r="O226" s="248"/>
      <c r="P226" s="265"/>
      <c r="Q226" s="260"/>
      <c r="R226" s="248" t="s">
        <v>171</v>
      </c>
      <c r="S226" s="248" t="s">
        <v>171</v>
      </c>
      <c r="T226" s="226" t="s">
        <v>2617</v>
      </c>
      <c r="U226" s="260"/>
      <c r="V226" s="265"/>
      <c r="W226" s="260"/>
      <c r="X226" s="248">
        <v>3</v>
      </c>
      <c r="Y226" s="258" t="s">
        <v>524</v>
      </c>
      <c r="Z226" s="226" t="s">
        <v>2608</v>
      </c>
      <c r="AA226" s="260"/>
      <c r="AB226" s="265"/>
      <c r="AC226" s="260"/>
      <c r="AD226" s="248" t="s">
        <v>171</v>
      </c>
      <c r="AE226" s="249" t="s">
        <v>171</v>
      </c>
      <c r="AF226" s="226" t="s">
        <v>2617</v>
      </c>
      <c r="AG226" s="248"/>
      <c r="AH226" s="265"/>
      <c r="AI226" s="260"/>
    </row>
    <row r="227" spans="1:35" ht="15" x14ac:dyDescent="0.2">
      <c r="A227" s="248">
        <v>2017</v>
      </c>
      <c r="B227" s="268" t="s">
        <v>522</v>
      </c>
      <c r="C227" s="268" t="s">
        <v>540</v>
      </c>
      <c r="D227" s="248"/>
      <c r="E227" s="248">
        <v>3</v>
      </c>
      <c r="F227" s="248" t="s">
        <v>171</v>
      </c>
      <c r="G227" s="248" t="s">
        <v>171</v>
      </c>
      <c r="H227" s="226" t="s">
        <v>2617</v>
      </c>
      <c r="I227" s="248"/>
      <c r="J227" s="265"/>
      <c r="K227" s="260"/>
      <c r="L227" s="248" t="s">
        <v>171</v>
      </c>
      <c r="M227" s="248" t="s">
        <v>171</v>
      </c>
      <c r="N227" s="226" t="s">
        <v>2617</v>
      </c>
      <c r="O227" s="248"/>
      <c r="P227" s="265"/>
      <c r="Q227" s="260"/>
      <c r="R227" s="248" t="s">
        <v>171</v>
      </c>
      <c r="S227" s="248" t="s">
        <v>171</v>
      </c>
      <c r="T227" s="226" t="s">
        <v>2617</v>
      </c>
      <c r="U227" s="260"/>
      <c r="V227" s="265"/>
      <c r="W227" s="260"/>
      <c r="X227" s="248">
        <v>3</v>
      </c>
      <c r="Y227" s="258" t="s">
        <v>525</v>
      </c>
      <c r="Z227" s="226" t="s">
        <v>2608</v>
      </c>
      <c r="AA227" s="260"/>
      <c r="AB227" s="265"/>
      <c r="AC227" s="260"/>
      <c r="AD227" s="248" t="s">
        <v>171</v>
      </c>
      <c r="AE227" s="249" t="s">
        <v>171</v>
      </c>
      <c r="AF227" s="226" t="s">
        <v>2617</v>
      </c>
      <c r="AG227" s="248"/>
      <c r="AH227" s="265"/>
      <c r="AI227" s="260"/>
    </row>
    <row r="228" spans="1:35" ht="30" x14ac:dyDescent="0.2">
      <c r="A228" s="248">
        <v>2017</v>
      </c>
      <c r="B228" s="268" t="s">
        <v>522</v>
      </c>
      <c r="C228" s="268" t="s">
        <v>540</v>
      </c>
      <c r="D228" s="248"/>
      <c r="E228" s="248">
        <v>3</v>
      </c>
      <c r="F228" s="248" t="s">
        <v>171</v>
      </c>
      <c r="G228" s="248" t="s">
        <v>171</v>
      </c>
      <c r="H228" s="226" t="s">
        <v>2629</v>
      </c>
      <c r="I228" s="248"/>
      <c r="J228" s="265"/>
      <c r="K228" s="260"/>
      <c r="L228" s="248" t="s">
        <v>171</v>
      </c>
      <c r="M228" s="248" t="s">
        <v>171</v>
      </c>
      <c r="N228" s="226" t="s">
        <v>2629</v>
      </c>
      <c r="O228" s="248"/>
      <c r="P228" s="265"/>
      <c r="Q228" s="260"/>
      <c r="R228" s="248" t="s">
        <v>171</v>
      </c>
      <c r="S228" s="248" t="s">
        <v>171</v>
      </c>
      <c r="T228" s="226" t="s">
        <v>2629</v>
      </c>
      <c r="U228" s="260"/>
      <c r="V228" s="265"/>
      <c r="W228" s="260"/>
      <c r="X228" s="248">
        <v>3</v>
      </c>
      <c r="Y228" s="258" t="s">
        <v>526</v>
      </c>
      <c r="Z228" s="226" t="s">
        <v>2633</v>
      </c>
      <c r="AA228" s="260"/>
      <c r="AB228" s="265"/>
      <c r="AC228" s="260"/>
      <c r="AD228" s="248" t="s">
        <v>171</v>
      </c>
      <c r="AE228" s="249" t="s">
        <v>171</v>
      </c>
      <c r="AF228" s="226" t="s">
        <v>2629</v>
      </c>
      <c r="AG228" s="248"/>
      <c r="AH228" s="265"/>
      <c r="AI228" s="260"/>
    </row>
    <row r="229" spans="1:35" ht="15" x14ac:dyDescent="0.2">
      <c r="A229" s="248">
        <v>2017</v>
      </c>
      <c r="B229" s="268" t="s">
        <v>522</v>
      </c>
      <c r="C229" s="268" t="s">
        <v>540</v>
      </c>
      <c r="D229" s="248"/>
      <c r="E229" s="248">
        <v>3</v>
      </c>
      <c r="F229" s="248" t="s">
        <v>171</v>
      </c>
      <c r="G229" s="248" t="s">
        <v>171</v>
      </c>
      <c r="H229" s="226" t="s">
        <v>2616</v>
      </c>
      <c r="I229" s="248"/>
      <c r="J229" s="265"/>
      <c r="K229" s="260"/>
      <c r="L229" s="248" t="s">
        <v>171</v>
      </c>
      <c r="M229" s="248" t="s">
        <v>171</v>
      </c>
      <c r="N229" s="226" t="s">
        <v>2616</v>
      </c>
      <c r="O229" s="248"/>
      <c r="P229" s="265"/>
      <c r="Q229" s="260"/>
      <c r="R229" s="248" t="s">
        <v>171</v>
      </c>
      <c r="S229" s="248" t="s">
        <v>171</v>
      </c>
      <c r="T229" s="226" t="s">
        <v>2616</v>
      </c>
      <c r="U229" s="260"/>
      <c r="V229" s="265"/>
      <c r="W229" s="260"/>
      <c r="X229" s="248">
        <v>3</v>
      </c>
      <c r="Y229" s="258" t="s">
        <v>527</v>
      </c>
      <c r="Z229" s="226" t="s">
        <v>2607</v>
      </c>
      <c r="AA229" s="260"/>
      <c r="AB229" s="265"/>
      <c r="AC229" s="260"/>
      <c r="AD229" s="248" t="s">
        <v>171</v>
      </c>
      <c r="AE229" s="249" t="s">
        <v>171</v>
      </c>
      <c r="AF229" s="226" t="s">
        <v>2616</v>
      </c>
      <c r="AG229" s="248"/>
      <c r="AH229" s="265"/>
      <c r="AI229" s="260"/>
    </row>
    <row r="230" spans="1:35" s="295" customFormat="1" ht="45.75" thickBot="1" x14ac:dyDescent="0.25">
      <c r="A230" s="285">
        <v>2017</v>
      </c>
      <c r="B230" s="297" t="s">
        <v>522</v>
      </c>
      <c r="C230" s="297" t="s">
        <v>540</v>
      </c>
      <c r="D230" s="288"/>
      <c r="E230" s="285">
        <v>3</v>
      </c>
      <c r="F230" s="285" t="s">
        <v>171</v>
      </c>
      <c r="G230" s="289" t="s">
        <v>2598</v>
      </c>
      <c r="H230" s="226" t="s">
        <v>2627</v>
      </c>
      <c r="I230" s="285" t="e">
        <f>VLOOKUP(Tableau2[[#This Row],[Maîtrise/Avancement CNPE]],Tableau5[],8,FALSE)</f>
        <v>#N/A</v>
      </c>
      <c r="J230" s="290" t="e">
        <f>Tableau2[[#This Row],[Gravité]]*Tableau2[[#This Row],[Fréquence CNPE]]*Tableau2[[#This Row],[Coef Pondération CNPE]]</f>
        <v>#VALUE!</v>
      </c>
      <c r="K230" s="291"/>
      <c r="L230" s="285" t="s">
        <v>171</v>
      </c>
      <c r="M230" s="289" t="s">
        <v>2598</v>
      </c>
      <c r="N230" s="226" t="s">
        <v>2627</v>
      </c>
      <c r="O230" s="290" t="e">
        <f>VLOOKUP(Tableau2[[#This Row],[Maîtrise/Avancement SUD]],Tableau5[],8,FALSE)</f>
        <v>#N/A</v>
      </c>
      <c r="P230" s="290" t="e">
        <f>Tableau2[[#This Row],[Gravité]]*Tableau2[[#This Row],[Fréquence SUD]]*Tableau2[[#This Row],[Coef Pondération SUD]]</f>
        <v>#VALUE!</v>
      </c>
      <c r="Q230" s="291"/>
      <c r="R230" s="285" t="s">
        <v>171</v>
      </c>
      <c r="S230" s="289" t="s">
        <v>2598</v>
      </c>
      <c r="T230" s="226" t="s">
        <v>2627</v>
      </c>
      <c r="U230" s="290" t="e">
        <f>VLOOKUP(Tableau2[[#This Row],[Maîtrise/Avancement GP]],Tableau5[],8,FALSE)</f>
        <v>#N/A</v>
      </c>
      <c r="V230" s="290" t="e">
        <f>Tableau2[[#This Row],[Gravité]]*Tableau2[[#This Row],[Fréquence GP]]*Tableau2[[#This Row],[Coef Pondération GP]]</f>
        <v>#VALUE!</v>
      </c>
      <c r="W230" s="291"/>
      <c r="X230" s="285">
        <v>3</v>
      </c>
      <c r="Y230" s="289" t="s">
        <v>2598</v>
      </c>
      <c r="Z230" s="226" t="s">
        <v>2627</v>
      </c>
      <c r="AA230" s="290" t="e">
        <f>VLOOKUP(Tableau2[[#This Row],[Maîtrise/Avancement NORD]],Tableau5[],8,FALSE)</f>
        <v>#N/A</v>
      </c>
      <c r="AB230" s="290" t="e">
        <f>Tableau2[[#This Row],[Gravité]]*Tableau2[[#This Row],[Fréquence NORD]]*Tableau2[[#This Row],[Coef Pondération NORD]]</f>
        <v>#N/A</v>
      </c>
      <c r="AC230" s="294" t="s">
        <v>1344</v>
      </c>
      <c r="AD230" s="285" t="s">
        <v>171</v>
      </c>
      <c r="AE230" s="289" t="s">
        <v>2598</v>
      </c>
      <c r="AF230" s="226" t="s">
        <v>2627</v>
      </c>
      <c r="AG230" s="290" t="e">
        <f>VLOOKUP(Tableau2[[#This Row],[Maîtrise/Avancement DD]],Tableau5[],8,FALSE)</f>
        <v>#N/A</v>
      </c>
      <c r="AH230" s="290" t="e">
        <f>Tableau2[[#This Row],[Gravité]]*Tableau2[[#This Row],[Fréquence DD]]*Tableau2[[#This Row],[Coef Pondération DD]]</f>
        <v>#VALUE!</v>
      </c>
      <c r="AI230" s="291"/>
    </row>
    <row r="231" spans="1:35" ht="15" x14ac:dyDescent="0.2">
      <c r="A231" s="248">
        <v>2017</v>
      </c>
      <c r="B231" s="258" t="s">
        <v>534</v>
      </c>
      <c r="C231" s="258" t="s">
        <v>523</v>
      </c>
      <c r="D231" s="249"/>
      <c r="E231" s="248">
        <v>3</v>
      </c>
      <c r="F231" s="248">
        <v>3</v>
      </c>
      <c r="G231" s="258" t="s">
        <v>535</v>
      </c>
      <c r="H231" s="226" t="s">
        <v>2613</v>
      </c>
      <c r="I231" s="248"/>
      <c r="J231" s="265"/>
      <c r="K231" s="260"/>
      <c r="L231" s="248">
        <v>3</v>
      </c>
      <c r="M231" s="258" t="s">
        <v>535</v>
      </c>
      <c r="N231" s="226" t="s">
        <v>2613</v>
      </c>
      <c r="O231" s="248"/>
      <c r="P231" s="265"/>
      <c r="Q231" s="260"/>
      <c r="R231" s="248">
        <v>3</v>
      </c>
      <c r="S231" s="258" t="s">
        <v>535</v>
      </c>
      <c r="T231" s="226" t="s">
        <v>2613</v>
      </c>
      <c r="U231" s="260"/>
      <c r="V231" s="265"/>
      <c r="W231" s="260"/>
      <c r="X231" s="248">
        <v>3</v>
      </c>
      <c r="Y231" s="258" t="s">
        <v>535</v>
      </c>
      <c r="Z231" s="226" t="s">
        <v>2613</v>
      </c>
      <c r="AA231" s="260"/>
      <c r="AB231" s="265"/>
      <c r="AC231" s="260"/>
      <c r="AD231" s="248" t="s">
        <v>171</v>
      </c>
      <c r="AE231" s="249" t="s">
        <v>171</v>
      </c>
      <c r="AF231" s="226" t="s">
        <v>2617</v>
      </c>
      <c r="AG231" s="248"/>
      <c r="AH231" s="265"/>
      <c r="AI231" s="260"/>
    </row>
    <row r="232" spans="1:35" ht="15" x14ac:dyDescent="0.2">
      <c r="A232" s="248">
        <v>2017</v>
      </c>
      <c r="B232" s="258" t="s">
        <v>534</v>
      </c>
      <c r="C232" s="258" t="s">
        <v>523</v>
      </c>
      <c r="D232" s="249"/>
      <c r="E232" s="248">
        <v>3</v>
      </c>
      <c r="F232" s="248">
        <v>3</v>
      </c>
      <c r="G232" s="258" t="s">
        <v>536</v>
      </c>
      <c r="H232" s="226" t="s">
        <v>2608</v>
      </c>
      <c r="I232" s="248"/>
      <c r="J232" s="265"/>
      <c r="K232" s="260"/>
      <c r="L232" s="248">
        <v>3</v>
      </c>
      <c r="M232" s="258" t="s">
        <v>536</v>
      </c>
      <c r="N232" s="226" t="s">
        <v>2608</v>
      </c>
      <c r="O232" s="248"/>
      <c r="P232" s="265"/>
      <c r="Q232" s="260"/>
      <c r="R232" s="248">
        <v>3</v>
      </c>
      <c r="S232" s="258" t="s">
        <v>536</v>
      </c>
      <c r="T232" s="226" t="s">
        <v>2608</v>
      </c>
      <c r="U232" s="260"/>
      <c r="V232" s="265"/>
      <c r="W232" s="260"/>
      <c r="X232" s="248">
        <v>3</v>
      </c>
      <c r="Y232" s="258" t="s">
        <v>536</v>
      </c>
      <c r="Z232" s="226" t="s">
        <v>2608</v>
      </c>
      <c r="AA232" s="260"/>
      <c r="AB232" s="265"/>
      <c r="AC232" s="260"/>
      <c r="AD232" s="248" t="s">
        <v>171</v>
      </c>
      <c r="AE232" s="249" t="s">
        <v>171</v>
      </c>
      <c r="AF232" s="226" t="s">
        <v>2617</v>
      </c>
      <c r="AG232" s="248"/>
      <c r="AH232" s="265"/>
      <c r="AI232" s="260"/>
    </row>
    <row r="233" spans="1:35" ht="30" x14ac:dyDescent="0.2">
      <c r="A233" s="248">
        <v>2017</v>
      </c>
      <c r="B233" s="258" t="s">
        <v>534</v>
      </c>
      <c r="C233" s="258" t="s">
        <v>523</v>
      </c>
      <c r="D233" s="249"/>
      <c r="E233" s="248">
        <v>3</v>
      </c>
      <c r="F233" s="248">
        <v>3</v>
      </c>
      <c r="G233" s="258" t="s">
        <v>526</v>
      </c>
      <c r="H233" s="226" t="s">
        <v>2615</v>
      </c>
      <c r="I233" s="248"/>
      <c r="J233" s="265"/>
      <c r="K233" s="260"/>
      <c r="L233" s="248">
        <v>3</v>
      </c>
      <c r="M233" s="258" t="s">
        <v>526</v>
      </c>
      <c r="N233" s="226" t="s">
        <v>2615</v>
      </c>
      <c r="O233" s="248"/>
      <c r="P233" s="265"/>
      <c r="Q233" s="260"/>
      <c r="R233" s="248">
        <v>3</v>
      </c>
      <c r="S233" s="258" t="s">
        <v>526</v>
      </c>
      <c r="T233" s="226" t="s">
        <v>2615</v>
      </c>
      <c r="U233" s="260"/>
      <c r="V233" s="265"/>
      <c r="W233" s="260"/>
      <c r="X233" s="248">
        <v>3</v>
      </c>
      <c r="Y233" s="258" t="s">
        <v>526</v>
      </c>
      <c r="Z233" s="226" t="s">
        <v>2615</v>
      </c>
      <c r="AA233" s="260"/>
      <c r="AB233" s="265"/>
      <c r="AC233" s="260"/>
      <c r="AD233" s="248" t="s">
        <v>171</v>
      </c>
      <c r="AE233" s="249" t="s">
        <v>171</v>
      </c>
      <c r="AF233" s="226" t="s">
        <v>2616</v>
      </c>
      <c r="AG233" s="248"/>
      <c r="AH233" s="265"/>
      <c r="AI233" s="260"/>
    </row>
    <row r="234" spans="1:35" ht="15" x14ac:dyDescent="0.2">
      <c r="A234" s="248">
        <v>2017</v>
      </c>
      <c r="B234" s="258" t="s">
        <v>534</v>
      </c>
      <c r="C234" s="258" t="s">
        <v>523</v>
      </c>
      <c r="D234" s="249"/>
      <c r="E234" s="248">
        <v>3</v>
      </c>
      <c r="F234" s="248">
        <v>3</v>
      </c>
      <c r="G234" s="258" t="s">
        <v>527</v>
      </c>
      <c r="H234" s="226" t="s">
        <v>2607</v>
      </c>
      <c r="I234" s="248"/>
      <c r="J234" s="265"/>
      <c r="K234" s="260"/>
      <c r="L234" s="248">
        <v>3</v>
      </c>
      <c r="M234" s="258" t="s">
        <v>527</v>
      </c>
      <c r="N234" s="226" t="s">
        <v>2607</v>
      </c>
      <c r="O234" s="248"/>
      <c r="P234" s="265"/>
      <c r="Q234" s="260"/>
      <c r="R234" s="248">
        <v>3</v>
      </c>
      <c r="S234" s="258" t="s">
        <v>527</v>
      </c>
      <c r="T234" s="226" t="s">
        <v>2607</v>
      </c>
      <c r="U234" s="260"/>
      <c r="V234" s="265"/>
      <c r="W234" s="260"/>
      <c r="X234" s="248">
        <v>3</v>
      </c>
      <c r="Y234" s="258" t="s">
        <v>527</v>
      </c>
      <c r="Z234" s="226" t="s">
        <v>2607</v>
      </c>
      <c r="AA234" s="260"/>
      <c r="AB234" s="265"/>
      <c r="AC234" s="260"/>
      <c r="AD234" s="248" t="s">
        <v>171</v>
      </c>
      <c r="AE234" s="249" t="s">
        <v>171</v>
      </c>
      <c r="AF234" s="226" t="s">
        <v>2616</v>
      </c>
      <c r="AG234" s="248"/>
      <c r="AH234" s="265"/>
      <c r="AI234" s="260"/>
    </row>
    <row r="235" spans="1:35" ht="15" x14ac:dyDescent="0.2">
      <c r="A235" s="248">
        <v>2017</v>
      </c>
      <c r="B235" s="258" t="s">
        <v>534</v>
      </c>
      <c r="C235" s="258" t="s">
        <v>523</v>
      </c>
      <c r="D235" s="249"/>
      <c r="E235" s="248">
        <v>3</v>
      </c>
      <c r="F235" s="248">
        <v>3</v>
      </c>
      <c r="G235" s="258" t="s">
        <v>537</v>
      </c>
      <c r="H235" s="226" t="s">
        <v>2630</v>
      </c>
      <c r="I235" s="248"/>
      <c r="J235" s="265"/>
      <c r="K235" s="260"/>
      <c r="L235" s="248">
        <v>3</v>
      </c>
      <c r="M235" s="258" t="s">
        <v>537</v>
      </c>
      <c r="N235" s="226" t="s">
        <v>2630</v>
      </c>
      <c r="O235" s="248"/>
      <c r="P235" s="265"/>
      <c r="Q235" s="260"/>
      <c r="R235" s="248">
        <v>3</v>
      </c>
      <c r="S235" s="258" t="s">
        <v>537</v>
      </c>
      <c r="T235" s="226" t="s">
        <v>2630</v>
      </c>
      <c r="U235" s="260"/>
      <c r="V235" s="265"/>
      <c r="W235" s="260"/>
      <c r="X235" s="248" t="s">
        <v>171</v>
      </c>
      <c r="Y235" s="249" t="s">
        <v>171</v>
      </c>
      <c r="Z235" s="226" t="s">
        <v>2629</v>
      </c>
      <c r="AA235" s="260"/>
      <c r="AB235" s="265"/>
      <c r="AC235" s="260"/>
      <c r="AD235" s="248" t="s">
        <v>171</v>
      </c>
      <c r="AE235" s="249" t="s">
        <v>171</v>
      </c>
      <c r="AF235" s="226" t="s">
        <v>2629</v>
      </c>
      <c r="AG235" s="248"/>
      <c r="AH235" s="265"/>
      <c r="AI235" s="260"/>
    </row>
    <row r="236" spans="1:35" ht="15" x14ac:dyDescent="0.2">
      <c r="A236" s="248">
        <v>2017</v>
      </c>
      <c r="B236" s="258" t="s">
        <v>534</v>
      </c>
      <c r="C236" s="258" t="s">
        <v>523</v>
      </c>
      <c r="D236" s="249"/>
      <c r="E236" s="248">
        <v>3</v>
      </c>
      <c r="F236" s="248">
        <v>3</v>
      </c>
      <c r="G236" s="258" t="s">
        <v>538</v>
      </c>
      <c r="H236" s="226" t="s">
        <v>2631</v>
      </c>
      <c r="I236" s="248"/>
      <c r="J236" s="265"/>
      <c r="K236" s="260"/>
      <c r="L236" s="248">
        <v>3</v>
      </c>
      <c r="M236" s="258" t="s">
        <v>538</v>
      </c>
      <c r="N236" s="226" t="s">
        <v>2631</v>
      </c>
      <c r="O236" s="248"/>
      <c r="P236" s="265"/>
      <c r="Q236" s="260"/>
      <c r="R236" s="249" t="s">
        <v>171</v>
      </c>
      <c r="S236" s="249" t="s">
        <v>171</v>
      </c>
      <c r="T236" s="226" t="s">
        <v>2616</v>
      </c>
      <c r="U236" s="260"/>
      <c r="V236" s="265"/>
      <c r="W236" s="260"/>
      <c r="X236" s="248" t="s">
        <v>171</v>
      </c>
      <c r="Y236" s="249" t="s">
        <v>171</v>
      </c>
      <c r="Z236" s="226" t="s">
        <v>2616</v>
      </c>
      <c r="AA236" s="260"/>
      <c r="AB236" s="265"/>
      <c r="AC236" s="260"/>
      <c r="AD236" s="248" t="s">
        <v>171</v>
      </c>
      <c r="AE236" s="249" t="s">
        <v>171</v>
      </c>
      <c r="AF236" s="226" t="s">
        <v>2616</v>
      </c>
      <c r="AG236" s="248"/>
      <c r="AH236" s="265"/>
      <c r="AI236" s="260"/>
    </row>
    <row r="237" spans="1:35" s="295" customFormat="1" ht="58.5" customHeight="1" thickBot="1" x14ac:dyDescent="0.25">
      <c r="A237" s="285">
        <v>2017</v>
      </c>
      <c r="B237" s="286" t="s">
        <v>534</v>
      </c>
      <c r="C237" s="286" t="s">
        <v>523</v>
      </c>
      <c r="D237" s="298"/>
      <c r="E237" s="285">
        <v>3</v>
      </c>
      <c r="F237" s="285">
        <v>3</v>
      </c>
      <c r="G237" s="289" t="s">
        <v>2598</v>
      </c>
      <c r="H237" s="226" t="s">
        <v>2627</v>
      </c>
      <c r="I237" s="285" t="e">
        <f>VLOOKUP(Tableau2[[#This Row],[Maîtrise/Avancement CNPE]],Tableau5[],8,FALSE)</f>
        <v>#N/A</v>
      </c>
      <c r="J237" s="290" t="e">
        <f>Tableau2[[#This Row],[Gravité]]*Tableau2[[#This Row],[Fréquence CNPE]]*Tableau2[[#This Row],[Coef Pondération CNPE]]</f>
        <v>#N/A</v>
      </c>
      <c r="K237" s="291"/>
      <c r="L237" s="285">
        <v>3</v>
      </c>
      <c r="M237" s="289" t="s">
        <v>2598</v>
      </c>
      <c r="N237" s="226" t="s">
        <v>2627</v>
      </c>
      <c r="O237" s="290" t="e">
        <f>VLOOKUP(Tableau2[[#This Row],[Maîtrise/Avancement SUD]],Tableau5[],8,FALSE)</f>
        <v>#N/A</v>
      </c>
      <c r="P237" s="290" t="e">
        <f>Tableau2[[#This Row],[Gravité]]*Tableau2[[#This Row],[Fréquence SUD]]*Tableau2[[#This Row],[Coef Pondération SUD]]</f>
        <v>#N/A</v>
      </c>
      <c r="Q237" s="294" t="s">
        <v>1437</v>
      </c>
      <c r="R237" s="285">
        <v>3</v>
      </c>
      <c r="S237" s="289" t="s">
        <v>2598</v>
      </c>
      <c r="T237" s="226" t="s">
        <v>2627</v>
      </c>
      <c r="U237" s="290" t="e">
        <f>VLOOKUP(Tableau2[[#This Row],[Maîtrise/Avancement GP]],Tableau5[],8,FALSE)</f>
        <v>#N/A</v>
      </c>
      <c r="V237" s="290" t="e">
        <f>Tableau2[[#This Row],[Gravité]]*Tableau2[[#This Row],[Fréquence GP]]*Tableau2[[#This Row],[Coef Pondération GP]]</f>
        <v>#N/A</v>
      </c>
      <c r="W237" s="294" t="s">
        <v>1730</v>
      </c>
      <c r="X237" s="285">
        <v>3</v>
      </c>
      <c r="Y237" s="289" t="s">
        <v>2598</v>
      </c>
      <c r="Z237" s="226" t="s">
        <v>2627</v>
      </c>
      <c r="AA237" s="290" t="e">
        <f>VLOOKUP(Tableau2[[#This Row],[Maîtrise/Avancement NORD]],Tableau5[],8,FALSE)</f>
        <v>#N/A</v>
      </c>
      <c r="AB237" s="290" t="e">
        <f>Tableau2[[#This Row],[Gravité]]*Tableau2[[#This Row],[Fréquence NORD]]*Tableau2[[#This Row],[Coef Pondération NORD]]</f>
        <v>#N/A</v>
      </c>
      <c r="AC237" s="294" t="s">
        <v>1344</v>
      </c>
      <c r="AD237" s="285" t="s">
        <v>171</v>
      </c>
      <c r="AE237" s="289" t="s">
        <v>2598</v>
      </c>
      <c r="AF237" s="226" t="s">
        <v>2627</v>
      </c>
      <c r="AG237" s="290" t="e">
        <f>VLOOKUP(Tableau2[[#This Row],[Maîtrise/Avancement DD]],Tableau5[],8,FALSE)</f>
        <v>#N/A</v>
      </c>
      <c r="AH237" s="290" t="e">
        <f>Tableau2[[#This Row],[Gravité]]*Tableau2[[#This Row],[Fréquence DD]]*Tableau2[[#This Row],[Coef Pondération DD]]</f>
        <v>#VALUE!</v>
      </c>
      <c r="AI237" s="291"/>
    </row>
    <row r="238" spans="1:35" ht="15" x14ac:dyDescent="0.2">
      <c r="A238" s="248">
        <v>2017</v>
      </c>
      <c r="B238" s="258" t="s">
        <v>534</v>
      </c>
      <c r="C238" s="258" t="s">
        <v>530</v>
      </c>
      <c r="D238" s="249"/>
      <c r="E238" s="248">
        <v>3</v>
      </c>
      <c r="F238" s="248">
        <v>3</v>
      </c>
      <c r="G238" s="258" t="s">
        <v>531</v>
      </c>
      <c r="H238" s="226" t="s">
        <v>2615</v>
      </c>
      <c r="I238" s="248"/>
      <c r="J238" s="265"/>
      <c r="K238" s="260"/>
      <c r="L238" s="248">
        <v>3</v>
      </c>
      <c r="M238" s="258" t="s">
        <v>531</v>
      </c>
      <c r="N238" s="226" t="s">
        <v>2615</v>
      </c>
      <c r="O238" s="248"/>
      <c r="P238" s="265"/>
      <c r="Q238" s="260"/>
      <c r="R238" s="248">
        <v>3</v>
      </c>
      <c r="S238" s="258" t="s">
        <v>531</v>
      </c>
      <c r="T238" s="226" t="s">
        <v>2615</v>
      </c>
      <c r="U238" s="260"/>
      <c r="V238" s="265"/>
      <c r="W238" s="260"/>
      <c r="X238" s="248" t="s">
        <v>171</v>
      </c>
      <c r="Y238" s="249" t="s">
        <v>171</v>
      </c>
      <c r="Z238" s="226" t="s">
        <v>2643</v>
      </c>
      <c r="AA238" s="260"/>
      <c r="AB238" s="265"/>
      <c r="AC238" s="260"/>
      <c r="AD238" s="248" t="s">
        <v>171</v>
      </c>
      <c r="AE238" s="249" t="s">
        <v>171</v>
      </c>
      <c r="AF238" s="226" t="s">
        <v>2629</v>
      </c>
      <c r="AG238" s="248"/>
      <c r="AH238" s="265"/>
      <c r="AI238" s="260"/>
    </row>
    <row r="239" spans="1:35" ht="30" x14ac:dyDescent="0.2">
      <c r="A239" s="248">
        <v>2017</v>
      </c>
      <c r="B239" s="258" t="s">
        <v>534</v>
      </c>
      <c r="C239" s="258" t="s">
        <v>530</v>
      </c>
      <c r="D239" s="249"/>
      <c r="E239" s="248">
        <v>3</v>
      </c>
      <c r="F239" s="248">
        <v>3</v>
      </c>
      <c r="G239" s="258" t="s">
        <v>539</v>
      </c>
      <c r="H239" s="226" t="s">
        <v>2613</v>
      </c>
      <c r="I239" s="248"/>
      <c r="J239" s="265"/>
      <c r="K239" s="260"/>
      <c r="L239" s="248">
        <v>3</v>
      </c>
      <c r="M239" s="258" t="s">
        <v>539</v>
      </c>
      <c r="N239" s="226" t="s">
        <v>2613</v>
      </c>
      <c r="O239" s="248"/>
      <c r="P239" s="265"/>
      <c r="Q239" s="260"/>
      <c r="R239" s="248">
        <v>3</v>
      </c>
      <c r="S239" s="258" t="s">
        <v>539</v>
      </c>
      <c r="T239" s="226" t="s">
        <v>2613</v>
      </c>
      <c r="U239" s="260"/>
      <c r="V239" s="265"/>
      <c r="W239" s="260"/>
      <c r="X239" s="248" t="s">
        <v>171</v>
      </c>
      <c r="Y239" s="249" t="s">
        <v>171</v>
      </c>
      <c r="Z239" s="226" t="s">
        <v>2617</v>
      </c>
      <c r="AA239" s="260"/>
      <c r="AB239" s="265"/>
      <c r="AC239" s="260"/>
      <c r="AD239" s="248" t="s">
        <v>171</v>
      </c>
      <c r="AE239" s="249" t="s">
        <v>171</v>
      </c>
      <c r="AF239" s="226" t="s">
        <v>2617</v>
      </c>
      <c r="AG239" s="248"/>
      <c r="AH239" s="265"/>
      <c r="AI239" s="260"/>
    </row>
    <row r="240" spans="1:35" ht="15" x14ac:dyDescent="0.2">
      <c r="A240" s="248">
        <v>2017</v>
      </c>
      <c r="B240" s="258" t="s">
        <v>534</v>
      </c>
      <c r="C240" s="258" t="s">
        <v>530</v>
      </c>
      <c r="D240" s="249"/>
      <c r="E240" s="248">
        <v>3</v>
      </c>
      <c r="F240" s="248">
        <v>3</v>
      </c>
      <c r="G240" s="258" t="s">
        <v>538</v>
      </c>
      <c r="H240" s="226" t="s">
        <v>2631</v>
      </c>
      <c r="I240" s="248"/>
      <c r="J240" s="265"/>
      <c r="K240" s="260"/>
      <c r="L240" s="248">
        <v>3</v>
      </c>
      <c r="M240" s="258" t="s">
        <v>538</v>
      </c>
      <c r="N240" s="226" t="s">
        <v>2631</v>
      </c>
      <c r="O240" s="248"/>
      <c r="P240" s="265"/>
      <c r="Q240" s="260"/>
      <c r="R240" s="248">
        <v>3</v>
      </c>
      <c r="S240" s="258" t="s">
        <v>538</v>
      </c>
      <c r="T240" s="226" t="s">
        <v>2631</v>
      </c>
      <c r="U240" s="260"/>
      <c r="V240" s="265"/>
      <c r="W240" s="260"/>
      <c r="X240" s="248" t="s">
        <v>171</v>
      </c>
      <c r="Y240" s="249" t="s">
        <v>171</v>
      </c>
      <c r="Z240" s="226" t="s">
        <v>2616</v>
      </c>
      <c r="AA240" s="260"/>
      <c r="AB240" s="265"/>
      <c r="AC240" s="260"/>
      <c r="AD240" s="248" t="s">
        <v>171</v>
      </c>
      <c r="AE240" s="249" t="s">
        <v>171</v>
      </c>
      <c r="AF240" s="226" t="s">
        <v>2616</v>
      </c>
      <c r="AG240" s="248"/>
      <c r="AH240" s="265"/>
      <c r="AI240" s="260"/>
    </row>
    <row r="241" spans="1:35" ht="15" x14ac:dyDescent="0.2">
      <c r="A241" s="248">
        <v>2017</v>
      </c>
      <c r="B241" s="258" t="s">
        <v>534</v>
      </c>
      <c r="C241" s="258" t="s">
        <v>530</v>
      </c>
      <c r="D241" s="249"/>
      <c r="E241" s="248">
        <v>3</v>
      </c>
      <c r="F241" s="248" t="s">
        <v>171</v>
      </c>
      <c r="G241" s="248" t="s">
        <v>171</v>
      </c>
      <c r="H241" s="226" t="s">
        <v>2617</v>
      </c>
      <c r="I241" s="248"/>
      <c r="J241" s="265"/>
      <c r="K241" s="260"/>
      <c r="L241" s="248" t="s">
        <v>171</v>
      </c>
      <c r="M241" s="248" t="s">
        <v>171</v>
      </c>
      <c r="N241" s="226" t="s">
        <v>2617</v>
      </c>
      <c r="O241" s="248"/>
      <c r="P241" s="265"/>
      <c r="Q241" s="260"/>
      <c r="R241" s="248"/>
      <c r="S241" s="248" t="s">
        <v>171</v>
      </c>
      <c r="T241" s="226" t="s">
        <v>2617</v>
      </c>
      <c r="U241" s="260"/>
      <c r="V241" s="265"/>
      <c r="W241" s="260"/>
      <c r="X241" s="248">
        <v>3</v>
      </c>
      <c r="Y241" s="258" t="s">
        <v>535</v>
      </c>
      <c r="Z241" s="226" t="s">
        <v>2608</v>
      </c>
      <c r="AA241" s="260"/>
      <c r="AB241" s="265"/>
      <c r="AC241" s="260"/>
      <c r="AD241" s="248" t="s">
        <v>171</v>
      </c>
      <c r="AE241" s="249" t="s">
        <v>171</v>
      </c>
      <c r="AF241" s="226" t="s">
        <v>2617</v>
      </c>
      <c r="AG241" s="248"/>
      <c r="AH241" s="265"/>
      <c r="AI241" s="260"/>
    </row>
    <row r="242" spans="1:35" ht="15" x14ac:dyDescent="0.2">
      <c r="A242" s="248">
        <v>2017</v>
      </c>
      <c r="B242" s="258" t="s">
        <v>534</v>
      </c>
      <c r="C242" s="258" t="s">
        <v>530</v>
      </c>
      <c r="D242" s="249"/>
      <c r="E242" s="248">
        <v>3</v>
      </c>
      <c r="F242" s="248" t="s">
        <v>171</v>
      </c>
      <c r="G242" s="248" t="s">
        <v>171</v>
      </c>
      <c r="H242" s="226" t="s">
        <v>2617</v>
      </c>
      <c r="I242" s="248"/>
      <c r="J242" s="265"/>
      <c r="K242" s="260"/>
      <c r="L242" s="248" t="s">
        <v>171</v>
      </c>
      <c r="M242" s="248" t="s">
        <v>171</v>
      </c>
      <c r="N242" s="226" t="s">
        <v>2617</v>
      </c>
      <c r="O242" s="248"/>
      <c r="P242" s="265"/>
      <c r="Q242" s="260"/>
      <c r="R242" s="248" t="s">
        <v>171</v>
      </c>
      <c r="S242" s="248" t="s">
        <v>171</v>
      </c>
      <c r="T242" s="226" t="s">
        <v>2617</v>
      </c>
      <c r="U242" s="260"/>
      <c r="V242" s="265"/>
      <c r="W242" s="260"/>
      <c r="X242" s="248">
        <v>3</v>
      </c>
      <c r="Y242" s="258" t="s">
        <v>536</v>
      </c>
      <c r="Z242" s="226" t="s">
        <v>2608</v>
      </c>
      <c r="AA242" s="260"/>
      <c r="AB242" s="265"/>
      <c r="AC242" s="260"/>
      <c r="AD242" s="248" t="s">
        <v>171</v>
      </c>
      <c r="AE242" s="249" t="s">
        <v>171</v>
      </c>
      <c r="AF242" s="226" t="s">
        <v>2617</v>
      </c>
      <c r="AG242" s="248"/>
      <c r="AH242" s="265"/>
      <c r="AI242" s="260"/>
    </row>
    <row r="243" spans="1:35" ht="30" x14ac:dyDescent="0.2">
      <c r="A243" s="248">
        <v>2017</v>
      </c>
      <c r="B243" s="258" t="s">
        <v>534</v>
      </c>
      <c r="C243" s="258" t="s">
        <v>530</v>
      </c>
      <c r="D243" s="249"/>
      <c r="E243" s="248">
        <v>3</v>
      </c>
      <c r="F243" s="248" t="s">
        <v>171</v>
      </c>
      <c r="G243" s="248" t="s">
        <v>171</v>
      </c>
      <c r="H243" s="226" t="s">
        <v>2629</v>
      </c>
      <c r="I243" s="248"/>
      <c r="J243" s="265"/>
      <c r="K243" s="260"/>
      <c r="L243" s="248" t="s">
        <v>171</v>
      </c>
      <c r="M243" s="248" t="s">
        <v>171</v>
      </c>
      <c r="N243" s="226" t="s">
        <v>2629</v>
      </c>
      <c r="O243" s="248"/>
      <c r="P243" s="265"/>
      <c r="Q243" s="260"/>
      <c r="R243" s="248" t="s">
        <v>171</v>
      </c>
      <c r="S243" s="248" t="s">
        <v>171</v>
      </c>
      <c r="T243" s="226" t="s">
        <v>2629</v>
      </c>
      <c r="U243" s="260"/>
      <c r="V243" s="265"/>
      <c r="W243" s="260"/>
      <c r="X243" s="248">
        <v>3</v>
      </c>
      <c r="Y243" s="258" t="s">
        <v>526</v>
      </c>
      <c r="Z243" s="226" t="s">
        <v>2633</v>
      </c>
      <c r="AA243" s="260"/>
      <c r="AB243" s="265"/>
      <c r="AC243" s="260"/>
      <c r="AD243" s="248" t="s">
        <v>171</v>
      </c>
      <c r="AE243" s="249" t="s">
        <v>171</v>
      </c>
      <c r="AF243" s="226" t="s">
        <v>2629</v>
      </c>
      <c r="AG243" s="248"/>
      <c r="AH243" s="265"/>
      <c r="AI243" s="260"/>
    </row>
    <row r="244" spans="1:35" ht="15" x14ac:dyDescent="0.2">
      <c r="A244" s="248">
        <v>2017</v>
      </c>
      <c r="B244" s="258" t="s">
        <v>534</v>
      </c>
      <c r="C244" s="258" t="s">
        <v>530</v>
      </c>
      <c r="D244" s="249"/>
      <c r="E244" s="248">
        <v>3</v>
      </c>
      <c r="F244" s="248" t="s">
        <v>171</v>
      </c>
      <c r="G244" s="248" t="s">
        <v>171</v>
      </c>
      <c r="H244" s="226" t="s">
        <v>2616</v>
      </c>
      <c r="I244" s="248"/>
      <c r="J244" s="265"/>
      <c r="K244" s="260"/>
      <c r="L244" s="248" t="s">
        <v>171</v>
      </c>
      <c r="M244" s="248" t="s">
        <v>171</v>
      </c>
      <c r="N244" s="226" t="s">
        <v>2616</v>
      </c>
      <c r="O244" s="248"/>
      <c r="P244" s="265"/>
      <c r="Q244" s="260"/>
      <c r="R244" s="248" t="s">
        <v>171</v>
      </c>
      <c r="S244" s="248" t="s">
        <v>171</v>
      </c>
      <c r="T244" s="226" t="s">
        <v>2616</v>
      </c>
      <c r="U244" s="260"/>
      <c r="V244" s="265"/>
      <c r="W244" s="260"/>
      <c r="X244" s="248">
        <v>3</v>
      </c>
      <c r="Y244" s="258" t="s">
        <v>527</v>
      </c>
      <c r="Z244" s="226" t="s">
        <v>2607</v>
      </c>
      <c r="AA244" s="260"/>
      <c r="AB244" s="265"/>
      <c r="AC244" s="260"/>
      <c r="AD244" s="248" t="s">
        <v>171</v>
      </c>
      <c r="AE244" s="249" t="s">
        <v>171</v>
      </c>
      <c r="AF244" s="226" t="s">
        <v>2616</v>
      </c>
      <c r="AG244" s="248"/>
      <c r="AH244" s="265"/>
      <c r="AI244" s="260"/>
    </row>
    <row r="245" spans="1:35" s="295" customFormat="1" ht="61.5" customHeight="1" thickBot="1" x14ac:dyDescent="0.25">
      <c r="A245" s="285">
        <v>2017</v>
      </c>
      <c r="B245" s="286" t="s">
        <v>534</v>
      </c>
      <c r="C245" s="286" t="s">
        <v>530</v>
      </c>
      <c r="D245" s="298"/>
      <c r="E245" s="285">
        <v>3</v>
      </c>
      <c r="F245" s="285">
        <v>3</v>
      </c>
      <c r="G245" s="289" t="s">
        <v>2598</v>
      </c>
      <c r="H245" s="226" t="s">
        <v>2627</v>
      </c>
      <c r="I245" s="285" t="e">
        <f>VLOOKUP(Tableau2[[#This Row],[Maîtrise/Avancement CNPE]],Tableau5[],8,FALSE)</f>
        <v>#N/A</v>
      </c>
      <c r="J245" s="290" t="e">
        <f>Tableau2[[#This Row],[Gravité]]*Tableau2[[#This Row],[Fréquence CNPE]]*Tableau2[[#This Row],[Coef Pondération CNPE]]</f>
        <v>#N/A</v>
      </c>
      <c r="K245" s="291"/>
      <c r="L245" s="285">
        <v>3</v>
      </c>
      <c r="M245" s="289" t="s">
        <v>2598</v>
      </c>
      <c r="N245" s="226" t="s">
        <v>2627</v>
      </c>
      <c r="O245" s="290" t="e">
        <f>VLOOKUP(Tableau2[[#This Row],[Maîtrise/Avancement SUD]],Tableau5[],8,FALSE)</f>
        <v>#N/A</v>
      </c>
      <c r="P245" s="290" t="e">
        <f>Tableau2[[#This Row],[Gravité]]*Tableau2[[#This Row],[Fréquence SUD]]*Tableau2[[#This Row],[Coef Pondération SUD]]</f>
        <v>#N/A</v>
      </c>
      <c r="Q245" s="291"/>
      <c r="R245" s="285">
        <v>3</v>
      </c>
      <c r="S245" s="289" t="s">
        <v>2598</v>
      </c>
      <c r="T245" s="226" t="s">
        <v>2627</v>
      </c>
      <c r="U245" s="290" t="e">
        <f>VLOOKUP(Tableau2[[#This Row],[Maîtrise/Avancement GP]],Tableau5[],8,FALSE)</f>
        <v>#N/A</v>
      </c>
      <c r="V245" s="290" t="e">
        <f>Tableau2[[#This Row],[Gravité]]*Tableau2[[#This Row],[Fréquence GP]]*Tableau2[[#This Row],[Coef Pondération GP]]</f>
        <v>#N/A</v>
      </c>
      <c r="W245" s="291"/>
      <c r="X245" s="285">
        <v>3</v>
      </c>
      <c r="Y245" s="289" t="s">
        <v>2598</v>
      </c>
      <c r="Z245" s="226" t="s">
        <v>2627</v>
      </c>
      <c r="AA245" s="290" t="e">
        <f>VLOOKUP(Tableau2[[#This Row],[Maîtrise/Avancement NORD]],Tableau5[],8,FALSE)</f>
        <v>#N/A</v>
      </c>
      <c r="AB245" s="290" t="e">
        <f>Tableau2[[#This Row],[Gravité]]*Tableau2[[#This Row],[Fréquence NORD]]*Tableau2[[#This Row],[Coef Pondération NORD]]</f>
        <v>#N/A</v>
      </c>
      <c r="AC245" s="294" t="s">
        <v>1344</v>
      </c>
      <c r="AD245" s="285" t="s">
        <v>171</v>
      </c>
      <c r="AE245" s="289" t="s">
        <v>2598</v>
      </c>
      <c r="AF245" s="226" t="s">
        <v>2627</v>
      </c>
      <c r="AG245" s="290" t="e">
        <f>VLOOKUP(Tableau2[[#This Row],[Maîtrise/Avancement DD]],Tableau5[],8,FALSE)</f>
        <v>#N/A</v>
      </c>
      <c r="AH245" s="290" t="e">
        <f>Tableau2[[#This Row],[Gravité]]*Tableau2[[#This Row],[Fréquence DD]]*Tableau2[[#This Row],[Coef Pondération DD]]</f>
        <v>#VALUE!</v>
      </c>
      <c r="AI245" s="291"/>
    </row>
    <row r="246" spans="1:35" ht="15" x14ac:dyDescent="0.2">
      <c r="A246" s="248">
        <v>2017</v>
      </c>
      <c r="B246" s="258" t="s">
        <v>534</v>
      </c>
      <c r="C246" s="258" t="s">
        <v>540</v>
      </c>
      <c r="D246" s="249"/>
      <c r="E246" s="248">
        <v>3</v>
      </c>
      <c r="F246" s="248">
        <v>3</v>
      </c>
      <c r="G246" s="258" t="s">
        <v>541</v>
      </c>
      <c r="H246" s="226" t="s">
        <v>2615</v>
      </c>
      <c r="I246" s="248"/>
      <c r="J246" s="265"/>
      <c r="K246" s="260"/>
      <c r="L246" s="248">
        <v>3</v>
      </c>
      <c r="M246" s="258" t="s">
        <v>541</v>
      </c>
      <c r="N246" s="226" t="s">
        <v>2615</v>
      </c>
      <c r="O246" s="248"/>
      <c r="P246" s="265"/>
      <c r="Q246" s="260"/>
      <c r="R246" s="248">
        <v>3</v>
      </c>
      <c r="S246" s="258" t="s">
        <v>541</v>
      </c>
      <c r="T246" s="226" t="s">
        <v>2615</v>
      </c>
      <c r="U246" s="260"/>
      <c r="V246" s="265"/>
      <c r="W246" s="260"/>
      <c r="X246" s="248" t="s">
        <v>171</v>
      </c>
      <c r="Y246" s="249" t="s">
        <v>171</v>
      </c>
      <c r="Z246" s="226" t="s">
        <v>2643</v>
      </c>
      <c r="AA246" s="260"/>
      <c r="AB246" s="265"/>
      <c r="AC246" s="260"/>
      <c r="AD246" s="248" t="s">
        <v>171</v>
      </c>
      <c r="AE246" s="249" t="s">
        <v>171</v>
      </c>
      <c r="AF246" s="226" t="s">
        <v>2629</v>
      </c>
      <c r="AG246" s="248"/>
      <c r="AH246" s="265"/>
      <c r="AI246" s="260"/>
    </row>
    <row r="247" spans="1:35" ht="15" x14ac:dyDescent="0.2">
      <c r="A247" s="248">
        <v>2017</v>
      </c>
      <c r="B247" s="258" t="s">
        <v>534</v>
      </c>
      <c r="C247" s="258" t="s">
        <v>540</v>
      </c>
      <c r="D247" s="249"/>
      <c r="E247" s="248">
        <v>3</v>
      </c>
      <c r="F247" s="248">
        <v>3</v>
      </c>
      <c r="G247" s="258" t="s">
        <v>542</v>
      </c>
      <c r="H247" s="226" t="s">
        <v>2613</v>
      </c>
      <c r="I247" s="248"/>
      <c r="J247" s="265"/>
      <c r="K247" s="260"/>
      <c r="L247" s="248">
        <v>3</v>
      </c>
      <c r="M247" s="258" t="s">
        <v>542</v>
      </c>
      <c r="N247" s="226" t="s">
        <v>2613</v>
      </c>
      <c r="O247" s="248"/>
      <c r="P247" s="265"/>
      <c r="Q247" s="260"/>
      <c r="R247" s="248">
        <v>3</v>
      </c>
      <c r="S247" s="258" t="s">
        <v>542</v>
      </c>
      <c r="T247" s="226" t="s">
        <v>2613</v>
      </c>
      <c r="U247" s="260"/>
      <c r="V247" s="265"/>
      <c r="W247" s="260"/>
      <c r="X247" s="248" t="s">
        <v>171</v>
      </c>
      <c r="Y247" s="249" t="s">
        <v>171</v>
      </c>
      <c r="Z247" s="226" t="s">
        <v>2617</v>
      </c>
      <c r="AA247" s="260"/>
      <c r="AB247" s="265"/>
      <c r="AC247" s="260"/>
      <c r="AD247" s="248" t="s">
        <v>171</v>
      </c>
      <c r="AE247" s="249" t="s">
        <v>171</v>
      </c>
      <c r="AF247" s="226" t="s">
        <v>2617</v>
      </c>
      <c r="AG247" s="248"/>
      <c r="AH247" s="265"/>
      <c r="AI247" s="260"/>
    </row>
    <row r="248" spans="1:35" ht="15" x14ac:dyDescent="0.2">
      <c r="A248" s="248">
        <v>2017</v>
      </c>
      <c r="B248" s="258" t="s">
        <v>534</v>
      </c>
      <c r="C248" s="258" t="s">
        <v>540</v>
      </c>
      <c r="D248" s="249"/>
      <c r="E248" s="248">
        <v>3</v>
      </c>
      <c r="F248" s="248">
        <v>3</v>
      </c>
      <c r="G248" s="258" t="s">
        <v>538</v>
      </c>
      <c r="H248" s="226" t="s">
        <v>2631</v>
      </c>
      <c r="I248" s="248"/>
      <c r="J248" s="265"/>
      <c r="K248" s="260"/>
      <c r="L248" s="248">
        <v>3</v>
      </c>
      <c r="M248" s="258" t="s">
        <v>538</v>
      </c>
      <c r="N248" s="226" t="s">
        <v>2631</v>
      </c>
      <c r="O248" s="248"/>
      <c r="P248" s="265"/>
      <c r="Q248" s="260"/>
      <c r="R248" s="248">
        <v>3</v>
      </c>
      <c r="S248" s="258" t="s">
        <v>538</v>
      </c>
      <c r="T248" s="226" t="s">
        <v>2631</v>
      </c>
      <c r="U248" s="260"/>
      <c r="V248" s="265"/>
      <c r="W248" s="260"/>
      <c r="X248" s="248" t="s">
        <v>171</v>
      </c>
      <c r="Y248" s="249" t="s">
        <v>171</v>
      </c>
      <c r="Z248" s="226" t="s">
        <v>2616</v>
      </c>
      <c r="AA248" s="260"/>
      <c r="AB248" s="265"/>
      <c r="AC248" s="260"/>
      <c r="AD248" s="248" t="s">
        <v>171</v>
      </c>
      <c r="AE248" s="249" t="s">
        <v>171</v>
      </c>
      <c r="AF248" s="226" t="s">
        <v>2616</v>
      </c>
      <c r="AG248" s="248"/>
      <c r="AH248" s="265"/>
      <c r="AI248" s="260"/>
    </row>
    <row r="249" spans="1:35" s="295" customFormat="1" ht="53.25" customHeight="1" thickBot="1" x14ac:dyDescent="0.25">
      <c r="A249" s="285">
        <v>2017</v>
      </c>
      <c r="B249" s="286" t="s">
        <v>534</v>
      </c>
      <c r="C249" s="286" t="s">
        <v>540</v>
      </c>
      <c r="D249" s="298"/>
      <c r="E249" s="285">
        <v>3</v>
      </c>
      <c r="F249" s="285">
        <v>3</v>
      </c>
      <c r="G249" s="289" t="s">
        <v>2598</v>
      </c>
      <c r="H249" s="226" t="s">
        <v>2627</v>
      </c>
      <c r="I249" s="285" t="e">
        <f>VLOOKUP(Tableau2[[#This Row],[Maîtrise/Avancement CNPE]],Tableau5[],8,FALSE)</f>
        <v>#N/A</v>
      </c>
      <c r="J249" s="290" t="e">
        <f>Tableau2[[#This Row],[Gravité]]*Tableau2[[#This Row],[Fréquence CNPE]]*Tableau2[[#This Row],[Coef Pondération CNPE]]</f>
        <v>#N/A</v>
      </c>
      <c r="K249" s="291"/>
      <c r="L249" s="285">
        <v>3</v>
      </c>
      <c r="M249" s="289" t="s">
        <v>2598</v>
      </c>
      <c r="N249" s="226" t="s">
        <v>2627</v>
      </c>
      <c r="O249" s="290" t="e">
        <f>VLOOKUP(Tableau2[[#This Row],[Maîtrise/Avancement SUD]],Tableau5[],8,FALSE)</f>
        <v>#N/A</v>
      </c>
      <c r="P249" s="290" t="e">
        <f>Tableau2[[#This Row],[Gravité]]*Tableau2[[#This Row],[Fréquence SUD]]*Tableau2[[#This Row],[Coef Pondération SUD]]</f>
        <v>#N/A</v>
      </c>
      <c r="Q249" s="291"/>
      <c r="R249" s="285">
        <v>3</v>
      </c>
      <c r="S249" s="289" t="s">
        <v>2598</v>
      </c>
      <c r="T249" s="226" t="s">
        <v>2627</v>
      </c>
      <c r="U249" s="290" t="e">
        <f>VLOOKUP(Tableau2[[#This Row],[Maîtrise/Avancement GP]],Tableau5[],8,FALSE)</f>
        <v>#N/A</v>
      </c>
      <c r="V249" s="290" t="e">
        <f>Tableau2[[#This Row],[Gravité]]*Tableau2[[#This Row],[Fréquence GP]]*Tableau2[[#This Row],[Coef Pondération GP]]</f>
        <v>#N/A</v>
      </c>
      <c r="W249" s="291"/>
      <c r="X249" s="285">
        <v>3</v>
      </c>
      <c r="Y249" s="289" t="s">
        <v>2598</v>
      </c>
      <c r="Z249" s="226" t="s">
        <v>2627</v>
      </c>
      <c r="AA249" s="290" t="e">
        <f>VLOOKUP(Tableau2[[#This Row],[Maîtrise/Avancement NORD]],Tableau5[],8,FALSE)</f>
        <v>#N/A</v>
      </c>
      <c r="AB249" s="290" t="e">
        <f>Tableau2[[#This Row],[Gravité]]*Tableau2[[#This Row],[Fréquence NORD]]*Tableau2[[#This Row],[Coef Pondération NORD]]</f>
        <v>#N/A</v>
      </c>
      <c r="AC249" s="294" t="s">
        <v>1344</v>
      </c>
      <c r="AD249" s="285" t="s">
        <v>171</v>
      </c>
      <c r="AE249" s="289" t="s">
        <v>2598</v>
      </c>
      <c r="AF249" s="226" t="s">
        <v>2627</v>
      </c>
      <c r="AG249" s="290" t="e">
        <f>VLOOKUP(Tableau2[[#This Row],[Maîtrise/Avancement DD]],Tableau5[],8,FALSE)</f>
        <v>#N/A</v>
      </c>
      <c r="AH249" s="290" t="e">
        <f>Tableau2[[#This Row],[Gravité]]*Tableau2[[#This Row],[Fréquence DD]]*Tableau2[[#This Row],[Coef Pondération DD]]</f>
        <v>#VALUE!</v>
      </c>
      <c r="AI249" s="291"/>
    </row>
    <row r="250" spans="1:35" ht="15" x14ac:dyDescent="0.2">
      <c r="A250" s="248">
        <v>2017</v>
      </c>
      <c r="B250" s="260" t="s">
        <v>1160</v>
      </c>
      <c r="C250" s="260" t="s">
        <v>1161</v>
      </c>
      <c r="D250" s="248"/>
      <c r="E250" s="248">
        <v>3</v>
      </c>
      <c r="F250" s="248" t="s">
        <v>171</v>
      </c>
      <c r="G250" s="248" t="s">
        <v>171</v>
      </c>
      <c r="H250" s="226" t="s">
        <v>2617</v>
      </c>
      <c r="I250" s="248"/>
      <c r="J250" s="265"/>
      <c r="K250" s="260"/>
      <c r="L250" s="248" t="s">
        <v>171</v>
      </c>
      <c r="M250" s="248" t="s">
        <v>171</v>
      </c>
      <c r="N250" s="226" t="s">
        <v>2617</v>
      </c>
      <c r="O250" s="248"/>
      <c r="P250" s="265"/>
      <c r="Q250" s="260"/>
      <c r="R250" s="248" t="s">
        <v>171</v>
      </c>
      <c r="S250" s="248" t="s">
        <v>171</v>
      </c>
      <c r="T250" s="226" t="s">
        <v>2617</v>
      </c>
      <c r="U250" s="260"/>
      <c r="V250" s="265"/>
      <c r="W250" s="260"/>
      <c r="X250" s="248">
        <v>3</v>
      </c>
      <c r="Y250" s="258" t="s">
        <v>535</v>
      </c>
      <c r="Z250" s="226" t="s">
        <v>2608</v>
      </c>
      <c r="AA250" s="260"/>
      <c r="AB250" s="265"/>
      <c r="AC250" s="260"/>
      <c r="AD250" s="248" t="s">
        <v>171</v>
      </c>
      <c r="AE250" s="249" t="s">
        <v>171</v>
      </c>
      <c r="AF250" s="226" t="s">
        <v>2617</v>
      </c>
      <c r="AG250" s="248"/>
      <c r="AH250" s="265"/>
      <c r="AI250" s="260"/>
    </row>
    <row r="251" spans="1:35" ht="15" x14ac:dyDescent="0.2">
      <c r="A251" s="248">
        <v>2017</v>
      </c>
      <c r="B251" s="260" t="s">
        <v>1160</v>
      </c>
      <c r="C251" s="260" t="s">
        <v>1161</v>
      </c>
      <c r="D251" s="248"/>
      <c r="E251" s="248">
        <v>3</v>
      </c>
      <c r="F251" s="248" t="s">
        <v>171</v>
      </c>
      <c r="G251" s="248" t="s">
        <v>171</v>
      </c>
      <c r="H251" s="226" t="s">
        <v>2617</v>
      </c>
      <c r="I251" s="248"/>
      <c r="J251" s="265"/>
      <c r="K251" s="260"/>
      <c r="L251" s="248" t="s">
        <v>171</v>
      </c>
      <c r="M251" s="248" t="s">
        <v>171</v>
      </c>
      <c r="N251" s="226" t="s">
        <v>2617</v>
      </c>
      <c r="O251" s="248"/>
      <c r="P251" s="265"/>
      <c r="Q251" s="260"/>
      <c r="R251" s="248" t="s">
        <v>171</v>
      </c>
      <c r="S251" s="248" t="s">
        <v>171</v>
      </c>
      <c r="T251" s="226" t="s">
        <v>2617</v>
      </c>
      <c r="U251" s="260"/>
      <c r="V251" s="265"/>
      <c r="W251" s="260"/>
      <c r="X251" s="248">
        <v>3</v>
      </c>
      <c r="Y251" s="258" t="s">
        <v>536</v>
      </c>
      <c r="Z251" s="226" t="s">
        <v>2608</v>
      </c>
      <c r="AA251" s="260"/>
      <c r="AB251" s="265"/>
      <c r="AC251" s="260"/>
      <c r="AD251" s="248" t="s">
        <v>171</v>
      </c>
      <c r="AE251" s="249" t="s">
        <v>171</v>
      </c>
      <c r="AF251" s="226" t="s">
        <v>2617</v>
      </c>
      <c r="AG251" s="248"/>
      <c r="AH251" s="265"/>
      <c r="AI251" s="260"/>
    </row>
    <row r="252" spans="1:35" ht="30" x14ac:dyDescent="0.2">
      <c r="A252" s="248">
        <v>2017</v>
      </c>
      <c r="B252" s="260" t="s">
        <v>1160</v>
      </c>
      <c r="C252" s="260" t="s">
        <v>1161</v>
      </c>
      <c r="D252" s="248"/>
      <c r="E252" s="248">
        <v>3</v>
      </c>
      <c r="F252" s="248" t="s">
        <v>171</v>
      </c>
      <c r="G252" s="248" t="s">
        <v>171</v>
      </c>
      <c r="H252" s="226" t="s">
        <v>2629</v>
      </c>
      <c r="I252" s="248"/>
      <c r="J252" s="265"/>
      <c r="K252" s="260"/>
      <c r="L252" s="248" t="s">
        <v>171</v>
      </c>
      <c r="M252" s="248" t="s">
        <v>171</v>
      </c>
      <c r="N252" s="226" t="s">
        <v>2629</v>
      </c>
      <c r="O252" s="248"/>
      <c r="P252" s="265"/>
      <c r="Q252" s="260"/>
      <c r="R252" s="248" t="s">
        <v>171</v>
      </c>
      <c r="S252" s="248" t="s">
        <v>171</v>
      </c>
      <c r="T252" s="226" t="s">
        <v>2629</v>
      </c>
      <c r="U252" s="260"/>
      <c r="V252" s="265"/>
      <c r="W252" s="260"/>
      <c r="X252" s="248">
        <v>3</v>
      </c>
      <c r="Y252" s="258" t="s">
        <v>526</v>
      </c>
      <c r="Z252" s="226" t="s">
        <v>2633</v>
      </c>
      <c r="AA252" s="260"/>
      <c r="AB252" s="265"/>
      <c r="AC252" s="260"/>
      <c r="AD252" s="248" t="s">
        <v>171</v>
      </c>
      <c r="AE252" s="249" t="s">
        <v>171</v>
      </c>
      <c r="AF252" s="226" t="s">
        <v>2629</v>
      </c>
      <c r="AG252" s="248"/>
      <c r="AH252" s="265"/>
      <c r="AI252" s="260"/>
    </row>
    <row r="253" spans="1:35" ht="15" x14ac:dyDescent="0.2">
      <c r="A253" s="248">
        <v>2017</v>
      </c>
      <c r="B253" s="260" t="s">
        <v>1160</v>
      </c>
      <c r="C253" s="260" t="s">
        <v>1161</v>
      </c>
      <c r="D253" s="248"/>
      <c r="E253" s="248">
        <v>3</v>
      </c>
      <c r="F253" s="248" t="s">
        <v>171</v>
      </c>
      <c r="G253" s="248" t="s">
        <v>171</v>
      </c>
      <c r="H253" s="226" t="s">
        <v>2616</v>
      </c>
      <c r="I253" s="248"/>
      <c r="J253" s="265"/>
      <c r="K253" s="260"/>
      <c r="L253" s="248" t="s">
        <v>171</v>
      </c>
      <c r="M253" s="248" t="s">
        <v>171</v>
      </c>
      <c r="N253" s="226" t="s">
        <v>2616</v>
      </c>
      <c r="O253" s="248"/>
      <c r="P253" s="265"/>
      <c r="Q253" s="260"/>
      <c r="R253" s="248" t="s">
        <v>171</v>
      </c>
      <c r="S253" s="248" t="s">
        <v>171</v>
      </c>
      <c r="T253" s="226" t="s">
        <v>2616</v>
      </c>
      <c r="U253" s="260"/>
      <c r="V253" s="265"/>
      <c r="W253" s="260"/>
      <c r="X253" s="248">
        <v>3</v>
      </c>
      <c r="Y253" s="258" t="s">
        <v>527</v>
      </c>
      <c r="Z253" s="226" t="s">
        <v>2607</v>
      </c>
      <c r="AA253" s="260"/>
      <c r="AB253" s="265"/>
      <c r="AC253" s="260"/>
      <c r="AD253" s="248" t="s">
        <v>171</v>
      </c>
      <c r="AE253" s="249" t="s">
        <v>171</v>
      </c>
      <c r="AF253" s="226" t="s">
        <v>2616</v>
      </c>
      <c r="AG253" s="248"/>
      <c r="AH253" s="265"/>
      <c r="AI253" s="260"/>
    </row>
    <row r="254" spans="1:35" s="295" customFormat="1" ht="54.75" customHeight="1" thickBot="1" x14ac:dyDescent="0.25">
      <c r="A254" s="285">
        <v>2017</v>
      </c>
      <c r="B254" s="287" t="s">
        <v>1160</v>
      </c>
      <c r="C254" s="287" t="s">
        <v>1161</v>
      </c>
      <c r="D254" s="288"/>
      <c r="E254" s="285">
        <v>3</v>
      </c>
      <c r="F254" s="285" t="s">
        <v>171</v>
      </c>
      <c r="G254" s="289" t="s">
        <v>2598</v>
      </c>
      <c r="H254" s="226" t="s">
        <v>2627</v>
      </c>
      <c r="I254" s="285" t="e">
        <f>VLOOKUP(Tableau2[[#This Row],[Maîtrise/Avancement CNPE]],Tableau5[],8,FALSE)</f>
        <v>#N/A</v>
      </c>
      <c r="J254" s="290" t="e">
        <f>Tableau2[[#This Row],[Gravité]]*Tableau2[[#This Row],[Fréquence CNPE]]*Tableau2[[#This Row],[Coef Pondération CNPE]]</f>
        <v>#VALUE!</v>
      </c>
      <c r="K254" s="291"/>
      <c r="L254" s="285" t="s">
        <v>171</v>
      </c>
      <c r="M254" s="289" t="s">
        <v>2598</v>
      </c>
      <c r="N254" s="226" t="s">
        <v>2627</v>
      </c>
      <c r="O254" s="290" t="e">
        <f>VLOOKUP(Tableau2[[#This Row],[Maîtrise/Avancement SUD]],Tableau5[],8,FALSE)</f>
        <v>#N/A</v>
      </c>
      <c r="P254" s="290" t="e">
        <f>Tableau2[[#This Row],[Gravité]]*Tableau2[[#This Row],[Fréquence SUD]]*Tableau2[[#This Row],[Coef Pondération SUD]]</f>
        <v>#VALUE!</v>
      </c>
      <c r="Q254" s="291"/>
      <c r="R254" s="285" t="s">
        <v>171</v>
      </c>
      <c r="S254" s="289" t="s">
        <v>2598</v>
      </c>
      <c r="T254" s="226" t="s">
        <v>2627</v>
      </c>
      <c r="U254" s="290" t="e">
        <f>VLOOKUP(Tableau2[[#This Row],[Maîtrise/Avancement GP]],Tableau5[],8,FALSE)</f>
        <v>#N/A</v>
      </c>
      <c r="V254" s="290" t="e">
        <f>Tableau2[[#This Row],[Gravité]]*Tableau2[[#This Row],[Fréquence GP]]*Tableau2[[#This Row],[Coef Pondération GP]]</f>
        <v>#VALUE!</v>
      </c>
      <c r="W254" s="291"/>
      <c r="X254" s="285">
        <v>3</v>
      </c>
      <c r="Y254" s="289" t="s">
        <v>2598</v>
      </c>
      <c r="Z254" s="226" t="s">
        <v>2627</v>
      </c>
      <c r="AA254" s="290" t="e">
        <f>VLOOKUP(Tableau2[[#This Row],[Maîtrise/Avancement NORD]],Tableau5[],8,FALSE)</f>
        <v>#N/A</v>
      </c>
      <c r="AB254" s="290" t="e">
        <f>Tableau2[[#This Row],[Gravité]]*Tableau2[[#This Row],[Fréquence NORD]]*Tableau2[[#This Row],[Coef Pondération NORD]]</f>
        <v>#N/A</v>
      </c>
      <c r="AC254" s="294" t="s">
        <v>1344</v>
      </c>
      <c r="AD254" s="285" t="s">
        <v>171</v>
      </c>
      <c r="AE254" s="289" t="s">
        <v>2598</v>
      </c>
      <c r="AF254" s="226" t="s">
        <v>2627</v>
      </c>
      <c r="AG254" s="290" t="e">
        <f>VLOOKUP(Tableau2[[#This Row],[Maîtrise/Avancement DD]],Tableau5[],8,FALSE)</f>
        <v>#N/A</v>
      </c>
      <c r="AH254" s="290" t="e">
        <f>Tableau2[[#This Row],[Gravité]]*Tableau2[[#This Row],[Fréquence DD]]*Tableau2[[#This Row],[Coef Pondération DD]]</f>
        <v>#VALUE!</v>
      </c>
      <c r="AI254" s="291"/>
    </row>
    <row r="255" spans="1:35" ht="15" x14ac:dyDescent="0.2">
      <c r="A255" s="248">
        <v>2017</v>
      </c>
      <c r="B255" s="258" t="s">
        <v>543</v>
      </c>
      <c r="C255" s="258" t="s">
        <v>523</v>
      </c>
      <c r="D255" s="249"/>
      <c r="E255" s="248">
        <v>3</v>
      </c>
      <c r="F255" s="248" t="s">
        <v>171</v>
      </c>
      <c r="G255" s="258" t="s">
        <v>524</v>
      </c>
      <c r="H255" s="226" t="s">
        <v>2613</v>
      </c>
      <c r="I255" s="248"/>
      <c r="J255" s="265"/>
      <c r="K255" s="260"/>
      <c r="L255" s="248">
        <v>3</v>
      </c>
      <c r="M255" s="258" t="s">
        <v>524</v>
      </c>
      <c r="N255" s="226" t="s">
        <v>2613</v>
      </c>
      <c r="O255" s="248"/>
      <c r="P255" s="265"/>
      <c r="Q255" s="260"/>
      <c r="R255" s="248">
        <v>3</v>
      </c>
      <c r="S255" s="258" t="s">
        <v>524</v>
      </c>
      <c r="T255" s="226" t="s">
        <v>2613</v>
      </c>
      <c r="U255" s="260"/>
      <c r="V255" s="265"/>
      <c r="W255" s="260"/>
      <c r="X255" s="248" t="s">
        <v>171</v>
      </c>
      <c r="Y255" s="249" t="s">
        <v>171</v>
      </c>
      <c r="Z255" s="226" t="s">
        <v>2617</v>
      </c>
      <c r="AA255" s="260"/>
      <c r="AB255" s="265"/>
      <c r="AC255" s="260"/>
      <c r="AD255" s="248" t="s">
        <v>171</v>
      </c>
      <c r="AE255" s="249" t="s">
        <v>171</v>
      </c>
      <c r="AF255" s="226" t="s">
        <v>2617</v>
      </c>
      <c r="AG255" s="248"/>
      <c r="AH255" s="265"/>
      <c r="AI255" s="260"/>
    </row>
    <row r="256" spans="1:35" ht="15" x14ac:dyDescent="0.2">
      <c r="A256" s="248">
        <v>2017</v>
      </c>
      <c r="B256" s="258" t="s">
        <v>543</v>
      </c>
      <c r="C256" s="258" t="s">
        <v>523</v>
      </c>
      <c r="D256" s="249"/>
      <c r="E256" s="248">
        <v>3</v>
      </c>
      <c r="F256" s="248" t="s">
        <v>171</v>
      </c>
      <c r="G256" s="258" t="s">
        <v>525</v>
      </c>
      <c r="H256" s="226" t="s">
        <v>2608</v>
      </c>
      <c r="I256" s="248"/>
      <c r="J256" s="265"/>
      <c r="K256" s="260"/>
      <c r="L256" s="248">
        <v>3</v>
      </c>
      <c r="M256" s="258" t="s">
        <v>525</v>
      </c>
      <c r="N256" s="226" t="s">
        <v>2608</v>
      </c>
      <c r="O256" s="248"/>
      <c r="P256" s="265"/>
      <c r="Q256" s="260"/>
      <c r="R256" s="248">
        <v>3</v>
      </c>
      <c r="S256" s="258" t="s">
        <v>525</v>
      </c>
      <c r="T256" s="226" t="s">
        <v>2608</v>
      </c>
      <c r="U256" s="260"/>
      <c r="V256" s="265"/>
      <c r="W256" s="260"/>
      <c r="X256" s="248" t="s">
        <v>171</v>
      </c>
      <c r="Y256" s="249" t="s">
        <v>171</v>
      </c>
      <c r="Z256" s="226" t="s">
        <v>2617</v>
      </c>
      <c r="AA256" s="260"/>
      <c r="AB256" s="265"/>
      <c r="AC256" s="260"/>
      <c r="AD256" s="248" t="s">
        <v>171</v>
      </c>
      <c r="AE256" s="249" t="s">
        <v>171</v>
      </c>
      <c r="AF256" s="226" t="s">
        <v>2617</v>
      </c>
      <c r="AG256" s="248"/>
      <c r="AH256" s="265"/>
      <c r="AI256" s="260"/>
    </row>
    <row r="257" spans="1:35" ht="30" x14ac:dyDescent="0.2">
      <c r="A257" s="248">
        <v>2017</v>
      </c>
      <c r="B257" s="258" t="s">
        <v>543</v>
      </c>
      <c r="C257" s="258" t="s">
        <v>523</v>
      </c>
      <c r="D257" s="249"/>
      <c r="E257" s="248">
        <v>3</v>
      </c>
      <c r="F257" s="248" t="s">
        <v>171</v>
      </c>
      <c r="G257" s="258" t="s">
        <v>544</v>
      </c>
      <c r="H257" s="226" t="s">
        <v>2615</v>
      </c>
      <c r="I257" s="248"/>
      <c r="J257" s="265"/>
      <c r="K257" s="260"/>
      <c r="L257" s="248">
        <v>3</v>
      </c>
      <c r="M257" s="258" t="s">
        <v>544</v>
      </c>
      <c r="N257" s="226" t="s">
        <v>2615</v>
      </c>
      <c r="O257" s="248"/>
      <c r="P257" s="265"/>
      <c r="Q257" s="260"/>
      <c r="R257" s="248">
        <v>3</v>
      </c>
      <c r="S257" s="258" t="s">
        <v>544</v>
      </c>
      <c r="T257" s="226" t="s">
        <v>2615</v>
      </c>
      <c r="U257" s="260"/>
      <c r="V257" s="265"/>
      <c r="W257" s="260"/>
      <c r="X257" s="248" t="s">
        <v>171</v>
      </c>
      <c r="Y257" s="249" t="s">
        <v>171</v>
      </c>
      <c r="Z257" s="226" t="s">
        <v>2643</v>
      </c>
      <c r="AA257" s="260"/>
      <c r="AB257" s="265"/>
      <c r="AC257" s="260"/>
      <c r="AD257" s="248" t="s">
        <v>171</v>
      </c>
      <c r="AE257" s="249" t="s">
        <v>171</v>
      </c>
      <c r="AF257" s="226" t="s">
        <v>2629</v>
      </c>
      <c r="AG257" s="248"/>
      <c r="AH257" s="265"/>
      <c r="AI257" s="260"/>
    </row>
    <row r="258" spans="1:35" ht="15" x14ac:dyDescent="0.2">
      <c r="A258" s="248">
        <v>2017</v>
      </c>
      <c r="B258" s="258" t="s">
        <v>543</v>
      </c>
      <c r="C258" s="258" t="s">
        <v>523</v>
      </c>
      <c r="D258" s="249"/>
      <c r="E258" s="248">
        <v>3</v>
      </c>
      <c r="F258" s="248" t="s">
        <v>171</v>
      </c>
      <c r="G258" s="258" t="s">
        <v>527</v>
      </c>
      <c r="H258" s="226" t="s">
        <v>2607</v>
      </c>
      <c r="I258" s="248"/>
      <c r="J258" s="265"/>
      <c r="K258" s="260"/>
      <c r="L258" s="248">
        <v>3</v>
      </c>
      <c r="M258" s="258" t="s">
        <v>527</v>
      </c>
      <c r="N258" s="226" t="s">
        <v>2607</v>
      </c>
      <c r="O258" s="248"/>
      <c r="P258" s="265"/>
      <c r="Q258" s="260"/>
      <c r="R258" s="248">
        <v>3</v>
      </c>
      <c r="S258" s="258" t="s">
        <v>527</v>
      </c>
      <c r="T258" s="226" t="s">
        <v>2607</v>
      </c>
      <c r="U258" s="260"/>
      <c r="V258" s="265"/>
      <c r="W258" s="260"/>
      <c r="X258" s="248" t="s">
        <v>171</v>
      </c>
      <c r="Y258" s="249" t="s">
        <v>171</v>
      </c>
      <c r="Z258" s="226" t="s">
        <v>2616</v>
      </c>
      <c r="AA258" s="260"/>
      <c r="AB258" s="265"/>
      <c r="AC258" s="260"/>
      <c r="AD258" s="248" t="s">
        <v>171</v>
      </c>
      <c r="AE258" s="249" t="s">
        <v>171</v>
      </c>
      <c r="AF258" s="226" t="s">
        <v>2616</v>
      </c>
      <c r="AG258" s="248"/>
      <c r="AH258" s="265"/>
      <c r="AI258" s="260"/>
    </row>
    <row r="259" spans="1:35" ht="15" x14ac:dyDescent="0.2">
      <c r="A259" s="248">
        <v>2017</v>
      </c>
      <c r="B259" s="258" t="s">
        <v>543</v>
      </c>
      <c r="C259" s="258" t="s">
        <v>523</v>
      </c>
      <c r="D259" s="249"/>
      <c r="E259" s="248">
        <v>3</v>
      </c>
      <c r="F259" s="248" t="s">
        <v>171</v>
      </c>
      <c r="G259" s="258" t="s">
        <v>537</v>
      </c>
      <c r="H259" s="226" t="s">
        <v>2630</v>
      </c>
      <c r="I259" s="248"/>
      <c r="J259" s="265"/>
      <c r="K259" s="260"/>
      <c r="L259" s="248">
        <v>3</v>
      </c>
      <c r="M259" s="258" t="s">
        <v>537</v>
      </c>
      <c r="N259" s="226" t="s">
        <v>2630</v>
      </c>
      <c r="O259" s="248"/>
      <c r="P259" s="265"/>
      <c r="Q259" s="260"/>
      <c r="R259" s="248">
        <v>3</v>
      </c>
      <c r="S259" s="258" t="s">
        <v>537</v>
      </c>
      <c r="T259" s="226" t="s">
        <v>2630</v>
      </c>
      <c r="U259" s="260"/>
      <c r="V259" s="265"/>
      <c r="W259" s="260"/>
      <c r="X259" s="248" t="s">
        <v>171</v>
      </c>
      <c r="Y259" s="249" t="s">
        <v>171</v>
      </c>
      <c r="Z259" s="226" t="s">
        <v>2629</v>
      </c>
      <c r="AA259" s="260"/>
      <c r="AB259" s="265"/>
      <c r="AC259" s="260"/>
      <c r="AD259" s="248" t="s">
        <v>171</v>
      </c>
      <c r="AE259" s="249" t="s">
        <v>171</v>
      </c>
      <c r="AF259" s="226" t="s">
        <v>2629</v>
      </c>
      <c r="AG259" s="248"/>
      <c r="AH259" s="265"/>
      <c r="AI259" s="260"/>
    </row>
    <row r="260" spans="1:35" ht="15" x14ac:dyDescent="0.2">
      <c r="A260" s="248">
        <v>2017</v>
      </c>
      <c r="B260" s="258" t="s">
        <v>543</v>
      </c>
      <c r="C260" s="258" t="s">
        <v>523</v>
      </c>
      <c r="D260" s="249"/>
      <c r="E260" s="248">
        <v>3</v>
      </c>
      <c r="F260" s="248" t="s">
        <v>171</v>
      </c>
      <c r="G260" s="248" t="s">
        <v>171</v>
      </c>
      <c r="H260" s="226" t="s">
        <v>2616</v>
      </c>
      <c r="I260" s="248"/>
      <c r="J260" s="265"/>
      <c r="K260" s="260"/>
      <c r="L260" s="248">
        <v>3</v>
      </c>
      <c r="M260" s="260" t="s">
        <v>529</v>
      </c>
      <c r="N260" s="226" t="s">
        <v>2631</v>
      </c>
      <c r="O260" s="248"/>
      <c r="P260" s="265"/>
      <c r="Q260" s="260"/>
      <c r="R260" s="248" t="s">
        <v>171</v>
      </c>
      <c r="S260" s="248" t="s">
        <v>171</v>
      </c>
      <c r="T260" s="226" t="s">
        <v>2616</v>
      </c>
      <c r="U260" s="260"/>
      <c r="V260" s="265"/>
      <c r="W260" s="260"/>
      <c r="X260" s="248" t="s">
        <v>171</v>
      </c>
      <c r="Y260" s="249" t="s">
        <v>171</v>
      </c>
      <c r="Z260" s="226" t="s">
        <v>2616</v>
      </c>
      <c r="AA260" s="260"/>
      <c r="AB260" s="265"/>
      <c r="AC260" s="260"/>
      <c r="AD260" s="248" t="s">
        <v>171</v>
      </c>
      <c r="AE260" s="249" t="s">
        <v>171</v>
      </c>
      <c r="AF260" s="226" t="s">
        <v>2616</v>
      </c>
      <c r="AG260" s="248"/>
      <c r="AH260" s="265"/>
      <c r="AI260" s="260"/>
    </row>
    <row r="261" spans="1:35" s="295" customFormat="1" ht="75.75" thickBot="1" x14ac:dyDescent="0.25">
      <c r="A261" s="285">
        <v>2017</v>
      </c>
      <c r="B261" s="286" t="s">
        <v>543</v>
      </c>
      <c r="C261" s="286" t="s">
        <v>523</v>
      </c>
      <c r="D261" s="298"/>
      <c r="E261" s="285">
        <v>3</v>
      </c>
      <c r="F261" s="285" t="s">
        <v>171</v>
      </c>
      <c r="G261" s="289" t="s">
        <v>2598</v>
      </c>
      <c r="H261" s="226" t="s">
        <v>2627</v>
      </c>
      <c r="I261" s="285" t="e">
        <f>VLOOKUP(Tableau2[[#This Row],[Maîtrise/Avancement CNPE]],Tableau5[],8,FALSE)</f>
        <v>#N/A</v>
      </c>
      <c r="J261" s="290" t="e">
        <f>Tableau2[[#This Row],[Gravité]]*Tableau2[[#This Row],[Fréquence CNPE]]*Tableau2[[#This Row],[Coef Pondération CNPE]]</f>
        <v>#VALUE!</v>
      </c>
      <c r="K261" s="291"/>
      <c r="L261" s="285">
        <v>3</v>
      </c>
      <c r="M261" s="289" t="s">
        <v>2598</v>
      </c>
      <c r="N261" s="226" t="s">
        <v>2627</v>
      </c>
      <c r="O261" s="290" t="e">
        <f>VLOOKUP(Tableau2[[#This Row],[Maîtrise/Avancement SUD]],Tableau5[],8,FALSE)</f>
        <v>#N/A</v>
      </c>
      <c r="P261" s="290" t="e">
        <f>Tableau2[[#This Row],[Gravité]]*Tableau2[[#This Row],[Fréquence SUD]]*Tableau2[[#This Row],[Coef Pondération SUD]]</f>
        <v>#N/A</v>
      </c>
      <c r="Q261" s="294" t="s">
        <v>1439</v>
      </c>
      <c r="R261" s="285">
        <v>3</v>
      </c>
      <c r="S261" s="289" t="s">
        <v>2598</v>
      </c>
      <c r="T261" s="226" t="s">
        <v>2627</v>
      </c>
      <c r="U261" s="290" t="e">
        <f>VLOOKUP(Tableau2[[#This Row],[Maîtrise/Avancement GP]],Tableau5[],8,FALSE)</f>
        <v>#N/A</v>
      </c>
      <c r="V261" s="290" t="e">
        <f>Tableau2[[#This Row],[Gravité]]*Tableau2[[#This Row],[Fréquence GP]]*Tableau2[[#This Row],[Coef Pondération GP]]</f>
        <v>#N/A</v>
      </c>
      <c r="W261" s="294" t="s">
        <v>1439</v>
      </c>
      <c r="X261" s="285" t="s">
        <v>171</v>
      </c>
      <c r="Y261" s="289" t="s">
        <v>2598</v>
      </c>
      <c r="Z261" s="226" t="s">
        <v>2627</v>
      </c>
      <c r="AA261" s="290" t="e">
        <f>VLOOKUP(Tableau2[[#This Row],[Maîtrise/Avancement NORD]],Tableau5[],8,FALSE)</f>
        <v>#N/A</v>
      </c>
      <c r="AB261" s="290" t="e">
        <f>Tableau2[[#This Row],[Gravité]]*Tableau2[[#This Row],[Fréquence NORD]]*Tableau2[[#This Row],[Coef Pondération NORD]]</f>
        <v>#VALUE!</v>
      </c>
      <c r="AC261" s="291"/>
      <c r="AD261" s="285" t="s">
        <v>171</v>
      </c>
      <c r="AE261" s="289" t="s">
        <v>2598</v>
      </c>
      <c r="AF261" s="226" t="s">
        <v>2627</v>
      </c>
      <c r="AG261" s="290" t="e">
        <f>VLOOKUP(Tableau2[[#This Row],[Maîtrise/Avancement DD]],Tableau5[],8,FALSE)</f>
        <v>#N/A</v>
      </c>
      <c r="AH261" s="290" t="e">
        <f>Tableau2[[#This Row],[Gravité]]*Tableau2[[#This Row],[Fréquence DD]]*Tableau2[[#This Row],[Coef Pondération DD]]</f>
        <v>#VALUE!</v>
      </c>
      <c r="AI261" s="291"/>
    </row>
    <row r="262" spans="1:35" ht="15" x14ac:dyDescent="0.2">
      <c r="A262" s="248">
        <v>2017</v>
      </c>
      <c r="B262" s="258" t="s">
        <v>543</v>
      </c>
      <c r="C262" s="258" t="s">
        <v>530</v>
      </c>
      <c r="D262" s="249"/>
      <c r="E262" s="248">
        <v>3</v>
      </c>
      <c r="F262" s="248" t="s">
        <v>171</v>
      </c>
      <c r="G262" s="258" t="s">
        <v>531</v>
      </c>
      <c r="H262" s="226" t="s">
        <v>2615</v>
      </c>
      <c r="I262" s="248"/>
      <c r="J262" s="265"/>
      <c r="K262" s="260"/>
      <c r="L262" s="248">
        <v>3</v>
      </c>
      <c r="M262" s="258" t="s">
        <v>531</v>
      </c>
      <c r="N262" s="226" t="s">
        <v>2615</v>
      </c>
      <c r="O262" s="248"/>
      <c r="P262" s="265"/>
      <c r="Q262" s="260"/>
      <c r="R262" s="248">
        <v>3</v>
      </c>
      <c r="S262" s="258" t="s">
        <v>531</v>
      </c>
      <c r="T262" s="226" t="s">
        <v>2615</v>
      </c>
      <c r="U262" s="260"/>
      <c r="V262" s="265"/>
      <c r="W262" s="260"/>
      <c r="X262" s="248" t="s">
        <v>171</v>
      </c>
      <c r="Y262" s="249" t="s">
        <v>171</v>
      </c>
      <c r="Z262" s="226" t="s">
        <v>2643</v>
      </c>
      <c r="AA262" s="248"/>
      <c r="AB262" s="265"/>
      <c r="AC262" s="260"/>
      <c r="AD262" s="248" t="s">
        <v>171</v>
      </c>
      <c r="AE262" s="249" t="s">
        <v>171</v>
      </c>
      <c r="AF262" s="226" t="s">
        <v>2629</v>
      </c>
      <c r="AG262" s="248"/>
      <c r="AH262" s="265"/>
      <c r="AI262" s="260"/>
    </row>
    <row r="263" spans="1:35" ht="30" x14ac:dyDescent="0.2">
      <c r="A263" s="248">
        <v>2017</v>
      </c>
      <c r="B263" s="258" t="s">
        <v>543</v>
      </c>
      <c r="C263" s="258" t="s">
        <v>530</v>
      </c>
      <c r="D263" s="249"/>
      <c r="E263" s="248">
        <v>3</v>
      </c>
      <c r="F263" s="248" t="s">
        <v>171</v>
      </c>
      <c r="G263" s="258" t="s">
        <v>539</v>
      </c>
      <c r="H263" s="226" t="s">
        <v>2613</v>
      </c>
      <c r="I263" s="248"/>
      <c r="J263" s="265"/>
      <c r="K263" s="260"/>
      <c r="L263" s="248">
        <v>3</v>
      </c>
      <c r="M263" s="258" t="s">
        <v>539</v>
      </c>
      <c r="N263" s="226" t="s">
        <v>2613</v>
      </c>
      <c r="O263" s="248"/>
      <c r="P263" s="265"/>
      <c r="Q263" s="260"/>
      <c r="R263" s="248">
        <v>3</v>
      </c>
      <c r="S263" s="258" t="s">
        <v>539</v>
      </c>
      <c r="T263" s="226" t="s">
        <v>2613</v>
      </c>
      <c r="U263" s="260"/>
      <c r="V263" s="265"/>
      <c r="W263" s="260"/>
      <c r="X263" s="248" t="s">
        <v>171</v>
      </c>
      <c r="Y263" s="249" t="s">
        <v>171</v>
      </c>
      <c r="Z263" s="226" t="s">
        <v>2617</v>
      </c>
      <c r="AA263" s="248"/>
      <c r="AB263" s="265"/>
      <c r="AC263" s="260"/>
      <c r="AD263" s="248" t="s">
        <v>171</v>
      </c>
      <c r="AE263" s="249" t="s">
        <v>171</v>
      </c>
      <c r="AF263" s="226" t="s">
        <v>2617</v>
      </c>
      <c r="AG263" s="248"/>
      <c r="AH263" s="265"/>
      <c r="AI263" s="260"/>
    </row>
    <row r="264" spans="1:35" ht="15" x14ac:dyDescent="0.2">
      <c r="A264" s="248">
        <v>2017</v>
      </c>
      <c r="B264" s="258" t="s">
        <v>543</v>
      </c>
      <c r="C264" s="258" t="s">
        <v>530</v>
      </c>
      <c r="D264" s="249"/>
      <c r="E264" s="248">
        <v>7</v>
      </c>
      <c r="F264" s="248" t="s">
        <v>171</v>
      </c>
      <c r="G264" s="248" t="s">
        <v>171</v>
      </c>
      <c r="H264" s="226" t="s">
        <v>2616</v>
      </c>
      <c r="I264" s="248"/>
      <c r="J264" s="265"/>
      <c r="K264" s="260"/>
      <c r="L264" s="248">
        <v>3</v>
      </c>
      <c r="M264" s="260" t="s">
        <v>529</v>
      </c>
      <c r="N264" s="226" t="s">
        <v>2631</v>
      </c>
      <c r="O264" s="248"/>
      <c r="P264" s="265"/>
      <c r="Q264" s="260"/>
      <c r="R264" s="248">
        <v>3</v>
      </c>
      <c r="S264" s="260" t="s">
        <v>529</v>
      </c>
      <c r="T264" s="226" t="s">
        <v>2631</v>
      </c>
      <c r="U264" s="260"/>
      <c r="V264" s="265"/>
      <c r="W264" s="260"/>
      <c r="X264" s="248" t="s">
        <v>171</v>
      </c>
      <c r="Y264" s="249" t="s">
        <v>171</v>
      </c>
      <c r="Z264" s="226" t="s">
        <v>2616</v>
      </c>
      <c r="AA264" s="260"/>
      <c r="AB264" s="265"/>
      <c r="AC264" s="260"/>
      <c r="AD264" s="248" t="s">
        <v>171</v>
      </c>
      <c r="AE264" s="249" t="s">
        <v>171</v>
      </c>
      <c r="AF264" s="226" t="s">
        <v>2616</v>
      </c>
      <c r="AG264" s="248"/>
      <c r="AH264" s="265"/>
      <c r="AI264" s="260"/>
    </row>
    <row r="265" spans="1:35" s="295" customFormat="1" ht="15.75" thickBot="1" x14ac:dyDescent="0.25">
      <c r="A265" s="285">
        <v>2017</v>
      </c>
      <c r="B265" s="286" t="s">
        <v>543</v>
      </c>
      <c r="C265" s="286" t="s">
        <v>530</v>
      </c>
      <c r="D265" s="298"/>
      <c r="E265" s="285">
        <v>3</v>
      </c>
      <c r="F265" s="285" t="s">
        <v>171</v>
      </c>
      <c r="G265" s="289" t="s">
        <v>2598</v>
      </c>
      <c r="H265" s="226" t="s">
        <v>2627</v>
      </c>
      <c r="I265" s="285" t="e">
        <f>VLOOKUP(Tableau2[[#This Row],[Maîtrise/Avancement CNPE]],Tableau5[],8,FALSE)</f>
        <v>#N/A</v>
      </c>
      <c r="J265" s="290" t="e">
        <f>Tableau2[[#This Row],[Gravité]]*Tableau2[[#This Row],[Fréquence CNPE]]*Tableau2[[#This Row],[Coef Pondération CNPE]]</f>
        <v>#VALUE!</v>
      </c>
      <c r="K265" s="291"/>
      <c r="L265" s="285">
        <v>3</v>
      </c>
      <c r="M265" s="289" t="s">
        <v>2598</v>
      </c>
      <c r="N265" s="226" t="s">
        <v>2627</v>
      </c>
      <c r="O265" s="290" t="e">
        <f>VLOOKUP(Tableau2[[#This Row],[Maîtrise/Avancement SUD]],Tableau5[],8,FALSE)</f>
        <v>#N/A</v>
      </c>
      <c r="P265" s="290" t="e">
        <f>Tableau2[[#This Row],[Gravité]]*Tableau2[[#This Row],[Fréquence SUD]]*Tableau2[[#This Row],[Coef Pondération SUD]]</f>
        <v>#N/A</v>
      </c>
      <c r="Q265" s="291"/>
      <c r="R265" s="285">
        <v>3</v>
      </c>
      <c r="S265" s="289" t="s">
        <v>2598</v>
      </c>
      <c r="T265" s="226" t="s">
        <v>2627</v>
      </c>
      <c r="U265" s="290" t="e">
        <f>VLOOKUP(Tableau2[[#This Row],[Maîtrise/Avancement GP]],Tableau5[],8,FALSE)</f>
        <v>#N/A</v>
      </c>
      <c r="V265" s="290" t="e">
        <f>Tableau2[[#This Row],[Gravité]]*Tableau2[[#This Row],[Fréquence GP]]*Tableau2[[#This Row],[Coef Pondération GP]]</f>
        <v>#N/A</v>
      </c>
      <c r="W265" s="291"/>
      <c r="X265" s="285" t="s">
        <v>171</v>
      </c>
      <c r="Y265" s="289" t="s">
        <v>2598</v>
      </c>
      <c r="Z265" s="226" t="s">
        <v>2627</v>
      </c>
      <c r="AA265" s="290" t="e">
        <f>VLOOKUP(Tableau2[[#This Row],[Maîtrise/Avancement NORD]],Tableau5[],8,FALSE)</f>
        <v>#N/A</v>
      </c>
      <c r="AB265" s="290" t="e">
        <f>Tableau2[[#This Row],[Gravité]]*Tableau2[[#This Row],[Fréquence NORD]]*Tableau2[[#This Row],[Coef Pondération NORD]]</f>
        <v>#VALUE!</v>
      </c>
      <c r="AC265" s="291"/>
      <c r="AD265" s="285" t="s">
        <v>171</v>
      </c>
      <c r="AE265" s="289" t="s">
        <v>2598</v>
      </c>
      <c r="AF265" s="226" t="s">
        <v>2627</v>
      </c>
      <c r="AG265" s="290" t="e">
        <f>VLOOKUP(Tableau2[[#This Row],[Maîtrise/Avancement DD]],Tableau5[],8,FALSE)</f>
        <v>#N/A</v>
      </c>
      <c r="AH265" s="290" t="e">
        <f>Tableau2[[#This Row],[Gravité]]*Tableau2[[#This Row],[Fréquence DD]]*Tableau2[[#This Row],[Coef Pondération DD]]</f>
        <v>#VALUE!</v>
      </c>
      <c r="AI265" s="291"/>
    </row>
    <row r="266" spans="1:35" ht="15" x14ac:dyDescent="0.2">
      <c r="A266" s="248">
        <v>2017</v>
      </c>
      <c r="B266" s="258" t="s">
        <v>543</v>
      </c>
      <c r="C266" s="258" t="s">
        <v>540</v>
      </c>
      <c r="D266" s="249"/>
      <c r="E266" s="248">
        <v>3</v>
      </c>
      <c r="F266" s="248" t="s">
        <v>171</v>
      </c>
      <c r="G266" s="258" t="s">
        <v>541</v>
      </c>
      <c r="H266" s="226" t="s">
        <v>2615</v>
      </c>
      <c r="I266" s="248"/>
      <c r="J266" s="265"/>
      <c r="K266" s="260"/>
      <c r="L266" s="248">
        <v>3</v>
      </c>
      <c r="M266" s="258" t="s">
        <v>541</v>
      </c>
      <c r="N266" s="226" t="s">
        <v>2615</v>
      </c>
      <c r="O266" s="248"/>
      <c r="P266" s="265"/>
      <c r="Q266" s="260"/>
      <c r="R266" s="248">
        <v>3</v>
      </c>
      <c r="S266" s="258" t="s">
        <v>541</v>
      </c>
      <c r="T266" s="226" t="s">
        <v>2615</v>
      </c>
      <c r="U266" s="248"/>
      <c r="V266" s="265"/>
      <c r="W266" s="260"/>
      <c r="X266" s="248" t="s">
        <v>171</v>
      </c>
      <c r="Y266" s="249" t="s">
        <v>171</v>
      </c>
      <c r="Z266" s="226" t="s">
        <v>2643</v>
      </c>
      <c r="AA266" s="248"/>
      <c r="AB266" s="265"/>
      <c r="AC266" s="260"/>
      <c r="AD266" s="248" t="s">
        <v>171</v>
      </c>
      <c r="AE266" s="249" t="s">
        <v>171</v>
      </c>
      <c r="AF266" s="226" t="s">
        <v>2629</v>
      </c>
      <c r="AG266" s="248"/>
      <c r="AH266" s="265"/>
      <c r="AI266" s="260"/>
    </row>
    <row r="267" spans="1:35" ht="15" x14ac:dyDescent="0.2">
      <c r="A267" s="248">
        <v>2017</v>
      </c>
      <c r="B267" s="258" t="s">
        <v>543</v>
      </c>
      <c r="C267" s="258" t="s">
        <v>540</v>
      </c>
      <c r="D267" s="249"/>
      <c r="E267" s="248">
        <v>3</v>
      </c>
      <c r="F267" s="248" t="s">
        <v>171</v>
      </c>
      <c r="G267" s="258" t="s">
        <v>542</v>
      </c>
      <c r="H267" s="226" t="s">
        <v>2613</v>
      </c>
      <c r="I267" s="248"/>
      <c r="J267" s="265"/>
      <c r="K267" s="260"/>
      <c r="L267" s="248">
        <v>3</v>
      </c>
      <c r="M267" s="258" t="s">
        <v>542</v>
      </c>
      <c r="N267" s="226" t="s">
        <v>2613</v>
      </c>
      <c r="O267" s="248"/>
      <c r="P267" s="265"/>
      <c r="Q267" s="260"/>
      <c r="R267" s="248">
        <v>3</v>
      </c>
      <c r="S267" s="258" t="s">
        <v>542</v>
      </c>
      <c r="T267" s="226" t="s">
        <v>2613</v>
      </c>
      <c r="U267" s="248"/>
      <c r="V267" s="265"/>
      <c r="W267" s="260"/>
      <c r="X267" s="248" t="s">
        <v>171</v>
      </c>
      <c r="Y267" s="249" t="s">
        <v>171</v>
      </c>
      <c r="Z267" s="226" t="s">
        <v>2617</v>
      </c>
      <c r="AA267" s="248"/>
      <c r="AB267" s="265"/>
      <c r="AC267" s="260"/>
      <c r="AD267" s="248" t="s">
        <v>171</v>
      </c>
      <c r="AE267" s="249" t="s">
        <v>171</v>
      </c>
      <c r="AF267" s="226" t="s">
        <v>2617</v>
      </c>
      <c r="AG267" s="248"/>
      <c r="AH267" s="265"/>
      <c r="AI267" s="260"/>
    </row>
    <row r="268" spans="1:35" ht="15" x14ac:dyDescent="0.2">
      <c r="A268" s="248">
        <v>2017</v>
      </c>
      <c r="B268" s="258" t="s">
        <v>543</v>
      </c>
      <c r="C268" s="258" t="s">
        <v>540</v>
      </c>
      <c r="D268" s="249"/>
      <c r="E268" s="248">
        <v>7</v>
      </c>
      <c r="F268" s="248" t="s">
        <v>171</v>
      </c>
      <c r="G268" s="248" t="s">
        <v>171</v>
      </c>
      <c r="H268" s="226" t="s">
        <v>2616</v>
      </c>
      <c r="I268" s="248"/>
      <c r="J268" s="265"/>
      <c r="K268" s="260"/>
      <c r="L268" s="248">
        <v>3</v>
      </c>
      <c r="M268" s="260" t="s">
        <v>529</v>
      </c>
      <c r="N268" s="226" t="s">
        <v>2631</v>
      </c>
      <c r="O268" s="248"/>
      <c r="P268" s="265"/>
      <c r="Q268" s="260"/>
      <c r="R268" s="248">
        <v>3</v>
      </c>
      <c r="S268" s="260" t="s">
        <v>529</v>
      </c>
      <c r="T268" s="226" t="s">
        <v>2631</v>
      </c>
      <c r="U268" s="248"/>
      <c r="V268" s="265"/>
      <c r="W268" s="260"/>
      <c r="X268" s="248" t="s">
        <v>171</v>
      </c>
      <c r="Y268" s="249" t="s">
        <v>171</v>
      </c>
      <c r="Z268" s="226" t="s">
        <v>2616</v>
      </c>
      <c r="AA268" s="260"/>
      <c r="AB268" s="265"/>
      <c r="AC268" s="260"/>
      <c r="AD268" s="248" t="s">
        <v>171</v>
      </c>
      <c r="AE268" s="249" t="s">
        <v>171</v>
      </c>
      <c r="AF268" s="226" t="s">
        <v>2616</v>
      </c>
      <c r="AG268" s="248"/>
      <c r="AH268" s="265"/>
      <c r="AI268" s="260"/>
    </row>
    <row r="269" spans="1:35" s="295" customFormat="1" ht="15.75" thickBot="1" x14ac:dyDescent="0.25">
      <c r="A269" s="285">
        <v>2017</v>
      </c>
      <c r="B269" s="286" t="s">
        <v>543</v>
      </c>
      <c r="C269" s="286" t="s">
        <v>540</v>
      </c>
      <c r="D269" s="298"/>
      <c r="E269" s="285">
        <v>7</v>
      </c>
      <c r="F269" s="285" t="s">
        <v>171</v>
      </c>
      <c r="G269" s="289" t="s">
        <v>2598</v>
      </c>
      <c r="H269" s="226" t="s">
        <v>2627</v>
      </c>
      <c r="I269" s="285" t="e">
        <f>VLOOKUP(Tableau2[[#This Row],[Maîtrise/Avancement CNPE]],Tableau5[],8,FALSE)</f>
        <v>#N/A</v>
      </c>
      <c r="J269" s="290" t="e">
        <f>Tableau2[[#This Row],[Gravité]]*Tableau2[[#This Row],[Fréquence CNPE]]*Tableau2[[#This Row],[Coef Pondération CNPE]]</f>
        <v>#VALUE!</v>
      </c>
      <c r="K269" s="291"/>
      <c r="L269" s="285">
        <v>3</v>
      </c>
      <c r="M269" s="289" t="s">
        <v>2598</v>
      </c>
      <c r="N269" s="226" t="s">
        <v>2627</v>
      </c>
      <c r="O269" s="290" t="e">
        <f>VLOOKUP(Tableau2[[#This Row],[Maîtrise/Avancement SUD]],Tableau5[],8,FALSE)</f>
        <v>#N/A</v>
      </c>
      <c r="P269" s="290" t="e">
        <f>Tableau2[[#This Row],[Gravité]]*Tableau2[[#This Row],[Fréquence SUD]]*Tableau2[[#This Row],[Coef Pondération SUD]]</f>
        <v>#N/A</v>
      </c>
      <c r="Q269" s="291"/>
      <c r="R269" s="285">
        <v>3</v>
      </c>
      <c r="S269" s="289" t="s">
        <v>2598</v>
      </c>
      <c r="T269" s="226" t="s">
        <v>2627</v>
      </c>
      <c r="U269" s="290" t="e">
        <f>VLOOKUP(Tableau2[[#This Row],[Maîtrise/Avancement GP]],Tableau5[],8,FALSE)</f>
        <v>#N/A</v>
      </c>
      <c r="V269" s="290" t="e">
        <f>Tableau2[[#This Row],[Gravité]]*Tableau2[[#This Row],[Fréquence GP]]*Tableau2[[#This Row],[Coef Pondération GP]]</f>
        <v>#N/A</v>
      </c>
      <c r="W269" s="291"/>
      <c r="X269" s="285" t="s">
        <v>171</v>
      </c>
      <c r="Y269" s="289" t="s">
        <v>2598</v>
      </c>
      <c r="Z269" s="226" t="s">
        <v>2627</v>
      </c>
      <c r="AA269" s="290" t="e">
        <f>VLOOKUP(Tableau2[[#This Row],[Maîtrise/Avancement NORD]],Tableau5[],8,FALSE)</f>
        <v>#N/A</v>
      </c>
      <c r="AB269" s="290" t="e">
        <f>Tableau2[[#This Row],[Gravité]]*Tableau2[[#This Row],[Fréquence NORD]]*Tableau2[[#This Row],[Coef Pondération NORD]]</f>
        <v>#VALUE!</v>
      </c>
      <c r="AC269" s="291"/>
      <c r="AD269" s="285" t="s">
        <v>171</v>
      </c>
      <c r="AE269" s="289" t="s">
        <v>2598</v>
      </c>
      <c r="AF269" s="226" t="s">
        <v>2627</v>
      </c>
      <c r="AG269" s="290" t="e">
        <f>VLOOKUP(Tableau2[[#This Row],[Maîtrise/Avancement DD]],Tableau5[],8,FALSE)</f>
        <v>#N/A</v>
      </c>
      <c r="AH269" s="290" t="e">
        <f>Tableau2[[#This Row],[Gravité]]*Tableau2[[#This Row],[Fréquence DD]]*Tableau2[[#This Row],[Coef Pondération DD]]</f>
        <v>#VALUE!</v>
      </c>
      <c r="AI269" s="291"/>
    </row>
    <row r="270" spans="1:35" ht="15" x14ac:dyDescent="0.2">
      <c r="A270" s="248">
        <v>2017</v>
      </c>
      <c r="B270" s="258" t="s">
        <v>545</v>
      </c>
      <c r="C270" s="258" t="s">
        <v>523</v>
      </c>
      <c r="D270" s="249"/>
      <c r="E270" s="248">
        <v>7</v>
      </c>
      <c r="F270" s="248" t="s">
        <v>171</v>
      </c>
      <c r="G270" s="258" t="s">
        <v>524</v>
      </c>
      <c r="H270" s="226" t="s">
        <v>2613</v>
      </c>
      <c r="I270" s="248"/>
      <c r="J270" s="265"/>
      <c r="K270" s="260"/>
      <c r="L270" s="248">
        <v>1</v>
      </c>
      <c r="M270" s="258" t="s">
        <v>524</v>
      </c>
      <c r="N270" s="226" t="s">
        <v>2613</v>
      </c>
      <c r="O270" s="248"/>
      <c r="P270" s="265"/>
      <c r="Q270" s="260"/>
      <c r="R270" s="248" t="s">
        <v>171</v>
      </c>
      <c r="S270" s="248" t="s">
        <v>171</v>
      </c>
      <c r="T270" s="226" t="s">
        <v>2617</v>
      </c>
      <c r="U270" s="260"/>
      <c r="V270" s="265" t="e">
        <f>Tableau2[[#This Row],[Gravité]]*Tableau2[[#This Row],[Fréquence GP]]*Tableau2[[#This Row],[Coef Pondération GP]]</f>
        <v>#VALUE!</v>
      </c>
      <c r="W270" s="260"/>
      <c r="X270" s="248" t="s">
        <v>171</v>
      </c>
      <c r="Y270" s="249" t="s">
        <v>171</v>
      </c>
      <c r="Z270" s="226" t="s">
        <v>2617</v>
      </c>
      <c r="AA270" s="248"/>
      <c r="AB270" s="265"/>
      <c r="AC270" s="260"/>
      <c r="AD270" s="248" t="s">
        <v>171</v>
      </c>
      <c r="AE270" s="249" t="s">
        <v>171</v>
      </c>
      <c r="AF270" s="226" t="s">
        <v>2617</v>
      </c>
      <c r="AG270" s="248"/>
      <c r="AH270" s="265"/>
      <c r="AI270" s="260"/>
    </row>
    <row r="271" spans="1:35" ht="30" x14ac:dyDescent="0.2">
      <c r="A271" s="248">
        <v>2017</v>
      </c>
      <c r="B271" s="258" t="s">
        <v>545</v>
      </c>
      <c r="C271" s="258" t="s">
        <v>523</v>
      </c>
      <c r="D271" s="249"/>
      <c r="E271" s="248">
        <v>7</v>
      </c>
      <c r="F271" s="248" t="s">
        <v>171</v>
      </c>
      <c r="G271" s="258" t="s">
        <v>546</v>
      </c>
      <c r="H271" s="226" t="s">
        <v>2608</v>
      </c>
      <c r="I271" s="248"/>
      <c r="J271" s="265"/>
      <c r="K271" s="260"/>
      <c r="L271" s="248">
        <v>1</v>
      </c>
      <c r="M271" s="258" t="s">
        <v>546</v>
      </c>
      <c r="N271" s="226" t="s">
        <v>2608</v>
      </c>
      <c r="O271" s="248"/>
      <c r="P271" s="265"/>
      <c r="Q271" s="260"/>
      <c r="R271" s="248" t="s">
        <v>171</v>
      </c>
      <c r="S271" s="248" t="s">
        <v>171</v>
      </c>
      <c r="T271" s="226" t="s">
        <v>2617</v>
      </c>
      <c r="U271" s="260"/>
      <c r="V271" s="265" t="e">
        <f>Tableau2[[#This Row],[Gravité]]*Tableau2[[#This Row],[Fréquence GP]]*Tableau2[[#This Row],[Coef Pondération GP]]</f>
        <v>#VALUE!</v>
      </c>
      <c r="W271" s="260"/>
      <c r="X271" s="248" t="s">
        <v>171</v>
      </c>
      <c r="Y271" s="249" t="s">
        <v>171</v>
      </c>
      <c r="Z271" s="226" t="s">
        <v>2617</v>
      </c>
      <c r="AA271" s="248"/>
      <c r="AB271" s="265"/>
      <c r="AC271" s="260"/>
      <c r="AD271" s="248" t="s">
        <v>171</v>
      </c>
      <c r="AE271" s="249" t="s">
        <v>171</v>
      </c>
      <c r="AF271" s="226" t="s">
        <v>2617</v>
      </c>
      <c r="AG271" s="248"/>
      <c r="AH271" s="265"/>
      <c r="AI271" s="260"/>
    </row>
    <row r="272" spans="1:35" ht="15" x14ac:dyDescent="0.2">
      <c r="A272" s="248">
        <v>2017</v>
      </c>
      <c r="B272" s="258" t="s">
        <v>545</v>
      </c>
      <c r="C272" s="258" t="s">
        <v>523</v>
      </c>
      <c r="D272" s="249"/>
      <c r="E272" s="248">
        <v>7</v>
      </c>
      <c r="F272" s="248" t="s">
        <v>171</v>
      </c>
      <c r="G272" s="258" t="s">
        <v>547</v>
      </c>
      <c r="H272" s="226" t="s">
        <v>2615</v>
      </c>
      <c r="I272" s="248"/>
      <c r="J272" s="265"/>
      <c r="K272" s="260"/>
      <c r="L272" s="248">
        <v>1</v>
      </c>
      <c r="M272" s="258" t="s">
        <v>547</v>
      </c>
      <c r="N272" s="226" t="s">
        <v>2615</v>
      </c>
      <c r="O272" s="248"/>
      <c r="P272" s="265"/>
      <c r="Q272" s="260"/>
      <c r="R272" s="248" t="s">
        <v>171</v>
      </c>
      <c r="S272" s="248" t="s">
        <v>171</v>
      </c>
      <c r="T272" s="226" t="s">
        <v>2643</v>
      </c>
      <c r="U272" s="260"/>
      <c r="V272" s="265" t="e">
        <f>Tableau2[[#This Row],[Gravité]]*Tableau2[[#This Row],[Fréquence GP]]*Tableau2[[#This Row],[Coef Pondération GP]]</f>
        <v>#VALUE!</v>
      </c>
      <c r="W272" s="260"/>
      <c r="X272" s="248" t="s">
        <v>171</v>
      </c>
      <c r="Y272" s="249" t="s">
        <v>171</v>
      </c>
      <c r="Z272" s="226" t="s">
        <v>2643</v>
      </c>
      <c r="AA272" s="248"/>
      <c r="AB272" s="265"/>
      <c r="AC272" s="260"/>
      <c r="AD272" s="248" t="s">
        <v>171</v>
      </c>
      <c r="AE272" s="249" t="s">
        <v>171</v>
      </c>
      <c r="AF272" s="226" t="s">
        <v>2629</v>
      </c>
      <c r="AG272" s="248"/>
      <c r="AH272" s="265"/>
      <c r="AI272" s="260"/>
    </row>
    <row r="273" spans="1:35" ht="15" x14ac:dyDescent="0.2">
      <c r="A273" s="248">
        <v>2017</v>
      </c>
      <c r="B273" s="258" t="s">
        <v>545</v>
      </c>
      <c r="C273" s="258" t="s">
        <v>523</v>
      </c>
      <c r="D273" s="249"/>
      <c r="E273" s="248">
        <v>7</v>
      </c>
      <c r="F273" s="248" t="s">
        <v>171</v>
      </c>
      <c r="G273" s="258" t="s">
        <v>1438</v>
      </c>
      <c r="H273" s="226" t="s">
        <v>2607</v>
      </c>
      <c r="I273" s="248"/>
      <c r="J273" s="265"/>
      <c r="K273" s="260"/>
      <c r="L273" s="248">
        <v>1</v>
      </c>
      <c r="M273" s="258" t="s">
        <v>1438</v>
      </c>
      <c r="N273" s="226" t="s">
        <v>2607</v>
      </c>
      <c r="O273" s="248"/>
      <c r="P273" s="265"/>
      <c r="Q273" s="260"/>
      <c r="R273" s="248" t="s">
        <v>171</v>
      </c>
      <c r="S273" s="248" t="s">
        <v>171</v>
      </c>
      <c r="T273" s="226" t="s">
        <v>2648</v>
      </c>
      <c r="U273" s="260"/>
      <c r="V273" s="265" t="e">
        <f>Tableau2[[#This Row],[Gravité]]*Tableau2[[#This Row],[Fréquence GP]]*Tableau2[[#This Row],[Coef Pondération GP]]</f>
        <v>#VALUE!</v>
      </c>
      <c r="W273" s="260"/>
      <c r="X273" s="248" t="s">
        <v>171</v>
      </c>
      <c r="Y273" s="249" t="s">
        <v>171</v>
      </c>
      <c r="Z273" s="226" t="s">
        <v>2616</v>
      </c>
      <c r="AA273" s="248"/>
      <c r="AB273" s="265"/>
      <c r="AC273" s="260"/>
      <c r="AD273" s="248" t="s">
        <v>171</v>
      </c>
      <c r="AE273" s="249" t="s">
        <v>171</v>
      </c>
      <c r="AF273" s="226" t="s">
        <v>2616</v>
      </c>
      <c r="AG273" s="248"/>
      <c r="AH273" s="265"/>
      <c r="AI273" s="260"/>
    </row>
    <row r="274" spans="1:35" ht="15" x14ac:dyDescent="0.2">
      <c r="A274" s="248">
        <v>2017</v>
      </c>
      <c r="B274" s="258" t="s">
        <v>545</v>
      </c>
      <c r="C274" s="258" t="s">
        <v>523</v>
      </c>
      <c r="D274" s="249"/>
      <c r="E274" s="248">
        <v>7</v>
      </c>
      <c r="F274" s="248" t="s">
        <v>171</v>
      </c>
      <c r="G274" s="258" t="s">
        <v>548</v>
      </c>
      <c r="H274" s="226" t="s">
        <v>2630</v>
      </c>
      <c r="I274" s="248"/>
      <c r="J274" s="265"/>
      <c r="K274" s="260"/>
      <c r="L274" s="248">
        <v>1</v>
      </c>
      <c r="M274" s="258" t="s">
        <v>548</v>
      </c>
      <c r="N274" s="226" t="s">
        <v>2630</v>
      </c>
      <c r="O274" s="248"/>
      <c r="P274" s="265"/>
      <c r="Q274" s="260"/>
      <c r="R274" s="248" t="s">
        <v>171</v>
      </c>
      <c r="S274" s="248" t="s">
        <v>171</v>
      </c>
      <c r="T274" s="226" t="s">
        <v>2629</v>
      </c>
      <c r="U274" s="260"/>
      <c r="V274" s="265" t="e">
        <f>Tableau2[[#This Row],[Gravité]]*Tableau2[[#This Row],[Fréquence GP]]*Tableau2[[#This Row],[Coef Pondération GP]]</f>
        <v>#VALUE!</v>
      </c>
      <c r="W274" s="260"/>
      <c r="X274" s="248" t="s">
        <v>171</v>
      </c>
      <c r="Y274" s="249" t="s">
        <v>171</v>
      </c>
      <c r="Z274" s="226" t="s">
        <v>2629</v>
      </c>
      <c r="AA274" s="260"/>
      <c r="AB274" s="265"/>
      <c r="AC274" s="260"/>
      <c r="AD274" s="248" t="s">
        <v>171</v>
      </c>
      <c r="AE274" s="249" t="s">
        <v>171</v>
      </c>
      <c r="AF274" s="226" t="s">
        <v>2629</v>
      </c>
      <c r="AG274" s="248"/>
      <c r="AH274" s="265"/>
      <c r="AI274" s="260"/>
    </row>
    <row r="275" spans="1:35" s="295" customFormat="1" ht="90.75" thickBot="1" x14ac:dyDescent="0.25">
      <c r="A275" s="285">
        <v>2017</v>
      </c>
      <c r="B275" s="286" t="s">
        <v>545</v>
      </c>
      <c r="C275" s="286" t="s">
        <v>523</v>
      </c>
      <c r="D275" s="298"/>
      <c r="E275" s="285">
        <v>7</v>
      </c>
      <c r="F275" s="285" t="s">
        <v>171</v>
      </c>
      <c r="G275" s="289" t="s">
        <v>2598</v>
      </c>
      <c r="H275" s="226" t="s">
        <v>2627</v>
      </c>
      <c r="I275" s="285" t="e">
        <f>VLOOKUP(Tableau2[[#This Row],[Maîtrise/Avancement CNPE]],Tableau5[],8,FALSE)</f>
        <v>#N/A</v>
      </c>
      <c r="J275" s="290" t="e">
        <f>Tableau2[[#This Row],[Gravité]]*Tableau2[[#This Row],[Fréquence CNPE]]*Tableau2[[#This Row],[Coef Pondération CNPE]]</f>
        <v>#VALUE!</v>
      </c>
      <c r="K275" s="291"/>
      <c r="L275" s="285">
        <v>1</v>
      </c>
      <c r="M275" s="289" t="s">
        <v>2598</v>
      </c>
      <c r="N275" s="226" t="s">
        <v>2627</v>
      </c>
      <c r="O275" s="290" t="e">
        <f>VLOOKUP(Tableau2[[#This Row],[Maîtrise/Avancement SUD]],Tableau5[],8,FALSE)</f>
        <v>#N/A</v>
      </c>
      <c r="P275" s="290" t="e">
        <f>Tableau2[[#This Row],[Gravité]]*Tableau2[[#This Row],[Fréquence SUD]]*Tableau2[[#This Row],[Coef Pondération SUD]]</f>
        <v>#N/A</v>
      </c>
      <c r="Q275" s="294" t="s">
        <v>1440</v>
      </c>
      <c r="R275" s="285" t="s">
        <v>171</v>
      </c>
      <c r="S275" s="289" t="s">
        <v>2598</v>
      </c>
      <c r="T275" s="226" t="s">
        <v>2627</v>
      </c>
      <c r="U275" s="290" t="e">
        <f>VLOOKUP(Tableau2[[#This Row],[Maîtrise/Avancement GP]],Tableau5[],8,FALSE)</f>
        <v>#N/A</v>
      </c>
      <c r="V275" s="290" t="e">
        <f>Tableau2[[#This Row],[Gravité]]*Tableau2[[#This Row],[Fréquence GP]]*Tableau2[[#This Row],[Coef Pondération GP]]</f>
        <v>#VALUE!</v>
      </c>
      <c r="W275" s="291"/>
      <c r="X275" s="285" t="s">
        <v>171</v>
      </c>
      <c r="Y275" s="289" t="s">
        <v>2598</v>
      </c>
      <c r="Z275" s="226" t="s">
        <v>2627</v>
      </c>
      <c r="AA275" s="290" t="e">
        <f>VLOOKUP(Tableau2[[#This Row],[Maîtrise/Avancement NORD]],Tableau5[],8,FALSE)</f>
        <v>#N/A</v>
      </c>
      <c r="AB275" s="290" t="e">
        <f>Tableau2[[#This Row],[Gravité]]*Tableau2[[#This Row],[Fréquence NORD]]*Tableau2[[#This Row],[Coef Pondération NORD]]</f>
        <v>#VALUE!</v>
      </c>
      <c r="AC275" s="291"/>
      <c r="AD275" s="285" t="s">
        <v>171</v>
      </c>
      <c r="AE275" s="289" t="s">
        <v>2598</v>
      </c>
      <c r="AF275" s="226" t="s">
        <v>2627</v>
      </c>
      <c r="AG275" s="290" t="e">
        <f>VLOOKUP(Tableau2[[#This Row],[Maîtrise/Avancement DD]],Tableau5[],8,FALSE)</f>
        <v>#N/A</v>
      </c>
      <c r="AH275" s="290" t="e">
        <f>Tableau2[[#This Row],[Gravité]]*Tableau2[[#This Row],[Fréquence DD]]*Tableau2[[#This Row],[Coef Pondération DD]]</f>
        <v>#VALUE!</v>
      </c>
      <c r="AI275" s="291"/>
    </row>
    <row r="276" spans="1:35" ht="15" x14ac:dyDescent="0.2">
      <c r="A276" s="248">
        <v>2017</v>
      </c>
      <c r="B276" s="258" t="s">
        <v>545</v>
      </c>
      <c r="C276" s="258" t="s">
        <v>530</v>
      </c>
      <c r="D276" s="249"/>
      <c r="E276" s="248">
        <v>7</v>
      </c>
      <c r="F276" s="248" t="s">
        <v>171</v>
      </c>
      <c r="G276" s="258" t="s">
        <v>531</v>
      </c>
      <c r="H276" s="226" t="s">
        <v>2615</v>
      </c>
      <c r="I276" s="248"/>
      <c r="J276" s="265"/>
      <c r="K276" s="260"/>
      <c r="L276" s="248">
        <v>1</v>
      </c>
      <c r="M276" s="258" t="s">
        <v>531</v>
      </c>
      <c r="N276" s="226" t="s">
        <v>2615</v>
      </c>
      <c r="O276" s="248"/>
      <c r="P276" s="265"/>
      <c r="Q276" s="260"/>
      <c r="R276" s="248" t="s">
        <v>171</v>
      </c>
      <c r="S276" s="248" t="s">
        <v>171</v>
      </c>
      <c r="T276" s="226" t="s">
        <v>2643</v>
      </c>
      <c r="U276" s="248"/>
      <c r="V276" s="265"/>
      <c r="W276" s="260"/>
      <c r="X276" s="248" t="s">
        <v>171</v>
      </c>
      <c r="Y276" s="249" t="s">
        <v>171</v>
      </c>
      <c r="Z276" s="226" t="s">
        <v>2643</v>
      </c>
      <c r="AA276" s="260"/>
      <c r="AB276" s="265"/>
      <c r="AC276" s="260"/>
      <c r="AD276" s="248" t="s">
        <v>171</v>
      </c>
      <c r="AE276" s="249" t="s">
        <v>171</v>
      </c>
      <c r="AF276" s="226" t="s">
        <v>2629</v>
      </c>
      <c r="AG276" s="248"/>
      <c r="AH276" s="265"/>
      <c r="AI276" s="260"/>
    </row>
    <row r="277" spans="1:35" ht="30" x14ac:dyDescent="0.2">
      <c r="A277" s="248">
        <v>2017</v>
      </c>
      <c r="B277" s="258" t="s">
        <v>545</v>
      </c>
      <c r="C277" s="258" t="s">
        <v>530</v>
      </c>
      <c r="D277" s="249"/>
      <c r="E277" s="248">
        <v>7</v>
      </c>
      <c r="F277" s="248" t="s">
        <v>171</v>
      </c>
      <c r="G277" s="258" t="s">
        <v>539</v>
      </c>
      <c r="H277" s="226" t="s">
        <v>2613</v>
      </c>
      <c r="I277" s="248"/>
      <c r="J277" s="265"/>
      <c r="K277" s="260"/>
      <c r="L277" s="248">
        <v>1</v>
      </c>
      <c r="M277" s="258" t="s">
        <v>539</v>
      </c>
      <c r="N277" s="226" t="s">
        <v>2613</v>
      </c>
      <c r="O277" s="248"/>
      <c r="P277" s="265"/>
      <c r="Q277" s="260"/>
      <c r="R277" s="248" t="s">
        <v>171</v>
      </c>
      <c r="S277" s="248" t="s">
        <v>171</v>
      </c>
      <c r="T277" s="226" t="s">
        <v>2617</v>
      </c>
      <c r="U277" s="248"/>
      <c r="V277" s="265"/>
      <c r="W277" s="260"/>
      <c r="X277" s="248" t="s">
        <v>171</v>
      </c>
      <c r="Y277" s="249" t="s">
        <v>171</v>
      </c>
      <c r="Z277" s="226" t="s">
        <v>2617</v>
      </c>
      <c r="AA277" s="260"/>
      <c r="AB277" s="265"/>
      <c r="AC277" s="260"/>
      <c r="AD277" s="248" t="s">
        <v>171</v>
      </c>
      <c r="AE277" s="249" t="s">
        <v>171</v>
      </c>
      <c r="AF277" s="226" t="s">
        <v>2617</v>
      </c>
      <c r="AG277" s="248"/>
      <c r="AH277" s="265"/>
      <c r="AI277" s="260"/>
    </row>
    <row r="278" spans="1:35" s="295" customFormat="1" ht="15.75" thickBot="1" x14ac:dyDescent="0.25">
      <c r="A278" s="285">
        <v>2017</v>
      </c>
      <c r="B278" s="286" t="s">
        <v>545</v>
      </c>
      <c r="C278" s="286" t="s">
        <v>530</v>
      </c>
      <c r="D278" s="298"/>
      <c r="E278" s="285">
        <v>7</v>
      </c>
      <c r="F278" s="285" t="s">
        <v>171</v>
      </c>
      <c r="G278" s="289" t="s">
        <v>2598</v>
      </c>
      <c r="H278" s="226" t="s">
        <v>2627</v>
      </c>
      <c r="I278" s="285" t="e">
        <f>VLOOKUP(Tableau2[[#This Row],[Maîtrise/Avancement CNPE]],Tableau5[],8,FALSE)</f>
        <v>#N/A</v>
      </c>
      <c r="J278" s="290" t="e">
        <f>Tableau2[[#This Row],[Gravité]]*Tableau2[[#This Row],[Fréquence CNPE]]*Tableau2[[#This Row],[Coef Pondération CNPE]]</f>
        <v>#VALUE!</v>
      </c>
      <c r="K278" s="291"/>
      <c r="L278" s="285">
        <v>1</v>
      </c>
      <c r="M278" s="289" t="s">
        <v>2598</v>
      </c>
      <c r="N278" s="226" t="s">
        <v>2627</v>
      </c>
      <c r="O278" s="290" t="e">
        <f>VLOOKUP(Tableau2[[#This Row],[Maîtrise/Avancement SUD]],Tableau5[],8,FALSE)</f>
        <v>#N/A</v>
      </c>
      <c r="P278" s="290" t="e">
        <f>Tableau2[[#This Row],[Gravité]]*Tableau2[[#This Row],[Fréquence SUD]]*Tableau2[[#This Row],[Coef Pondération SUD]]</f>
        <v>#N/A</v>
      </c>
      <c r="Q278" s="291" t="s">
        <v>529</v>
      </c>
      <c r="R278" s="285" t="s">
        <v>171</v>
      </c>
      <c r="S278" s="289" t="s">
        <v>2598</v>
      </c>
      <c r="T278" s="226" t="s">
        <v>2627</v>
      </c>
      <c r="U278" s="290" t="e">
        <f>VLOOKUP(Tableau2[[#This Row],[Maîtrise/Avancement GP]],Tableau5[],8,FALSE)</f>
        <v>#N/A</v>
      </c>
      <c r="V278" s="290" t="e">
        <f>Tableau2[[#This Row],[Gravité]]*Tableau2[[#This Row],[Fréquence GP]]*Tableau2[[#This Row],[Coef Pondération GP]]</f>
        <v>#VALUE!</v>
      </c>
      <c r="W278" s="291"/>
      <c r="X278" s="285" t="s">
        <v>171</v>
      </c>
      <c r="Y278" s="289" t="s">
        <v>2598</v>
      </c>
      <c r="Z278" s="226" t="s">
        <v>2627</v>
      </c>
      <c r="AA278" s="290" t="e">
        <f>VLOOKUP(Tableau2[[#This Row],[Maîtrise/Avancement NORD]],Tableau5[],8,FALSE)</f>
        <v>#N/A</v>
      </c>
      <c r="AB278" s="290" t="e">
        <f>Tableau2[[#This Row],[Gravité]]*Tableau2[[#This Row],[Fréquence NORD]]*Tableau2[[#This Row],[Coef Pondération NORD]]</f>
        <v>#VALUE!</v>
      </c>
      <c r="AC278" s="291"/>
      <c r="AD278" s="285" t="s">
        <v>171</v>
      </c>
      <c r="AE278" s="289" t="s">
        <v>2598</v>
      </c>
      <c r="AF278" s="226" t="s">
        <v>2627</v>
      </c>
      <c r="AG278" s="290" t="e">
        <f>VLOOKUP(Tableau2[[#This Row],[Maîtrise/Avancement DD]],Tableau5[],8,FALSE)</f>
        <v>#N/A</v>
      </c>
      <c r="AH278" s="290" t="e">
        <f>Tableau2[[#This Row],[Gravité]]*Tableau2[[#This Row],[Fréquence DD]]*Tableau2[[#This Row],[Coef Pondération DD]]</f>
        <v>#VALUE!</v>
      </c>
      <c r="AI278" s="291"/>
    </row>
    <row r="279" spans="1:35" ht="15" x14ac:dyDescent="0.2">
      <c r="A279" s="248">
        <v>2017</v>
      </c>
      <c r="B279" s="258" t="s">
        <v>545</v>
      </c>
      <c r="C279" s="258" t="s">
        <v>540</v>
      </c>
      <c r="D279" s="249"/>
      <c r="E279" s="248">
        <v>7</v>
      </c>
      <c r="F279" s="248" t="s">
        <v>171</v>
      </c>
      <c r="G279" s="258" t="s">
        <v>541</v>
      </c>
      <c r="H279" s="226" t="s">
        <v>2615</v>
      </c>
      <c r="I279" s="248"/>
      <c r="J279" s="265"/>
      <c r="K279" s="260"/>
      <c r="L279" s="248">
        <v>1</v>
      </c>
      <c r="M279" s="258" t="s">
        <v>541</v>
      </c>
      <c r="N279" s="226" t="s">
        <v>2615</v>
      </c>
      <c r="O279" s="248"/>
      <c r="P279" s="265"/>
      <c r="Q279" s="260"/>
      <c r="R279" s="248" t="s">
        <v>171</v>
      </c>
      <c r="S279" s="248" t="s">
        <v>171</v>
      </c>
      <c r="T279" s="226" t="s">
        <v>2643</v>
      </c>
      <c r="U279" s="248"/>
      <c r="V279" s="265"/>
      <c r="W279" s="260"/>
      <c r="X279" s="248" t="s">
        <v>171</v>
      </c>
      <c r="Y279" s="249" t="s">
        <v>171</v>
      </c>
      <c r="Z279" s="226" t="s">
        <v>2643</v>
      </c>
      <c r="AA279" s="260"/>
      <c r="AB279" s="265"/>
      <c r="AC279" s="260"/>
      <c r="AD279" s="248" t="s">
        <v>171</v>
      </c>
      <c r="AE279" s="249" t="s">
        <v>171</v>
      </c>
      <c r="AF279" s="226" t="s">
        <v>2629</v>
      </c>
      <c r="AG279" s="248"/>
      <c r="AH279" s="265"/>
      <c r="AI279" s="260"/>
    </row>
    <row r="280" spans="1:35" ht="15" x14ac:dyDescent="0.2">
      <c r="A280" s="248">
        <v>2017</v>
      </c>
      <c r="B280" s="258" t="s">
        <v>545</v>
      </c>
      <c r="C280" s="258" t="s">
        <v>540</v>
      </c>
      <c r="D280" s="249"/>
      <c r="E280" s="248">
        <v>7</v>
      </c>
      <c r="F280" s="248" t="s">
        <v>171</v>
      </c>
      <c r="G280" s="258" t="s">
        <v>542</v>
      </c>
      <c r="H280" s="226" t="s">
        <v>2613</v>
      </c>
      <c r="I280" s="248"/>
      <c r="J280" s="265"/>
      <c r="K280" s="260"/>
      <c r="L280" s="248">
        <v>1</v>
      </c>
      <c r="M280" s="258" t="s">
        <v>542</v>
      </c>
      <c r="N280" s="226" t="s">
        <v>2613</v>
      </c>
      <c r="O280" s="248"/>
      <c r="P280" s="265"/>
      <c r="Q280" s="260"/>
      <c r="R280" s="248" t="s">
        <v>171</v>
      </c>
      <c r="S280" s="248" t="s">
        <v>171</v>
      </c>
      <c r="T280" s="226" t="s">
        <v>2617</v>
      </c>
      <c r="U280" s="248"/>
      <c r="V280" s="265"/>
      <c r="W280" s="260"/>
      <c r="X280" s="248" t="s">
        <v>171</v>
      </c>
      <c r="Y280" s="249" t="s">
        <v>171</v>
      </c>
      <c r="Z280" s="226" t="s">
        <v>2617</v>
      </c>
      <c r="AA280" s="260"/>
      <c r="AB280" s="265"/>
      <c r="AC280" s="260"/>
      <c r="AD280" s="248" t="s">
        <v>171</v>
      </c>
      <c r="AE280" s="249" t="s">
        <v>171</v>
      </c>
      <c r="AF280" s="226" t="s">
        <v>2617</v>
      </c>
      <c r="AG280" s="248"/>
      <c r="AH280" s="265"/>
      <c r="AI280" s="260"/>
    </row>
    <row r="281" spans="1:35" s="295" customFormat="1" ht="15.75" thickBot="1" x14ac:dyDescent="0.25">
      <c r="A281" s="285">
        <v>2017</v>
      </c>
      <c r="B281" s="286" t="s">
        <v>545</v>
      </c>
      <c r="C281" s="286" t="s">
        <v>540</v>
      </c>
      <c r="D281" s="298"/>
      <c r="E281" s="285">
        <v>7</v>
      </c>
      <c r="F281" s="285" t="s">
        <v>171</v>
      </c>
      <c r="G281" s="289" t="s">
        <v>2598</v>
      </c>
      <c r="H281" s="226" t="s">
        <v>2627</v>
      </c>
      <c r="I281" s="285" t="e">
        <f>VLOOKUP(Tableau2[[#This Row],[Maîtrise/Avancement CNPE]],Tableau5[],8,FALSE)</f>
        <v>#N/A</v>
      </c>
      <c r="J281" s="290" t="e">
        <f>Tableau2[[#This Row],[Gravité]]*Tableau2[[#This Row],[Fréquence CNPE]]*Tableau2[[#This Row],[Coef Pondération CNPE]]</f>
        <v>#VALUE!</v>
      </c>
      <c r="K281" s="291"/>
      <c r="L281" s="285">
        <v>1</v>
      </c>
      <c r="M281" s="289" t="s">
        <v>2598</v>
      </c>
      <c r="N281" s="226" t="s">
        <v>2627</v>
      </c>
      <c r="O281" s="290" t="e">
        <f>VLOOKUP(Tableau2[[#This Row],[Maîtrise/Avancement SUD]],Tableau5[],8,FALSE)</f>
        <v>#N/A</v>
      </c>
      <c r="P281" s="290" t="e">
        <f>Tableau2[[#This Row],[Gravité]]*Tableau2[[#This Row],[Fréquence SUD]]*Tableau2[[#This Row],[Coef Pondération SUD]]</f>
        <v>#N/A</v>
      </c>
      <c r="Q281" s="291" t="s">
        <v>529</v>
      </c>
      <c r="R281" s="285" t="s">
        <v>171</v>
      </c>
      <c r="S281" s="289" t="s">
        <v>2598</v>
      </c>
      <c r="T281" s="226" t="s">
        <v>2627</v>
      </c>
      <c r="U281" s="290" t="e">
        <f>VLOOKUP(Tableau2[[#This Row],[Maîtrise/Avancement GP]],Tableau5[],8,FALSE)</f>
        <v>#N/A</v>
      </c>
      <c r="V281" s="290" t="e">
        <f>Tableau2[[#This Row],[Gravité]]*Tableau2[[#This Row],[Fréquence GP]]*Tableau2[[#This Row],[Coef Pondération GP]]</f>
        <v>#VALUE!</v>
      </c>
      <c r="W281" s="291"/>
      <c r="X281" s="285" t="s">
        <v>171</v>
      </c>
      <c r="Y281" s="289" t="s">
        <v>2598</v>
      </c>
      <c r="Z281" s="226" t="s">
        <v>2627</v>
      </c>
      <c r="AA281" s="290" t="e">
        <f>VLOOKUP(Tableau2[[#This Row],[Maîtrise/Avancement NORD]],Tableau5[],8,FALSE)</f>
        <v>#N/A</v>
      </c>
      <c r="AB281" s="290" t="e">
        <f>Tableau2[[#This Row],[Gravité]]*Tableau2[[#This Row],[Fréquence NORD]]*Tableau2[[#This Row],[Coef Pondération NORD]]</f>
        <v>#VALUE!</v>
      </c>
      <c r="AC281" s="291"/>
      <c r="AD281" s="285" t="s">
        <v>171</v>
      </c>
      <c r="AE281" s="289" t="s">
        <v>2598</v>
      </c>
      <c r="AF281" s="226" t="s">
        <v>2627</v>
      </c>
      <c r="AG281" s="290" t="e">
        <f>VLOOKUP(Tableau2[[#This Row],[Maîtrise/Avancement DD]],Tableau5[],8,FALSE)</f>
        <v>#N/A</v>
      </c>
      <c r="AH281" s="290" t="e">
        <f>Tableau2[[#This Row],[Gravité]]*Tableau2[[#This Row],[Fréquence DD]]*Tableau2[[#This Row],[Coef Pondération DD]]</f>
        <v>#VALUE!</v>
      </c>
      <c r="AI281" s="291"/>
    </row>
    <row r="282" spans="1:35" ht="15" x14ac:dyDescent="0.2">
      <c r="A282" s="248"/>
      <c r="B282" s="184" t="s">
        <v>549</v>
      </c>
      <c r="C282" s="260"/>
      <c r="D282" s="248"/>
      <c r="E282" s="260"/>
      <c r="F282" s="260"/>
      <c r="G282" s="260"/>
      <c r="H282" s="226" t="s">
        <v>2627</v>
      </c>
      <c r="I282" s="248"/>
      <c r="J282" s="265"/>
      <c r="K282" s="260"/>
      <c r="L282" s="260"/>
      <c r="M282" s="260"/>
      <c r="N282" s="226" t="s">
        <v>2627</v>
      </c>
      <c r="O282" s="248"/>
      <c r="P282" s="265"/>
      <c r="Q282" s="260"/>
      <c r="R282" s="260"/>
      <c r="S282" s="260"/>
      <c r="T282" s="226" t="s">
        <v>2627</v>
      </c>
      <c r="U282" s="248"/>
      <c r="V282" s="265"/>
      <c r="W282" s="260"/>
      <c r="X282" s="260"/>
      <c r="Y282" s="249"/>
      <c r="Z282" s="226" t="s">
        <v>2627</v>
      </c>
      <c r="AA282" s="260"/>
      <c r="AB282" s="265"/>
      <c r="AC282" s="260"/>
      <c r="AD282" s="248"/>
      <c r="AE282" s="249"/>
      <c r="AF282" s="226" t="s">
        <v>2627</v>
      </c>
      <c r="AG282" s="248"/>
      <c r="AH282" s="265"/>
      <c r="AI282" s="260"/>
    </row>
    <row r="283" spans="1:35" ht="60" x14ac:dyDescent="0.2">
      <c r="A283" s="248">
        <v>2017</v>
      </c>
      <c r="B283" s="258" t="s">
        <v>550</v>
      </c>
      <c r="C283" s="258" t="s">
        <v>551</v>
      </c>
      <c r="D283" s="249"/>
      <c r="E283" s="248">
        <v>7</v>
      </c>
      <c r="F283" s="248">
        <v>1</v>
      </c>
      <c r="G283" s="258" t="s">
        <v>552</v>
      </c>
      <c r="H283" s="226" t="s">
        <v>2608</v>
      </c>
      <c r="I283" s="248"/>
      <c r="J283" s="265"/>
      <c r="K283" s="260"/>
      <c r="L283" s="248">
        <v>1</v>
      </c>
      <c r="M283" s="267" t="s">
        <v>837</v>
      </c>
      <c r="N283" s="226" t="s">
        <v>2608</v>
      </c>
      <c r="O283" s="248"/>
      <c r="P283" s="265"/>
      <c r="Q283" s="260"/>
      <c r="R283" s="248" t="s">
        <v>171</v>
      </c>
      <c r="S283" s="248" t="s">
        <v>171</v>
      </c>
      <c r="T283" s="226" t="s">
        <v>2617</v>
      </c>
      <c r="U283" s="260"/>
      <c r="V283" s="265"/>
      <c r="W283" s="260"/>
      <c r="X283" s="248" t="s">
        <v>171</v>
      </c>
      <c r="Y283" s="249" t="s">
        <v>171</v>
      </c>
      <c r="Z283" s="226" t="s">
        <v>2617</v>
      </c>
      <c r="AA283" s="248"/>
      <c r="AB283" s="265"/>
      <c r="AC283" s="260"/>
      <c r="AD283" s="248" t="s">
        <v>171</v>
      </c>
      <c r="AE283" s="249" t="s">
        <v>171</v>
      </c>
      <c r="AF283" s="226" t="s">
        <v>2617</v>
      </c>
      <c r="AG283" s="248"/>
      <c r="AH283" s="265"/>
      <c r="AI283" s="260"/>
    </row>
    <row r="284" spans="1:35" ht="60" x14ac:dyDescent="0.2">
      <c r="A284" s="248">
        <v>2017</v>
      </c>
      <c r="B284" s="258" t="s">
        <v>550</v>
      </c>
      <c r="C284" s="258" t="s">
        <v>551</v>
      </c>
      <c r="D284" s="249"/>
      <c r="E284" s="248">
        <v>7</v>
      </c>
      <c r="F284" s="248">
        <v>1</v>
      </c>
      <c r="G284" s="258" t="s">
        <v>553</v>
      </c>
      <c r="H284" s="226" t="s">
        <v>2614</v>
      </c>
      <c r="I284" s="248"/>
      <c r="J284" s="265"/>
      <c r="K284" s="260"/>
      <c r="L284" s="248">
        <v>1</v>
      </c>
      <c r="M284" s="267" t="s">
        <v>838</v>
      </c>
      <c r="N284" s="226" t="s">
        <v>2614</v>
      </c>
      <c r="O284" s="248"/>
      <c r="P284" s="265"/>
      <c r="Q284" s="260"/>
      <c r="R284" s="248" t="s">
        <v>171</v>
      </c>
      <c r="S284" s="248" t="s">
        <v>171</v>
      </c>
      <c r="T284" s="226" t="s">
        <v>2616</v>
      </c>
      <c r="U284" s="260"/>
      <c r="V284" s="265"/>
      <c r="W284" s="260"/>
      <c r="X284" s="248" t="s">
        <v>171</v>
      </c>
      <c r="Y284" s="249" t="s">
        <v>171</v>
      </c>
      <c r="Z284" s="226" t="s">
        <v>2616</v>
      </c>
      <c r="AA284" s="248"/>
      <c r="AB284" s="265"/>
      <c r="AC284" s="260"/>
      <c r="AD284" s="248" t="s">
        <v>171</v>
      </c>
      <c r="AE284" s="249" t="s">
        <v>171</v>
      </c>
      <c r="AF284" s="226" t="s">
        <v>2616</v>
      </c>
      <c r="AG284" s="248"/>
      <c r="AH284" s="265"/>
      <c r="AI284" s="260"/>
    </row>
    <row r="285" spans="1:35" ht="60" x14ac:dyDescent="0.2">
      <c r="A285" s="248">
        <v>2017</v>
      </c>
      <c r="B285" s="258" t="s">
        <v>550</v>
      </c>
      <c r="C285" s="258" t="s">
        <v>551</v>
      </c>
      <c r="D285" s="249"/>
      <c r="E285" s="248">
        <v>7</v>
      </c>
      <c r="F285" s="248">
        <v>1</v>
      </c>
      <c r="G285" s="258" t="s">
        <v>554</v>
      </c>
      <c r="H285" s="226" t="s">
        <v>2612</v>
      </c>
      <c r="I285" s="248"/>
      <c r="J285" s="265"/>
      <c r="K285" s="260"/>
      <c r="L285" s="248">
        <v>1</v>
      </c>
      <c r="M285" s="267" t="s">
        <v>1449</v>
      </c>
      <c r="N285" s="226" t="s">
        <v>2612</v>
      </c>
      <c r="O285" s="248"/>
      <c r="P285" s="265"/>
      <c r="Q285" s="260"/>
      <c r="R285" s="248" t="s">
        <v>171</v>
      </c>
      <c r="S285" s="248" t="s">
        <v>171</v>
      </c>
      <c r="T285" s="226" t="s">
        <v>2643</v>
      </c>
      <c r="U285" s="260"/>
      <c r="V285" s="265"/>
      <c r="W285" s="260"/>
      <c r="X285" s="248" t="s">
        <v>171</v>
      </c>
      <c r="Y285" s="249" t="s">
        <v>171</v>
      </c>
      <c r="Z285" s="226" t="s">
        <v>2643</v>
      </c>
      <c r="AA285" s="248"/>
      <c r="AB285" s="265"/>
      <c r="AC285" s="260"/>
      <c r="AD285" s="248" t="s">
        <v>171</v>
      </c>
      <c r="AE285" s="249" t="s">
        <v>171</v>
      </c>
      <c r="AF285" s="226" t="s">
        <v>2629</v>
      </c>
      <c r="AG285" s="248"/>
      <c r="AH285" s="265"/>
      <c r="AI285" s="260"/>
    </row>
    <row r="286" spans="1:35" ht="60" x14ac:dyDescent="0.2">
      <c r="A286" s="248">
        <v>2017</v>
      </c>
      <c r="B286" s="258" t="s">
        <v>550</v>
      </c>
      <c r="C286" s="258" t="s">
        <v>551</v>
      </c>
      <c r="D286" s="249"/>
      <c r="E286" s="248">
        <v>7</v>
      </c>
      <c r="F286" s="248" t="s">
        <v>171</v>
      </c>
      <c r="G286" s="248" t="s">
        <v>171</v>
      </c>
      <c r="H286" s="226" t="s">
        <v>2617</v>
      </c>
      <c r="I286" s="248"/>
      <c r="J286" s="265"/>
      <c r="K286" s="260"/>
      <c r="L286" s="248">
        <v>1</v>
      </c>
      <c r="M286" s="267" t="s">
        <v>1444</v>
      </c>
      <c r="N286" s="226" t="s">
        <v>2655</v>
      </c>
      <c r="O286" s="248"/>
      <c r="P286" s="265"/>
      <c r="Q286" s="260"/>
      <c r="R286" s="248" t="s">
        <v>171</v>
      </c>
      <c r="S286" s="248" t="s">
        <v>171</v>
      </c>
      <c r="T286" s="226" t="s">
        <v>2617</v>
      </c>
      <c r="U286" s="260"/>
      <c r="V286" s="265"/>
      <c r="W286" s="260"/>
      <c r="X286" s="248" t="s">
        <v>171</v>
      </c>
      <c r="Y286" s="249" t="s">
        <v>171</v>
      </c>
      <c r="Z286" s="226" t="s">
        <v>2617</v>
      </c>
      <c r="AA286" s="260"/>
      <c r="AB286" s="265"/>
      <c r="AC286" s="260"/>
      <c r="AD286" s="248" t="s">
        <v>171</v>
      </c>
      <c r="AE286" s="249" t="s">
        <v>171</v>
      </c>
      <c r="AF286" s="226" t="s">
        <v>2617</v>
      </c>
      <c r="AG286" s="248"/>
      <c r="AH286" s="265"/>
      <c r="AI286" s="260"/>
    </row>
    <row r="287" spans="1:35" ht="60" x14ac:dyDescent="0.2">
      <c r="A287" s="248">
        <v>2017</v>
      </c>
      <c r="B287" s="258" t="s">
        <v>550</v>
      </c>
      <c r="C287" s="258" t="s">
        <v>551</v>
      </c>
      <c r="D287" s="249"/>
      <c r="E287" s="248">
        <v>7</v>
      </c>
      <c r="F287" s="248" t="s">
        <v>171</v>
      </c>
      <c r="G287" s="248" t="s">
        <v>171</v>
      </c>
      <c r="H287" s="226" t="s">
        <v>2617</v>
      </c>
      <c r="I287" s="248"/>
      <c r="J287" s="265"/>
      <c r="K287" s="260"/>
      <c r="L287" s="248">
        <v>1</v>
      </c>
      <c r="M287" s="267" t="s">
        <v>1450</v>
      </c>
      <c r="N287" s="226" t="s">
        <v>2608</v>
      </c>
      <c r="O287" s="248"/>
      <c r="P287" s="265"/>
      <c r="Q287" s="260"/>
      <c r="R287" s="248" t="s">
        <v>171</v>
      </c>
      <c r="S287" s="248" t="s">
        <v>171</v>
      </c>
      <c r="T287" s="226" t="s">
        <v>2617</v>
      </c>
      <c r="U287" s="260"/>
      <c r="V287" s="265"/>
      <c r="W287" s="260"/>
      <c r="X287" s="248" t="s">
        <v>171</v>
      </c>
      <c r="Y287" s="249" t="s">
        <v>171</v>
      </c>
      <c r="Z287" s="226" t="s">
        <v>2617</v>
      </c>
      <c r="AA287" s="260"/>
      <c r="AB287" s="265"/>
      <c r="AC287" s="260"/>
      <c r="AD287" s="248" t="s">
        <v>171</v>
      </c>
      <c r="AE287" s="249" t="s">
        <v>171</v>
      </c>
      <c r="AF287" s="226" t="s">
        <v>2617</v>
      </c>
      <c r="AG287" s="248"/>
      <c r="AH287" s="265"/>
      <c r="AI287" s="260"/>
    </row>
    <row r="288" spans="1:35" ht="60" x14ac:dyDescent="0.2">
      <c r="A288" s="248">
        <v>2017</v>
      </c>
      <c r="B288" s="258" t="s">
        <v>550</v>
      </c>
      <c r="C288" s="258" t="s">
        <v>551</v>
      </c>
      <c r="D288" s="249"/>
      <c r="E288" s="248">
        <v>7</v>
      </c>
      <c r="F288" s="248" t="s">
        <v>171</v>
      </c>
      <c r="G288" s="248" t="s">
        <v>171</v>
      </c>
      <c r="H288" s="226" t="s">
        <v>2616</v>
      </c>
      <c r="I288" s="248"/>
      <c r="J288" s="265"/>
      <c r="K288" s="260"/>
      <c r="L288" s="248">
        <v>1</v>
      </c>
      <c r="M288" s="267" t="s">
        <v>1451</v>
      </c>
      <c r="N288" s="226" t="s">
        <v>2610</v>
      </c>
      <c r="O288" s="248"/>
      <c r="P288" s="265"/>
      <c r="Q288" s="260"/>
      <c r="R288" s="248" t="s">
        <v>171</v>
      </c>
      <c r="S288" s="248" t="s">
        <v>171</v>
      </c>
      <c r="T288" s="226" t="s">
        <v>2616</v>
      </c>
      <c r="U288" s="260"/>
      <c r="V288" s="265"/>
      <c r="W288" s="260"/>
      <c r="X288" s="248" t="s">
        <v>171</v>
      </c>
      <c r="Y288" s="249" t="s">
        <v>171</v>
      </c>
      <c r="Z288" s="226" t="s">
        <v>2616</v>
      </c>
      <c r="AA288" s="260"/>
      <c r="AB288" s="265"/>
      <c r="AC288" s="260"/>
      <c r="AD288" s="248" t="s">
        <v>171</v>
      </c>
      <c r="AE288" s="249" t="s">
        <v>171</v>
      </c>
      <c r="AF288" s="226" t="s">
        <v>2616</v>
      </c>
      <c r="AG288" s="248"/>
      <c r="AH288" s="265"/>
      <c r="AI288" s="260"/>
    </row>
    <row r="289" spans="1:35" ht="60" x14ac:dyDescent="0.2">
      <c r="A289" s="248">
        <v>2017</v>
      </c>
      <c r="B289" s="258" t="s">
        <v>550</v>
      </c>
      <c r="C289" s="258" t="s">
        <v>551</v>
      </c>
      <c r="D289" s="249"/>
      <c r="E289" s="248">
        <v>7</v>
      </c>
      <c r="F289" s="248" t="s">
        <v>171</v>
      </c>
      <c r="G289" s="248" t="s">
        <v>171</v>
      </c>
      <c r="H289" s="226" t="s">
        <v>2616</v>
      </c>
      <c r="I289" s="248"/>
      <c r="J289" s="265"/>
      <c r="K289" s="260"/>
      <c r="L289" s="248">
        <v>1</v>
      </c>
      <c r="M289" s="267" t="s">
        <v>1452</v>
      </c>
      <c r="N289" s="226" t="s">
        <v>2607</v>
      </c>
      <c r="O289" s="248"/>
      <c r="P289" s="265"/>
      <c r="Q289" s="260"/>
      <c r="R289" s="248" t="s">
        <v>171</v>
      </c>
      <c r="S289" s="248" t="s">
        <v>171</v>
      </c>
      <c r="T289" s="226" t="s">
        <v>2616</v>
      </c>
      <c r="U289" s="260"/>
      <c r="V289" s="265"/>
      <c r="W289" s="260"/>
      <c r="X289" s="248" t="s">
        <v>171</v>
      </c>
      <c r="Y289" s="249" t="s">
        <v>171</v>
      </c>
      <c r="Z289" s="226" t="s">
        <v>2616</v>
      </c>
      <c r="AA289" s="260"/>
      <c r="AB289" s="265"/>
      <c r="AC289" s="260"/>
      <c r="AD289" s="248" t="s">
        <v>171</v>
      </c>
      <c r="AE289" s="249" t="s">
        <v>171</v>
      </c>
      <c r="AF289" s="226" t="s">
        <v>2616</v>
      </c>
      <c r="AG289" s="248"/>
      <c r="AH289" s="265"/>
      <c r="AI289" s="260"/>
    </row>
    <row r="290" spans="1:35" ht="60" x14ac:dyDescent="0.2">
      <c r="A290" s="248">
        <v>2017</v>
      </c>
      <c r="B290" s="258" t="s">
        <v>550</v>
      </c>
      <c r="C290" s="258" t="s">
        <v>551</v>
      </c>
      <c r="D290" s="249"/>
      <c r="E290" s="248">
        <v>7</v>
      </c>
      <c r="F290" s="248" t="s">
        <v>171</v>
      </c>
      <c r="G290" s="248" t="s">
        <v>171</v>
      </c>
      <c r="H290" s="226" t="s">
        <v>2617</v>
      </c>
      <c r="I290" s="248"/>
      <c r="J290" s="265"/>
      <c r="K290" s="260"/>
      <c r="L290" s="248">
        <v>1</v>
      </c>
      <c r="M290" s="267" t="s">
        <v>1453</v>
      </c>
      <c r="N290" s="226" t="s">
        <v>2608</v>
      </c>
      <c r="O290" s="248"/>
      <c r="P290" s="265"/>
      <c r="Q290" s="260"/>
      <c r="R290" s="248" t="s">
        <v>171</v>
      </c>
      <c r="S290" s="248" t="s">
        <v>171</v>
      </c>
      <c r="T290" s="226" t="s">
        <v>2617</v>
      </c>
      <c r="U290" s="260"/>
      <c r="V290" s="265"/>
      <c r="W290" s="260"/>
      <c r="X290" s="248" t="s">
        <v>171</v>
      </c>
      <c r="Y290" s="249" t="s">
        <v>171</v>
      </c>
      <c r="Z290" s="226" t="s">
        <v>2617</v>
      </c>
      <c r="AA290" s="260"/>
      <c r="AB290" s="265"/>
      <c r="AC290" s="260"/>
      <c r="AD290" s="248" t="s">
        <v>171</v>
      </c>
      <c r="AE290" s="249" t="s">
        <v>171</v>
      </c>
      <c r="AF290" s="226" t="s">
        <v>2617</v>
      </c>
      <c r="AG290" s="248"/>
      <c r="AH290" s="265"/>
      <c r="AI290" s="260"/>
    </row>
    <row r="291" spans="1:35" s="295" customFormat="1" ht="60.75" thickBot="1" x14ac:dyDescent="0.25">
      <c r="A291" s="285">
        <v>2017</v>
      </c>
      <c r="B291" s="286" t="s">
        <v>550</v>
      </c>
      <c r="C291" s="286" t="s">
        <v>551</v>
      </c>
      <c r="D291" s="298"/>
      <c r="E291" s="285">
        <v>7</v>
      </c>
      <c r="F291" s="285">
        <v>1</v>
      </c>
      <c r="G291" s="289" t="s">
        <v>2598</v>
      </c>
      <c r="H291" s="226" t="s">
        <v>2627</v>
      </c>
      <c r="I291" s="285" t="e">
        <f>VLOOKUP(Tableau2[[#This Row],[Maîtrise/Avancement CNPE]],Tableau5[],8,FALSE)</f>
        <v>#N/A</v>
      </c>
      <c r="J291" s="290" t="e">
        <f>Tableau2[[#This Row],[Gravité]]*Tableau2[[#This Row],[Fréquence CNPE]]*Tableau2[[#This Row],[Coef Pondération CNPE]]</f>
        <v>#N/A</v>
      </c>
      <c r="K291" s="291"/>
      <c r="L291" s="285" t="s">
        <v>171</v>
      </c>
      <c r="M291" s="289" t="s">
        <v>2598</v>
      </c>
      <c r="N291" s="226" t="s">
        <v>2627</v>
      </c>
      <c r="O291" s="290" t="e">
        <f>VLOOKUP(Tableau2[[#This Row],[Maîtrise/Avancement SUD]],Tableau5[],8,FALSE)</f>
        <v>#N/A</v>
      </c>
      <c r="P291" s="290" t="e">
        <f>Tableau2[[#This Row],[Gravité]]*Tableau2[[#This Row],[Fréquence SUD]]*Tableau2[[#This Row],[Coef Pondération SUD]]</f>
        <v>#VALUE!</v>
      </c>
      <c r="Q291" s="291"/>
      <c r="R291" s="285" t="s">
        <v>171</v>
      </c>
      <c r="S291" s="289" t="s">
        <v>2598</v>
      </c>
      <c r="T291" s="226" t="s">
        <v>2627</v>
      </c>
      <c r="U291" s="290" t="e">
        <f>VLOOKUP(Tableau2[[#This Row],[Maîtrise/Avancement GP]],Tableau5[],8,FALSE)</f>
        <v>#N/A</v>
      </c>
      <c r="V291" s="290" t="e">
        <f>Tableau2[[#This Row],[Gravité]]*Tableau2[[#This Row],[Fréquence GP]]*Tableau2[[#This Row],[Coef Pondération GP]]</f>
        <v>#VALUE!</v>
      </c>
      <c r="W291" s="291"/>
      <c r="X291" s="285" t="s">
        <v>171</v>
      </c>
      <c r="Y291" s="289" t="s">
        <v>2598</v>
      </c>
      <c r="Z291" s="226" t="s">
        <v>2627</v>
      </c>
      <c r="AA291" s="290" t="e">
        <f>VLOOKUP(Tableau2[[#This Row],[Maîtrise/Avancement NORD]],Tableau5[],8,FALSE)</f>
        <v>#N/A</v>
      </c>
      <c r="AB291" s="290" t="e">
        <f>Tableau2[[#This Row],[Gravité]]*Tableau2[[#This Row],[Fréquence NORD]]*Tableau2[[#This Row],[Coef Pondération NORD]]</f>
        <v>#VALUE!</v>
      </c>
      <c r="AC291" s="291"/>
      <c r="AD291" s="285" t="s">
        <v>171</v>
      </c>
      <c r="AE291" s="289" t="s">
        <v>2598</v>
      </c>
      <c r="AF291" s="226" t="s">
        <v>2627</v>
      </c>
      <c r="AG291" s="290" t="e">
        <f>VLOOKUP(Tableau2[[#This Row],[Maîtrise/Avancement DD]],Tableau5[],8,FALSE)</f>
        <v>#N/A</v>
      </c>
      <c r="AH291" s="290" t="e">
        <f>Tableau2[[#This Row],[Gravité]]*Tableau2[[#This Row],[Fréquence DD]]*Tableau2[[#This Row],[Coef Pondération DD]]</f>
        <v>#VALUE!</v>
      </c>
      <c r="AI291" s="291"/>
    </row>
    <row r="292" spans="1:35" ht="60" x14ac:dyDescent="0.2">
      <c r="A292" s="248">
        <v>2017</v>
      </c>
      <c r="B292" s="260" t="s">
        <v>1441</v>
      </c>
      <c r="C292" s="258" t="s">
        <v>1442</v>
      </c>
      <c r="D292" s="249"/>
      <c r="E292" s="248">
        <v>9</v>
      </c>
      <c r="F292" s="248" t="s">
        <v>171</v>
      </c>
      <c r="G292" s="248" t="s">
        <v>171</v>
      </c>
      <c r="H292" s="226" t="s">
        <v>2617</v>
      </c>
      <c r="I292" s="248"/>
      <c r="J292" s="265"/>
      <c r="K292" s="260"/>
      <c r="L292" s="248">
        <v>1</v>
      </c>
      <c r="M292" s="258" t="s">
        <v>837</v>
      </c>
      <c r="N292" s="226" t="s">
        <v>2608</v>
      </c>
      <c r="O292" s="248"/>
      <c r="P292" s="265"/>
      <c r="Q292" s="260"/>
      <c r="R292" s="248" t="s">
        <v>171</v>
      </c>
      <c r="S292" s="248" t="s">
        <v>171</v>
      </c>
      <c r="T292" s="226" t="s">
        <v>2617</v>
      </c>
      <c r="U292" s="260"/>
      <c r="V292" s="265"/>
      <c r="W292" s="260"/>
      <c r="X292" s="248" t="s">
        <v>171</v>
      </c>
      <c r="Y292" s="249" t="s">
        <v>171</v>
      </c>
      <c r="Z292" s="226" t="s">
        <v>2617</v>
      </c>
      <c r="AA292" s="260"/>
      <c r="AB292" s="265"/>
      <c r="AC292" s="260"/>
      <c r="AD292" s="248" t="s">
        <v>171</v>
      </c>
      <c r="AE292" s="249" t="s">
        <v>171</v>
      </c>
      <c r="AF292" s="226" t="s">
        <v>2617</v>
      </c>
      <c r="AG292" s="248"/>
      <c r="AH292" s="265"/>
      <c r="AI292" s="260"/>
    </row>
    <row r="293" spans="1:35" ht="60" x14ac:dyDescent="0.2">
      <c r="A293" s="248">
        <v>2017</v>
      </c>
      <c r="B293" s="260" t="s">
        <v>1441</v>
      </c>
      <c r="C293" s="258" t="s">
        <v>1442</v>
      </c>
      <c r="D293" s="249"/>
      <c r="E293" s="248">
        <v>9</v>
      </c>
      <c r="F293" s="248" t="s">
        <v>171</v>
      </c>
      <c r="G293" s="248" t="s">
        <v>171</v>
      </c>
      <c r="H293" s="226" t="s">
        <v>2616</v>
      </c>
      <c r="I293" s="248"/>
      <c r="J293" s="265"/>
      <c r="K293" s="260"/>
      <c r="L293" s="248">
        <v>1</v>
      </c>
      <c r="M293" s="258" t="s">
        <v>838</v>
      </c>
      <c r="N293" s="226" t="s">
        <v>2631</v>
      </c>
      <c r="O293" s="248"/>
      <c r="P293" s="265"/>
      <c r="Q293" s="260"/>
      <c r="R293" s="248" t="s">
        <v>171</v>
      </c>
      <c r="S293" s="248" t="s">
        <v>171</v>
      </c>
      <c r="T293" s="226" t="s">
        <v>2616</v>
      </c>
      <c r="U293" s="260"/>
      <c r="V293" s="265"/>
      <c r="W293" s="260"/>
      <c r="X293" s="248" t="s">
        <v>171</v>
      </c>
      <c r="Y293" s="249" t="s">
        <v>171</v>
      </c>
      <c r="Z293" s="226" t="s">
        <v>2616</v>
      </c>
      <c r="AA293" s="260"/>
      <c r="AB293" s="265"/>
      <c r="AC293" s="260"/>
      <c r="AD293" s="248" t="s">
        <v>171</v>
      </c>
      <c r="AE293" s="249" t="s">
        <v>171</v>
      </c>
      <c r="AF293" s="226" t="s">
        <v>2616</v>
      </c>
      <c r="AG293" s="248"/>
      <c r="AH293" s="265"/>
      <c r="AI293" s="260"/>
    </row>
    <row r="294" spans="1:35" ht="60" x14ac:dyDescent="0.2">
      <c r="A294" s="248">
        <v>2017</v>
      </c>
      <c r="B294" s="260" t="s">
        <v>1441</v>
      </c>
      <c r="C294" s="258" t="s">
        <v>1442</v>
      </c>
      <c r="D294" s="249"/>
      <c r="E294" s="248">
        <v>9</v>
      </c>
      <c r="F294" s="248" t="s">
        <v>171</v>
      </c>
      <c r="G294" s="248" t="s">
        <v>171</v>
      </c>
      <c r="H294" s="226" t="s">
        <v>2616</v>
      </c>
      <c r="I294" s="248"/>
      <c r="J294" s="265"/>
      <c r="K294" s="260"/>
      <c r="L294" s="248">
        <v>1</v>
      </c>
      <c r="M294" s="258" t="s">
        <v>1443</v>
      </c>
      <c r="N294" s="226" t="s">
        <v>2607</v>
      </c>
      <c r="O294" s="248"/>
      <c r="P294" s="265"/>
      <c r="Q294" s="260"/>
      <c r="R294" s="248" t="s">
        <v>171</v>
      </c>
      <c r="S294" s="248" t="s">
        <v>171</v>
      </c>
      <c r="T294" s="226" t="s">
        <v>2616</v>
      </c>
      <c r="U294" s="260"/>
      <c r="V294" s="265"/>
      <c r="W294" s="260"/>
      <c r="X294" s="248" t="s">
        <v>171</v>
      </c>
      <c r="Y294" s="249" t="s">
        <v>171</v>
      </c>
      <c r="Z294" s="226" t="s">
        <v>2616</v>
      </c>
      <c r="AA294" s="260"/>
      <c r="AB294" s="265"/>
      <c r="AC294" s="260"/>
      <c r="AD294" s="248" t="s">
        <v>171</v>
      </c>
      <c r="AE294" s="249" t="s">
        <v>171</v>
      </c>
      <c r="AF294" s="226" t="s">
        <v>2616</v>
      </c>
      <c r="AG294" s="248"/>
      <c r="AH294" s="265"/>
      <c r="AI294" s="260"/>
    </row>
    <row r="295" spans="1:35" ht="60" x14ac:dyDescent="0.2">
      <c r="A295" s="248">
        <v>2017</v>
      </c>
      <c r="B295" s="260" t="s">
        <v>1441</v>
      </c>
      <c r="C295" s="258" t="s">
        <v>1442</v>
      </c>
      <c r="D295" s="249"/>
      <c r="E295" s="248">
        <v>9</v>
      </c>
      <c r="F295" s="248" t="s">
        <v>171</v>
      </c>
      <c r="G295" s="248" t="s">
        <v>171</v>
      </c>
      <c r="H295" s="226" t="s">
        <v>2617</v>
      </c>
      <c r="I295" s="248"/>
      <c r="J295" s="265"/>
      <c r="K295" s="260"/>
      <c r="L295" s="248">
        <v>1</v>
      </c>
      <c r="M295" s="258" t="s">
        <v>1444</v>
      </c>
      <c r="N295" s="226" t="s">
        <v>2655</v>
      </c>
      <c r="O295" s="248"/>
      <c r="P295" s="265"/>
      <c r="Q295" s="260"/>
      <c r="R295" s="248" t="s">
        <v>171</v>
      </c>
      <c r="S295" s="248" t="s">
        <v>171</v>
      </c>
      <c r="T295" s="226" t="s">
        <v>2617</v>
      </c>
      <c r="U295" s="260"/>
      <c r="V295" s="265"/>
      <c r="W295" s="260"/>
      <c r="X295" s="248" t="s">
        <v>171</v>
      </c>
      <c r="Y295" s="249" t="s">
        <v>171</v>
      </c>
      <c r="Z295" s="226" t="s">
        <v>2617</v>
      </c>
      <c r="AA295" s="260"/>
      <c r="AB295" s="265"/>
      <c r="AC295" s="260"/>
      <c r="AD295" s="248" t="s">
        <v>171</v>
      </c>
      <c r="AE295" s="249" t="s">
        <v>171</v>
      </c>
      <c r="AF295" s="226" t="s">
        <v>2617</v>
      </c>
      <c r="AG295" s="248"/>
      <c r="AH295" s="265"/>
      <c r="AI295" s="260"/>
    </row>
    <row r="296" spans="1:35" ht="60" x14ac:dyDescent="0.2">
      <c r="A296" s="248">
        <v>2017</v>
      </c>
      <c r="B296" s="260" t="s">
        <v>1441</v>
      </c>
      <c r="C296" s="258" t="s">
        <v>1442</v>
      </c>
      <c r="D296" s="249"/>
      <c r="E296" s="248">
        <v>9</v>
      </c>
      <c r="F296" s="248" t="s">
        <v>171</v>
      </c>
      <c r="G296" s="248" t="s">
        <v>171</v>
      </c>
      <c r="H296" s="226" t="s">
        <v>2616</v>
      </c>
      <c r="I296" s="248"/>
      <c r="J296" s="265"/>
      <c r="K296" s="260"/>
      <c r="L296" s="248">
        <v>1</v>
      </c>
      <c r="M296" s="258" t="s">
        <v>1445</v>
      </c>
      <c r="N296" s="226" t="s">
        <v>2607</v>
      </c>
      <c r="O296" s="248"/>
      <c r="P296" s="265"/>
      <c r="Q296" s="260"/>
      <c r="R296" s="248" t="s">
        <v>171</v>
      </c>
      <c r="S296" s="248" t="s">
        <v>171</v>
      </c>
      <c r="T296" s="226" t="s">
        <v>2616</v>
      </c>
      <c r="U296" s="260"/>
      <c r="V296" s="265"/>
      <c r="W296" s="260"/>
      <c r="X296" s="248" t="s">
        <v>171</v>
      </c>
      <c r="Y296" s="249" t="s">
        <v>171</v>
      </c>
      <c r="Z296" s="226" t="s">
        <v>2616</v>
      </c>
      <c r="AA296" s="260"/>
      <c r="AB296" s="265"/>
      <c r="AC296" s="260"/>
      <c r="AD296" s="248" t="s">
        <v>171</v>
      </c>
      <c r="AE296" s="249" t="s">
        <v>171</v>
      </c>
      <c r="AF296" s="226" t="s">
        <v>2616</v>
      </c>
      <c r="AG296" s="248"/>
      <c r="AH296" s="265"/>
      <c r="AI296" s="260"/>
    </row>
    <row r="297" spans="1:35" ht="60" x14ac:dyDescent="0.2">
      <c r="A297" s="248">
        <v>2017</v>
      </c>
      <c r="B297" s="260" t="s">
        <v>1441</v>
      </c>
      <c r="C297" s="258" t="s">
        <v>1442</v>
      </c>
      <c r="D297" s="249"/>
      <c r="E297" s="248">
        <v>9</v>
      </c>
      <c r="F297" s="248" t="s">
        <v>171</v>
      </c>
      <c r="G297" s="248" t="s">
        <v>171</v>
      </c>
      <c r="H297" s="226" t="s">
        <v>2616</v>
      </c>
      <c r="I297" s="248"/>
      <c r="J297" s="265"/>
      <c r="K297" s="260"/>
      <c r="L297" s="248">
        <v>1</v>
      </c>
      <c r="M297" s="258" t="s">
        <v>1446</v>
      </c>
      <c r="N297" s="226" t="s">
        <v>2607</v>
      </c>
      <c r="O297" s="248"/>
      <c r="P297" s="265"/>
      <c r="Q297" s="260"/>
      <c r="R297" s="248" t="s">
        <v>171</v>
      </c>
      <c r="S297" s="248" t="s">
        <v>171</v>
      </c>
      <c r="T297" s="226" t="s">
        <v>2616</v>
      </c>
      <c r="U297" s="260"/>
      <c r="V297" s="265"/>
      <c r="W297" s="260"/>
      <c r="X297" s="248" t="s">
        <v>171</v>
      </c>
      <c r="Y297" s="249" t="s">
        <v>171</v>
      </c>
      <c r="Z297" s="226" t="s">
        <v>2616</v>
      </c>
      <c r="AA297" s="260"/>
      <c r="AB297" s="265"/>
      <c r="AC297" s="260"/>
      <c r="AD297" s="248" t="s">
        <v>171</v>
      </c>
      <c r="AE297" s="249" t="s">
        <v>171</v>
      </c>
      <c r="AF297" s="226" t="s">
        <v>2616</v>
      </c>
      <c r="AG297" s="248"/>
      <c r="AH297" s="265"/>
      <c r="AI297" s="260"/>
    </row>
    <row r="298" spans="1:35" ht="60" x14ac:dyDescent="0.2">
      <c r="A298" s="248">
        <v>2017</v>
      </c>
      <c r="B298" s="260" t="s">
        <v>1441</v>
      </c>
      <c r="C298" s="258" t="s">
        <v>1442</v>
      </c>
      <c r="D298" s="249"/>
      <c r="E298" s="248">
        <v>9</v>
      </c>
      <c r="F298" s="248" t="s">
        <v>171</v>
      </c>
      <c r="G298" s="248" t="s">
        <v>171</v>
      </c>
      <c r="H298" s="226" t="s">
        <v>2629</v>
      </c>
      <c r="I298" s="248"/>
      <c r="J298" s="265"/>
      <c r="K298" s="260"/>
      <c r="L298" s="248">
        <v>1</v>
      </c>
      <c r="M298" s="258" t="s">
        <v>1447</v>
      </c>
      <c r="N298" s="226" t="s">
        <v>2633</v>
      </c>
      <c r="O298" s="248"/>
      <c r="P298" s="265"/>
      <c r="Q298" s="260"/>
      <c r="R298" s="248" t="s">
        <v>171</v>
      </c>
      <c r="S298" s="248" t="s">
        <v>171</v>
      </c>
      <c r="T298" s="226" t="s">
        <v>2629</v>
      </c>
      <c r="U298" s="260"/>
      <c r="V298" s="265"/>
      <c r="W298" s="260"/>
      <c r="X298" s="248" t="s">
        <v>171</v>
      </c>
      <c r="Y298" s="249" t="s">
        <v>171</v>
      </c>
      <c r="Z298" s="226" t="s">
        <v>2629</v>
      </c>
      <c r="AA298" s="260"/>
      <c r="AB298" s="265"/>
      <c r="AC298" s="260"/>
      <c r="AD298" s="248" t="s">
        <v>171</v>
      </c>
      <c r="AE298" s="249" t="s">
        <v>171</v>
      </c>
      <c r="AF298" s="226" t="s">
        <v>2629</v>
      </c>
      <c r="AG298" s="248"/>
      <c r="AH298" s="265"/>
      <c r="AI298" s="260"/>
    </row>
    <row r="299" spans="1:35" ht="60" x14ac:dyDescent="0.2">
      <c r="A299" s="248">
        <v>2017</v>
      </c>
      <c r="B299" s="260" t="s">
        <v>1441</v>
      </c>
      <c r="C299" s="258" t="s">
        <v>1442</v>
      </c>
      <c r="D299" s="249"/>
      <c r="E299" s="248">
        <v>9</v>
      </c>
      <c r="F299" s="248" t="s">
        <v>171</v>
      </c>
      <c r="G299" s="248" t="s">
        <v>171</v>
      </c>
      <c r="H299" s="226" t="s">
        <v>2616</v>
      </c>
      <c r="I299" s="248"/>
      <c r="J299" s="265"/>
      <c r="K299" s="260"/>
      <c r="L299" s="248">
        <v>1</v>
      </c>
      <c r="M299" s="258" t="s">
        <v>908</v>
      </c>
      <c r="N299" s="226" t="s">
        <v>2608</v>
      </c>
      <c r="O299" s="248"/>
      <c r="P299" s="265"/>
      <c r="Q299" s="260"/>
      <c r="R299" s="248" t="s">
        <v>171</v>
      </c>
      <c r="S299" s="248" t="s">
        <v>171</v>
      </c>
      <c r="T299" s="226" t="s">
        <v>2616</v>
      </c>
      <c r="U299" s="260"/>
      <c r="V299" s="265"/>
      <c r="W299" s="260"/>
      <c r="X299" s="248" t="s">
        <v>171</v>
      </c>
      <c r="Y299" s="249" t="s">
        <v>171</v>
      </c>
      <c r="Z299" s="226" t="s">
        <v>2616</v>
      </c>
      <c r="AA299" s="260"/>
      <c r="AB299" s="265"/>
      <c r="AC299" s="260"/>
      <c r="AD299" s="248" t="s">
        <v>171</v>
      </c>
      <c r="AE299" s="249" t="s">
        <v>171</v>
      </c>
      <c r="AF299" s="226" t="s">
        <v>2616</v>
      </c>
      <c r="AG299" s="248"/>
      <c r="AH299" s="265"/>
      <c r="AI299" s="260"/>
    </row>
    <row r="300" spans="1:35" ht="60" x14ac:dyDescent="0.2">
      <c r="A300" s="248">
        <v>2017</v>
      </c>
      <c r="B300" s="260" t="s">
        <v>1441</v>
      </c>
      <c r="C300" s="258" t="s">
        <v>1442</v>
      </c>
      <c r="D300" s="249"/>
      <c r="E300" s="248">
        <v>9</v>
      </c>
      <c r="F300" s="248" t="s">
        <v>171</v>
      </c>
      <c r="G300" s="248" t="s">
        <v>171</v>
      </c>
      <c r="H300" s="226" t="s">
        <v>2617</v>
      </c>
      <c r="I300" s="248"/>
      <c r="J300" s="265"/>
      <c r="K300" s="260"/>
      <c r="L300" s="248">
        <v>1</v>
      </c>
      <c r="M300" s="258" t="s">
        <v>936</v>
      </c>
      <c r="N300" s="226" t="s">
        <v>2608</v>
      </c>
      <c r="O300" s="248"/>
      <c r="P300" s="265"/>
      <c r="Q300" s="260"/>
      <c r="R300" s="248" t="s">
        <v>171</v>
      </c>
      <c r="S300" s="248" t="s">
        <v>171</v>
      </c>
      <c r="T300" s="226" t="s">
        <v>2617</v>
      </c>
      <c r="U300" s="260"/>
      <c r="V300" s="265"/>
      <c r="W300" s="260"/>
      <c r="X300" s="248" t="s">
        <v>171</v>
      </c>
      <c r="Y300" s="249" t="s">
        <v>171</v>
      </c>
      <c r="Z300" s="226" t="s">
        <v>2617</v>
      </c>
      <c r="AA300" s="260"/>
      <c r="AB300" s="265"/>
      <c r="AC300" s="260"/>
      <c r="AD300" s="248" t="s">
        <v>171</v>
      </c>
      <c r="AE300" s="249" t="s">
        <v>171</v>
      </c>
      <c r="AF300" s="226" t="s">
        <v>2617</v>
      </c>
      <c r="AG300" s="248"/>
      <c r="AH300" s="265"/>
      <c r="AI300" s="260"/>
    </row>
    <row r="301" spans="1:35" ht="60" x14ac:dyDescent="0.2">
      <c r="A301" s="248">
        <v>2017</v>
      </c>
      <c r="B301" s="260" t="s">
        <v>1441</v>
      </c>
      <c r="C301" s="258" t="s">
        <v>1442</v>
      </c>
      <c r="D301" s="249"/>
      <c r="E301" s="248">
        <v>9</v>
      </c>
      <c r="F301" s="248" t="s">
        <v>171</v>
      </c>
      <c r="G301" s="248" t="s">
        <v>171</v>
      </c>
      <c r="H301" s="226" t="s">
        <v>2616</v>
      </c>
      <c r="I301" s="248"/>
      <c r="J301" s="265"/>
      <c r="K301" s="260"/>
      <c r="L301" s="248">
        <v>1</v>
      </c>
      <c r="M301" s="258" t="s">
        <v>1448</v>
      </c>
      <c r="N301" s="226" t="s">
        <v>2607</v>
      </c>
      <c r="O301" s="248"/>
      <c r="P301" s="265"/>
      <c r="Q301" s="260"/>
      <c r="R301" s="248" t="s">
        <v>171</v>
      </c>
      <c r="S301" s="248" t="s">
        <v>171</v>
      </c>
      <c r="T301" s="226" t="s">
        <v>2616</v>
      </c>
      <c r="U301" s="260"/>
      <c r="V301" s="265"/>
      <c r="W301" s="260"/>
      <c r="X301" s="248" t="s">
        <v>171</v>
      </c>
      <c r="Y301" s="249" t="s">
        <v>171</v>
      </c>
      <c r="Z301" s="226" t="s">
        <v>2616</v>
      </c>
      <c r="AA301" s="260"/>
      <c r="AB301" s="265"/>
      <c r="AC301" s="260"/>
      <c r="AD301" s="248" t="s">
        <v>171</v>
      </c>
      <c r="AE301" s="249" t="s">
        <v>171</v>
      </c>
      <c r="AF301" s="226" t="s">
        <v>2616</v>
      </c>
      <c r="AG301" s="248"/>
      <c r="AH301" s="265"/>
      <c r="AI301" s="260"/>
    </row>
    <row r="302" spans="1:35" ht="60" x14ac:dyDescent="0.2">
      <c r="A302" s="248">
        <v>2017</v>
      </c>
      <c r="B302" s="260" t="s">
        <v>1441</v>
      </c>
      <c r="C302" s="258" t="s">
        <v>1442</v>
      </c>
      <c r="D302" s="249"/>
      <c r="E302" s="248">
        <v>9</v>
      </c>
      <c r="F302" s="248" t="s">
        <v>171</v>
      </c>
      <c r="G302" s="248" t="s">
        <v>171</v>
      </c>
      <c r="H302" s="226" t="s">
        <v>2617</v>
      </c>
      <c r="I302" s="248"/>
      <c r="J302" s="265"/>
      <c r="K302" s="260"/>
      <c r="L302" s="248">
        <v>1</v>
      </c>
      <c r="M302" s="258" t="s">
        <v>908</v>
      </c>
      <c r="N302" s="226" t="s">
        <v>2608</v>
      </c>
      <c r="O302" s="248"/>
      <c r="P302" s="265"/>
      <c r="Q302" s="260"/>
      <c r="R302" s="248" t="s">
        <v>171</v>
      </c>
      <c r="S302" s="248" t="s">
        <v>171</v>
      </c>
      <c r="T302" s="226" t="s">
        <v>2617</v>
      </c>
      <c r="U302" s="260"/>
      <c r="V302" s="265"/>
      <c r="W302" s="260"/>
      <c r="X302" s="248" t="s">
        <v>171</v>
      </c>
      <c r="Y302" s="249" t="s">
        <v>171</v>
      </c>
      <c r="Z302" s="226" t="s">
        <v>2617</v>
      </c>
      <c r="AA302" s="260"/>
      <c r="AB302" s="265"/>
      <c r="AC302" s="260"/>
      <c r="AD302" s="248" t="s">
        <v>171</v>
      </c>
      <c r="AE302" s="249" t="s">
        <v>171</v>
      </c>
      <c r="AF302" s="226" t="s">
        <v>2617</v>
      </c>
      <c r="AG302" s="248"/>
      <c r="AH302" s="265"/>
      <c r="AI302" s="260"/>
    </row>
    <row r="303" spans="1:35" s="295" customFormat="1" ht="60.75" thickBot="1" x14ac:dyDescent="0.25">
      <c r="A303" s="285">
        <v>2017</v>
      </c>
      <c r="B303" s="287" t="s">
        <v>1441</v>
      </c>
      <c r="C303" s="286" t="s">
        <v>1442</v>
      </c>
      <c r="D303" s="298"/>
      <c r="E303" s="285">
        <v>9</v>
      </c>
      <c r="F303" s="285" t="s">
        <v>171</v>
      </c>
      <c r="G303" s="289" t="s">
        <v>2598</v>
      </c>
      <c r="H303" s="226" t="s">
        <v>2627</v>
      </c>
      <c r="I303" s="285" t="e">
        <f>VLOOKUP(Tableau2[[#This Row],[Maîtrise/Avancement CNPE]],Tableau5[],8,FALSE)</f>
        <v>#N/A</v>
      </c>
      <c r="J303" s="290" t="e">
        <f>Tableau2[[#This Row],[Gravité]]*Tableau2[[#This Row],[Fréquence CNPE]]*Tableau2[[#This Row],[Coef Pondération CNPE]]</f>
        <v>#VALUE!</v>
      </c>
      <c r="K303" s="291"/>
      <c r="L303" s="285">
        <v>1</v>
      </c>
      <c r="M303" s="289" t="s">
        <v>2598</v>
      </c>
      <c r="N303" s="226" t="s">
        <v>2627</v>
      </c>
      <c r="O303" s="290" t="e">
        <f>VLOOKUP(Tableau2[[#This Row],[Maîtrise/Avancement SUD]],Tableau5[],8,FALSE)</f>
        <v>#N/A</v>
      </c>
      <c r="P303" s="290" t="e">
        <f>Tableau2[[#This Row],[Gravité]]*Tableau2[[#This Row],[Fréquence SUD]]*Tableau2[[#This Row],[Coef Pondération SUD]]</f>
        <v>#N/A</v>
      </c>
      <c r="Q303" s="291"/>
      <c r="R303" s="285" t="s">
        <v>171</v>
      </c>
      <c r="S303" s="289" t="s">
        <v>2598</v>
      </c>
      <c r="T303" s="226" t="s">
        <v>2627</v>
      </c>
      <c r="U303" s="290" t="e">
        <f>VLOOKUP(Tableau2[[#This Row],[Maîtrise/Avancement GP]],Tableau5[],8,FALSE)</f>
        <v>#N/A</v>
      </c>
      <c r="V303" s="290" t="e">
        <f>Tableau2[[#This Row],[Gravité]]*Tableau2[[#This Row],[Fréquence GP]]*Tableau2[[#This Row],[Coef Pondération GP]]</f>
        <v>#VALUE!</v>
      </c>
      <c r="W303" s="291"/>
      <c r="X303" s="285" t="s">
        <v>171</v>
      </c>
      <c r="Y303" s="289" t="s">
        <v>2598</v>
      </c>
      <c r="Z303" s="226" t="s">
        <v>2627</v>
      </c>
      <c r="AA303" s="290" t="e">
        <f>VLOOKUP(Tableau2[[#This Row],[Maîtrise/Avancement NORD]],Tableau5[],8,FALSE)</f>
        <v>#N/A</v>
      </c>
      <c r="AB303" s="290" t="e">
        <f>Tableau2[[#This Row],[Gravité]]*Tableau2[[#This Row],[Fréquence NORD]]*Tableau2[[#This Row],[Coef Pondération NORD]]</f>
        <v>#VALUE!</v>
      </c>
      <c r="AC303" s="291"/>
      <c r="AD303" s="285" t="s">
        <v>171</v>
      </c>
      <c r="AE303" s="289" t="s">
        <v>2598</v>
      </c>
      <c r="AF303" s="226" t="s">
        <v>2627</v>
      </c>
      <c r="AG303" s="290" t="e">
        <f>VLOOKUP(Tableau2[[#This Row],[Maîtrise/Avancement DD]],Tableau5[],8,FALSE)</f>
        <v>#N/A</v>
      </c>
      <c r="AH303" s="290" t="e">
        <f>Tableau2[[#This Row],[Gravité]]*Tableau2[[#This Row],[Fréquence DD]]*Tableau2[[#This Row],[Coef Pondération DD]]</f>
        <v>#VALUE!</v>
      </c>
      <c r="AI303" s="291"/>
    </row>
    <row r="304" spans="1:35" ht="15" x14ac:dyDescent="0.2">
      <c r="A304" s="248"/>
      <c r="B304" s="184" t="s">
        <v>1162</v>
      </c>
      <c r="C304" s="260"/>
      <c r="D304" s="248"/>
      <c r="E304" s="260"/>
      <c r="F304" s="260"/>
      <c r="G304" s="260"/>
      <c r="H304" s="226" t="s">
        <v>2627</v>
      </c>
      <c r="I304" s="248"/>
      <c r="J304" s="265"/>
      <c r="K304" s="260"/>
      <c r="L304" s="260"/>
      <c r="M304" s="260"/>
      <c r="N304" s="226" t="s">
        <v>2627</v>
      </c>
      <c r="O304" s="248"/>
      <c r="P304" s="265"/>
      <c r="Q304" s="260"/>
      <c r="R304" s="260"/>
      <c r="S304" s="260"/>
      <c r="T304" s="226" t="s">
        <v>2627</v>
      </c>
      <c r="U304" s="260"/>
      <c r="V304" s="265"/>
      <c r="W304" s="260"/>
      <c r="X304" s="260"/>
      <c r="Y304" s="258"/>
      <c r="Z304" s="226" t="s">
        <v>2627</v>
      </c>
      <c r="AA304" s="260"/>
      <c r="AB304" s="265"/>
      <c r="AC304" s="260"/>
      <c r="AD304" s="248"/>
      <c r="AE304" s="249"/>
      <c r="AF304" s="226" t="s">
        <v>2627</v>
      </c>
      <c r="AG304" s="248"/>
      <c r="AH304" s="265"/>
      <c r="AI304" s="260"/>
    </row>
    <row r="305" spans="1:35" ht="45" x14ac:dyDescent="0.2">
      <c r="A305" s="248">
        <v>2017</v>
      </c>
      <c r="B305" s="260" t="s">
        <v>1021</v>
      </c>
      <c r="C305" s="258" t="s">
        <v>1163</v>
      </c>
      <c r="D305" s="232"/>
      <c r="E305" s="248">
        <v>9</v>
      </c>
      <c r="F305" s="248" t="s">
        <v>171</v>
      </c>
      <c r="G305" s="248" t="s">
        <v>171</v>
      </c>
      <c r="H305" s="226" t="s">
        <v>2617</v>
      </c>
      <c r="I305" s="248"/>
      <c r="J305" s="265"/>
      <c r="K305" s="260"/>
      <c r="L305" s="248" t="s">
        <v>171</v>
      </c>
      <c r="M305" s="248" t="s">
        <v>171</v>
      </c>
      <c r="N305" s="226" t="s">
        <v>2617</v>
      </c>
      <c r="O305" s="248"/>
      <c r="P305" s="265"/>
      <c r="Q305" s="260"/>
      <c r="R305" s="248" t="s">
        <v>171</v>
      </c>
      <c r="S305" s="248" t="s">
        <v>171</v>
      </c>
      <c r="T305" s="226" t="s">
        <v>2617</v>
      </c>
      <c r="U305" s="260"/>
      <c r="V305" s="265"/>
      <c r="W305" s="260"/>
      <c r="X305" s="248">
        <v>1</v>
      </c>
      <c r="Y305" s="258" t="s">
        <v>1164</v>
      </c>
      <c r="Z305" s="226" t="s">
        <v>2613</v>
      </c>
      <c r="AA305" s="260"/>
      <c r="AB305" s="265"/>
      <c r="AC305" s="260"/>
      <c r="AD305" s="248" t="s">
        <v>171</v>
      </c>
      <c r="AE305" s="249" t="s">
        <v>171</v>
      </c>
      <c r="AF305" s="226" t="s">
        <v>2617</v>
      </c>
      <c r="AG305" s="248"/>
      <c r="AH305" s="265"/>
      <c r="AI305" s="260"/>
    </row>
    <row r="306" spans="1:35" s="295" customFormat="1" ht="30.75" thickBot="1" x14ac:dyDescent="0.25">
      <c r="A306" s="285">
        <v>2017</v>
      </c>
      <c r="B306" s="287" t="s">
        <v>1021</v>
      </c>
      <c r="C306" s="286" t="s">
        <v>1163</v>
      </c>
      <c r="D306" s="292"/>
      <c r="E306" s="285">
        <v>9</v>
      </c>
      <c r="F306" s="285" t="s">
        <v>171</v>
      </c>
      <c r="G306" s="289" t="s">
        <v>2598</v>
      </c>
      <c r="H306" s="226" t="s">
        <v>2627</v>
      </c>
      <c r="I306" s="285" t="e">
        <f>VLOOKUP(Tableau2[[#This Row],[Maîtrise/Avancement CNPE]],Tableau5[],8,FALSE)</f>
        <v>#N/A</v>
      </c>
      <c r="J306" s="290" t="e">
        <f>Tableau2[[#This Row],[Gravité]]*Tableau2[[#This Row],[Fréquence CNPE]]*Tableau2[[#This Row],[Coef Pondération CNPE]]</f>
        <v>#VALUE!</v>
      </c>
      <c r="K306" s="291"/>
      <c r="L306" s="285" t="s">
        <v>171</v>
      </c>
      <c r="M306" s="289" t="s">
        <v>2598</v>
      </c>
      <c r="N306" s="226" t="s">
        <v>2627</v>
      </c>
      <c r="O306" s="290" t="e">
        <f>VLOOKUP(Tableau2[[#This Row],[Maîtrise/Avancement SUD]],Tableau5[],8,FALSE)</f>
        <v>#N/A</v>
      </c>
      <c r="P306" s="290" t="e">
        <f>Tableau2[[#This Row],[Gravité]]*Tableau2[[#This Row],[Fréquence SUD]]*Tableau2[[#This Row],[Coef Pondération SUD]]</f>
        <v>#VALUE!</v>
      </c>
      <c r="Q306" s="291"/>
      <c r="R306" s="285" t="s">
        <v>171</v>
      </c>
      <c r="S306" s="289" t="s">
        <v>2598</v>
      </c>
      <c r="T306" s="226" t="s">
        <v>2627</v>
      </c>
      <c r="U306" s="290" t="e">
        <f>VLOOKUP(Tableau2[[#This Row],[Maîtrise/Avancement GP]],Tableau5[],8,FALSE)</f>
        <v>#N/A</v>
      </c>
      <c r="V306" s="290" t="e">
        <f>Tableau2[[#This Row],[Gravité]]*Tableau2[[#This Row],[Fréquence GP]]*Tableau2[[#This Row],[Coef Pondération GP]]</f>
        <v>#VALUE!</v>
      </c>
      <c r="W306" s="291"/>
      <c r="X306" s="285">
        <v>1</v>
      </c>
      <c r="Y306" s="289" t="s">
        <v>2598</v>
      </c>
      <c r="Z306" s="226" t="s">
        <v>2627</v>
      </c>
      <c r="AA306" s="290" t="e">
        <f>VLOOKUP(Tableau2[[#This Row],[Maîtrise/Avancement NORD]],Tableau5[],8,FALSE)</f>
        <v>#N/A</v>
      </c>
      <c r="AB306" s="290" t="e">
        <f>Tableau2[[#This Row],[Gravité]]*Tableau2[[#This Row],[Fréquence NORD]]*Tableau2[[#This Row],[Coef Pondération NORD]]</f>
        <v>#N/A</v>
      </c>
      <c r="AC306" s="291"/>
      <c r="AD306" s="285" t="s">
        <v>171</v>
      </c>
      <c r="AE306" s="289" t="s">
        <v>2598</v>
      </c>
      <c r="AF306" s="226" t="s">
        <v>2627</v>
      </c>
      <c r="AG306" s="290" t="e">
        <f>VLOOKUP(Tableau2[[#This Row],[Maîtrise/Avancement DD]],Tableau5[],8,FALSE)</f>
        <v>#N/A</v>
      </c>
      <c r="AH306" s="290" t="e">
        <f>Tableau2[[#This Row],[Gravité]]*Tableau2[[#This Row],[Fréquence DD]]*Tableau2[[#This Row],[Coef Pondération DD]]</f>
        <v>#VALUE!</v>
      </c>
      <c r="AI306" s="291"/>
    </row>
    <row r="307" spans="1:35" ht="30" x14ac:dyDescent="0.2">
      <c r="A307" s="248">
        <v>2017</v>
      </c>
      <c r="B307" s="260" t="s">
        <v>1165</v>
      </c>
      <c r="C307" s="258" t="s">
        <v>1166</v>
      </c>
      <c r="D307" s="232"/>
      <c r="E307" s="248">
        <v>1</v>
      </c>
      <c r="F307" s="248" t="s">
        <v>171</v>
      </c>
      <c r="G307" s="248" t="s">
        <v>171</v>
      </c>
      <c r="H307" s="226" t="s">
        <v>2629</v>
      </c>
      <c r="I307" s="248"/>
      <c r="J307" s="265"/>
      <c r="K307" s="260"/>
      <c r="L307" s="248" t="s">
        <v>171</v>
      </c>
      <c r="M307" s="248" t="s">
        <v>171</v>
      </c>
      <c r="N307" s="226" t="s">
        <v>2629</v>
      </c>
      <c r="O307" s="248"/>
      <c r="P307" s="265"/>
      <c r="Q307" s="260"/>
      <c r="R307" s="248" t="s">
        <v>171</v>
      </c>
      <c r="S307" s="248" t="s">
        <v>171</v>
      </c>
      <c r="T307" s="226" t="s">
        <v>2629</v>
      </c>
      <c r="U307" s="260"/>
      <c r="V307" s="265"/>
      <c r="W307" s="260"/>
      <c r="X307" s="248">
        <v>3</v>
      </c>
      <c r="Y307" s="258" t="s">
        <v>1168</v>
      </c>
      <c r="Z307" s="226" t="s">
        <v>2633</v>
      </c>
      <c r="AA307" s="260"/>
      <c r="AB307" s="265"/>
      <c r="AC307" s="260"/>
      <c r="AD307" s="248" t="s">
        <v>171</v>
      </c>
      <c r="AE307" s="249" t="s">
        <v>171</v>
      </c>
      <c r="AF307" s="226" t="s">
        <v>2629</v>
      </c>
      <c r="AG307" s="248"/>
      <c r="AH307" s="265"/>
      <c r="AI307" s="260"/>
    </row>
    <row r="308" spans="1:35" s="295" customFormat="1" ht="30.75" thickBot="1" x14ac:dyDescent="0.25">
      <c r="A308" s="285">
        <v>2017</v>
      </c>
      <c r="B308" s="287" t="s">
        <v>1165</v>
      </c>
      <c r="C308" s="286" t="s">
        <v>1166</v>
      </c>
      <c r="D308" s="292"/>
      <c r="E308" s="285">
        <v>1</v>
      </c>
      <c r="F308" s="285" t="s">
        <v>171</v>
      </c>
      <c r="G308" s="289" t="s">
        <v>2598</v>
      </c>
      <c r="H308" s="226" t="s">
        <v>2627</v>
      </c>
      <c r="I308" s="285" t="e">
        <f>VLOOKUP(Tableau2[[#This Row],[Maîtrise/Avancement CNPE]],Tableau5[],8,FALSE)</f>
        <v>#N/A</v>
      </c>
      <c r="J308" s="290" t="e">
        <f>Tableau2[[#This Row],[Gravité]]*Tableau2[[#This Row],[Fréquence CNPE]]*Tableau2[[#This Row],[Coef Pondération CNPE]]</f>
        <v>#VALUE!</v>
      </c>
      <c r="K308" s="291"/>
      <c r="L308" s="285" t="s">
        <v>171</v>
      </c>
      <c r="M308" s="289" t="s">
        <v>2598</v>
      </c>
      <c r="N308" s="226" t="s">
        <v>2627</v>
      </c>
      <c r="O308" s="290" t="e">
        <f>VLOOKUP(Tableau2[[#This Row],[Maîtrise/Avancement SUD]],Tableau5[],8,FALSE)</f>
        <v>#N/A</v>
      </c>
      <c r="P308" s="290" t="e">
        <f>Tableau2[[#This Row],[Gravité]]*Tableau2[[#This Row],[Fréquence SUD]]*Tableau2[[#This Row],[Coef Pondération SUD]]</f>
        <v>#VALUE!</v>
      </c>
      <c r="Q308" s="291"/>
      <c r="R308" s="285" t="s">
        <v>171</v>
      </c>
      <c r="S308" s="289" t="s">
        <v>2598</v>
      </c>
      <c r="T308" s="226" t="s">
        <v>2627</v>
      </c>
      <c r="U308" s="290" t="e">
        <f>VLOOKUP(Tableau2[[#This Row],[Maîtrise/Avancement GP]],Tableau5[],8,FALSE)</f>
        <v>#N/A</v>
      </c>
      <c r="V308" s="290" t="e">
        <f>Tableau2[[#This Row],[Gravité]]*Tableau2[[#This Row],[Fréquence GP]]*Tableau2[[#This Row],[Coef Pondération GP]]</f>
        <v>#VALUE!</v>
      </c>
      <c r="W308" s="291"/>
      <c r="X308" s="285">
        <v>3</v>
      </c>
      <c r="Y308" s="289" t="s">
        <v>2598</v>
      </c>
      <c r="Z308" s="226" t="s">
        <v>2627</v>
      </c>
      <c r="AA308" s="290" t="e">
        <f>VLOOKUP(Tableau2[[#This Row],[Maîtrise/Avancement NORD]],Tableau5[],8,FALSE)</f>
        <v>#N/A</v>
      </c>
      <c r="AB308" s="290" t="e">
        <f>Tableau2[[#This Row],[Gravité]]*Tableau2[[#This Row],[Fréquence NORD]]*Tableau2[[#This Row],[Coef Pondération NORD]]</f>
        <v>#N/A</v>
      </c>
      <c r="AC308" s="291"/>
      <c r="AD308" s="285" t="s">
        <v>171</v>
      </c>
      <c r="AE308" s="289" t="s">
        <v>2598</v>
      </c>
      <c r="AF308" s="226" t="s">
        <v>2627</v>
      </c>
      <c r="AG308" s="290" t="e">
        <f>VLOOKUP(Tableau2[[#This Row],[Maîtrise/Avancement DD]],Tableau5[],8,FALSE)</f>
        <v>#N/A</v>
      </c>
      <c r="AH308" s="290" t="e">
        <f>Tableau2[[#This Row],[Gravité]]*Tableau2[[#This Row],[Fréquence DD]]*Tableau2[[#This Row],[Coef Pondération DD]]</f>
        <v>#VALUE!</v>
      </c>
      <c r="AI308" s="291"/>
    </row>
    <row r="309" spans="1:35" ht="30" x14ac:dyDescent="0.2">
      <c r="A309" s="248">
        <v>2017</v>
      </c>
      <c r="B309" s="260" t="s">
        <v>1165</v>
      </c>
      <c r="C309" s="258" t="s">
        <v>1167</v>
      </c>
      <c r="D309" s="232"/>
      <c r="E309" s="248">
        <v>1</v>
      </c>
      <c r="F309" s="248" t="s">
        <v>171</v>
      </c>
      <c r="G309" s="248" t="s">
        <v>171</v>
      </c>
      <c r="H309" s="226" t="s">
        <v>2617</v>
      </c>
      <c r="I309" s="248"/>
      <c r="J309" s="265"/>
      <c r="K309" s="260"/>
      <c r="L309" s="248" t="s">
        <v>171</v>
      </c>
      <c r="M309" s="248" t="s">
        <v>171</v>
      </c>
      <c r="N309" s="226" t="s">
        <v>2617</v>
      </c>
      <c r="O309" s="248"/>
      <c r="P309" s="265"/>
      <c r="Q309" s="260"/>
      <c r="R309" s="248" t="s">
        <v>171</v>
      </c>
      <c r="S309" s="248" t="s">
        <v>171</v>
      </c>
      <c r="T309" s="226" t="s">
        <v>2617</v>
      </c>
      <c r="U309" s="260"/>
      <c r="V309" s="265"/>
      <c r="W309" s="260"/>
      <c r="X309" s="248">
        <v>3</v>
      </c>
      <c r="Y309" s="258" t="s">
        <v>1169</v>
      </c>
      <c r="Z309" s="226" t="s">
        <v>2613</v>
      </c>
      <c r="AA309" s="260"/>
      <c r="AB309" s="265"/>
      <c r="AC309" s="260"/>
      <c r="AD309" s="248" t="s">
        <v>171</v>
      </c>
      <c r="AE309" s="249" t="s">
        <v>171</v>
      </c>
      <c r="AF309" s="226" t="s">
        <v>2617</v>
      </c>
      <c r="AG309" s="248"/>
      <c r="AH309" s="265"/>
      <c r="AI309" s="260"/>
    </row>
    <row r="310" spans="1:35" s="295" customFormat="1" ht="30.75" thickBot="1" x14ac:dyDescent="0.25">
      <c r="A310" s="285">
        <v>2017</v>
      </c>
      <c r="B310" s="287" t="s">
        <v>1165</v>
      </c>
      <c r="C310" s="286" t="s">
        <v>1167</v>
      </c>
      <c r="D310" s="292"/>
      <c r="E310" s="285">
        <v>1</v>
      </c>
      <c r="F310" s="285" t="s">
        <v>171</v>
      </c>
      <c r="G310" s="289" t="s">
        <v>2598</v>
      </c>
      <c r="H310" s="226" t="s">
        <v>2627</v>
      </c>
      <c r="I310" s="285" t="e">
        <f>VLOOKUP(Tableau2[[#This Row],[Maîtrise/Avancement CNPE]],Tableau5[],8,FALSE)</f>
        <v>#N/A</v>
      </c>
      <c r="J310" s="290" t="e">
        <f>Tableau2[[#This Row],[Gravité]]*Tableau2[[#This Row],[Fréquence CNPE]]*Tableau2[[#This Row],[Coef Pondération CNPE]]</f>
        <v>#VALUE!</v>
      </c>
      <c r="K310" s="291"/>
      <c r="L310" s="285" t="s">
        <v>171</v>
      </c>
      <c r="M310" s="289" t="s">
        <v>2598</v>
      </c>
      <c r="N310" s="226" t="s">
        <v>2627</v>
      </c>
      <c r="O310" s="290" t="e">
        <f>VLOOKUP(Tableau2[[#This Row],[Maîtrise/Avancement SUD]],Tableau5[],8,FALSE)</f>
        <v>#N/A</v>
      </c>
      <c r="P310" s="290" t="e">
        <f>Tableau2[[#This Row],[Gravité]]*Tableau2[[#This Row],[Fréquence SUD]]*Tableau2[[#This Row],[Coef Pondération SUD]]</f>
        <v>#VALUE!</v>
      </c>
      <c r="Q310" s="291"/>
      <c r="R310" s="285" t="s">
        <v>171</v>
      </c>
      <c r="S310" s="289" t="s">
        <v>2598</v>
      </c>
      <c r="T310" s="226" t="s">
        <v>2627</v>
      </c>
      <c r="U310" s="290" t="e">
        <f>VLOOKUP(Tableau2[[#This Row],[Maîtrise/Avancement GP]],Tableau5[],8,FALSE)</f>
        <v>#N/A</v>
      </c>
      <c r="V310" s="290" t="e">
        <f>Tableau2[[#This Row],[Gravité]]*Tableau2[[#This Row],[Fréquence GP]]*Tableau2[[#This Row],[Coef Pondération GP]]</f>
        <v>#VALUE!</v>
      </c>
      <c r="W310" s="291"/>
      <c r="X310" s="285">
        <v>3</v>
      </c>
      <c r="Y310" s="289" t="s">
        <v>2598</v>
      </c>
      <c r="Z310" s="226" t="s">
        <v>2627</v>
      </c>
      <c r="AA310" s="290" t="e">
        <f>VLOOKUP(Tableau2[[#This Row],[Maîtrise/Avancement NORD]],Tableau5[],8,FALSE)</f>
        <v>#N/A</v>
      </c>
      <c r="AB310" s="290" t="e">
        <f>Tableau2[[#This Row],[Gravité]]*Tableau2[[#This Row],[Fréquence NORD]]*Tableau2[[#This Row],[Coef Pondération NORD]]</f>
        <v>#N/A</v>
      </c>
      <c r="AC310" s="291"/>
      <c r="AD310" s="285" t="s">
        <v>171</v>
      </c>
      <c r="AE310" s="289" t="s">
        <v>2598</v>
      </c>
      <c r="AF310" s="226" t="s">
        <v>2627</v>
      </c>
      <c r="AG310" s="290" t="e">
        <f>VLOOKUP(Tableau2[[#This Row],[Maîtrise/Avancement DD]],Tableau5[],8,FALSE)</f>
        <v>#N/A</v>
      </c>
      <c r="AH310" s="290" t="e">
        <f>Tableau2[[#This Row],[Gravité]]*Tableau2[[#This Row],[Fréquence DD]]*Tableau2[[#This Row],[Coef Pondération DD]]</f>
        <v>#VALUE!</v>
      </c>
      <c r="AI310" s="291"/>
    </row>
    <row r="311" spans="1:35" ht="15" x14ac:dyDescent="0.2">
      <c r="A311" s="248"/>
      <c r="B311" s="184" t="s">
        <v>1170</v>
      </c>
      <c r="C311" s="260"/>
      <c r="D311" s="248"/>
      <c r="E311" s="260"/>
      <c r="F311" s="260"/>
      <c r="G311" s="260"/>
      <c r="H311" s="226" t="s">
        <v>2627</v>
      </c>
      <c r="I311" s="248"/>
      <c r="J311" s="265"/>
      <c r="K311" s="260"/>
      <c r="L311" s="260"/>
      <c r="M311" s="260"/>
      <c r="N311" s="226" t="s">
        <v>2627</v>
      </c>
      <c r="O311" s="248"/>
      <c r="P311" s="265"/>
      <c r="Q311" s="260"/>
      <c r="R311" s="260"/>
      <c r="S311" s="260"/>
      <c r="T311" s="226" t="s">
        <v>2627</v>
      </c>
      <c r="U311" s="260"/>
      <c r="V311" s="265"/>
      <c r="W311" s="260"/>
      <c r="X311" s="260"/>
      <c r="Y311" s="258"/>
      <c r="Z311" s="226" t="s">
        <v>2627</v>
      </c>
      <c r="AA311" s="260"/>
      <c r="AB311" s="265"/>
      <c r="AC311" s="260"/>
      <c r="AD311" s="248"/>
      <c r="AE311" s="249"/>
      <c r="AF311" s="226" t="s">
        <v>2627</v>
      </c>
      <c r="AG311" s="248"/>
      <c r="AH311" s="265"/>
      <c r="AI311" s="260"/>
    </row>
    <row r="312" spans="1:35" ht="57" customHeight="1" x14ac:dyDescent="0.2">
      <c r="A312" s="248">
        <v>2017</v>
      </c>
      <c r="B312" s="258" t="s">
        <v>1171</v>
      </c>
      <c r="C312" s="258" t="s">
        <v>1172</v>
      </c>
      <c r="D312" s="232"/>
      <c r="E312" s="248">
        <v>7</v>
      </c>
      <c r="F312" s="248" t="s">
        <v>171</v>
      </c>
      <c r="G312" s="248" t="s">
        <v>171</v>
      </c>
      <c r="H312" s="226" t="s">
        <v>2617</v>
      </c>
      <c r="I312" s="248"/>
      <c r="J312" s="265"/>
      <c r="K312" s="260"/>
      <c r="L312" s="248" t="s">
        <v>171</v>
      </c>
      <c r="M312" s="248" t="s">
        <v>171</v>
      </c>
      <c r="N312" s="226" t="s">
        <v>2617</v>
      </c>
      <c r="O312" s="248"/>
      <c r="P312" s="265"/>
      <c r="Q312" s="260"/>
      <c r="R312" s="248" t="s">
        <v>171</v>
      </c>
      <c r="S312" s="248" t="s">
        <v>171</v>
      </c>
      <c r="T312" s="226" t="s">
        <v>2617</v>
      </c>
      <c r="U312" s="260"/>
      <c r="V312" s="265"/>
      <c r="W312" s="260"/>
      <c r="X312" s="248">
        <v>3</v>
      </c>
      <c r="Y312" s="258" t="s">
        <v>1173</v>
      </c>
      <c r="Z312" s="226" t="s">
        <v>2613</v>
      </c>
      <c r="AA312" s="260"/>
      <c r="AB312" s="265"/>
      <c r="AC312" s="258" t="s">
        <v>1345</v>
      </c>
      <c r="AD312" s="248" t="s">
        <v>171</v>
      </c>
      <c r="AE312" s="249" t="s">
        <v>171</v>
      </c>
      <c r="AF312" s="226" t="s">
        <v>2617</v>
      </c>
      <c r="AG312" s="248"/>
      <c r="AH312" s="265"/>
      <c r="AI312" s="260"/>
    </row>
    <row r="313" spans="1:35" s="295" customFormat="1" ht="57" customHeight="1" thickBot="1" x14ac:dyDescent="0.25">
      <c r="A313" s="285">
        <v>2017</v>
      </c>
      <c r="B313" s="286" t="s">
        <v>1171</v>
      </c>
      <c r="C313" s="286" t="s">
        <v>1172</v>
      </c>
      <c r="D313" s="292"/>
      <c r="E313" s="285">
        <v>7</v>
      </c>
      <c r="F313" s="285" t="s">
        <v>171</v>
      </c>
      <c r="G313" s="289" t="s">
        <v>2598</v>
      </c>
      <c r="H313" s="226" t="s">
        <v>2627</v>
      </c>
      <c r="I313" s="285" t="e">
        <f>VLOOKUP(Tableau2[[#This Row],[Maîtrise/Avancement CNPE]],Tableau5[],8,FALSE)</f>
        <v>#N/A</v>
      </c>
      <c r="J313" s="290" t="e">
        <f>Tableau2[[#This Row],[Gravité]]*Tableau2[[#This Row],[Fréquence CNPE]]*Tableau2[[#This Row],[Coef Pondération CNPE]]</f>
        <v>#VALUE!</v>
      </c>
      <c r="K313" s="291"/>
      <c r="L313" s="285" t="s">
        <v>171</v>
      </c>
      <c r="M313" s="289" t="s">
        <v>2598</v>
      </c>
      <c r="N313" s="226" t="s">
        <v>2627</v>
      </c>
      <c r="O313" s="290" t="e">
        <f>VLOOKUP(Tableau2[[#This Row],[Maîtrise/Avancement SUD]],Tableau5[],8,FALSE)</f>
        <v>#N/A</v>
      </c>
      <c r="P313" s="290" t="e">
        <f>Tableau2[[#This Row],[Gravité]]*Tableau2[[#This Row],[Fréquence SUD]]*Tableau2[[#This Row],[Coef Pondération SUD]]</f>
        <v>#VALUE!</v>
      </c>
      <c r="Q313" s="291"/>
      <c r="R313" s="285" t="s">
        <v>171</v>
      </c>
      <c r="S313" s="289" t="s">
        <v>2598</v>
      </c>
      <c r="T313" s="226" t="s">
        <v>2627</v>
      </c>
      <c r="U313" s="290" t="e">
        <f>VLOOKUP(Tableau2[[#This Row],[Maîtrise/Avancement GP]],Tableau5[],8,FALSE)</f>
        <v>#N/A</v>
      </c>
      <c r="V313" s="290" t="e">
        <f>Tableau2[[#This Row],[Gravité]]*Tableau2[[#This Row],[Fréquence GP]]*Tableau2[[#This Row],[Coef Pondération GP]]</f>
        <v>#VALUE!</v>
      </c>
      <c r="W313" s="291"/>
      <c r="X313" s="285">
        <v>3</v>
      </c>
      <c r="Y313" s="289" t="s">
        <v>2598</v>
      </c>
      <c r="Z313" s="226" t="s">
        <v>2627</v>
      </c>
      <c r="AA313" s="290" t="e">
        <f>VLOOKUP(Tableau2[[#This Row],[Maîtrise/Avancement NORD]],Tableau5[],8,FALSE)</f>
        <v>#N/A</v>
      </c>
      <c r="AB313" s="290" t="e">
        <f>Tableau2[[#This Row],[Gravité]]*Tableau2[[#This Row],[Fréquence NORD]]*Tableau2[[#This Row],[Coef Pondération NORD]]</f>
        <v>#N/A</v>
      </c>
      <c r="AC313" s="291"/>
      <c r="AD313" s="285" t="s">
        <v>171</v>
      </c>
      <c r="AE313" s="289" t="s">
        <v>2598</v>
      </c>
      <c r="AF313" s="226" t="s">
        <v>2627</v>
      </c>
      <c r="AG313" s="290" t="e">
        <f>VLOOKUP(Tableau2[[#This Row],[Maîtrise/Avancement DD]],Tableau5[],8,FALSE)</f>
        <v>#N/A</v>
      </c>
      <c r="AH313" s="290" t="e">
        <f>Tableau2[[#This Row],[Gravité]]*Tableau2[[#This Row],[Fréquence DD]]*Tableau2[[#This Row],[Coef Pondération DD]]</f>
        <v>#VALUE!</v>
      </c>
      <c r="AI313" s="291"/>
    </row>
    <row r="314" spans="1:35" ht="30" x14ac:dyDescent="0.2">
      <c r="A314" s="248">
        <v>2017</v>
      </c>
      <c r="B314" s="258" t="s">
        <v>1174</v>
      </c>
      <c r="C314" s="258" t="s">
        <v>1176</v>
      </c>
      <c r="D314" s="232"/>
      <c r="E314" s="248">
        <v>3</v>
      </c>
      <c r="F314" s="248" t="s">
        <v>171</v>
      </c>
      <c r="G314" s="248" t="s">
        <v>171</v>
      </c>
      <c r="H314" s="226" t="s">
        <v>2617</v>
      </c>
      <c r="I314" s="248"/>
      <c r="J314" s="265"/>
      <c r="K314" s="260"/>
      <c r="L314" s="248" t="s">
        <v>171</v>
      </c>
      <c r="M314" s="248" t="s">
        <v>171</v>
      </c>
      <c r="N314" s="226" t="s">
        <v>2617</v>
      </c>
      <c r="O314" s="248"/>
      <c r="P314" s="265"/>
      <c r="Q314" s="260"/>
      <c r="R314" s="248" t="s">
        <v>171</v>
      </c>
      <c r="S314" s="248" t="s">
        <v>171</v>
      </c>
      <c r="T314" s="226" t="s">
        <v>2617</v>
      </c>
      <c r="U314" s="260"/>
      <c r="V314" s="265"/>
      <c r="W314" s="260"/>
      <c r="X314" s="248">
        <v>3</v>
      </c>
      <c r="Y314" s="258" t="s">
        <v>1178</v>
      </c>
      <c r="Z314" s="226" t="s">
        <v>2608</v>
      </c>
      <c r="AA314" s="260"/>
      <c r="AB314" s="265"/>
      <c r="AC314" s="260"/>
      <c r="AD314" s="248" t="s">
        <v>171</v>
      </c>
      <c r="AE314" s="249" t="s">
        <v>171</v>
      </c>
      <c r="AF314" s="226" t="s">
        <v>2617</v>
      </c>
      <c r="AG314" s="248"/>
      <c r="AH314" s="265"/>
      <c r="AI314" s="260"/>
    </row>
    <row r="315" spans="1:35" s="295" customFormat="1" ht="30.75" thickBot="1" x14ac:dyDescent="0.25">
      <c r="A315" s="285">
        <v>2017</v>
      </c>
      <c r="B315" s="286" t="s">
        <v>1174</v>
      </c>
      <c r="C315" s="286" t="s">
        <v>1176</v>
      </c>
      <c r="D315" s="292"/>
      <c r="E315" s="285">
        <v>3</v>
      </c>
      <c r="F315" s="285" t="s">
        <v>171</v>
      </c>
      <c r="G315" s="289" t="s">
        <v>2598</v>
      </c>
      <c r="H315" s="226" t="s">
        <v>2627</v>
      </c>
      <c r="I315" s="285" t="e">
        <f>VLOOKUP(Tableau2[[#This Row],[Maîtrise/Avancement CNPE]],Tableau5[],8,FALSE)</f>
        <v>#N/A</v>
      </c>
      <c r="J315" s="290" t="e">
        <f>Tableau2[[#This Row],[Gravité]]*Tableau2[[#This Row],[Fréquence CNPE]]*Tableau2[[#This Row],[Coef Pondération CNPE]]</f>
        <v>#VALUE!</v>
      </c>
      <c r="K315" s="291"/>
      <c r="L315" s="285" t="s">
        <v>171</v>
      </c>
      <c r="M315" s="289" t="s">
        <v>2598</v>
      </c>
      <c r="N315" s="226" t="s">
        <v>2627</v>
      </c>
      <c r="O315" s="290" t="e">
        <f>VLOOKUP(Tableau2[[#This Row],[Maîtrise/Avancement SUD]],Tableau5[],8,FALSE)</f>
        <v>#N/A</v>
      </c>
      <c r="P315" s="290" t="e">
        <f>Tableau2[[#This Row],[Gravité]]*Tableau2[[#This Row],[Fréquence SUD]]*Tableau2[[#This Row],[Coef Pondération SUD]]</f>
        <v>#VALUE!</v>
      </c>
      <c r="Q315" s="291"/>
      <c r="R315" s="285" t="s">
        <v>171</v>
      </c>
      <c r="S315" s="289" t="s">
        <v>2598</v>
      </c>
      <c r="T315" s="226" t="s">
        <v>2627</v>
      </c>
      <c r="U315" s="290" t="e">
        <f>VLOOKUP(Tableau2[[#This Row],[Maîtrise/Avancement GP]],Tableau5[],8,FALSE)</f>
        <v>#N/A</v>
      </c>
      <c r="V315" s="290" t="e">
        <f>Tableau2[[#This Row],[Gravité]]*Tableau2[[#This Row],[Fréquence GP]]*Tableau2[[#This Row],[Coef Pondération GP]]</f>
        <v>#VALUE!</v>
      </c>
      <c r="W315" s="291"/>
      <c r="X315" s="285">
        <v>3</v>
      </c>
      <c r="Y315" s="289" t="s">
        <v>2598</v>
      </c>
      <c r="Z315" s="226" t="s">
        <v>2627</v>
      </c>
      <c r="AA315" s="290" t="e">
        <f>VLOOKUP(Tableau2[[#This Row],[Maîtrise/Avancement NORD]],Tableau5[],8,FALSE)</f>
        <v>#N/A</v>
      </c>
      <c r="AB315" s="290" t="e">
        <f>Tableau2[[#This Row],[Gravité]]*Tableau2[[#This Row],[Fréquence NORD]]*Tableau2[[#This Row],[Coef Pondération NORD]]</f>
        <v>#N/A</v>
      </c>
      <c r="AC315" s="291"/>
      <c r="AD315" s="285" t="s">
        <v>171</v>
      </c>
      <c r="AE315" s="289" t="s">
        <v>2598</v>
      </c>
      <c r="AF315" s="226" t="s">
        <v>2627</v>
      </c>
      <c r="AG315" s="290" t="e">
        <f>VLOOKUP(Tableau2[[#This Row],[Maîtrise/Avancement DD]],Tableau5[],8,FALSE)</f>
        <v>#N/A</v>
      </c>
      <c r="AH315" s="290" t="e">
        <f>Tableau2[[#This Row],[Gravité]]*Tableau2[[#This Row],[Fréquence DD]]*Tableau2[[#This Row],[Coef Pondération DD]]</f>
        <v>#VALUE!</v>
      </c>
      <c r="AI315" s="291"/>
    </row>
    <row r="316" spans="1:35" ht="30" x14ac:dyDescent="0.2">
      <c r="A316" s="248">
        <v>2017</v>
      </c>
      <c r="B316" s="258" t="s">
        <v>1175</v>
      </c>
      <c r="C316" s="258" t="s">
        <v>1177</v>
      </c>
      <c r="D316" s="249"/>
      <c r="E316" s="248">
        <v>3</v>
      </c>
      <c r="F316" s="248" t="s">
        <v>171</v>
      </c>
      <c r="G316" s="248" t="s">
        <v>171</v>
      </c>
      <c r="H316" s="226" t="s">
        <v>2617</v>
      </c>
      <c r="I316" s="248"/>
      <c r="J316" s="265"/>
      <c r="K316" s="260"/>
      <c r="L316" s="248" t="s">
        <v>171</v>
      </c>
      <c r="M316" s="248" t="s">
        <v>171</v>
      </c>
      <c r="N316" s="226" t="s">
        <v>2617</v>
      </c>
      <c r="O316" s="248"/>
      <c r="P316" s="265"/>
      <c r="Q316" s="260"/>
      <c r="R316" s="248" t="s">
        <v>171</v>
      </c>
      <c r="S316" s="248" t="s">
        <v>171</v>
      </c>
      <c r="T316" s="226" t="s">
        <v>2617</v>
      </c>
      <c r="U316" s="260"/>
      <c r="V316" s="265"/>
      <c r="W316" s="260"/>
      <c r="X316" s="248">
        <v>3</v>
      </c>
      <c r="Y316" s="258" t="s">
        <v>1179</v>
      </c>
      <c r="Z316" s="226" t="s">
        <v>2608</v>
      </c>
      <c r="AA316" s="260"/>
      <c r="AB316" s="265"/>
      <c r="AC316" s="260"/>
      <c r="AD316" s="248" t="s">
        <v>171</v>
      </c>
      <c r="AE316" s="249" t="s">
        <v>171</v>
      </c>
      <c r="AF316" s="226" t="s">
        <v>2617</v>
      </c>
      <c r="AG316" s="248"/>
      <c r="AH316" s="265"/>
      <c r="AI316" s="260"/>
    </row>
    <row r="317" spans="1:35" ht="30" x14ac:dyDescent="0.2">
      <c r="A317" s="248">
        <v>2017</v>
      </c>
      <c r="B317" s="258" t="s">
        <v>1175</v>
      </c>
      <c r="C317" s="258" t="s">
        <v>1177</v>
      </c>
      <c r="D317" s="249"/>
      <c r="E317" s="248">
        <v>3</v>
      </c>
      <c r="F317" s="248" t="s">
        <v>171</v>
      </c>
      <c r="G317" s="248" t="s">
        <v>171</v>
      </c>
      <c r="H317" s="226" t="s">
        <v>2617</v>
      </c>
      <c r="I317" s="248"/>
      <c r="J317" s="265"/>
      <c r="K317" s="260"/>
      <c r="L317" s="248" t="s">
        <v>171</v>
      </c>
      <c r="M317" s="248" t="s">
        <v>171</v>
      </c>
      <c r="N317" s="226" t="s">
        <v>2617</v>
      </c>
      <c r="O317" s="248"/>
      <c r="P317" s="265"/>
      <c r="Q317" s="260"/>
      <c r="R317" s="248" t="s">
        <v>171</v>
      </c>
      <c r="S317" s="248" t="s">
        <v>171</v>
      </c>
      <c r="T317" s="226" t="s">
        <v>2617</v>
      </c>
      <c r="U317" s="260"/>
      <c r="V317" s="265"/>
      <c r="W317" s="260"/>
      <c r="X317" s="248">
        <v>3</v>
      </c>
      <c r="Y317" s="258" t="s">
        <v>1180</v>
      </c>
      <c r="Z317" s="226" t="s">
        <v>2608</v>
      </c>
      <c r="AA317" s="260"/>
      <c r="AB317" s="265"/>
      <c r="AC317" s="260"/>
      <c r="AD317" s="248" t="s">
        <v>171</v>
      </c>
      <c r="AE317" s="249" t="s">
        <v>171</v>
      </c>
      <c r="AF317" s="226" t="s">
        <v>2617</v>
      </c>
      <c r="AG317" s="248"/>
      <c r="AH317" s="265"/>
      <c r="AI317" s="260"/>
    </row>
    <row r="318" spans="1:35" s="295" customFormat="1" ht="30.75" thickBot="1" x14ac:dyDescent="0.25">
      <c r="A318" s="285">
        <v>2017</v>
      </c>
      <c r="B318" s="286" t="s">
        <v>1175</v>
      </c>
      <c r="C318" s="286" t="s">
        <v>1177</v>
      </c>
      <c r="D318" s="298"/>
      <c r="E318" s="285">
        <v>3</v>
      </c>
      <c r="F318" s="285" t="s">
        <v>171</v>
      </c>
      <c r="G318" s="289" t="s">
        <v>2598</v>
      </c>
      <c r="H318" s="226" t="s">
        <v>2627</v>
      </c>
      <c r="I318" s="285" t="e">
        <f>VLOOKUP(Tableau2[[#This Row],[Maîtrise/Avancement CNPE]],Tableau5[],8,FALSE)</f>
        <v>#N/A</v>
      </c>
      <c r="J318" s="290" t="e">
        <f>Tableau2[[#This Row],[Gravité]]*Tableau2[[#This Row],[Fréquence CNPE]]*Tableau2[[#This Row],[Coef Pondération CNPE]]</f>
        <v>#VALUE!</v>
      </c>
      <c r="K318" s="291"/>
      <c r="L318" s="285" t="s">
        <v>171</v>
      </c>
      <c r="M318" s="289" t="s">
        <v>2598</v>
      </c>
      <c r="N318" s="226" t="s">
        <v>2627</v>
      </c>
      <c r="O318" s="290" t="e">
        <f>VLOOKUP(Tableau2[[#This Row],[Maîtrise/Avancement SUD]],Tableau5[],8,FALSE)</f>
        <v>#N/A</v>
      </c>
      <c r="P318" s="290" t="e">
        <f>Tableau2[[#This Row],[Gravité]]*Tableau2[[#This Row],[Fréquence SUD]]*Tableau2[[#This Row],[Coef Pondération SUD]]</f>
        <v>#VALUE!</v>
      </c>
      <c r="Q318" s="291"/>
      <c r="R318" s="285" t="s">
        <v>171</v>
      </c>
      <c r="S318" s="289" t="s">
        <v>2598</v>
      </c>
      <c r="T318" s="226" t="s">
        <v>2627</v>
      </c>
      <c r="U318" s="290" t="e">
        <f>VLOOKUP(Tableau2[[#This Row],[Maîtrise/Avancement GP]],Tableau5[],8,FALSE)</f>
        <v>#N/A</v>
      </c>
      <c r="V318" s="290" t="e">
        <f>Tableau2[[#This Row],[Gravité]]*Tableau2[[#This Row],[Fréquence GP]]*Tableau2[[#This Row],[Coef Pondération GP]]</f>
        <v>#VALUE!</v>
      </c>
      <c r="W318" s="291"/>
      <c r="X318" s="285">
        <v>3</v>
      </c>
      <c r="Y318" s="289" t="s">
        <v>2598</v>
      </c>
      <c r="Z318" s="226" t="s">
        <v>2627</v>
      </c>
      <c r="AA318" s="290" t="e">
        <f>VLOOKUP(Tableau2[[#This Row],[Maîtrise/Avancement NORD]],Tableau5[],8,FALSE)</f>
        <v>#N/A</v>
      </c>
      <c r="AB318" s="290" t="e">
        <f>Tableau2[[#This Row],[Gravité]]*Tableau2[[#This Row],[Fréquence NORD]]*Tableau2[[#This Row],[Coef Pondération NORD]]</f>
        <v>#N/A</v>
      </c>
      <c r="AC318" s="291"/>
      <c r="AD318" s="285" t="s">
        <v>171</v>
      </c>
      <c r="AE318" s="289" t="s">
        <v>2598</v>
      </c>
      <c r="AF318" s="226" t="s">
        <v>2627</v>
      </c>
      <c r="AG318" s="290" t="e">
        <f>VLOOKUP(Tableau2[[#This Row],[Maîtrise/Avancement DD]],Tableau5[],8,FALSE)</f>
        <v>#N/A</v>
      </c>
      <c r="AH318" s="290" t="e">
        <f>Tableau2[[#This Row],[Gravité]]*Tableau2[[#This Row],[Fréquence DD]]*Tableau2[[#This Row],[Coef Pondération DD]]</f>
        <v>#VALUE!</v>
      </c>
      <c r="AI318" s="291"/>
    </row>
    <row r="319" spans="1:35" ht="15" x14ac:dyDescent="0.2">
      <c r="A319" s="248"/>
      <c r="B319" s="270" t="s">
        <v>555</v>
      </c>
      <c r="C319" s="260"/>
      <c r="D319" s="248"/>
      <c r="E319" s="260"/>
      <c r="F319" s="260"/>
      <c r="G319" s="260"/>
      <c r="H319" s="226" t="s">
        <v>2627</v>
      </c>
      <c r="I319" s="248"/>
      <c r="J319" s="265"/>
      <c r="K319" s="260"/>
      <c r="L319" s="260"/>
      <c r="M319" s="260"/>
      <c r="N319" s="226" t="s">
        <v>2627</v>
      </c>
      <c r="O319" s="248"/>
      <c r="P319" s="265"/>
      <c r="Q319" s="260"/>
      <c r="R319" s="260"/>
      <c r="S319" s="260"/>
      <c r="T319" s="226" t="s">
        <v>2627</v>
      </c>
      <c r="U319" s="260"/>
      <c r="V319" s="265"/>
      <c r="W319" s="260"/>
      <c r="X319" s="260"/>
      <c r="Y319" s="258"/>
      <c r="Z319" s="226" t="s">
        <v>2627</v>
      </c>
      <c r="AA319" s="260"/>
      <c r="AB319" s="265"/>
      <c r="AC319" s="260"/>
      <c r="AD319" s="248"/>
      <c r="AE319" s="249"/>
      <c r="AF319" s="226" t="s">
        <v>2627</v>
      </c>
      <c r="AG319" s="248"/>
      <c r="AH319" s="265"/>
      <c r="AI319" s="260"/>
    </row>
    <row r="320" spans="1:35" ht="15" x14ac:dyDescent="0.2">
      <c r="A320" s="248"/>
      <c r="B320" s="184" t="s">
        <v>556</v>
      </c>
      <c r="C320" s="260"/>
      <c r="D320" s="248"/>
      <c r="E320" s="260"/>
      <c r="F320" s="260"/>
      <c r="G320" s="260"/>
      <c r="H320" s="226" t="s">
        <v>2627</v>
      </c>
      <c r="I320" s="248"/>
      <c r="J320" s="265"/>
      <c r="K320" s="260"/>
      <c r="L320" s="260"/>
      <c r="M320" s="260"/>
      <c r="N320" s="226" t="s">
        <v>2627</v>
      </c>
      <c r="O320" s="248"/>
      <c r="P320" s="265"/>
      <c r="Q320" s="260"/>
      <c r="R320" s="260"/>
      <c r="S320" s="260"/>
      <c r="T320" s="226" t="s">
        <v>2627</v>
      </c>
      <c r="U320" s="260"/>
      <c r="V320" s="265"/>
      <c r="W320" s="260"/>
      <c r="X320" s="260"/>
      <c r="Y320" s="258"/>
      <c r="Z320" s="226" t="s">
        <v>2627</v>
      </c>
      <c r="AA320" s="260"/>
      <c r="AB320" s="265"/>
      <c r="AC320" s="260"/>
      <c r="AD320" s="248"/>
      <c r="AE320" s="249"/>
      <c r="AF320" s="226" t="s">
        <v>2627</v>
      </c>
      <c r="AG320" s="248"/>
      <c r="AH320" s="265"/>
      <c r="AI320" s="260"/>
    </row>
    <row r="321" spans="1:35" ht="30" x14ac:dyDescent="0.2">
      <c r="A321" s="248">
        <v>2017</v>
      </c>
      <c r="B321" s="258" t="s">
        <v>557</v>
      </c>
      <c r="C321" s="258" t="s">
        <v>558</v>
      </c>
      <c r="D321" s="249"/>
      <c r="E321" s="248">
        <v>3</v>
      </c>
      <c r="F321" s="248">
        <v>3</v>
      </c>
      <c r="G321" s="258" t="s">
        <v>559</v>
      </c>
      <c r="H321" s="226" t="s">
        <v>2615</v>
      </c>
      <c r="I321" s="248"/>
      <c r="J321" s="265"/>
      <c r="K321" s="260"/>
      <c r="L321" s="248">
        <v>3</v>
      </c>
      <c r="M321" s="258" t="s">
        <v>559</v>
      </c>
      <c r="N321" s="226" t="s">
        <v>2615</v>
      </c>
      <c r="O321" s="248"/>
      <c r="P321" s="265"/>
      <c r="Q321" s="260"/>
      <c r="R321" s="248">
        <v>3</v>
      </c>
      <c r="S321" s="258" t="s">
        <v>1731</v>
      </c>
      <c r="T321" s="226" t="s">
        <v>2615</v>
      </c>
      <c r="U321" s="260"/>
      <c r="V321" s="265"/>
      <c r="W321" s="260"/>
      <c r="X321" s="248" t="s">
        <v>171</v>
      </c>
      <c r="Y321" s="258" t="s">
        <v>1181</v>
      </c>
      <c r="Z321" s="226" t="s">
        <v>2643</v>
      </c>
      <c r="AA321" s="260"/>
      <c r="AB321" s="265"/>
      <c r="AC321" s="260"/>
      <c r="AD321" s="248" t="s">
        <v>171</v>
      </c>
      <c r="AE321" s="249" t="s">
        <v>171</v>
      </c>
      <c r="AF321" s="226" t="s">
        <v>2629</v>
      </c>
      <c r="AG321" s="248"/>
      <c r="AH321" s="265"/>
      <c r="AI321" s="260"/>
    </row>
    <row r="322" spans="1:35" ht="15" x14ac:dyDescent="0.2">
      <c r="A322" s="248">
        <v>2017</v>
      </c>
      <c r="B322" s="258" t="s">
        <v>557</v>
      </c>
      <c r="C322" s="258" t="s">
        <v>558</v>
      </c>
      <c r="D322" s="249"/>
      <c r="E322" s="248">
        <v>3</v>
      </c>
      <c r="F322" s="248">
        <v>3</v>
      </c>
      <c r="G322" s="258" t="s">
        <v>560</v>
      </c>
      <c r="H322" s="226" t="s">
        <v>2655</v>
      </c>
      <c r="I322" s="248"/>
      <c r="J322" s="265"/>
      <c r="K322" s="260"/>
      <c r="L322" s="248">
        <v>3</v>
      </c>
      <c r="M322" s="258" t="s">
        <v>560</v>
      </c>
      <c r="N322" s="226" t="s">
        <v>2655</v>
      </c>
      <c r="O322" s="248"/>
      <c r="P322" s="265"/>
      <c r="Q322" s="260"/>
      <c r="R322" s="248">
        <v>3</v>
      </c>
      <c r="S322" s="258" t="s">
        <v>560</v>
      </c>
      <c r="T322" s="226" t="s">
        <v>2655</v>
      </c>
      <c r="U322" s="260"/>
      <c r="V322" s="265"/>
      <c r="W322" s="260"/>
      <c r="X322" s="248" t="s">
        <v>171</v>
      </c>
      <c r="Y322" s="249" t="s">
        <v>171</v>
      </c>
      <c r="Z322" s="226" t="s">
        <v>2617</v>
      </c>
      <c r="AA322" s="260"/>
      <c r="AB322" s="265"/>
      <c r="AC322" s="260"/>
      <c r="AD322" s="248" t="s">
        <v>171</v>
      </c>
      <c r="AE322" s="249" t="s">
        <v>171</v>
      </c>
      <c r="AF322" s="226" t="s">
        <v>2617</v>
      </c>
      <c r="AG322" s="248"/>
      <c r="AH322" s="265"/>
      <c r="AI322" s="260"/>
    </row>
    <row r="323" spans="1:35" ht="30" x14ac:dyDescent="0.2">
      <c r="A323" s="248">
        <v>2017</v>
      </c>
      <c r="B323" s="258" t="s">
        <v>557</v>
      </c>
      <c r="C323" s="258" t="s">
        <v>558</v>
      </c>
      <c r="D323" s="249"/>
      <c r="E323" s="248">
        <v>3</v>
      </c>
      <c r="F323" s="248">
        <v>3</v>
      </c>
      <c r="G323" s="258" t="s">
        <v>561</v>
      </c>
      <c r="H323" s="226" t="s">
        <v>2632</v>
      </c>
      <c r="I323" s="248"/>
      <c r="J323" s="265"/>
      <c r="K323" s="260"/>
      <c r="L323" s="248">
        <v>3</v>
      </c>
      <c r="M323" s="258" t="s">
        <v>561</v>
      </c>
      <c r="N323" s="226" t="s">
        <v>2632</v>
      </c>
      <c r="O323" s="248"/>
      <c r="P323" s="265"/>
      <c r="Q323" s="260"/>
      <c r="R323" s="248">
        <v>3</v>
      </c>
      <c r="S323" s="258" t="s">
        <v>561</v>
      </c>
      <c r="T323" s="226" t="s">
        <v>2632</v>
      </c>
      <c r="U323" s="260"/>
      <c r="V323" s="265"/>
      <c r="W323" s="260"/>
      <c r="X323" s="248" t="s">
        <v>171</v>
      </c>
      <c r="Y323" s="249" t="s">
        <v>171</v>
      </c>
      <c r="Z323" s="226" t="s">
        <v>2649</v>
      </c>
      <c r="AA323" s="260"/>
      <c r="AB323" s="265"/>
      <c r="AC323" s="260"/>
      <c r="AD323" s="248" t="s">
        <v>171</v>
      </c>
      <c r="AE323" s="249" t="s">
        <v>171</v>
      </c>
      <c r="AF323" s="226" t="s">
        <v>2616</v>
      </c>
      <c r="AG323" s="248"/>
      <c r="AH323" s="265"/>
      <c r="AI323" s="260"/>
    </row>
    <row r="324" spans="1:35" ht="45" x14ac:dyDescent="0.2">
      <c r="A324" s="248">
        <v>2017</v>
      </c>
      <c r="B324" s="258" t="s">
        <v>557</v>
      </c>
      <c r="C324" s="258" t="s">
        <v>558</v>
      </c>
      <c r="D324" s="249"/>
      <c r="E324" s="248">
        <v>3</v>
      </c>
      <c r="F324" s="248">
        <v>3</v>
      </c>
      <c r="G324" s="258" t="s">
        <v>562</v>
      </c>
      <c r="H324" s="226" t="s">
        <v>2633</v>
      </c>
      <c r="I324" s="248"/>
      <c r="J324" s="265"/>
      <c r="K324" s="260"/>
      <c r="L324" s="248">
        <v>3</v>
      </c>
      <c r="M324" s="258" t="s">
        <v>562</v>
      </c>
      <c r="N324" s="226" t="s">
        <v>2633</v>
      </c>
      <c r="O324" s="248"/>
      <c r="P324" s="265"/>
      <c r="Q324" s="260"/>
      <c r="R324" s="248">
        <v>3</v>
      </c>
      <c r="S324" s="258" t="s">
        <v>562</v>
      </c>
      <c r="T324" s="226" t="s">
        <v>2633</v>
      </c>
      <c r="U324" s="260"/>
      <c r="V324" s="265"/>
      <c r="W324" s="260"/>
      <c r="X324" s="248" t="s">
        <v>171</v>
      </c>
      <c r="Y324" s="249" t="s">
        <v>171</v>
      </c>
      <c r="Z324" s="226" t="s">
        <v>2629</v>
      </c>
      <c r="AA324" s="260"/>
      <c r="AB324" s="265"/>
      <c r="AC324" s="260"/>
      <c r="AD324" s="248" t="s">
        <v>171</v>
      </c>
      <c r="AE324" s="249" t="s">
        <v>171</v>
      </c>
      <c r="AF324" s="226" t="s">
        <v>2629</v>
      </c>
      <c r="AG324" s="248"/>
      <c r="AH324" s="265"/>
      <c r="AI324" s="260"/>
    </row>
    <row r="325" spans="1:35" ht="30" x14ac:dyDescent="0.2">
      <c r="A325" s="248">
        <v>2017</v>
      </c>
      <c r="B325" s="258" t="s">
        <v>557</v>
      </c>
      <c r="C325" s="258" t="s">
        <v>558</v>
      </c>
      <c r="D325" s="249"/>
      <c r="E325" s="248">
        <v>3</v>
      </c>
      <c r="F325" s="248">
        <v>3</v>
      </c>
      <c r="G325" s="258" t="s">
        <v>563</v>
      </c>
      <c r="H325" s="226" t="s">
        <v>2630</v>
      </c>
      <c r="I325" s="248"/>
      <c r="J325" s="265"/>
      <c r="K325" s="260"/>
      <c r="L325" s="248">
        <v>3</v>
      </c>
      <c r="M325" s="258" t="s">
        <v>563</v>
      </c>
      <c r="N325" s="226" t="s">
        <v>2630</v>
      </c>
      <c r="O325" s="248"/>
      <c r="P325" s="265"/>
      <c r="Q325" s="260"/>
      <c r="R325" s="248">
        <v>3</v>
      </c>
      <c r="S325" s="258" t="s">
        <v>563</v>
      </c>
      <c r="T325" s="226" t="s">
        <v>2630</v>
      </c>
      <c r="U325" s="260"/>
      <c r="V325" s="265"/>
      <c r="W325" s="260"/>
      <c r="X325" s="248" t="s">
        <v>171</v>
      </c>
      <c r="Y325" s="249" t="s">
        <v>171</v>
      </c>
      <c r="Z325" s="226" t="s">
        <v>2629</v>
      </c>
      <c r="AA325" s="260"/>
      <c r="AB325" s="265"/>
      <c r="AC325" s="260"/>
      <c r="AD325" s="248" t="s">
        <v>171</v>
      </c>
      <c r="AE325" s="249" t="s">
        <v>171</v>
      </c>
      <c r="AF325" s="226" t="s">
        <v>2629</v>
      </c>
      <c r="AG325" s="248"/>
      <c r="AH325" s="265"/>
      <c r="AI325" s="260"/>
    </row>
    <row r="326" spans="1:35" ht="15" x14ac:dyDescent="0.2">
      <c r="A326" s="248">
        <v>2017</v>
      </c>
      <c r="B326" s="258" t="s">
        <v>557</v>
      </c>
      <c r="C326" s="258" t="s">
        <v>558</v>
      </c>
      <c r="D326" s="249"/>
      <c r="E326" s="248">
        <v>3</v>
      </c>
      <c r="F326" s="248" t="s">
        <v>171</v>
      </c>
      <c r="G326" s="248" t="s">
        <v>171</v>
      </c>
      <c r="H326" s="226" t="s">
        <v>2629</v>
      </c>
      <c r="I326" s="248"/>
      <c r="J326" s="265"/>
      <c r="K326" s="260"/>
      <c r="L326" s="248" t="s">
        <v>171</v>
      </c>
      <c r="M326" s="248" t="s">
        <v>171</v>
      </c>
      <c r="N326" s="226" t="s">
        <v>2629</v>
      </c>
      <c r="O326" s="248"/>
      <c r="P326" s="265"/>
      <c r="Q326" s="260"/>
      <c r="R326" s="248">
        <v>3</v>
      </c>
      <c r="S326" s="260" t="s">
        <v>1732</v>
      </c>
      <c r="T326" s="226" t="s">
        <v>2633</v>
      </c>
      <c r="U326" s="260"/>
      <c r="V326" s="265"/>
      <c r="W326" s="260"/>
      <c r="X326" s="248" t="s">
        <v>171</v>
      </c>
      <c r="Y326" s="248" t="s">
        <v>171</v>
      </c>
      <c r="Z326" s="226" t="s">
        <v>2629</v>
      </c>
      <c r="AA326" s="260"/>
      <c r="AB326" s="265"/>
      <c r="AC326" s="260"/>
      <c r="AD326" s="248" t="s">
        <v>171</v>
      </c>
      <c r="AE326" s="249" t="s">
        <v>171</v>
      </c>
      <c r="AF326" s="226" t="s">
        <v>2629</v>
      </c>
      <c r="AG326" s="248"/>
      <c r="AH326" s="265"/>
      <c r="AI326" s="260"/>
    </row>
    <row r="327" spans="1:35" s="295" customFormat="1" ht="75.75" thickBot="1" x14ac:dyDescent="0.25">
      <c r="A327" s="285">
        <v>2017</v>
      </c>
      <c r="B327" s="286" t="s">
        <v>557</v>
      </c>
      <c r="C327" s="286" t="s">
        <v>558</v>
      </c>
      <c r="D327" s="298"/>
      <c r="E327" s="285">
        <v>3</v>
      </c>
      <c r="F327" s="285">
        <v>3</v>
      </c>
      <c r="G327" s="289" t="s">
        <v>2598</v>
      </c>
      <c r="H327" s="226" t="s">
        <v>2627</v>
      </c>
      <c r="I327" s="285" t="e">
        <f>VLOOKUP(Tableau2[[#This Row],[Maîtrise/Avancement CNPE]],Tableau5[],8,FALSE)</f>
        <v>#N/A</v>
      </c>
      <c r="J327" s="290" t="e">
        <f>Tableau2[[#This Row],[Gravité]]*Tableau2[[#This Row],[Fréquence CNPE]]*Tableau2[[#This Row],[Coef Pondération CNPE]]</f>
        <v>#N/A</v>
      </c>
      <c r="K327" s="291"/>
      <c r="L327" s="285">
        <v>3</v>
      </c>
      <c r="M327" s="289" t="s">
        <v>2598</v>
      </c>
      <c r="N327" s="226" t="s">
        <v>2627</v>
      </c>
      <c r="O327" s="290" t="e">
        <f>VLOOKUP(Tableau2[[#This Row],[Maîtrise/Avancement SUD]],Tableau5[],8,FALSE)</f>
        <v>#N/A</v>
      </c>
      <c r="P327" s="290" t="e">
        <f>Tableau2[[#This Row],[Gravité]]*Tableau2[[#This Row],[Fréquence SUD]]*Tableau2[[#This Row],[Coef Pondération SUD]]</f>
        <v>#N/A</v>
      </c>
      <c r="Q327" s="291"/>
      <c r="R327" s="285">
        <v>3</v>
      </c>
      <c r="S327" s="289" t="s">
        <v>2598</v>
      </c>
      <c r="T327" s="226" t="s">
        <v>2627</v>
      </c>
      <c r="U327" s="290" t="e">
        <f>VLOOKUP(Tableau2[[#This Row],[Maîtrise/Avancement GP]],Tableau5[],8,FALSE)</f>
        <v>#N/A</v>
      </c>
      <c r="V327" s="290" t="e">
        <f>Tableau2[[#This Row],[Gravité]]*Tableau2[[#This Row],[Fréquence GP]]*Tableau2[[#This Row],[Coef Pondération GP]]</f>
        <v>#N/A</v>
      </c>
      <c r="W327" s="294" t="s">
        <v>1733</v>
      </c>
      <c r="X327" s="285">
        <v>1</v>
      </c>
      <c r="Y327" s="289" t="s">
        <v>2598</v>
      </c>
      <c r="Z327" s="226" t="s">
        <v>2627</v>
      </c>
      <c r="AA327" s="290" t="e">
        <f>VLOOKUP(Tableau2[[#This Row],[Maîtrise/Avancement NORD]],Tableau5[],8,FALSE)</f>
        <v>#N/A</v>
      </c>
      <c r="AB327" s="290" t="e">
        <f>Tableau2[[#This Row],[Gravité]]*Tableau2[[#This Row],[Fréquence NORD]]*Tableau2[[#This Row],[Coef Pondération NORD]]</f>
        <v>#N/A</v>
      </c>
      <c r="AC327" s="294" t="s">
        <v>1347</v>
      </c>
      <c r="AD327" s="285" t="s">
        <v>171</v>
      </c>
      <c r="AE327" s="289" t="s">
        <v>2598</v>
      </c>
      <c r="AF327" s="226" t="s">
        <v>2627</v>
      </c>
      <c r="AG327" s="290" t="e">
        <f>VLOOKUP(Tableau2[[#This Row],[Maîtrise/Avancement DD]],Tableau5[],8,FALSE)</f>
        <v>#N/A</v>
      </c>
      <c r="AH327" s="290" t="e">
        <f>Tableau2[[#This Row],[Gravité]]*Tableau2[[#This Row],[Fréquence DD]]*Tableau2[[#This Row],[Coef Pondération DD]]</f>
        <v>#VALUE!</v>
      </c>
      <c r="AI327" s="291"/>
    </row>
    <row r="328" spans="1:35" ht="30" x14ac:dyDescent="0.2">
      <c r="A328" s="248">
        <v>2017</v>
      </c>
      <c r="B328" s="258" t="s">
        <v>564</v>
      </c>
      <c r="C328" s="258" t="s">
        <v>565</v>
      </c>
      <c r="D328" s="249"/>
      <c r="E328" s="248">
        <v>7</v>
      </c>
      <c r="F328" s="248">
        <v>7</v>
      </c>
      <c r="G328" s="258" t="s">
        <v>566</v>
      </c>
      <c r="H328" s="226" t="s">
        <v>2608</v>
      </c>
      <c r="I328" s="248"/>
      <c r="J328" s="265"/>
      <c r="K328" s="260"/>
      <c r="L328" s="248">
        <v>7</v>
      </c>
      <c r="M328" s="258" t="s">
        <v>566</v>
      </c>
      <c r="N328" s="226" t="s">
        <v>2608</v>
      </c>
      <c r="O328" s="248"/>
      <c r="P328" s="265"/>
      <c r="Q328" s="260"/>
      <c r="R328" s="248">
        <v>7</v>
      </c>
      <c r="S328" s="258" t="s">
        <v>566</v>
      </c>
      <c r="T328" s="226" t="s">
        <v>2608</v>
      </c>
      <c r="U328" s="260"/>
      <c r="V328" s="265"/>
      <c r="W328" s="260"/>
      <c r="X328" s="248">
        <v>1</v>
      </c>
      <c r="Y328" s="258" t="s">
        <v>566</v>
      </c>
      <c r="Z328" s="226" t="s">
        <v>2608</v>
      </c>
      <c r="AA328" s="260"/>
      <c r="AB328" s="265"/>
      <c r="AC328" s="260"/>
      <c r="AD328" s="248" t="s">
        <v>171</v>
      </c>
      <c r="AE328" s="249" t="s">
        <v>171</v>
      </c>
      <c r="AF328" s="226" t="s">
        <v>2617</v>
      </c>
      <c r="AG328" s="248"/>
      <c r="AH328" s="265"/>
      <c r="AI328" s="260"/>
    </row>
    <row r="329" spans="1:35" ht="30" x14ac:dyDescent="0.2">
      <c r="A329" s="248">
        <v>2017</v>
      </c>
      <c r="B329" s="258" t="s">
        <v>564</v>
      </c>
      <c r="C329" s="258" t="s">
        <v>565</v>
      </c>
      <c r="D329" s="249"/>
      <c r="E329" s="248">
        <v>7</v>
      </c>
      <c r="F329" s="248">
        <v>7</v>
      </c>
      <c r="G329" s="258" t="s">
        <v>567</v>
      </c>
      <c r="H329" s="226" t="s">
        <v>2655</v>
      </c>
      <c r="I329" s="248"/>
      <c r="J329" s="265"/>
      <c r="K329" s="260"/>
      <c r="L329" s="248">
        <v>7</v>
      </c>
      <c r="M329" s="258" t="s">
        <v>567</v>
      </c>
      <c r="N329" s="226" t="s">
        <v>2655</v>
      </c>
      <c r="O329" s="248"/>
      <c r="P329" s="265"/>
      <c r="Q329" s="260"/>
      <c r="R329" s="248">
        <v>7</v>
      </c>
      <c r="S329" s="258" t="s">
        <v>567</v>
      </c>
      <c r="T329" s="226" t="s">
        <v>2655</v>
      </c>
      <c r="U329" s="260"/>
      <c r="V329" s="265"/>
      <c r="W329" s="260"/>
      <c r="X329" s="248">
        <v>1</v>
      </c>
      <c r="Y329" s="258" t="s">
        <v>567</v>
      </c>
      <c r="Z329" s="226" t="s">
        <v>2655</v>
      </c>
      <c r="AA329" s="260"/>
      <c r="AB329" s="265"/>
      <c r="AC329" s="260"/>
      <c r="AD329" s="248" t="s">
        <v>171</v>
      </c>
      <c r="AE329" s="249" t="s">
        <v>171</v>
      </c>
      <c r="AF329" s="226" t="s">
        <v>2617</v>
      </c>
      <c r="AG329" s="248"/>
      <c r="AH329" s="265"/>
      <c r="AI329" s="260"/>
    </row>
    <row r="330" spans="1:35" ht="30" x14ac:dyDescent="0.2">
      <c r="A330" s="248">
        <v>2017</v>
      </c>
      <c r="B330" s="258" t="s">
        <v>564</v>
      </c>
      <c r="C330" s="258" t="s">
        <v>565</v>
      </c>
      <c r="D330" s="249"/>
      <c r="E330" s="248">
        <v>7</v>
      </c>
      <c r="F330" s="248">
        <v>7</v>
      </c>
      <c r="G330" s="258" t="s">
        <v>568</v>
      </c>
      <c r="H330" s="226" t="s">
        <v>2657</v>
      </c>
      <c r="I330" s="248"/>
      <c r="J330" s="265"/>
      <c r="K330" s="260"/>
      <c r="L330" s="248" t="s">
        <v>171</v>
      </c>
      <c r="M330" s="248" t="s">
        <v>171</v>
      </c>
      <c r="N330" s="226" t="s">
        <v>2642</v>
      </c>
      <c r="O330" s="248"/>
      <c r="P330" s="265"/>
      <c r="Q330" s="260"/>
      <c r="R330" s="248">
        <v>7</v>
      </c>
      <c r="S330" s="248" t="s">
        <v>171</v>
      </c>
      <c r="T330" s="226" t="s">
        <v>2642</v>
      </c>
      <c r="U330" s="260"/>
      <c r="V330" s="265"/>
      <c r="W330" s="260"/>
      <c r="X330" s="248" t="s">
        <v>171</v>
      </c>
      <c r="Y330" s="249" t="s">
        <v>171</v>
      </c>
      <c r="Z330" s="226" t="s">
        <v>2642</v>
      </c>
      <c r="AA330" s="260"/>
      <c r="AB330" s="265"/>
      <c r="AC330" s="260"/>
      <c r="AD330" s="248" t="s">
        <v>171</v>
      </c>
      <c r="AE330" s="249" t="s">
        <v>171</v>
      </c>
      <c r="AF330" s="226" t="s">
        <v>2617</v>
      </c>
      <c r="AG330" s="248"/>
      <c r="AH330" s="265"/>
      <c r="AI330" s="260"/>
    </row>
    <row r="331" spans="1:35" ht="45" x14ac:dyDescent="0.2">
      <c r="A331" s="248">
        <v>2017</v>
      </c>
      <c r="B331" s="258" t="s">
        <v>564</v>
      </c>
      <c r="C331" s="258" t="s">
        <v>565</v>
      </c>
      <c r="D331" s="249"/>
      <c r="E331" s="248">
        <v>7</v>
      </c>
      <c r="F331" s="248">
        <v>7</v>
      </c>
      <c r="G331" s="258" t="s">
        <v>569</v>
      </c>
      <c r="H331" s="226" t="s">
        <v>2658</v>
      </c>
      <c r="I331" s="248"/>
      <c r="J331" s="265"/>
      <c r="K331" s="260"/>
      <c r="L331" s="248">
        <v>7</v>
      </c>
      <c r="M331" s="258" t="s">
        <v>1455</v>
      </c>
      <c r="N331" s="226" t="s">
        <v>2658</v>
      </c>
      <c r="O331" s="248"/>
      <c r="P331" s="265"/>
      <c r="Q331" s="260"/>
      <c r="R331" s="248">
        <v>7</v>
      </c>
      <c r="S331" s="248" t="s">
        <v>171</v>
      </c>
      <c r="T331" s="226" t="s">
        <v>2629</v>
      </c>
      <c r="U331" s="260"/>
      <c r="V331" s="265"/>
      <c r="W331" s="260"/>
      <c r="X331" s="248" t="s">
        <v>171</v>
      </c>
      <c r="Y331" s="249" t="s">
        <v>171</v>
      </c>
      <c r="Z331" s="226" t="s">
        <v>2629</v>
      </c>
      <c r="AA331" s="260"/>
      <c r="AB331" s="265"/>
      <c r="AC331" s="260"/>
      <c r="AD331" s="248" t="s">
        <v>171</v>
      </c>
      <c r="AE331" s="249" t="s">
        <v>171</v>
      </c>
      <c r="AF331" s="226" t="s">
        <v>2629</v>
      </c>
      <c r="AG331" s="248"/>
      <c r="AH331" s="265"/>
      <c r="AI331" s="260"/>
    </row>
    <row r="332" spans="1:35" ht="30" x14ac:dyDescent="0.2">
      <c r="A332" s="248">
        <v>2017</v>
      </c>
      <c r="B332" s="258" t="s">
        <v>564</v>
      </c>
      <c r="C332" s="258" t="s">
        <v>565</v>
      </c>
      <c r="D332" s="249"/>
      <c r="E332" s="248">
        <v>7</v>
      </c>
      <c r="F332" s="248">
        <v>7</v>
      </c>
      <c r="G332" s="258" t="s">
        <v>570</v>
      </c>
      <c r="H332" s="226" t="s">
        <v>2655</v>
      </c>
      <c r="I332" s="248"/>
      <c r="J332" s="265"/>
      <c r="K332" s="260"/>
      <c r="L332" s="248">
        <v>7</v>
      </c>
      <c r="M332" s="258" t="s">
        <v>570</v>
      </c>
      <c r="N332" s="226" t="s">
        <v>2655</v>
      </c>
      <c r="O332" s="248"/>
      <c r="P332" s="265"/>
      <c r="Q332" s="260"/>
      <c r="R332" s="248">
        <v>7</v>
      </c>
      <c r="S332" s="258" t="s">
        <v>570</v>
      </c>
      <c r="T332" s="226" t="s">
        <v>2655</v>
      </c>
      <c r="U332" s="260"/>
      <c r="V332" s="265"/>
      <c r="W332" s="260"/>
      <c r="X332" s="248" t="s">
        <v>171</v>
      </c>
      <c r="Y332" s="249" t="s">
        <v>171</v>
      </c>
      <c r="Z332" s="226" t="s">
        <v>2617</v>
      </c>
      <c r="AA332" s="260"/>
      <c r="AB332" s="265"/>
      <c r="AC332" s="260"/>
      <c r="AD332" s="248" t="s">
        <v>171</v>
      </c>
      <c r="AE332" s="249" t="s">
        <v>171</v>
      </c>
      <c r="AF332" s="226" t="s">
        <v>2617</v>
      </c>
      <c r="AG332" s="248"/>
      <c r="AH332" s="265"/>
      <c r="AI332" s="260"/>
    </row>
    <row r="333" spans="1:35" ht="45" x14ac:dyDescent="0.2">
      <c r="A333" s="248">
        <v>2017</v>
      </c>
      <c r="B333" s="258" t="s">
        <v>564</v>
      </c>
      <c r="C333" s="258" t="s">
        <v>565</v>
      </c>
      <c r="D333" s="249"/>
      <c r="E333" s="248">
        <v>7</v>
      </c>
      <c r="F333" s="248">
        <v>7</v>
      </c>
      <c r="G333" s="258" t="s">
        <v>571</v>
      </c>
      <c r="H333" s="226" t="s">
        <v>2608</v>
      </c>
      <c r="I333" s="248"/>
      <c r="J333" s="265"/>
      <c r="K333" s="260"/>
      <c r="L333" s="248">
        <v>7</v>
      </c>
      <c r="M333" s="258" t="s">
        <v>571</v>
      </c>
      <c r="N333" s="226" t="s">
        <v>2608</v>
      </c>
      <c r="O333" s="248"/>
      <c r="P333" s="265"/>
      <c r="Q333" s="260"/>
      <c r="R333" s="248">
        <v>7</v>
      </c>
      <c r="S333" s="258" t="s">
        <v>571</v>
      </c>
      <c r="T333" s="226" t="s">
        <v>2608</v>
      </c>
      <c r="U333" s="260"/>
      <c r="V333" s="265"/>
      <c r="W333" s="260"/>
      <c r="X333" s="248" t="s">
        <v>171</v>
      </c>
      <c r="Y333" s="249" t="s">
        <v>171</v>
      </c>
      <c r="Z333" s="226" t="s">
        <v>2617</v>
      </c>
      <c r="AA333" s="260"/>
      <c r="AB333" s="265"/>
      <c r="AC333" s="260"/>
      <c r="AD333" s="248" t="s">
        <v>171</v>
      </c>
      <c r="AE333" s="249" t="s">
        <v>171</v>
      </c>
      <c r="AF333" s="226" t="s">
        <v>2617</v>
      </c>
      <c r="AG333" s="248"/>
      <c r="AH333" s="265"/>
      <c r="AI333" s="260"/>
    </row>
    <row r="334" spans="1:35" ht="60" x14ac:dyDescent="0.2">
      <c r="A334" s="248">
        <v>2017</v>
      </c>
      <c r="B334" s="258" t="s">
        <v>564</v>
      </c>
      <c r="C334" s="258" t="s">
        <v>565</v>
      </c>
      <c r="D334" s="249"/>
      <c r="E334" s="248">
        <v>7</v>
      </c>
      <c r="F334" s="248">
        <v>7</v>
      </c>
      <c r="G334" s="258" t="s">
        <v>572</v>
      </c>
      <c r="H334" s="226" t="s">
        <v>2655</v>
      </c>
      <c r="I334" s="248"/>
      <c r="J334" s="265"/>
      <c r="K334" s="260"/>
      <c r="L334" s="248">
        <v>7</v>
      </c>
      <c r="M334" s="258" t="s">
        <v>572</v>
      </c>
      <c r="N334" s="226" t="s">
        <v>2655</v>
      </c>
      <c r="O334" s="248"/>
      <c r="P334" s="265"/>
      <c r="Q334" s="260"/>
      <c r="R334" s="248">
        <v>7</v>
      </c>
      <c r="S334" s="258" t="s">
        <v>572</v>
      </c>
      <c r="T334" s="226" t="s">
        <v>2655</v>
      </c>
      <c r="U334" s="260"/>
      <c r="V334" s="265"/>
      <c r="W334" s="260"/>
      <c r="X334" s="248" t="s">
        <v>171</v>
      </c>
      <c r="Y334" s="249" t="s">
        <v>171</v>
      </c>
      <c r="Z334" s="226" t="s">
        <v>2617</v>
      </c>
      <c r="AA334" s="260"/>
      <c r="AB334" s="265"/>
      <c r="AC334" s="260"/>
      <c r="AD334" s="248" t="s">
        <v>171</v>
      </c>
      <c r="AE334" s="249" t="s">
        <v>171</v>
      </c>
      <c r="AF334" s="226" t="s">
        <v>2617</v>
      </c>
      <c r="AG334" s="248"/>
      <c r="AH334" s="265"/>
      <c r="AI334" s="260"/>
    </row>
    <row r="335" spans="1:35" ht="30" x14ac:dyDescent="0.2">
      <c r="A335" s="248">
        <v>2017</v>
      </c>
      <c r="B335" s="258" t="s">
        <v>564</v>
      </c>
      <c r="C335" s="258" t="s">
        <v>565</v>
      </c>
      <c r="D335" s="249"/>
      <c r="E335" s="248">
        <v>7</v>
      </c>
      <c r="F335" s="248">
        <v>7</v>
      </c>
      <c r="G335" s="258" t="s">
        <v>573</v>
      </c>
      <c r="H335" s="226" t="s">
        <v>2613</v>
      </c>
      <c r="I335" s="248"/>
      <c r="J335" s="265"/>
      <c r="K335" s="260"/>
      <c r="L335" s="248">
        <v>7</v>
      </c>
      <c r="M335" s="258" t="s">
        <v>573</v>
      </c>
      <c r="N335" s="226" t="s">
        <v>2613</v>
      </c>
      <c r="O335" s="248"/>
      <c r="P335" s="265"/>
      <c r="Q335" s="260"/>
      <c r="R335" s="248">
        <v>7</v>
      </c>
      <c r="S335" s="258" t="s">
        <v>573</v>
      </c>
      <c r="T335" s="226" t="s">
        <v>2613</v>
      </c>
      <c r="U335" s="260"/>
      <c r="V335" s="265"/>
      <c r="W335" s="260"/>
      <c r="X335" s="248" t="s">
        <v>171</v>
      </c>
      <c r="Y335" s="249" t="s">
        <v>171</v>
      </c>
      <c r="Z335" s="226" t="s">
        <v>2617</v>
      </c>
      <c r="AA335" s="260"/>
      <c r="AB335" s="265"/>
      <c r="AC335" s="260"/>
      <c r="AD335" s="248" t="s">
        <v>171</v>
      </c>
      <c r="AE335" s="249" t="s">
        <v>171</v>
      </c>
      <c r="AF335" s="226" t="s">
        <v>2617</v>
      </c>
      <c r="AG335" s="248"/>
      <c r="AH335" s="265"/>
      <c r="AI335" s="260"/>
    </row>
    <row r="336" spans="1:35" ht="30" x14ac:dyDescent="0.2">
      <c r="A336" s="248">
        <v>2017</v>
      </c>
      <c r="B336" s="258" t="s">
        <v>564</v>
      </c>
      <c r="C336" s="258" t="s">
        <v>565</v>
      </c>
      <c r="D336" s="249"/>
      <c r="E336" s="248">
        <v>7</v>
      </c>
      <c r="F336" s="248">
        <v>7</v>
      </c>
      <c r="G336" s="258" t="s">
        <v>574</v>
      </c>
      <c r="H336" s="226" t="s">
        <v>2613</v>
      </c>
      <c r="I336" s="248"/>
      <c r="J336" s="265"/>
      <c r="K336" s="260"/>
      <c r="L336" s="248" t="s">
        <v>171</v>
      </c>
      <c r="M336" s="248" t="s">
        <v>171</v>
      </c>
      <c r="N336" s="226" t="s">
        <v>2617</v>
      </c>
      <c r="O336" s="248"/>
      <c r="P336" s="265"/>
      <c r="Q336" s="260"/>
      <c r="R336" s="248" t="s">
        <v>171</v>
      </c>
      <c r="S336" s="248" t="s">
        <v>171</v>
      </c>
      <c r="T336" s="226" t="s">
        <v>2617</v>
      </c>
      <c r="U336" s="260"/>
      <c r="V336" s="265"/>
      <c r="W336" s="260"/>
      <c r="X336" s="248" t="s">
        <v>171</v>
      </c>
      <c r="Y336" s="249" t="s">
        <v>171</v>
      </c>
      <c r="Z336" s="226" t="s">
        <v>2617</v>
      </c>
      <c r="AA336" s="260"/>
      <c r="AB336" s="265"/>
      <c r="AC336" s="260"/>
      <c r="AD336" s="248" t="s">
        <v>171</v>
      </c>
      <c r="AE336" s="249" t="s">
        <v>171</v>
      </c>
      <c r="AF336" s="226" t="s">
        <v>2617</v>
      </c>
      <c r="AG336" s="248"/>
      <c r="AH336" s="265"/>
      <c r="AI336" s="260"/>
    </row>
    <row r="337" spans="1:35" ht="30" x14ac:dyDescent="0.2">
      <c r="A337" s="248">
        <v>2017</v>
      </c>
      <c r="B337" s="258" t="s">
        <v>564</v>
      </c>
      <c r="C337" s="258" t="s">
        <v>565</v>
      </c>
      <c r="D337" s="249"/>
      <c r="E337" s="248">
        <v>7</v>
      </c>
      <c r="F337" s="248">
        <v>7</v>
      </c>
      <c r="G337" s="258" t="s">
        <v>575</v>
      </c>
      <c r="H337" s="226" t="s">
        <v>2613</v>
      </c>
      <c r="I337" s="248"/>
      <c r="J337" s="265"/>
      <c r="K337" s="260"/>
      <c r="L337" s="248" t="s">
        <v>171</v>
      </c>
      <c r="M337" s="248" t="s">
        <v>171</v>
      </c>
      <c r="N337" s="226" t="s">
        <v>2617</v>
      </c>
      <c r="O337" s="248"/>
      <c r="P337" s="265"/>
      <c r="Q337" s="260"/>
      <c r="R337" s="248" t="s">
        <v>171</v>
      </c>
      <c r="S337" s="248" t="s">
        <v>171</v>
      </c>
      <c r="T337" s="226" t="s">
        <v>2617</v>
      </c>
      <c r="U337" s="260"/>
      <c r="V337" s="265"/>
      <c r="W337" s="260"/>
      <c r="X337" s="248" t="s">
        <v>171</v>
      </c>
      <c r="Y337" s="249" t="s">
        <v>171</v>
      </c>
      <c r="Z337" s="226" t="s">
        <v>2617</v>
      </c>
      <c r="AA337" s="260"/>
      <c r="AB337" s="265"/>
      <c r="AC337" s="260"/>
      <c r="AD337" s="248" t="s">
        <v>171</v>
      </c>
      <c r="AE337" s="249" t="s">
        <v>171</v>
      </c>
      <c r="AF337" s="226" t="s">
        <v>2617</v>
      </c>
      <c r="AG337" s="248"/>
      <c r="AH337" s="265"/>
      <c r="AI337" s="260"/>
    </row>
    <row r="338" spans="1:35" ht="30" x14ac:dyDescent="0.2">
      <c r="A338" s="248">
        <v>2017</v>
      </c>
      <c r="B338" s="258" t="s">
        <v>564</v>
      </c>
      <c r="C338" s="258" t="s">
        <v>565</v>
      </c>
      <c r="D338" s="249"/>
      <c r="E338" s="248">
        <v>7</v>
      </c>
      <c r="F338" s="248" t="s">
        <v>171</v>
      </c>
      <c r="G338" s="248" t="s">
        <v>171</v>
      </c>
      <c r="H338" s="226" t="s">
        <v>2629</v>
      </c>
      <c r="I338" s="248"/>
      <c r="J338" s="265"/>
      <c r="K338" s="260"/>
      <c r="L338" s="248">
        <v>7</v>
      </c>
      <c r="M338" s="258" t="s">
        <v>1454</v>
      </c>
      <c r="N338" s="226" t="s">
        <v>2633</v>
      </c>
      <c r="O338" s="248"/>
      <c r="P338" s="265"/>
      <c r="Q338" s="260"/>
      <c r="R338" s="248" t="s">
        <v>171</v>
      </c>
      <c r="S338" s="248" t="s">
        <v>171</v>
      </c>
      <c r="T338" s="226" t="s">
        <v>2629</v>
      </c>
      <c r="U338" s="260"/>
      <c r="V338" s="265"/>
      <c r="W338" s="260"/>
      <c r="X338" s="248">
        <v>1</v>
      </c>
      <c r="Y338" s="258" t="s">
        <v>173</v>
      </c>
      <c r="Z338" s="226" t="s">
        <v>2633</v>
      </c>
      <c r="AA338" s="260"/>
      <c r="AB338" s="265"/>
      <c r="AC338" s="260"/>
      <c r="AD338" s="248" t="s">
        <v>171</v>
      </c>
      <c r="AE338" s="249" t="s">
        <v>171</v>
      </c>
      <c r="AF338" s="226" t="s">
        <v>2629</v>
      </c>
      <c r="AG338" s="248"/>
      <c r="AH338" s="265"/>
      <c r="AI338" s="260"/>
    </row>
    <row r="339" spans="1:35" ht="30" x14ac:dyDescent="0.2">
      <c r="A339" s="248">
        <v>2017</v>
      </c>
      <c r="B339" s="258" t="s">
        <v>564</v>
      </c>
      <c r="C339" s="258" t="s">
        <v>565</v>
      </c>
      <c r="D339" s="249"/>
      <c r="E339" s="248">
        <v>7</v>
      </c>
      <c r="F339" s="248" t="s">
        <v>171</v>
      </c>
      <c r="G339" s="248" t="s">
        <v>171</v>
      </c>
      <c r="H339" s="226" t="s">
        <v>2616</v>
      </c>
      <c r="I339" s="248"/>
      <c r="J339" s="265"/>
      <c r="K339" s="260"/>
      <c r="L339" s="248">
        <v>7</v>
      </c>
      <c r="M339" s="258" t="s">
        <v>1456</v>
      </c>
      <c r="N339" s="226" t="s">
        <v>2611</v>
      </c>
      <c r="O339" s="248"/>
      <c r="P339" s="265"/>
      <c r="Q339" s="260"/>
      <c r="R339" s="248" t="s">
        <v>171</v>
      </c>
      <c r="S339" s="248" t="s">
        <v>171</v>
      </c>
      <c r="T339" s="226" t="s">
        <v>2616</v>
      </c>
      <c r="U339" s="260"/>
      <c r="V339" s="265"/>
      <c r="W339" s="260"/>
      <c r="X339" s="248" t="s">
        <v>171</v>
      </c>
      <c r="Y339" s="249" t="s">
        <v>171</v>
      </c>
      <c r="Z339" s="226" t="s">
        <v>2616</v>
      </c>
      <c r="AA339" s="260"/>
      <c r="AB339" s="265"/>
      <c r="AC339" s="260"/>
      <c r="AD339" s="248" t="s">
        <v>171</v>
      </c>
      <c r="AE339" s="249" t="s">
        <v>171</v>
      </c>
      <c r="AF339" s="226" t="s">
        <v>2616</v>
      </c>
      <c r="AG339" s="248"/>
      <c r="AH339" s="265"/>
      <c r="AI339" s="260"/>
    </row>
    <row r="340" spans="1:35" ht="30" x14ac:dyDescent="0.2">
      <c r="A340" s="248">
        <v>2017</v>
      </c>
      <c r="B340" s="258" t="s">
        <v>564</v>
      </c>
      <c r="C340" s="258" t="s">
        <v>565</v>
      </c>
      <c r="D340" s="249"/>
      <c r="E340" s="248">
        <v>7</v>
      </c>
      <c r="F340" s="248" t="s">
        <v>171</v>
      </c>
      <c r="G340" s="248" t="s">
        <v>171</v>
      </c>
      <c r="H340" s="226" t="s">
        <v>2616</v>
      </c>
      <c r="I340" s="248"/>
      <c r="J340" s="265"/>
      <c r="K340" s="260"/>
      <c r="L340" s="248">
        <v>7</v>
      </c>
      <c r="M340" s="258" t="s">
        <v>1457</v>
      </c>
      <c r="N340" s="226" t="s">
        <v>2611</v>
      </c>
      <c r="O340" s="248"/>
      <c r="P340" s="265"/>
      <c r="Q340" s="260"/>
      <c r="R340" s="248" t="s">
        <v>171</v>
      </c>
      <c r="S340" s="248" t="s">
        <v>171</v>
      </c>
      <c r="T340" s="226" t="s">
        <v>2616</v>
      </c>
      <c r="U340" s="260"/>
      <c r="V340" s="265"/>
      <c r="W340" s="260"/>
      <c r="X340" s="248" t="s">
        <v>171</v>
      </c>
      <c r="Y340" s="249" t="s">
        <v>171</v>
      </c>
      <c r="Z340" s="226" t="s">
        <v>2616</v>
      </c>
      <c r="AA340" s="260"/>
      <c r="AB340" s="265"/>
      <c r="AC340" s="260"/>
      <c r="AD340" s="248" t="s">
        <v>171</v>
      </c>
      <c r="AE340" s="249" t="s">
        <v>171</v>
      </c>
      <c r="AF340" s="226" t="s">
        <v>2616</v>
      </c>
      <c r="AG340" s="248"/>
      <c r="AH340" s="265"/>
      <c r="AI340" s="260"/>
    </row>
    <row r="341" spans="1:35" s="295" customFormat="1" ht="225.75" thickBot="1" x14ac:dyDescent="0.25">
      <c r="A341" s="285">
        <v>2017</v>
      </c>
      <c r="B341" s="286" t="s">
        <v>564</v>
      </c>
      <c r="C341" s="286" t="s">
        <v>565</v>
      </c>
      <c r="D341" s="301">
        <v>2</v>
      </c>
      <c r="E341" s="285">
        <v>7</v>
      </c>
      <c r="F341" s="285">
        <v>7</v>
      </c>
      <c r="G341" s="289" t="s">
        <v>2598</v>
      </c>
      <c r="H341" s="226" t="s">
        <v>2627</v>
      </c>
      <c r="I341" s="285" t="e">
        <f>VLOOKUP(Tableau2[[#This Row],[Maîtrise/Avancement CNPE]],Tableau5[],8,FALSE)</f>
        <v>#N/A</v>
      </c>
      <c r="J341" s="290" t="e">
        <f>Tableau2[[#This Row],[Gravité]]*Tableau2[[#This Row],[Fréquence CNPE]]*Tableau2[[#This Row],[Coef Pondération CNPE]]</f>
        <v>#N/A</v>
      </c>
      <c r="K341" s="291"/>
      <c r="L341" s="285">
        <v>7</v>
      </c>
      <c r="M341" s="289" t="s">
        <v>2598</v>
      </c>
      <c r="N341" s="226" t="s">
        <v>2627</v>
      </c>
      <c r="O341" s="290" t="e">
        <f>VLOOKUP(Tableau2[[#This Row],[Maîtrise/Avancement SUD]],Tableau5[],8,FALSE)</f>
        <v>#N/A</v>
      </c>
      <c r="P341" s="290" t="e">
        <f>Tableau2[[#This Row],[Gravité]]*Tableau2[[#This Row],[Fréquence SUD]]*Tableau2[[#This Row],[Coef Pondération SUD]]</f>
        <v>#N/A</v>
      </c>
      <c r="Q341" s="294" t="s">
        <v>1458</v>
      </c>
      <c r="R341" s="285">
        <v>7</v>
      </c>
      <c r="S341" s="289" t="s">
        <v>2598</v>
      </c>
      <c r="T341" s="226" t="s">
        <v>2627</v>
      </c>
      <c r="U341" s="290" t="e">
        <f>VLOOKUP(Tableau2[[#This Row],[Maîtrise/Avancement GP]],Tableau5[],8,FALSE)</f>
        <v>#N/A</v>
      </c>
      <c r="V341" s="290" t="e">
        <f>Tableau2[[#This Row],[Gravité]]*Tableau2[[#This Row],[Fréquence GP]]*Tableau2[[#This Row],[Coef Pondération GP]]</f>
        <v>#N/A</v>
      </c>
      <c r="W341" s="291"/>
      <c r="X341" s="285">
        <v>1</v>
      </c>
      <c r="Y341" s="289" t="s">
        <v>2598</v>
      </c>
      <c r="Z341" s="226" t="s">
        <v>2627</v>
      </c>
      <c r="AA341" s="290" t="e">
        <f>VLOOKUP(Tableau2[[#This Row],[Maîtrise/Avancement NORD]],Tableau5[],8,FALSE)</f>
        <v>#N/A</v>
      </c>
      <c r="AB341" s="290" t="e">
        <f>Tableau2[[#This Row],[Gravité]]*Tableau2[[#This Row],[Fréquence NORD]]*Tableau2[[#This Row],[Coef Pondération NORD]]</f>
        <v>#N/A</v>
      </c>
      <c r="AC341" s="294" t="s">
        <v>1348</v>
      </c>
      <c r="AD341" s="285" t="s">
        <v>171</v>
      </c>
      <c r="AE341" s="289" t="s">
        <v>2598</v>
      </c>
      <c r="AF341" s="226" t="s">
        <v>2627</v>
      </c>
      <c r="AG341" s="290" t="e">
        <f>VLOOKUP(Tableau2[[#This Row],[Maîtrise/Avancement DD]],Tableau5[],8,FALSE)</f>
        <v>#N/A</v>
      </c>
      <c r="AH341" s="290" t="e">
        <f>Tableau2[[#This Row],[Gravité]]*Tableau2[[#This Row],[Fréquence DD]]*Tableau2[[#This Row],[Coef Pondération DD]]</f>
        <v>#VALUE!</v>
      </c>
      <c r="AI341" s="291"/>
    </row>
    <row r="342" spans="1:35" ht="30" x14ac:dyDescent="0.2">
      <c r="A342" s="248">
        <v>2017</v>
      </c>
      <c r="B342" s="258" t="s">
        <v>576</v>
      </c>
      <c r="C342" s="258" t="s">
        <v>577</v>
      </c>
      <c r="D342" s="249"/>
      <c r="E342" s="248">
        <v>7</v>
      </c>
      <c r="F342" s="248">
        <v>1</v>
      </c>
      <c r="G342" s="258" t="s">
        <v>566</v>
      </c>
      <c r="H342" s="226" t="s">
        <v>2608</v>
      </c>
      <c r="I342" s="248"/>
      <c r="J342" s="265"/>
      <c r="K342" s="260"/>
      <c r="L342" s="248">
        <v>1</v>
      </c>
      <c r="M342" s="258" t="s">
        <v>566</v>
      </c>
      <c r="N342" s="226" t="s">
        <v>2608</v>
      </c>
      <c r="O342" s="248"/>
      <c r="P342" s="265"/>
      <c r="Q342" s="260"/>
      <c r="R342" s="248">
        <v>1</v>
      </c>
      <c r="S342" s="258" t="s">
        <v>566</v>
      </c>
      <c r="T342" s="226" t="s">
        <v>2608</v>
      </c>
      <c r="U342" s="260"/>
      <c r="V342" s="265"/>
      <c r="W342" s="260"/>
      <c r="X342" s="248">
        <v>1</v>
      </c>
      <c r="Y342" s="258" t="s">
        <v>566</v>
      </c>
      <c r="Z342" s="226" t="s">
        <v>2608</v>
      </c>
      <c r="AA342" s="260"/>
      <c r="AB342" s="265"/>
      <c r="AC342" s="260"/>
      <c r="AD342" s="248" t="s">
        <v>171</v>
      </c>
      <c r="AE342" s="249" t="s">
        <v>171</v>
      </c>
      <c r="AF342" s="226" t="s">
        <v>2617</v>
      </c>
      <c r="AG342" s="248"/>
      <c r="AH342" s="265"/>
      <c r="AI342" s="260"/>
    </row>
    <row r="343" spans="1:35" ht="15" x14ac:dyDescent="0.2">
      <c r="A343" s="248">
        <v>2017</v>
      </c>
      <c r="B343" s="258" t="s">
        <v>576</v>
      </c>
      <c r="C343" s="258" t="s">
        <v>577</v>
      </c>
      <c r="D343" s="249"/>
      <c r="E343" s="248">
        <v>7</v>
      </c>
      <c r="F343" s="248">
        <v>1</v>
      </c>
      <c r="G343" s="258" t="s">
        <v>567</v>
      </c>
      <c r="H343" s="226" t="s">
        <v>2655</v>
      </c>
      <c r="I343" s="248"/>
      <c r="J343" s="265"/>
      <c r="K343" s="260"/>
      <c r="L343" s="248">
        <v>1</v>
      </c>
      <c r="M343" s="258" t="s">
        <v>567</v>
      </c>
      <c r="N343" s="226" t="s">
        <v>2655</v>
      </c>
      <c r="O343" s="248"/>
      <c r="P343" s="265"/>
      <c r="Q343" s="260"/>
      <c r="R343" s="248">
        <v>1</v>
      </c>
      <c r="S343" s="258" t="s">
        <v>567</v>
      </c>
      <c r="T343" s="226" t="s">
        <v>2655</v>
      </c>
      <c r="U343" s="260"/>
      <c r="V343" s="265"/>
      <c r="W343" s="260"/>
      <c r="X343" s="248" t="s">
        <v>171</v>
      </c>
      <c r="Y343" s="249" t="s">
        <v>171</v>
      </c>
      <c r="Z343" s="226" t="s">
        <v>2617</v>
      </c>
      <c r="AA343" s="260"/>
      <c r="AB343" s="265"/>
      <c r="AC343" s="260"/>
      <c r="AD343" s="248" t="s">
        <v>171</v>
      </c>
      <c r="AE343" s="249" t="s">
        <v>171</v>
      </c>
      <c r="AF343" s="226" t="s">
        <v>2617</v>
      </c>
      <c r="AG343" s="248"/>
      <c r="AH343" s="265"/>
      <c r="AI343" s="260"/>
    </row>
    <row r="344" spans="1:35" ht="15" x14ac:dyDescent="0.2">
      <c r="A344" s="248">
        <v>2017</v>
      </c>
      <c r="B344" s="258" t="s">
        <v>576</v>
      </c>
      <c r="C344" s="258" t="s">
        <v>577</v>
      </c>
      <c r="D344" s="249"/>
      <c r="E344" s="248">
        <v>7</v>
      </c>
      <c r="F344" s="248">
        <v>1</v>
      </c>
      <c r="G344" s="258" t="s">
        <v>568</v>
      </c>
      <c r="H344" s="226" t="s">
        <v>2657</v>
      </c>
      <c r="I344" s="248"/>
      <c r="J344" s="265"/>
      <c r="K344" s="260"/>
      <c r="L344" s="248">
        <v>1</v>
      </c>
      <c r="M344" s="248" t="s">
        <v>171</v>
      </c>
      <c r="N344" s="226" t="s">
        <v>2642</v>
      </c>
      <c r="O344" s="248"/>
      <c r="P344" s="265"/>
      <c r="Q344" s="260"/>
      <c r="R344" s="248" t="s">
        <v>171</v>
      </c>
      <c r="S344" s="248" t="s">
        <v>171</v>
      </c>
      <c r="T344" s="226" t="s">
        <v>2642</v>
      </c>
      <c r="U344" s="260"/>
      <c r="V344" s="265"/>
      <c r="W344" s="260"/>
      <c r="X344" s="248" t="s">
        <v>171</v>
      </c>
      <c r="Y344" s="249" t="s">
        <v>171</v>
      </c>
      <c r="Z344" s="226" t="s">
        <v>2642</v>
      </c>
      <c r="AA344" s="260"/>
      <c r="AB344" s="265"/>
      <c r="AC344" s="260"/>
      <c r="AD344" s="248" t="s">
        <v>171</v>
      </c>
      <c r="AE344" s="249" t="s">
        <v>171</v>
      </c>
      <c r="AF344" s="226" t="s">
        <v>2617</v>
      </c>
      <c r="AG344" s="248"/>
      <c r="AH344" s="265"/>
      <c r="AI344" s="260"/>
    </row>
    <row r="345" spans="1:35" ht="45" x14ac:dyDescent="0.2">
      <c r="A345" s="248">
        <v>2017</v>
      </c>
      <c r="B345" s="258" t="s">
        <v>576</v>
      </c>
      <c r="C345" s="258" t="s">
        <v>577</v>
      </c>
      <c r="D345" s="249"/>
      <c r="E345" s="248">
        <v>7</v>
      </c>
      <c r="F345" s="248">
        <v>1</v>
      </c>
      <c r="G345" s="258" t="s">
        <v>569</v>
      </c>
      <c r="H345" s="226" t="s">
        <v>2658</v>
      </c>
      <c r="I345" s="248"/>
      <c r="J345" s="265"/>
      <c r="K345" s="260"/>
      <c r="L345" s="248">
        <v>1</v>
      </c>
      <c r="M345" s="258" t="s">
        <v>1455</v>
      </c>
      <c r="N345" s="226" t="s">
        <v>2658</v>
      </c>
      <c r="O345" s="248"/>
      <c r="P345" s="265"/>
      <c r="Q345" s="260"/>
      <c r="R345" s="248" t="s">
        <v>171</v>
      </c>
      <c r="S345" s="248" t="s">
        <v>171</v>
      </c>
      <c r="T345" s="226" t="s">
        <v>2629</v>
      </c>
      <c r="U345" s="260"/>
      <c r="V345" s="265"/>
      <c r="W345" s="260"/>
      <c r="X345" s="248" t="s">
        <v>171</v>
      </c>
      <c r="Y345" s="249" t="s">
        <v>171</v>
      </c>
      <c r="Z345" s="226" t="s">
        <v>2629</v>
      </c>
      <c r="AA345" s="260"/>
      <c r="AB345" s="265"/>
      <c r="AC345" s="260"/>
      <c r="AD345" s="248" t="s">
        <v>171</v>
      </c>
      <c r="AE345" s="249" t="s">
        <v>171</v>
      </c>
      <c r="AF345" s="226" t="s">
        <v>2629</v>
      </c>
      <c r="AG345" s="248"/>
      <c r="AH345" s="265"/>
      <c r="AI345" s="260"/>
    </row>
    <row r="346" spans="1:35" ht="15" x14ac:dyDescent="0.2">
      <c r="A346" s="248">
        <v>2017</v>
      </c>
      <c r="B346" s="258" t="s">
        <v>576</v>
      </c>
      <c r="C346" s="258" t="s">
        <v>577</v>
      </c>
      <c r="D346" s="249"/>
      <c r="E346" s="248">
        <v>7</v>
      </c>
      <c r="F346" s="248">
        <v>1</v>
      </c>
      <c r="G346" s="258" t="s">
        <v>570</v>
      </c>
      <c r="H346" s="226" t="s">
        <v>2655</v>
      </c>
      <c r="I346" s="248"/>
      <c r="J346" s="265"/>
      <c r="K346" s="260"/>
      <c r="L346" s="248">
        <v>1</v>
      </c>
      <c r="M346" s="258" t="s">
        <v>570</v>
      </c>
      <c r="N346" s="226" t="s">
        <v>2655</v>
      </c>
      <c r="O346" s="248"/>
      <c r="P346" s="265"/>
      <c r="Q346" s="260"/>
      <c r="R346" s="248">
        <v>1</v>
      </c>
      <c r="S346" s="258" t="s">
        <v>570</v>
      </c>
      <c r="T346" s="226" t="s">
        <v>2655</v>
      </c>
      <c r="U346" s="260"/>
      <c r="V346" s="265"/>
      <c r="W346" s="260"/>
      <c r="X346" s="248" t="s">
        <v>171</v>
      </c>
      <c r="Y346" s="249" t="s">
        <v>171</v>
      </c>
      <c r="Z346" s="226" t="s">
        <v>2617</v>
      </c>
      <c r="AA346" s="260"/>
      <c r="AB346" s="265"/>
      <c r="AC346" s="260"/>
      <c r="AD346" s="248" t="s">
        <v>171</v>
      </c>
      <c r="AE346" s="249" t="s">
        <v>171</v>
      </c>
      <c r="AF346" s="226" t="s">
        <v>2617</v>
      </c>
      <c r="AG346" s="248"/>
      <c r="AH346" s="265"/>
      <c r="AI346" s="260"/>
    </row>
    <row r="347" spans="1:35" ht="45" x14ac:dyDescent="0.2">
      <c r="A347" s="248">
        <v>2017</v>
      </c>
      <c r="B347" s="258" t="s">
        <v>576</v>
      </c>
      <c r="C347" s="258" t="s">
        <v>577</v>
      </c>
      <c r="D347" s="249"/>
      <c r="E347" s="248">
        <v>7</v>
      </c>
      <c r="F347" s="248">
        <v>1</v>
      </c>
      <c r="G347" s="258" t="s">
        <v>571</v>
      </c>
      <c r="H347" s="226" t="s">
        <v>2608</v>
      </c>
      <c r="I347" s="248"/>
      <c r="J347" s="265"/>
      <c r="K347" s="260"/>
      <c r="L347" s="248">
        <v>1</v>
      </c>
      <c r="M347" s="258" t="s">
        <v>571</v>
      </c>
      <c r="N347" s="226" t="s">
        <v>2608</v>
      </c>
      <c r="O347" s="248"/>
      <c r="P347" s="265"/>
      <c r="Q347" s="260"/>
      <c r="R347" s="248">
        <v>1</v>
      </c>
      <c r="S347" s="258" t="s">
        <v>571</v>
      </c>
      <c r="T347" s="226" t="s">
        <v>2608</v>
      </c>
      <c r="U347" s="260"/>
      <c r="V347" s="265"/>
      <c r="W347" s="260"/>
      <c r="X347" s="248" t="s">
        <v>171</v>
      </c>
      <c r="Y347" s="249" t="s">
        <v>171</v>
      </c>
      <c r="Z347" s="226" t="s">
        <v>2617</v>
      </c>
      <c r="AA347" s="260"/>
      <c r="AB347" s="265"/>
      <c r="AC347" s="260"/>
      <c r="AD347" s="248" t="s">
        <v>171</v>
      </c>
      <c r="AE347" s="249" t="s">
        <v>171</v>
      </c>
      <c r="AF347" s="226" t="s">
        <v>2617</v>
      </c>
      <c r="AG347" s="248"/>
      <c r="AH347" s="265"/>
      <c r="AI347" s="260"/>
    </row>
    <row r="348" spans="1:35" ht="60" x14ac:dyDescent="0.2">
      <c r="A348" s="248">
        <v>2017</v>
      </c>
      <c r="B348" s="258" t="s">
        <v>576</v>
      </c>
      <c r="C348" s="258" t="s">
        <v>577</v>
      </c>
      <c r="D348" s="249"/>
      <c r="E348" s="248">
        <v>7</v>
      </c>
      <c r="F348" s="248">
        <v>1</v>
      </c>
      <c r="G348" s="258" t="s">
        <v>572</v>
      </c>
      <c r="H348" s="226" t="s">
        <v>2655</v>
      </c>
      <c r="I348" s="248"/>
      <c r="J348" s="265"/>
      <c r="K348" s="260"/>
      <c r="L348" s="248">
        <v>1</v>
      </c>
      <c r="M348" s="258" t="s">
        <v>572</v>
      </c>
      <c r="N348" s="226" t="s">
        <v>2655</v>
      </c>
      <c r="O348" s="248"/>
      <c r="P348" s="265"/>
      <c r="Q348" s="260"/>
      <c r="R348" s="248">
        <v>1</v>
      </c>
      <c r="S348" s="258" t="s">
        <v>572</v>
      </c>
      <c r="T348" s="226" t="s">
        <v>2655</v>
      </c>
      <c r="U348" s="260"/>
      <c r="V348" s="265"/>
      <c r="W348" s="260"/>
      <c r="X348" s="248" t="s">
        <v>171</v>
      </c>
      <c r="Y348" s="249" t="s">
        <v>171</v>
      </c>
      <c r="Z348" s="226" t="s">
        <v>2617</v>
      </c>
      <c r="AA348" s="260"/>
      <c r="AB348" s="265"/>
      <c r="AC348" s="260"/>
      <c r="AD348" s="248" t="s">
        <v>171</v>
      </c>
      <c r="AE348" s="249" t="s">
        <v>171</v>
      </c>
      <c r="AF348" s="226" t="s">
        <v>2617</v>
      </c>
      <c r="AG348" s="248"/>
      <c r="AH348" s="265"/>
      <c r="AI348" s="260"/>
    </row>
    <row r="349" spans="1:35" ht="15" x14ac:dyDescent="0.2">
      <c r="A349" s="248">
        <v>2017</v>
      </c>
      <c r="B349" s="258" t="s">
        <v>576</v>
      </c>
      <c r="C349" s="258" t="s">
        <v>577</v>
      </c>
      <c r="D349" s="249"/>
      <c r="E349" s="248">
        <v>7</v>
      </c>
      <c r="F349" s="248">
        <v>1</v>
      </c>
      <c r="G349" s="258" t="s">
        <v>573</v>
      </c>
      <c r="H349" s="226" t="s">
        <v>2613</v>
      </c>
      <c r="I349" s="248"/>
      <c r="J349" s="265"/>
      <c r="K349" s="260"/>
      <c r="L349" s="248">
        <v>1</v>
      </c>
      <c r="M349" s="258" t="s">
        <v>573</v>
      </c>
      <c r="N349" s="226" t="s">
        <v>2613</v>
      </c>
      <c r="O349" s="248"/>
      <c r="P349" s="265"/>
      <c r="Q349" s="260"/>
      <c r="R349" s="248">
        <v>1</v>
      </c>
      <c r="S349" s="258" t="s">
        <v>573</v>
      </c>
      <c r="T349" s="226" t="s">
        <v>2613</v>
      </c>
      <c r="U349" s="260"/>
      <c r="V349" s="265"/>
      <c r="W349" s="260"/>
      <c r="X349" s="248" t="s">
        <v>171</v>
      </c>
      <c r="Y349" s="249" t="s">
        <v>171</v>
      </c>
      <c r="Z349" s="226" t="s">
        <v>2617</v>
      </c>
      <c r="AA349" s="260"/>
      <c r="AB349" s="265"/>
      <c r="AC349" s="260"/>
      <c r="AD349" s="248" t="s">
        <v>171</v>
      </c>
      <c r="AE349" s="249" t="s">
        <v>171</v>
      </c>
      <c r="AF349" s="226" t="s">
        <v>2617</v>
      </c>
      <c r="AG349" s="248"/>
      <c r="AH349" s="265"/>
      <c r="AI349" s="260"/>
    </row>
    <row r="350" spans="1:35" ht="30" x14ac:dyDescent="0.2">
      <c r="A350" s="248">
        <v>2017</v>
      </c>
      <c r="B350" s="258" t="s">
        <v>576</v>
      </c>
      <c r="C350" s="258" t="s">
        <v>577</v>
      </c>
      <c r="D350" s="249"/>
      <c r="E350" s="248">
        <v>7</v>
      </c>
      <c r="F350" s="248">
        <v>1</v>
      </c>
      <c r="G350" s="258" t="s">
        <v>574</v>
      </c>
      <c r="H350" s="226" t="s">
        <v>2613</v>
      </c>
      <c r="I350" s="248"/>
      <c r="J350" s="265"/>
      <c r="K350" s="260"/>
      <c r="L350" s="248" t="s">
        <v>171</v>
      </c>
      <c r="M350" s="248" t="s">
        <v>171</v>
      </c>
      <c r="N350" s="226" t="s">
        <v>2617</v>
      </c>
      <c r="O350" s="248"/>
      <c r="P350" s="265"/>
      <c r="Q350" s="260"/>
      <c r="R350" s="248" t="s">
        <v>171</v>
      </c>
      <c r="S350" s="248" t="s">
        <v>171</v>
      </c>
      <c r="T350" s="226" t="s">
        <v>2617</v>
      </c>
      <c r="U350" s="260"/>
      <c r="V350" s="265"/>
      <c r="W350" s="260"/>
      <c r="X350" s="248" t="s">
        <v>171</v>
      </c>
      <c r="Y350" s="249" t="s">
        <v>171</v>
      </c>
      <c r="Z350" s="226" t="s">
        <v>2617</v>
      </c>
      <c r="AA350" s="260"/>
      <c r="AB350" s="265"/>
      <c r="AC350" s="260"/>
      <c r="AD350" s="248" t="s">
        <v>171</v>
      </c>
      <c r="AE350" s="249" t="s">
        <v>171</v>
      </c>
      <c r="AF350" s="226" t="s">
        <v>2617</v>
      </c>
      <c r="AG350" s="248"/>
      <c r="AH350" s="265"/>
      <c r="AI350" s="260"/>
    </row>
    <row r="351" spans="1:35" ht="30" x14ac:dyDescent="0.2">
      <c r="A351" s="248">
        <v>2017</v>
      </c>
      <c r="B351" s="258" t="s">
        <v>576</v>
      </c>
      <c r="C351" s="258" t="s">
        <v>577</v>
      </c>
      <c r="D351" s="249"/>
      <c r="E351" s="248">
        <v>7</v>
      </c>
      <c r="F351" s="248">
        <v>1</v>
      </c>
      <c r="G351" s="258" t="s">
        <v>575</v>
      </c>
      <c r="H351" s="226" t="s">
        <v>2613</v>
      </c>
      <c r="I351" s="248"/>
      <c r="J351" s="265"/>
      <c r="K351" s="260"/>
      <c r="L351" s="248" t="s">
        <v>171</v>
      </c>
      <c r="M351" s="248" t="s">
        <v>171</v>
      </c>
      <c r="N351" s="226" t="s">
        <v>2617</v>
      </c>
      <c r="O351" s="248"/>
      <c r="P351" s="265"/>
      <c r="Q351" s="260"/>
      <c r="R351" s="248" t="s">
        <v>171</v>
      </c>
      <c r="S351" s="248" t="s">
        <v>171</v>
      </c>
      <c r="T351" s="226" t="s">
        <v>2617</v>
      </c>
      <c r="U351" s="260"/>
      <c r="V351" s="265"/>
      <c r="W351" s="260"/>
      <c r="X351" s="248" t="s">
        <v>171</v>
      </c>
      <c r="Y351" s="249" t="s">
        <v>171</v>
      </c>
      <c r="Z351" s="226" t="s">
        <v>2617</v>
      </c>
      <c r="AA351" s="260"/>
      <c r="AB351" s="265"/>
      <c r="AC351" s="260"/>
      <c r="AD351" s="248" t="s">
        <v>171</v>
      </c>
      <c r="AE351" s="249" t="s">
        <v>171</v>
      </c>
      <c r="AF351" s="226" t="s">
        <v>2617</v>
      </c>
      <c r="AG351" s="248"/>
      <c r="AH351" s="265"/>
      <c r="AI351" s="260"/>
    </row>
    <row r="352" spans="1:35" ht="45" x14ac:dyDescent="0.2">
      <c r="A352" s="248">
        <v>2017</v>
      </c>
      <c r="B352" s="258" t="s">
        <v>576</v>
      </c>
      <c r="C352" s="258" t="s">
        <v>577</v>
      </c>
      <c r="D352" s="249"/>
      <c r="E352" s="248">
        <v>7</v>
      </c>
      <c r="F352" s="248">
        <v>1</v>
      </c>
      <c r="G352" s="258" t="s">
        <v>578</v>
      </c>
      <c r="H352" s="226" t="s">
        <v>2613</v>
      </c>
      <c r="I352" s="248"/>
      <c r="J352" s="265"/>
      <c r="K352" s="260"/>
      <c r="L352" s="248">
        <v>1</v>
      </c>
      <c r="M352" s="258" t="s">
        <v>578</v>
      </c>
      <c r="N352" s="226" t="s">
        <v>2613</v>
      </c>
      <c r="O352" s="248"/>
      <c r="P352" s="265"/>
      <c r="Q352" s="260"/>
      <c r="R352" s="248">
        <v>1</v>
      </c>
      <c r="S352" s="258" t="s">
        <v>578</v>
      </c>
      <c r="T352" s="226" t="s">
        <v>2613</v>
      </c>
      <c r="U352" s="260"/>
      <c r="V352" s="265"/>
      <c r="W352" s="260"/>
      <c r="X352" s="248">
        <v>1</v>
      </c>
      <c r="Y352" s="258" t="s">
        <v>578</v>
      </c>
      <c r="Z352" s="226" t="s">
        <v>2613</v>
      </c>
      <c r="AA352" s="260"/>
      <c r="AB352" s="265"/>
      <c r="AC352" s="260"/>
      <c r="AD352" s="248" t="s">
        <v>171</v>
      </c>
      <c r="AE352" s="249" t="s">
        <v>171</v>
      </c>
      <c r="AF352" s="226" t="s">
        <v>2617</v>
      </c>
      <c r="AG352" s="248"/>
      <c r="AH352" s="265"/>
      <c r="AI352" s="260"/>
    </row>
    <row r="353" spans="1:35" ht="30" x14ac:dyDescent="0.2">
      <c r="A353" s="248">
        <v>2017</v>
      </c>
      <c r="B353" s="258" t="s">
        <v>576</v>
      </c>
      <c r="C353" s="258" t="s">
        <v>577</v>
      </c>
      <c r="D353" s="249"/>
      <c r="E353" s="248">
        <v>7</v>
      </c>
      <c r="F353" s="248" t="s">
        <v>171</v>
      </c>
      <c r="G353" s="248" t="s">
        <v>171</v>
      </c>
      <c r="H353" s="226" t="s">
        <v>2616</v>
      </c>
      <c r="I353" s="248"/>
      <c r="J353" s="265"/>
      <c r="K353" s="260"/>
      <c r="L353" s="248">
        <v>1</v>
      </c>
      <c r="M353" s="258" t="s">
        <v>1456</v>
      </c>
      <c r="N353" s="226" t="s">
        <v>2611</v>
      </c>
      <c r="O353" s="248"/>
      <c r="P353" s="265"/>
      <c r="Q353" s="260"/>
      <c r="R353" s="248" t="s">
        <v>171</v>
      </c>
      <c r="S353" s="248" t="s">
        <v>171</v>
      </c>
      <c r="T353" s="226" t="s">
        <v>2616</v>
      </c>
      <c r="U353" s="260"/>
      <c r="V353" s="265"/>
      <c r="W353" s="260"/>
      <c r="X353" s="248" t="s">
        <v>171</v>
      </c>
      <c r="Y353" s="249" t="s">
        <v>171</v>
      </c>
      <c r="Z353" s="226" t="s">
        <v>2616</v>
      </c>
      <c r="AA353" s="260"/>
      <c r="AB353" s="265"/>
      <c r="AC353" s="260"/>
      <c r="AD353" s="248" t="s">
        <v>171</v>
      </c>
      <c r="AE353" s="249" t="s">
        <v>171</v>
      </c>
      <c r="AF353" s="226" t="s">
        <v>2616</v>
      </c>
      <c r="AG353" s="248"/>
      <c r="AH353" s="265"/>
      <c r="AI353" s="260"/>
    </row>
    <row r="354" spans="1:35" ht="15" x14ac:dyDescent="0.2">
      <c r="A354" s="248">
        <v>2017</v>
      </c>
      <c r="B354" s="258" t="s">
        <v>576</v>
      </c>
      <c r="C354" s="258" t="s">
        <v>577</v>
      </c>
      <c r="D354" s="249"/>
      <c r="E354" s="248">
        <v>7</v>
      </c>
      <c r="F354" s="248" t="s">
        <v>171</v>
      </c>
      <c r="G354" s="248" t="s">
        <v>171</v>
      </c>
      <c r="H354" s="226" t="s">
        <v>2616</v>
      </c>
      <c r="I354" s="248"/>
      <c r="J354" s="265"/>
      <c r="K354" s="260"/>
      <c r="L354" s="248">
        <v>1</v>
      </c>
      <c r="M354" s="258" t="s">
        <v>1457</v>
      </c>
      <c r="N354" s="226" t="s">
        <v>2611</v>
      </c>
      <c r="O354" s="248"/>
      <c r="P354" s="265"/>
      <c r="Q354" s="260"/>
      <c r="R354" s="248" t="s">
        <v>171</v>
      </c>
      <c r="S354" s="248" t="s">
        <v>171</v>
      </c>
      <c r="T354" s="226" t="s">
        <v>2616</v>
      </c>
      <c r="U354" s="260"/>
      <c r="V354" s="265"/>
      <c r="W354" s="260"/>
      <c r="X354" s="248" t="s">
        <v>171</v>
      </c>
      <c r="Y354" s="249" t="s">
        <v>171</v>
      </c>
      <c r="Z354" s="226" t="s">
        <v>2616</v>
      </c>
      <c r="AA354" s="260"/>
      <c r="AB354" s="265"/>
      <c r="AC354" s="260"/>
      <c r="AD354" s="248" t="s">
        <v>171</v>
      </c>
      <c r="AE354" s="249" t="s">
        <v>171</v>
      </c>
      <c r="AF354" s="226" t="s">
        <v>2616</v>
      </c>
      <c r="AG354" s="248"/>
      <c r="AH354" s="265"/>
      <c r="AI354" s="260"/>
    </row>
    <row r="355" spans="1:35" ht="30" x14ac:dyDescent="0.2">
      <c r="A355" s="248">
        <v>2017</v>
      </c>
      <c r="B355" s="258" t="s">
        <v>576</v>
      </c>
      <c r="C355" s="258" t="s">
        <v>577</v>
      </c>
      <c r="D355" s="249"/>
      <c r="E355" s="248">
        <v>7</v>
      </c>
      <c r="F355" s="248" t="s">
        <v>171</v>
      </c>
      <c r="G355" s="248" t="s">
        <v>171</v>
      </c>
      <c r="H355" s="226" t="s">
        <v>2629</v>
      </c>
      <c r="I355" s="248"/>
      <c r="J355" s="265"/>
      <c r="K355" s="260"/>
      <c r="L355" s="248">
        <v>1</v>
      </c>
      <c r="M355" s="258" t="s">
        <v>1454</v>
      </c>
      <c r="N355" s="226" t="s">
        <v>2633</v>
      </c>
      <c r="O355" s="248"/>
      <c r="P355" s="265"/>
      <c r="Q355" s="260"/>
      <c r="R355" s="248" t="s">
        <v>171</v>
      </c>
      <c r="S355" s="248" t="s">
        <v>171</v>
      </c>
      <c r="T355" s="226" t="s">
        <v>2629</v>
      </c>
      <c r="U355" s="260"/>
      <c r="V355" s="265"/>
      <c r="W355" s="260"/>
      <c r="X355" s="248" t="s">
        <v>171</v>
      </c>
      <c r="Y355" s="249" t="s">
        <v>171</v>
      </c>
      <c r="Z355" s="226" t="s">
        <v>2629</v>
      </c>
      <c r="AA355" s="260"/>
      <c r="AB355" s="265"/>
      <c r="AC355" s="260"/>
      <c r="AD355" s="248" t="s">
        <v>171</v>
      </c>
      <c r="AE355" s="249" t="s">
        <v>171</v>
      </c>
      <c r="AF355" s="226" t="s">
        <v>2629</v>
      </c>
      <c r="AG355" s="248"/>
      <c r="AH355" s="265"/>
      <c r="AI355" s="260"/>
    </row>
    <row r="356" spans="1:35" ht="30" x14ac:dyDescent="0.2">
      <c r="A356" s="248">
        <v>2017</v>
      </c>
      <c r="B356" s="258" t="s">
        <v>576</v>
      </c>
      <c r="C356" s="258" t="s">
        <v>577</v>
      </c>
      <c r="D356" s="249"/>
      <c r="E356" s="248">
        <v>7</v>
      </c>
      <c r="F356" s="248">
        <v>1</v>
      </c>
      <c r="G356" s="258" t="s">
        <v>579</v>
      </c>
      <c r="H356" s="226" t="s">
        <v>2613</v>
      </c>
      <c r="I356" s="248"/>
      <c r="J356" s="265"/>
      <c r="K356" s="260"/>
      <c r="L356" s="248">
        <v>1</v>
      </c>
      <c r="M356" s="258" t="s">
        <v>579</v>
      </c>
      <c r="N356" s="226" t="s">
        <v>2613</v>
      </c>
      <c r="O356" s="248"/>
      <c r="P356" s="265"/>
      <c r="Q356" s="260"/>
      <c r="R356" s="248" t="s">
        <v>171</v>
      </c>
      <c r="S356" s="248" t="s">
        <v>171</v>
      </c>
      <c r="T356" s="226" t="s">
        <v>2617</v>
      </c>
      <c r="U356" s="260"/>
      <c r="V356" s="265"/>
      <c r="W356" s="258" t="s">
        <v>579</v>
      </c>
      <c r="X356" s="248">
        <v>1</v>
      </c>
      <c r="Y356" s="258" t="s">
        <v>579</v>
      </c>
      <c r="Z356" s="226" t="s">
        <v>2613</v>
      </c>
      <c r="AA356" s="260"/>
      <c r="AB356" s="265"/>
      <c r="AC356" s="260"/>
      <c r="AD356" s="248" t="s">
        <v>171</v>
      </c>
      <c r="AE356" s="249" t="s">
        <v>171</v>
      </c>
      <c r="AF356" s="226" t="s">
        <v>2617</v>
      </c>
      <c r="AG356" s="248"/>
      <c r="AH356" s="265"/>
      <c r="AI356" s="260"/>
    </row>
    <row r="357" spans="1:35" s="295" customFormat="1" ht="15.75" thickBot="1" x14ac:dyDescent="0.25">
      <c r="A357" s="285">
        <v>2017</v>
      </c>
      <c r="B357" s="286" t="s">
        <v>576</v>
      </c>
      <c r="C357" s="328" t="s">
        <v>577</v>
      </c>
      <c r="D357" s="298"/>
      <c r="E357" s="285">
        <v>7</v>
      </c>
      <c r="F357" s="285">
        <v>1</v>
      </c>
      <c r="G357" s="289" t="s">
        <v>2598</v>
      </c>
      <c r="H357" s="226" t="s">
        <v>2627</v>
      </c>
      <c r="I357" s="285" t="e">
        <f>VLOOKUP(Tableau2[[#This Row],[Maîtrise/Avancement CNPE]],Tableau5[],8,FALSE)</f>
        <v>#N/A</v>
      </c>
      <c r="J357" s="290" t="e">
        <f>Tableau2[[#This Row],[Gravité]]*Tableau2[[#This Row],[Fréquence CNPE]]*Tableau2[[#This Row],[Coef Pondération CNPE]]</f>
        <v>#N/A</v>
      </c>
      <c r="K357" s="291"/>
      <c r="L357" s="285">
        <v>1</v>
      </c>
      <c r="M357" s="289" t="s">
        <v>2598</v>
      </c>
      <c r="N357" s="226" t="s">
        <v>2627</v>
      </c>
      <c r="O357" s="290" t="e">
        <f>VLOOKUP(Tableau2[[#This Row],[Maîtrise/Avancement SUD]],Tableau5[],8,FALSE)</f>
        <v>#N/A</v>
      </c>
      <c r="P357" s="290" t="e">
        <f>Tableau2[[#This Row],[Gravité]]*Tableau2[[#This Row],[Fréquence SUD]]*Tableau2[[#This Row],[Coef Pondération SUD]]</f>
        <v>#N/A</v>
      </c>
      <c r="Q357" s="291"/>
      <c r="R357" s="285">
        <v>1</v>
      </c>
      <c r="S357" s="289" t="s">
        <v>2598</v>
      </c>
      <c r="T357" s="226" t="s">
        <v>2627</v>
      </c>
      <c r="U357" s="290" t="e">
        <f>VLOOKUP(Tableau2[[#This Row],[Maîtrise/Avancement GP]],Tableau5[],8,FALSE)</f>
        <v>#N/A</v>
      </c>
      <c r="V357" s="290" t="e">
        <f>Tableau2[[#This Row],[Gravité]]*Tableau2[[#This Row],[Fréquence GP]]*Tableau2[[#This Row],[Coef Pondération GP]]</f>
        <v>#N/A</v>
      </c>
      <c r="W357" s="291"/>
      <c r="X357" s="285">
        <v>1</v>
      </c>
      <c r="Y357" s="289" t="s">
        <v>2598</v>
      </c>
      <c r="Z357" s="226" t="s">
        <v>2627</v>
      </c>
      <c r="AA357" s="290" t="e">
        <f>VLOOKUP(Tableau2[[#This Row],[Maîtrise/Avancement NORD]],Tableau5[],8,FALSE)</f>
        <v>#N/A</v>
      </c>
      <c r="AB357" s="290" t="e">
        <f>Tableau2[[#This Row],[Gravité]]*Tableau2[[#This Row],[Fréquence NORD]]*Tableau2[[#This Row],[Coef Pondération NORD]]</f>
        <v>#N/A</v>
      </c>
      <c r="AC357" s="291"/>
      <c r="AD357" s="285" t="s">
        <v>171</v>
      </c>
      <c r="AE357" s="289" t="s">
        <v>2598</v>
      </c>
      <c r="AF357" s="226" t="s">
        <v>2627</v>
      </c>
      <c r="AG357" s="290" t="e">
        <f>VLOOKUP(Tableau2[[#This Row],[Maîtrise/Avancement DD]],Tableau5[],8,FALSE)</f>
        <v>#N/A</v>
      </c>
      <c r="AH357" s="290" t="e">
        <f>Tableau2[[#This Row],[Gravité]]*Tableau2[[#This Row],[Fréquence DD]]*Tableau2[[#This Row],[Coef Pondération DD]]</f>
        <v>#VALUE!</v>
      </c>
      <c r="AI357" s="291"/>
    </row>
    <row r="358" spans="1:35" ht="30" x14ac:dyDescent="0.2">
      <c r="A358" s="248">
        <v>2017</v>
      </c>
      <c r="B358" s="258" t="s">
        <v>1183</v>
      </c>
      <c r="C358" s="260" t="s">
        <v>1184</v>
      </c>
      <c r="D358" s="231"/>
      <c r="E358" s="248">
        <v>3</v>
      </c>
      <c r="F358" s="248" t="s">
        <v>171</v>
      </c>
      <c r="G358" s="248" t="s">
        <v>171</v>
      </c>
      <c r="H358" s="226" t="s">
        <v>2629</v>
      </c>
      <c r="I358" s="248"/>
      <c r="J358" s="265"/>
      <c r="K358" s="260"/>
      <c r="L358" s="248" t="s">
        <v>171</v>
      </c>
      <c r="M358" s="248" t="s">
        <v>171</v>
      </c>
      <c r="N358" s="226" t="s">
        <v>2629</v>
      </c>
      <c r="O358" s="248"/>
      <c r="P358" s="265"/>
      <c r="Q358" s="260"/>
      <c r="R358" s="248" t="s">
        <v>171</v>
      </c>
      <c r="S358" s="248" t="s">
        <v>171</v>
      </c>
      <c r="T358" s="226" t="s">
        <v>2629</v>
      </c>
      <c r="U358" s="260"/>
      <c r="V358" s="265"/>
      <c r="W358" s="260"/>
      <c r="X358" s="248">
        <v>7</v>
      </c>
      <c r="Y358" s="258" t="s">
        <v>1185</v>
      </c>
      <c r="Z358" s="226" t="s">
        <v>2633</v>
      </c>
      <c r="AA358" s="260"/>
      <c r="AB358" s="265"/>
      <c r="AC358" s="260"/>
      <c r="AD358" s="248" t="s">
        <v>171</v>
      </c>
      <c r="AE358" s="249" t="s">
        <v>171</v>
      </c>
      <c r="AF358" s="226" t="s">
        <v>2629</v>
      </c>
      <c r="AG358" s="248"/>
      <c r="AH358" s="265"/>
      <c r="AI358" s="260"/>
    </row>
    <row r="359" spans="1:35" s="295" customFormat="1" ht="75.75" thickBot="1" x14ac:dyDescent="0.25">
      <c r="A359" s="285">
        <v>2017</v>
      </c>
      <c r="B359" s="286" t="s">
        <v>1183</v>
      </c>
      <c r="C359" s="287" t="s">
        <v>1184</v>
      </c>
      <c r="D359" s="292"/>
      <c r="E359" s="285">
        <v>3</v>
      </c>
      <c r="F359" s="285" t="s">
        <v>171</v>
      </c>
      <c r="G359" s="289" t="s">
        <v>2598</v>
      </c>
      <c r="H359" s="226" t="s">
        <v>2627</v>
      </c>
      <c r="I359" s="285" t="e">
        <f>VLOOKUP(Tableau2[[#This Row],[Maîtrise/Avancement CNPE]],Tableau5[],8,FALSE)</f>
        <v>#N/A</v>
      </c>
      <c r="J359" s="290" t="e">
        <f>Tableau2[[#This Row],[Gravité]]*Tableau2[[#This Row],[Fréquence CNPE]]*Tableau2[[#This Row],[Coef Pondération CNPE]]</f>
        <v>#VALUE!</v>
      </c>
      <c r="K359" s="291"/>
      <c r="L359" s="285" t="s">
        <v>171</v>
      </c>
      <c r="M359" s="289" t="s">
        <v>2598</v>
      </c>
      <c r="N359" s="226" t="s">
        <v>2627</v>
      </c>
      <c r="O359" s="290" t="e">
        <f>VLOOKUP(Tableau2[[#This Row],[Maîtrise/Avancement SUD]],Tableau5[],8,FALSE)</f>
        <v>#N/A</v>
      </c>
      <c r="P359" s="290" t="e">
        <f>Tableau2[[#This Row],[Gravité]]*Tableau2[[#This Row],[Fréquence SUD]]*Tableau2[[#This Row],[Coef Pondération SUD]]</f>
        <v>#VALUE!</v>
      </c>
      <c r="Q359" s="291"/>
      <c r="R359" s="285" t="s">
        <v>171</v>
      </c>
      <c r="S359" s="289" t="s">
        <v>2598</v>
      </c>
      <c r="T359" s="226" t="s">
        <v>2627</v>
      </c>
      <c r="U359" s="290" t="e">
        <f>VLOOKUP(Tableau2[[#This Row],[Maîtrise/Avancement GP]],Tableau5[],8,FALSE)</f>
        <v>#N/A</v>
      </c>
      <c r="V359" s="290" t="e">
        <f>Tableau2[[#This Row],[Gravité]]*Tableau2[[#This Row],[Fréquence GP]]*Tableau2[[#This Row],[Coef Pondération GP]]</f>
        <v>#VALUE!</v>
      </c>
      <c r="W359" s="291"/>
      <c r="X359" s="285">
        <v>7</v>
      </c>
      <c r="Y359" s="289" t="s">
        <v>2598</v>
      </c>
      <c r="Z359" s="226" t="s">
        <v>2627</v>
      </c>
      <c r="AA359" s="290" t="e">
        <f>VLOOKUP(Tableau2[[#This Row],[Maîtrise/Avancement NORD]],Tableau5[],8,FALSE)</f>
        <v>#N/A</v>
      </c>
      <c r="AB359" s="290" t="e">
        <f>Tableau2[[#This Row],[Gravité]]*Tableau2[[#This Row],[Fréquence NORD]]*Tableau2[[#This Row],[Coef Pondération NORD]]</f>
        <v>#N/A</v>
      </c>
      <c r="AC359" s="294" t="s">
        <v>1349</v>
      </c>
      <c r="AD359" s="285" t="s">
        <v>171</v>
      </c>
      <c r="AE359" s="289" t="s">
        <v>2598</v>
      </c>
      <c r="AF359" s="226" t="s">
        <v>2627</v>
      </c>
      <c r="AG359" s="290" t="e">
        <f>VLOOKUP(Tableau2[[#This Row],[Maîtrise/Avancement DD]],Tableau5[],8,FALSE)</f>
        <v>#N/A</v>
      </c>
      <c r="AH359" s="290" t="e">
        <f>Tableau2[[#This Row],[Gravité]]*Tableau2[[#This Row],[Fréquence DD]]*Tableau2[[#This Row],[Coef Pondération DD]]</f>
        <v>#VALUE!</v>
      </c>
      <c r="AI359" s="291"/>
    </row>
    <row r="360" spans="1:35" ht="15" x14ac:dyDescent="0.2">
      <c r="A360" s="248"/>
      <c r="B360" s="184" t="s">
        <v>580</v>
      </c>
      <c r="C360" s="260"/>
      <c r="D360" s="248"/>
      <c r="E360" s="260"/>
      <c r="F360" s="260"/>
      <c r="G360" s="260"/>
      <c r="H360" s="226" t="s">
        <v>2627</v>
      </c>
      <c r="I360" s="248"/>
      <c r="J360" s="265"/>
      <c r="K360" s="260"/>
      <c r="L360" s="260"/>
      <c r="M360" s="260"/>
      <c r="N360" s="226" t="s">
        <v>2627</v>
      </c>
      <c r="O360" s="248"/>
      <c r="P360" s="265"/>
      <c r="Q360" s="260"/>
      <c r="R360" s="260"/>
      <c r="S360" s="260"/>
      <c r="T360" s="226" t="s">
        <v>2627</v>
      </c>
      <c r="U360" s="260"/>
      <c r="V360" s="265"/>
      <c r="W360" s="260"/>
      <c r="X360" s="260"/>
      <c r="Y360" s="258"/>
      <c r="Z360" s="226" t="s">
        <v>2627</v>
      </c>
      <c r="AA360" s="260"/>
      <c r="AB360" s="265"/>
      <c r="AC360" s="260"/>
      <c r="AD360" s="248"/>
      <c r="AE360" s="249"/>
      <c r="AF360" s="226" t="s">
        <v>2627</v>
      </c>
      <c r="AG360" s="248"/>
      <c r="AH360" s="265"/>
      <c r="AI360" s="260"/>
    </row>
    <row r="361" spans="1:35" ht="15" x14ac:dyDescent="0.2">
      <c r="A361" s="248">
        <v>2017</v>
      </c>
      <c r="B361" s="258" t="s">
        <v>557</v>
      </c>
      <c r="C361" s="258" t="s">
        <v>558</v>
      </c>
      <c r="D361" s="249"/>
      <c r="E361" s="248">
        <v>3</v>
      </c>
      <c r="F361" s="248">
        <v>7</v>
      </c>
      <c r="G361" s="258" t="s">
        <v>581</v>
      </c>
      <c r="H361" s="226" t="s">
        <v>2655</v>
      </c>
      <c r="I361" s="248"/>
      <c r="J361" s="265"/>
      <c r="K361" s="260"/>
      <c r="L361" s="248">
        <v>7</v>
      </c>
      <c r="M361" s="258" t="s">
        <v>581</v>
      </c>
      <c r="N361" s="226" t="s">
        <v>2655</v>
      </c>
      <c r="O361" s="248"/>
      <c r="P361" s="265"/>
      <c r="Q361" s="260"/>
      <c r="R361" s="248">
        <v>7</v>
      </c>
      <c r="S361" s="258" t="s">
        <v>581</v>
      </c>
      <c r="T361" s="226" t="s">
        <v>2655</v>
      </c>
      <c r="U361" s="260"/>
      <c r="V361" s="265"/>
      <c r="W361" s="260"/>
      <c r="X361" s="248">
        <v>1</v>
      </c>
      <c r="Y361" s="267" t="s">
        <v>581</v>
      </c>
      <c r="Z361" s="226" t="s">
        <v>2655</v>
      </c>
      <c r="AA361" s="260"/>
      <c r="AB361" s="265"/>
      <c r="AC361" s="260"/>
      <c r="AD361" s="248" t="s">
        <v>171</v>
      </c>
      <c r="AE361" s="249" t="s">
        <v>171</v>
      </c>
      <c r="AF361" s="226" t="s">
        <v>2617</v>
      </c>
      <c r="AG361" s="248"/>
      <c r="AH361" s="265"/>
      <c r="AI361" s="260"/>
    </row>
    <row r="362" spans="1:35" ht="30" x14ac:dyDescent="0.2">
      <c r="A362" s="248">
        <v>2017</v>
      </c>
      <c r="B362" s="258" t="s">
        <v>557</v>
      </c>
      <c r="C362" s="258" t="s">
        <v>558</v>
      </c>
      <c r="D362" s="249"/>
      <c r="E362" s="248">
        <v>3</v>
      </c>
      <c r="F362" s="248">
        <v>7</v>
      </c>
      <c r="G362" s="258" t="s">
        <v>582</v>
      </c>
      <c r="H362" s="226" t="s">
        <v>2608</v>
      </c>
      <c r="I362" s="248"/>
      <c r="J362" s="265"/>
      <c r="K362" s="260"/>
      <c r="L362" s="248">
        <v>7</v>
      </c>
      <c r="M362" s="258" t="s">
        <v>582</v>
      </c>
      <c r="N362" s="226" t="s">
        <v>2608</v>
      </c>
      <c r="O362" s="248"/>
      <c r="P362" s="265"/>
      <c r="Q362" s="260"/>
      <c r="R362" s="248">
        <v>7</v>
      </c>
      <c r="S362" s="258" t="s">
        <v>582</v>
      </c>
      <c r="T362" s="226" t="s">
        <v>2608</v>
      </c>
      <c r="U362" s="260"/>
      <c r="V362" s="265"/>
      <c r="W362" s="260"/>
      <c r="X362" s="248">
        <v>1</v>
      </c>
      <c r="Y362" s="267" t="s">
        <v>582</v>
      </c>
      <c r="Z362" s="226" t="s">
        <v>2608</v>
      </c>
      <c r="AA362" s="260"/>
      <c r="AB362" s="265"/>
      <c r="AC362" s="260"/>
      <c r="AD362" s="248" t="s">
        <v>171</v>
      </c>
      <c r="AE362" s="249" t="s">
        <v>171</v>
      </c>
      <c r="AF362" s="226" t="s">
        <v>2617</v>
      </c>
      <c r="AG362" s="248"/>
      <c r="AH362" s="265"/>
      <c r="AI362" s="260"/>
    </row>
    <row r="363" spans="1:35" ht="30" x14ac:dyDescent="0.2">
      <c r="A363" s="248">
        <v>2017</v>
      </c>
      <c r="B363" s="258" t="s">
        <v>557</v>
      </c>
      <c r="C363" s="258" t="s">
        <v>558</v>
      </c>
      <c r="D363" s="249"/>
      <c r="E363" s="248">
        <v>3</v>
      </c>
      <c r="F363" s="248">
        <v>7</v>
      </c>
      <c r="G363" s="258" t="s">
        <v>559</v>
      </c>
      <c r="H363" s="226" t="s">
        <v>2615</v>
      </c>
      <c r="I363" s="248"/>
      <c r="J363" s="265"/>
      <c r="K363" s="260"/>
      <c r="L363" s="248">
        <v>7</v>
      </c>
      <c r="M363" s="258" t="s">
        <v>559</v>
      </c>
      <c r="N363" s="226" t="s">
        <v>2615</v>
      </c>
      <c r="O363" s="248"/>
      <c r="P363" s="265"/>
      <c r="Q363" s="260"/>
      <c r="R363" s="248">
        <v>7</v>
      </c>
      <c r="S363" s="258" t="s">
        <v>1734</v>
      </c>
      <c r="T363" s="226" t="s">
        <v>2615</v>
      </c>
      <c r="U363" s="260"/>
      <c r="V363" s="265"/>
      <c r="W363" s="260"/>
      <c r="X363" s="248" t="s">
        <v>171</v>
      </c>
      <c r="Y363" s="249" t="s">
        <v>171</v>
      </c>
      <c r="Z363" s="226" t="s">
        <v>2643</v>
      </c>
      <c r="AA363" s="260"/>
      <c r="AB363" s="265"/>
      <c r="AC363" s="260"/>
      <c r="AD363" s="248" t="s">
        <v>171</v>
      </c>
      <c r="AE363" s="249" t="s">
        <v>171</v>
      </c>
      <c r="AF363" s="226" t="s">
        <v>2629</v>
      </c>
      <c r="AG363" s="248"/>
      <c r="AH363" s="265"/>
      <c r="AI363" s="260"/>
    </row>
    <row r="364" spans="1:35" ht="15" x14ac:dyDescent="0.2">
      <c r="A364" s="248">
        <v>2017</v>
      </c>
      <c r="B364" s="258" t="s">
        <v>557</v>
      </c>
      <c r="C364" s="258" t="s">
        <v>558</v>
      </c>
      <c r="D364" s="249"/>
      <c r="E364" s="248">
        <v>3</v>
      </c>
      <c r="F364" s="248">
        <v>7</v>
      </c>
      <c r="G364" s="258" t="s">
        <v>583</v>
      </c>
      <c r="H364" s="226" t="s">
        <v>2655</v>
      </c>
      <c r="I364" s="248"/>
      <c r="J364" s="265"/>
      <c r="K364" s="260"/>
      <c r="L364" s="248">
        <v>7</v>
      </c>
      <c r="M364" s="258" t="s">
        <v>583</v>
      </c>
      <c r="N364" s="226" t="s">
        <v>2655</v>
      </c>
      <c r="O364" s="248"/>
      <c r="P364" s="265"/>
      <c r="Q364" s="260"/>
      <c r="R364" s="248">
        <v>7</v>
      </c>
      <c r="S364" s="258" t="s">
        <v>583</v>
      </c>
      <c r="T364" s="226" t="s">
        <v>2655</v>
      </c>
      <c r="U364" s="260"/>
      <c r="V364" s="265"/>
      <c r="W364" s="260"/>
      <c r="X364" s="248" t="s">
        <v>171</v>
      </c>
      <c r="Y364" s="249" t="s">
        <v>171</v>
      </c>
      <c r="Z364" s="226" t="s">
        <v>2617</v>
      </c>
      <c r="AA364" s="260"/>
      <c r="AB364" s="265"/>
      <c r="AC364" s="260"/>
      <c r="AD364" s="248" t="s">
        <v>171</v>
      </c>
      <c r="AE364" s="249" t="s">
        <v>171</v>
      </c>
      <c r="AF364" s="226" t="s">
        <v>2617</v>
      </c>
      <c r="AG364" s="248"/>
      <c r="AH364" s="265"/>
      <c r="AI364" s="260"/>
    </row>
    <row r="365" spans="1:35" ht="30" x14ac:dyDescent="0.2">
      <c r="A365" s="248">
        <v>2017</v>
      </c>
      <c r="B365" s="258" t="s">
        <v>557</v>
      </c>
      <c r="C365" s="258" t="s">
        <v>558</v>
      </c>
      <c r="D365" s="249"/>
      <c r="E365" s="248">
        <v>3</v>
      </c>
      <c r="F365" s="248">
        <v>7</v>
      </c>
      <c r="G365" s="258" t="s">
        <v>561</v>
      </c>
      <c r="H365" s="226" t="s">
        <v>2615</v>
      </c>
      <c r="I365" s="248"/>
      <c r="J365" s="265"/>
      <c r="K365" s="260"/>
      <c r="L365" s="248">
        <v>7</v>
      </c>
      <c r="M365" s="258" t="s">
        <v>561</v>
      </c>
      <c r="N365" s="226" t="s">
        <v>2615</v>
      </c>
      <c r="O365" s="248"/>
      <c r="P365" s="265"/>
      <c r="Q365" s="260"/>
      <c r="R365" s="248">
        <v>7</v>
      </c>
      <c r="S365" s="258" t="s">
        <v>561</v>
      </c>
      <c r="T365" s="226" t="s">
        <v>2615</v>
      </c>
      <c r="U365" s="260"/>
      <c r="V365" s="265"/>
      <c r="W365" s="260"/>
      <c r="X365" s="248">
        <v>1</v>
      </c>
      <c r="Y365" s="267" t="s">
        <v>1186</v>
      </c>
      <c r="Z365" s="226" t="s">
        <v>2615</v>
      </c>
      <c r="AA365" s="260"/>
      <c r="AB365" s="265"/>
      <c r="AC365" s="260"/>
      <c r="AD365" s="248" t="s">
        <v>171</v>
      </c>
      <c r="AE365" s="249" t="s">
        <v>171</v>
      </c>
      <c r="AF365" s="226" t="s">
        <v>2629</v>
      </c>
      <c r="AG365" s="248"/>
      <c r="AH365" s="265"/>
      <c r="AI365" s="260"/>
    </row>
    <row r="366" spans="1:35" ht="45" x14ac:dyDescent="0.2">
      <c r="A366" s="248">
        <v>2017</v>
      </c>
      <c r="B366" s="258" t="s">
        <v>557</v>
      </c>
      <c r="C366" s="258" t="s">
        <v>558</v>
      </c>
      <c r="D366" s="249"/>
      <c r="E366" s="248">
        <v>3</v>
      </c>
      <c r="F366" s="248">
        <v>7</v>
      </c>
      <c r="G366" s="258" t="s">
        <v>562</v>
      </c>
      <c r="H366" s="226" t="s">
        <v>2633</v>
      </c>
      <c r="I366" s="248"/>
      <c r="J366" s="265"/>
      <c r="K366" s="260"/>
      <c r="L366" s="248">
        <v>7</v>
      </c>
      <c r="M366" s="258" t="s">
        <v>562</v>
      </c>
      <c r="N366" s="226" t="s">
        <v>2633</v>
      </c>
      <c r="O366" s="248"/>
      <c r="P366" s="265"/>
      <c r="Q366" s="260"/>
      <c r="R366" s="248">
        <v>7</v>
      </c>
      <c r="S366" s="258" t="s">
        <v>562</v>
      </c>
      <c r="T366" s="226" t="s">
        <v>2633</v>
      </c>
      <c r="U366" s="260"/>
      <c r="V366" s="265"/>
      <c r="W366" s="260"/>
      <c r="X366" s="248" t="s">
        <v>171</v>
      </c>
      <c r="Y366" s="249" t="s">
        <v>171</v>
      </c>
      <c r="Z366" s="226" t="s">
        <v>2629</v>
      </c>
      <c r="AA366" s="260"/>
      <c r="AB366" s="265"/>
      <c r="AC366" s="260"/>
      <c r="AD366" s="248" t="s">
        <v>171</v>
      </c>
      <c r="AE366" s="249" t="s">
        <v>171</v>
      </c>
      <c r="AF366" s="226" t="s">
        <v>2629</v>
      </c>
      <c r="AG366" s="248"/>
      <c r="AH366" s="265"/>
      <c r="AI366" s="260"/>
    </row>
    <row r="367" spans="1:35" ht="30" x14ac:dyDescent="0.2">
      <c r="A367" s="248">
        <v>2017</v>
      </c>
      <c r="B367" s="258" t="s">
        <v>557</v>
      </c>
      <c r="C367" s="258" t="s">
        <v>558</v>
      </c>
      <c r="D367" s="249"/>
      <c r="E367" s="248">
        <v>3</v>
      </c>
      <c r="F367" s="248">
        <v>7</v>
      </c>
      <c r="G367" s="258" t="s">
        <v>563</v>
      </c>
      <c r="H367" s="226" t="s">
        <v>2630</v>
      </c>
      <c r="I367" s="248"/>
      <c r="J367" s="265"/>
      <c r="K367" s="260"/>
      <c r="L367" s="248">
        <v>7</v>
      </c>
      <c r="M367" s="258" t="s">
        <v>563</v>
      </c>
      <c r="N367" s="226" t="s">
        <v>2630</v>
      </c>
      <c r="O367" s="248"/>
      <c r="P367" s="265"/>
      <c r="Q367" s="260"/>
      <c r="R367" s="248">
        <v>7</v>
      </c>
      <c r="S367" s="258" t="s">
        <v>563</v>
      </c>
      <c r="T367" s="226" t="s">
        <v>2630</v>
      </c>
      <c r="U367" s="260"/>
      <c r="V367" s="265"/>
      <c r="W367" s="260"/>
      <c r="X367" s="248" t="s">
        <v>171</v>
      </c>
      <c r="Y367" s="249" t="s">
        <v>171</v>
      </c>
      <c r="Z367" s="226" t="s">
        <v>2662</v>
      </c>
      <c r="AA367" s="260"/>
      <c r="AB367" s="265"/>
      <c r="AC367" s="260"/>
      <c r="AD367" s="248" t="s">
        <v>171</v>
      </c>
      <c r="AE367" s="249" t="s">
        <v>171</v>
      </c>
      <c r="AF367" s="226" t="s">
        <v>2629</v>
      </c>
      <c r="AG367" s="248"/>
      <c r="AH367" s="265"/>
      <c r="AI367" s="260"/>
    </row>
    <row r="368" spans="1:35" ht="15" x14ac:dyDescent="0.2">
      <c r="A368" s="248">
        <v>2017</v>
      </c>
      <c r="B368" s="258" t="s">
        <v>557</v>
      </c>
      <c r="C368" s="258" t="s">
        <v>558</v>
      </c>
      <c r="D368" s="249"/>
      <c r="E368" s="248">
        <v>7</v>
      </c>
      <c r="F368" s="248" t="s">
        <v>171</v>
      </c>
      <c r="G368" s="248" t="s">
        <v>171</v>
      </c>
      <c r="H368" s="226" t="s">
        <v>2629</v>
      </c>
      <c r="I368" s="248"/>
      <c r="J368" s="265"/>
      <c r="K368" s="260"/>
      <c r="L368" s="248" t="s">
        <v>171</v>
      </c>
      <c r="M368" s="248" t="s">
        <v>171</v>
      </c>
      <c r="N368" s="226" t="s">
        <v>2629</v>
      </c>
      <c r="O368" s="248"/>
      <c r="P368" s="265"/>
      <c r="Q368" s="260"/>
      <c r="R368" s="248" t="s">
        <v>171</v>
      </c>
      <c r="S368" s="248" t="s">
        <v>171</v>
      </c>
      <c r="T368" s="226" t="s">
        <v>2629</v>
      </c>
      <c r="U368" s="260"/>
      <c r="V368" s="265"/>
      <c r="W368" s="260"/>
      <c r="X368" s="248">
        <v>1</v>
      </c>
      <c r="Y368" s="258" t="s">
        <v>1181</v>
      </c>
      <c r="Z368" s="226" t="s">
        <v>2633</v>
      </c>
      <c r="AA368" s="260"/>
      <c r="AB368" s="265"/>
      <c r="AC368" s="260"/>
      <c r="AD368" s="248" t="s">
        <v>171</v>
      </c>
      <c r="AE368" s="249" t="s">
        <v>171</v>
      </c>
      <c r="AF368" s="226" t="s">
        <v>2629</v>
      </c>
      <c r="AG368" s="248"/>
      <c r="AH368" s="265"/>
      <c r="AI368" s="260"/>
    </row>
    <row r="369" spans="1:35" s="295" customFormat="1" ht="75.75" thickBot="1" x14ac:dyDescent="0.25">
      <c r="A369" s="285">
        <v>2017</v>
      </c>
      <c r="B369" s="286" t="s">
        <v>557</v>
      </c>
      <c r="C369" s="286" t="s">
        <v>558</v>
      </c>
      <c r="D369" s="298"/>
      <c r="E369" s="285">
        <v>3</v>
      </c>
      <c r="F369" s="285">
        <v>7</v>
      </c>
      <c r="G369" s="289" t="s">
        <v>2598</v>
      </c>
      <c r="H369" s="226" t="s">
        <v>2627</v>
      </c>
      <c r="I369" s="285" t="e">
        <f>VLOOKUP(Tableau2[[#This Row],[Maîtrise/Avancement CNPE]],Tableau5[],8,FALSE)</f>
        <v>#N/A</v>
      </c>
      <c r="J369" s="290" t="e">
        <f>Tableau2[[#This Row],[Gravité]]*Tableau2[[#This Row],[Fréquence CNPE]]*Tableau2[[#This Row],[Coef Pondération CNPE]]</f>
        <v>#N/A</v>
      </c>
      <c r="K369" s="291"/>
      <c r="L369" s="285">
        <v>7</v>
      </c>
      <c r="M369" s="289" t="s">
        <v>2598</v>
      </c>
      <c r="N369" s="226" t="s">
        <v>2627</v>
      </c>
      <c r="O369" s="290" t="e">
        <f>VLOOKUP(Tableau2[[#This Row],[Maîtrise/Avancement SUD]],Tableau5[],8,FALSE)</f>
        <v>#N/A</v>
      </c>
      <c r="P369" s="290" t="e">
        <f>Tableau2[[#This Row],[Gravité]]*Tableau2[[#This Row],[Fréquence SUD]]*Tableau2[[#This Row],[Coef Pondération SUD]]</f>
        <v>#N/A</v>
      </c>
      <c r="Q369" s="294" t="s">
        <v>1459</v>
      </c>
      <c r="R369" s="285">
        <v>7</v>
      </c>
      <c r="S369" s="289" t="s">
        <v>2598</v>
      </c>
      <c r="T369" s="226" t="s">
        <v>2627</v>
      </c>
      <c r="U369" s="290" t="e">
        <f>VLOOKUP(Tableau2[[#This Row],[Maîtrise/Avancement GP]],Tableau5[],8,FALSE)</f>
        <v>#N/A</v>
      </c>
      <c r="V369" s="290" t="e">
        <f>Tableau2[[#This Row],[Gravité]]*Tableau2[[#This Row],[Fréquence GP]]*Tableau2[[#This Row],[Coef Pondération GP]]</f>
        <v>#N/A</v>
      </c>
      <c r="W369" s="294" t="s">
        <v>1459</v>
      </c>
      <c r="X369" s="285">
        <v>1</v>
      </c>
      <c r="Y369" s="289" t="s">
        <v>2598</v>
      </c>
      <c r="Z369" s="226" t="s">
        <v>2627</v>
      </c>
      <c r="AA369" s="290" t="e">
        <f>VLOOKUP(Tableau2[[#This Row],[Maîtrise/Avancement NORD]],Tableau5[],8,FALSE)</f>
        <v>#N/A</v>
      </c>
      <c r="AB369" s="290" t="e">
        <f>Tableau2[[#This Row],[Gravité]]*Tableau2[[#This Row],[Fréquence NORD]]*Tableau2[[#This Row],[Coef Pondération NORD]]</f>
        <v>#N/A</v>
      </c>
      <c r="AC369" s="294" t="s">
        <v>1349</v>
      </c>
      <c r="AD369" s="285" t="s">
        <v>171</v>
      </c>
      <c r="AE369" s="289" t="s">
        <v>2598</v>
      </c>
      <c r="AF369" s="226" t="s">
        <v>2627</v>
      </c>
      <c r="AG369" s="290" t="e">
        <f>VLOOKUP(Tableau2[[#This Row],[Maîtrise/Avancement DD]],Tableau5[],8,FALSE)</f>
        <v>#N/A</v>
      </c>
      <c r="AH369" s="290" t="e">
        <f>Tableau2[[#This Row],[Gravité]]*Tableau2[[#This Row],[Fréquence DD]]*Tableau2[[#This Row],[Coef Pondération DD]]</f>
        <v>#VALUE!</v>
      </c>
      <c r="AI369" s="291"/>
    </row>
    <row r="370" spans="1:35" ht="30" x14ac:dyDescent="0.2">
      <c r="A370" s="248">
        <v>2017</v>
      </c>
      <c r="B370" s="258" t="s">
        <v>564</v>
      </c>
      <c r="C370" s="258" t="s">
        <v>565</v>
      </c>
      <c r="D370" s="249"/>
      <c r="E370" s="248">
        <v>7</v>
      </c>
      <c r="F370" s="248" t="s">
        <v>171</v>
      </c>
      <c r="G370" s="248" t="s">
        <v>171</v>
      </c>
      <c r="H370" s="226" t="s">
        <v>2617</v>
      </c>
      <c r="I370" s="248"/>
      <c r="J370" s="265"/>
      <c r="K370" s="260"/>
      <c r="L370" s="248" t="s">
        <v>171</v>
      </c>
      <c r="M370" s="248" t="s">
        <v>171</v>
      </c>
      <c r="N370" s="226" t="s">
        <v>2617</v>
      </c>
      <c r="O370" s="248"/>
      <c r="P370" s="265"/>
      <c r="Q370" s="260"/>
      <c r="R370" s="248" t="s">
        <v>171</v>
      </c>
      <c r="S370" s="248" t="s">
        <v>171</v>
      </c>
      <c r="T370" s="226" t="s">
        <v>2617</v>
      </c>
      <c r="U370" s="260"/>
      <c r="V370" s="265"/>
      <c r="W370" s="260"/>
      <c r="X370" s="248">
        <v>1</v>
      </c>
      <c r="Y370" s="258" t="s">
        <v>1182</v>
      </c>
      <c r="Z370" s="226" t="s">
        <v>2608</v>
      </c>
      <c r="AA370" s="260"/>
      <c r="AB370" s="265"/>
      <c r="AC370" s="260"/>
      <c r="AD370" s="248" t="s">
        <v>171</v>
      </c>
      <c r="AE370" s="249" t="s">
        <v>171</v>
      </c>
      <c r="AF370" s="226" t="s">
        <v>2617</v>
      </c>
      <c r="AG370" s="248"/>
      <c r="AH370" s="265"/>
      <c r="AI370" s="260"/>
    </row>
    <row r="371" spans="1:35" ht="30" x14ac:dyDescent="0.2">
      <c r="A371" s="248">
        <v>2017</v>
      </c>
      <c r="B371" s="258" t="s">
        <v>564</v>
      </c>
      <c r="C371" s="258" t="s">
        <v>565</v>
      </c>
      <c r="D371" s="249"/>
      <c r="E371" s="248">
        <v>7</v>
      </c>
      <c r="F371" s="248" t="s">
        <v>171</v>
      </c>
      <c r="G371" s="248" t="s">
        <v>171</v>
      </c>
      <c r="H371" s="226" t="s">
        <v>2617</v>
      </c>
      <c r="I371" s="248"/>
      <c r="J371" s="265"/>
      <c r="K371" s="260"/>
      <c r="L371" s="248" t="s">
        <v>171</v>
      </c>
      <c r="M371" s="248" t="s">
        <v>171</v>
      </c>
      <c r="N371" s="226" t="s">
        <v>2617</v>
      </c>
      <c r="O371" s="248"/>
      <c r="P371" s="265"/>
      <c r="Q371" s="260"/>
      <c r="R371" s="248" t="s">
        <v>171</v>
      </c>
      <c r="S371" s="248" t="s">
        <v>171</v>
      </c>
      <c r="T371" s="226" t="s">
        <v>2617</v>
      </c>
      <c r="U371" s="260"/>
      <c r="V371" s="265"/>
      <c r="W371" s="260"/>
      <c r="X371" s="248">
        <v>1</v>
      </c>
      <c r="Y371" s="258" t="s">
        <v>567</v>
      </c>
      <c r="Z371" s="226" t="s">
        <v>2613</v>
      </c>
      <c r="AA371" s="260"/>
      <c r="AB371" s="265"/>
      <c r="AC371" s="260"/>
      <c r="AD371" s="248" t="s">
        <v>171</v>
      </c>
      <c r="AE371" s="249" t="s">
        <v>171</v>
      </c>
      <c r="AF371" s="226" t="s">
        <v>2617</v>
      </c>
      <c r="AG371" s="248"/>
      <c r="AH371" s="265"/>
      <c r="AI371" s="260"/>
    </row>
    <row r="372" spans="1:35" ht="30" x14ac:dyDescent="0.2">
      <c r="A372" s="248">
        <v>2017</v>
      </c>
      <c r="B372" s="258" t="s">
        <v>564</v>
      </c>
      <c r="C372" s="258" t="s">
        <v>565</v>
      </c>
      <c r="D372" s="249"/>
      <c r="E372" s="248">
        <v>7</v>
      </c>
      <c r="F372" s="248" t="s">
        <v>171</v>
      </c>
      <c r="G372" s="248" t="s">
        <v>171</v>
      </c>
      <c r="H372" s="226" t="s">
        <v>2629</v>
      </c>
      <c r="I372" s="248"/>
      <c r="J372" s="265"/>
      <c r="K372" s="260"/>
      <c r="L372" s="248" t="s">
        <v>171</v>
      </c>
      <c r="M372" s="248" t="s">
        <v>171</v>
      </c>
      <c r="N372" s="226" t="s">
        <v>2629</v>
      </c>
      <c r="O372" s="248"/>
      <c r="P372" s="265"/>
      <c r="Q372" s="260"/>
      <c r="R372" s="248" t="s">
        <v>171</v>
      </c>
      <c r="S372" s="248" t="s">
        <v>171</v>
      </c>
      <c r="T372" s="226" t="s">
        <v>2629</v>
      </c>
      <c r="U372" s="260"/>
      <c r="V372" s="265"/>
      <c r="W372" s="260"/>
      <c r="X372" s="248">
        <v>1</v>
      </c>
      <c r="Y372" s="258" t="s">
        <v>173</v>
      </c>
      <c r="Z372" s="226" t="s">
        <v>2633</v>
      </c>
      <c r="AA372" s="260"/>
      <c r="AB372" s="265"/>
      <c r="AC372" s="260"/>
      <c r="AD372" s="248" t="s">
        <v>171</v>
      </c>
      <c r="AE372" s="249" t="s">
        <v>171</v>
      </c>
      <c r="AF372" s="226" t="s">
        <v>2629</v>
      </c>
      <c r="AG372" s="248"/>
      <c r="AH372" s="265"/>
      <c r="AI372" s="260"/>
    </row>
    <row r="373" spans="1:35" s="295" customFormat="1" ht="75.75" thickBot="1" x14ac:dyDescent="0.25">
      <c r="A373" s="285">
        <v>2017</v>
      </c>
      <c r="B373" s="286" t="s">
        <v>564</v>
      </c>
      <c r="C373" s="286" t="s">
        <v>565</v>
      </c>
      <c r="D373" s="298"/>
      <c r="E373" s="285">
        <v>7</v>
      </c>
      <c r="F373" s="285" t="s">
        <v>171</v>
      </c>
      <c r="G373" s="289" t="s">
        <v>2598</v>
      </c>
      <c r="H373" s="226" t="s">
        <v>2627</v>
      </c>
      <c r="I373" s="285" t="e">
        <f>VLOOKUP(Tableau2[[#This Row],[Maîtrise/Avancement CNPE]],Tableau5[],8,FALSE)</f>
        <v>#N/A</v>
      </c>
      <c r="J373" s="290" t="e">
        <f>Tableau2[[#This Row],[Gravité]]*Tableau2[[#This Row],[Fréquence CNPE]]*Tableau2[[#This Row],[Coef Pondération CNPE]]</f>
        <v>#VALUE!</v>
      </c>
      <c r="K373" s="291"/>
      <c r="L373" s="285" t="s">
        <v>171</v>
      </c>
      <c r="M373" s="289" t="s">
        <v>2598</v>
      </c>
      <c r="N373" s="226" t="s">
        <v>2627</v>
      </c>
      <c r="O373" s="290" t="e">
        <f>VLOOKUP(Tableau2[[#This Row],[Maîtrise/Avancement SUD]],Tableau5[],8,FALSE)</f>
        <v>#N/A</v>
      </c>
      <c r="P373" s="290" t="e">
        <f>Tableau2[[#This Row],[Gravité]]*Tableau2[[#This Row],[Fréquence SUD]]*Tableau2[[#This Row],[Coef Pondération SUD]]</f>
        <v>#VALUE!</v>
      </c>
      <c r="Q373" s="291"/>
      <c r="R373" s="285" t="s">
        <v>171</v>
      </c>
      <c r="S373" s="289" t="s">
        <v>2598</v>
      </c>
      <c r="T373" s="226" t="s">
        <v>2627</v>
      </c>
      <c r="U373" s="290" t="e">
        <f>VLOOKUP(Tableau2[[#This Row],[Maîtrise/Avancement GP]],Tableau5[],8,FALSE)</f>
        <v>#N/A</v>
      </c>
      <c r="V373" s="290" t="e">
        <f>Tableau2[[#This Row],[Gravité]]*Tableau2[[#This Row],[Fréquence GP]]*Tableau2[[#This Row],[Coef Pondération GP]]</f>
        <v>#VALUE!</v>
      </c>
      <c r="W373" s="291"/>
      <c r="X373" s="285">
        <v>1</v>
      </c>
      <c r="Y373" s="289" t="s">
        <v>2598</v>
      </c>
      <c r="Z373" s="226" t="s">
        <v>2627</v>
      </c>
      <c r="AA373" s="290" t="e">
        <f>VLOOKUP(Tableau2[[#This Row],[Maîtrise/Avancement NORD]],Tableau5[],8,FALSE)</f>
        <v>#N/A</v>
      </c>
      <c r="AB373" s="290" t="e">
        <f>Tableau2[[#This Row],[Gravité]]*Tableau2[[#This Row],[Fréquence NORD]]*Tableau2[[#This Row],[Coef Pondération NORD]]</f>
        <v>#N/A</v>
      </c>
      <c r="AC373" s="294" t="s">
        <v>1350</v>
      </c>
      <c r="AD373" s="285" t="s">
        <v>171</v>
      </c>
      <c r="AE373" s="289" t="s">
        <v>2598</v>
      </c>
      <c r="AF373" s="226" t="s">
        <v>2627</v>
      </c>
      <c r="AG373" s="290" t="e">
        <f>VLOOKUP(Tableau2[[#This Row],[Maîtrise/Avancement DD]],Tableau5[],8,FALSE)</f>
        <v>#N/A</v>
      </c>
      <c r="AH373" s="290" t="e">
        <f>Tableau2[[#This Row],[Gravité]]*Tableau2[[#This Row],[Fréquence DD]]*Tableau2[[#This Row],[Coef Pondération DD]]</f>
        <v>#VALUE!</v>
      </c>
      <c r="AI373" s="291"/>
    </row>
    <row r="374" spans="1:35" ht="15" x14ac:dyDescent="0.2">
      <c r="A374" s="248"/>
      <c r="B374" s="184" t="s">
        <v>584</v>
      </c>
      <c r="C374" s="260"/>
      <c r="D374" s="248"/>
      <c r="E374" s="260"/>
      <c r="F374" s="260"/>
      <c r="G374" s="260"/>
      <c r="H374" s="226" t="s">
        <v>2627</v>
      </c>
      <c r="I374" s="248"/>
      <c r="J374" s="265"/>
      <c r="K374" s="260"/>
      <c r="L374" s="260"/>
      <c r="M374" s="260"/>
      <c r="N374" s="226" t="s">
        <v>2627</v>
      </c>
      <c r="O374" s="248"/>
      <c r="P374" s="265"/>
      <c r="Q374" s="260"/>
      <c r="R374" s="260"/>
      <c r="S374" s="260"/>
      <c r="T374" s="226" t="s">
        <v>2627</v>
      </c>
      <c r="U374" s="260"/>
      <c r="V374" s="265"/>
      <c r="W374" s="260"/>
      <c r="X374" s="260"/>
      <c r="Y374" s="258"/>
      <c r="Z374" s="226" t="s">
        <v>2627</v>
      </c>
      <c r="AA374" s="260"/>
      <c r="AB374" s="265"/>
      <c r="AC374" s="260"/>
      <c r="AD374" s="248"/>
      <c r="AE374" s="249"/>
      <c r="AF374" s="226" t="s">
        <v>2627</v>
      </c>
      <c r="AG374" s="248"/>
      <c r="AH374" s="265"/>
      <c r="AI374" s="260"/>
    </row>
    <row r="375" spans="1:35" ht="30" x14ac:dyDescent="0.2">
      <c r="A375" s="248">
        <v>2017</v>
      </c>
      <c r="B375" s="258" t="s">
        <v>585</v>
      </c>
      <c r="C375" s="258" t="s">
        <v>586</v>
      </c>
      <c r="D375" s="232"/>
      <c r="E375" s="248">
        <v>3</v>
      </c>
      <c r="F375" s="248" t="s">
        <v>171</v>
      </c>
      <c r="G375" s="258" t="s">
        <v>587</v>
      </c>
      <c r="H375" s="226" t="s">
        <v>2612</v>
      </c>
      <c r="I375" s="248"/>
      <c r="J375" s="265"/>
      <c r="K375" s="260"/>
      <c r="L375" s="248">
        <v>3</v>
      </c>
      <c r="M375" s="258" t="s">
        <v>587</v>
      </c>
      <c r="N375" s="226" t="s">
        <v>2612</v>
      </c>
      <c r="O375" s="248"/>
      <c r="P375" s="265"/>
      <c r="Q375" s="260"/>
      <c r="R375" s="248">
        <v>3</v>
      </c>
      <c r="S375" s="258" t="s">
        <v>587</v>
      </c>
      <c r="T375" s="226" t="s">
        <v>2612</v>
      </c>
      <c r="U375" s="260"/>
      <c r="V375" s="265"/>
      <c r="W375" s="260"/>
      <c r="X375" s="248">
        <v>3</v>
      </c>
      <c r="Y375" s="258" t="s">
        <v>587</v>
      </c>
      <c r="Z375" s="226" t="s">
        <v>2612</v>
      </c>
      <c r="AA375" s="260"/>
      <c r="AB375" s="265"/>
      <c r="AC375" s="258" t="s">
        <v>1351</v>
      </c>
      <c r="AD375" s="248" t="s">
        <v>171</v>
      </c>
      <c r="AE375" s="249" t="s">
        <v>171</v>
      </c>
      <c r="AF375" s="226" t="s">
        <v>2629</v>
      </c>
      <c r="AG375" s="248"/>
      <c r="AH375" s="265"/>
      <c r="AI375" s="260"/>
    </row>
    <row r="376" spans="1:35" s="295" customFormat="1" ht="30.75" thickBot="1" x14ac:dyDescent="0.25">
      <c r="A376" s="285">
        <v>2017</v>
      </c>
      <c r="B376" s="286" t="s">
        <v>585</v>
      </c>
      <c r="C376" s="286" t="s">
        <v>586</v>
      </c>
      <c r="D376" s="292"/>
      <c r="E376" s="285">
        <v>3</v>
      </c>
      <c r="F376" s="285" t="s">
        <v>171</v>
      </c>
      <c r="G376" s="289" t="s">
        <v>2598</v>
      </c>
      <c r="H376" s="226" t="s">
        <v>2627</v>
      </c>
      <c r="I376" s="285" t="e">
        <f>VLOOKUP(Tableau2[[#This Row],[Maîtrise/Avancement CNPE]],Tableau5[],8,FALSE)</f>
        <v>#N/A</v>
      </c>
      <c r="J376" s="290" t="e">
        <f>Tableau2[[#This Row],[Gravité]]*Tableau2[[#This Row],[Fréquence CNPE]]*Tableau2[[#This Row],[Coef Pondération CNPE]]</f>
        <v>#VALUE!</v>
      </c>
      <c r="K376" s="291"/>
      <c r="L376" s="285">
        <v>3</v>
      </c>
      <c r="M376" s="289" t="s">
        <v>2598</v>
      </c>
      <c r="N376" s="226" t="s">
        <v>2627</v>
      </c>
      <c r="O376" s="290" t="e">
        <f>VLOOKUP(Tableau2[[#This Row],[Maîtrise/Avancement SUD]],Tableau5[],8,FALSE)</f>
        <v>#N/A</v>
      </c>
      <c r="P376" s="290" t="e">
        <f>Tableau2[[#This Row],[Gravité]]*Tableau2[[#This Row],[Fréquence SUD]]*Tableau2[[#This Row],[Coef Pondération SUD]]</f>
        <v>#N/A</v>
      </c>
      <c r="Q376" s="291"/>
      <c r="R376" s="285">
        <v>3</v>
      </c>
      <c r="S376" s="289" t="s">
        <v>2598</v>
      </c>
      <c r="T376" s="226" t="s">
        <v>2627</v>
      </c>
      <c r="U376" s="290" t="e">
        <f>VLOOKUP(Tableau2[[#This Row],[Maîtrise/Avancement GP]],Tableau5[],8,FALSE)</f>
        <v>#N/A</v>
      </c>
      <c r="V376" s="290" t="e">
        <f>Tableau2[[#This Row],[Gravité]]*Tableau2[[#This Row],[Fréquence GP]]*Tableau2[[#This Row],[Coef Pondération GP]]</f>
        <v>#N/A</v>
      </c>
      <c r="W376" s="291"/>
      <c r="X376" s="285">
        <v>3</v>
      </c>
      <c r="Y376" s="289" t="s">
        <v>2598</v>
      </c>
      <c r="Z376" s="226" t="s">
        <v>2627</v>
      </c>
      <c r="AA376" s="290" t="e">
        <f>VLOOKUP(Tableau2[[#This Row],[Maîtrise/Avancement NORD]],Tableau5[],8,FALSE)</f>
        <v>#N/A</v>
      </c>
      <c r="AB376" s="290" t="e">
        <f>Tableau2[[#This Row],[Gravité]]*Tableau2[[#This Row],[Fréquence NORD]]*Tableau2[[#This Row],[Coef Pondération NORD]]</f>
        <v>#N/A</v>
      </c>
      <c r="AC376" s="291"/>
      <c r="AD376" s="285" t="s">
        <v>171</v>
      </c>
      <c r="AE376" s="289" t="s">
        <v>2598</v>
      </c>
      <c r="AF376" s="226" t="s">
        <v>2627</v>
      </c>
      <c r="AG376" s="290" t="e">
        <f>VLOOKUP(Tableau2[[#This Row],[Maîtrise/Avancement DD]],Tableau5[],8,FALSE)</f>
        <v>#N/A</v>
      </c>
      <c r="AH376" s="290" t="e">
        <f>Tableau2[[#This Row],[Gravité]]*Tableau2[[#This Row],[Fréquence DD]]*Tableau2[[#This Row],[Coef Pondération DD]]</f>
        <v>#VALUE!</v>
      </c>
      <c r="AI376" s="291"/>
    </row>
    <row r="377" spans="1:35" ht="30" x14ac:dyDescent="0.2">
      <c r="A377" s="248">
        <v>2017</v>
      </c>
      <c r="B377" s="258" t="s">
        <v>588</v>
      </c>
      <c r="C377" s="258" t="s">
        <v>589</v>
      </c>
      <c r="D377" s="232"/>
      <c r="E377" s="248">
        <v>1</v>
      </c>
      <c r="F377" s="248" t="s">
        <v>171</v>
      </c>
      <c r="G377" s="258" t="s">
        <v>590</v>
      </c>
      <c r="H377" s="226" t="s">
        <v>2630</v>
      </c>
      <c r="I377" s="248"/>
      <c r="J377" s="265"/>
      <c r="K377" s="260"/>
      <c r="L377" s="248">
        <v>3</v>
      </c>
      <c r="M377" s="258" t="s">
        <v>590</v>
      </c>
      <c r="N377" s="226" t="s">
        <v>2630</v>
      </c>
      <c r="O377" s="248"/>
      <c r="P377" s="265"/>
      <c r="Q377" s="260"/>
      <c r="R377" s="248">
        <v>3</v>
      </c>
      <c r="S377" s="258" t="s">
        <v>590</v>
      </c>
      <c r="T377" s="226" t="s">
        <v>2630</v>
      </c>
      <c r="U377" s="260"/>
      <c r="V377" s="265"/>
      <c r="W377" s="260"/>
      <c r="X377" s="248">
        <v>1</v>
      </c>
      <c r="Y377" s="258" t="s">
        <v>590</v>
      </c>
      <c r="Z377" s="226" t="s">
        <v>2630</v>
      </c>
      <c r="AA377" s="260"/>
      <c r="AB377" s="265"/>
      <c r="AC377" s="258" t="s">
        <v>1346</v>
      </c>
      <c r="AD377" s="248" t="s">
        <v>171</v>
      </c>
      <c r="AE377" s="249" t="s">
        <v>171</v>
      </c>
      <c r="AF377" s="226" t="s">
        <v>2629</v>
      </c>
      <c r="AG377" s="248"/>
      <c r="AH377" s="265"/>
      <c r="AI377" s="260"/>
    </row>
    <row r="378" spans="1:35" s="295" customFormat="1" ht="30.75" thickBot="1" x14ac:dyDescent="0.25">
      <c r="A378" s="285">
        <v>2017</v>
      </c>
      <c r="B378" s="286" t="s">
        <v>588</v>
      </c>
      <c r="C378" s="286" t="s">
        <v>589</v>
      </c>
      <c r="D378" s="292"/>
      <c r="E378" s="285">
        <v>1</v>
      </c>
      <c r="F378" s="285" t="s">
        <v>171</v>
      </c>
      <c r="G378" s="289" t="s">
        <v>2598</v>
      </c>
      <c r="H378" s="226" t="s">
        <v>2627</v>
      </c>
      <c r="I378" s="285" t="e">
        <f>VLOOKUP(Tableau2[[#This Row],[Maîtrise/Avancement CNPE]],Tableau5[],8,FALSE)</f>
        <v>#N/A</v>
      </c>
      <c r="J378" s="290" t="e">
        <f>Tableau2[[#This Row],[Gravité]]*Tableau2[[#This Row],[Fréquence CNPE]]*Tableau2[[#This Row],[Coef Pondération CNPE]]</f>
        <v>#VALUE!</v>
      </c>
      <c r="K378" s="291"/>
      <c r="L378" s="285">
        <v>3</v>
      </c>
      <c r="M378" s="289" t="s">
        <v>2598</v>
      </c>
      <c r="N378" s="226" t="s">
        <v>2627</v>
      </c>
      <c r="O378" s="290" t="e">
        <f>VLOOKUP(Tableau2[[#This Row],[Maîtrise/Avancement SUD]],Tableau5[],8,FALSE)</f>
        <v>#N/A</v>
      </c>
      <c r="P378" s="290" t="e">
        <f>Tableau2[[#This Row],[Gravité]]*Tableau2[[#This Row],[Fréquence SUD]]*Tableau2[[#This Row],[Coef Pondération SUD]]</f>
        <v>#N/A</v>
      </c>
      <c r="Q378" s="291"/>
      <c r="R378" s="285">
        <v>3</v>
      </c>
      <c r="S378" s="289" t="s">
        <v>2598</v>
      </c>
      <c r="T378" s="226" t="s">
        <v>2627</v>
      </c>
      <c r="U378" s="290" t="e">
        <f>VLOOKUP(Tableau2[[#This Row],[Maîtrise/Avancement GP]],Tableau5[],8,FALSE)</f>
        <v>#N/A</v>
      </c>
      <c r="V378" s="290" t="e">
        <f>Tableau2[[#This Row],[Gravité]]*Tableau2[[#This Row],[Fréquence GP]]*Tableau2[[#This Row],[Coef Pondération GP]]</f>
        <v>#N/A</v>
      </c>
      <c r="W378" s="291"/>
      <c r="X378" s="285">
        <v>1</v>
      </c>
      <c r="Y378" s="289" t="s">
        <v>2598</v>
      </c>
      <c r="Z378" s="226" t="s">
        <v>2627</v>
      </c>
      <c r="AA378" s="290" t="e">
        <f>VLOOKUP(Tableau2[[#This Row],[Maîtrise/Avancement NORD]],Tableau5[],8,FALSE)</f>
        <v>#N/A</v>
      </c>
      <c r="AB378" s="290" t="e">
        <f>Tableau2[[#This Row],[Gravité]]*Tableau2[[#This Row],[Fréquence NORD]]*Tableau2[[#This Row],[Coef Pondération NORD]]</f>
        <v>#N/A</v>
      </c>
      <c r="AC378" s="291"/>
      <c r="AD378" s="285" t="s">
        <v>171</v>
      </c>
      <c r="AE378" s="289" t="s">
        <v>2598</v>
      </c>
      <c r="AF378" s="226" t="s">
        <v>2627</v>
      </c>
      <c r="AG378" s="290" t="e">
        <f>VLOOKUP(Tableau2[[#This Row],[Maîtrise/Avancement DD]],Tableau5[],8,FALSE)</f>
        <v>#N/A</v>
      </c>
      <c r="AH378" s="290" t="e">
        <f>Tableau2[[#This Row],[Gravité]]*Tableau2[[#This Row],[Fréquence DD]]*Tableau2[[#This Row],[Coef Pondération DD]]</f>
        <v>#VALUE!</v>
      </c>
      <c r="AI378" s="291"/>
    </row>
    <row r="379" spans="1:35" ht="30" x14ac:dyDescent="0.2">
      <c r="A379" s="248">
        <v>2017</v>
      </c>
      <c r="B379" s="258" t="s">
        <v>591</v>
      </c>
      <c r="C379" s="258" t="s">
        <v>592</v>
      </c>
      <c r="D379" s="232"/>
      <c r="E379" s="248">
        <v>3</v>
      </c>
      <c r="F379" s="248" t="s">
        <v>171</v>
      </c>
      <c r="G379" s="258" t="s">
        <v>593</v>
      </c>
      <c r="H379" s="226" t="s">
        <v>2608</v>
      </c>
      <c r="I379" s="248"/>
      <c r="J379" s="265"/>
      <c r="K379" s="260"/>
      <c r="L379" s="248">
        <v>3</v>
      </c>
      <c r="M379" s="258" t="s">
        <v>593</v>
      </c>
      <c r="N379" s="226" t="s">
        <v>2608</v>
      </c>
      <c r="O379" s="248"/>
      <c r="P379" s="265"/>
      <c r="Q379" s="260"/>
      <c r="R379" s="248">
        <v>3</v>
      </c>
      <c r="S379" s="258" t="s">
        <v>593</v>
      </c>
      <c r="T379" s="226" t="s">
        <v>2608</v>
      </c>
      <c r="U379" s="260"/>
      <c r="V379" s="265"/>
      <c r="W379" s="260"/>
      <c r="X379" s="248">
        <v>1</v>
      </c>
      <c r="Y379" s="258" t="s">
        <v>593</v>
      </c>
      <c r="Z379" s="226" t="s">
        <v>2608</v>
      </c>
      <c r="AA379" s="260"/>
      <c r="AB379" s="265"/>
      <c r="AC379" s="260" t="s">
        <v>1352</v>
      </c>
      <c r="AD379" s="248" t="s">
        <v>171</v>
      </c>
      <c r="AE379" s="249" t="s">
        <v>171</v>
      </c>
      <c r="AF379" s="226" t="s">
        <v>2617</v>
      </c>
      <c r="AG379" s="248"/>
      <c r="AH379" s="265"/>
      <c r="AI379" s="260"/>
    </row>
    <row r="380" spans="1:35" s="295" customFormat="1" ht="30.75" thickBot="1" x14ac:dyDescent="0.25">
      <c r="A380" s="285">
        <v>2017</v>
      </c>
      <c r="B380" s="286" t="s">
        <v>591</v>
      </c>
      <c r="C380" s="286" t="s">
        <v>592</v>
      </c>
      <c r="D380" s="292"/>
      <c r="E380" s="285">
        <v>3</v>
      </c>
      <c r="F380" s="285" t="s">
        <v>171</v>
      </c>
      <c r="G380" s="289" t="s">
        <v>2598</v>
      </c>
      <c r="H380" s="226" t="s">
        <v>2627</v>
      </c>
      <c r="I380" s="285" t="e">
        <f>VLOOKUP(Tableau2[[#This Row],[Maîtrise/Avancement CNPE]],Tableau5[],8,FALSE)</f>
        <v>#N/A</v>
      </c>
      <c r="J380" s="290" t="e">
        <f>Tableau2[[#This Row],[Gravité]]*Tableau2[[#This Row],[Fréquence CNPE]]*Tableau2[[#This Row],[Coef Pondération CNPE]]</f>
        <v>#VALUE!</v>
      </c>
      <c r="K380" s="291"/>
      <c r="L380" s="285">
        <v>3</v>
      </c>
      <c r="M380" s="289" t="s">
        <v>2598</v>
      </c>
      <c r="N380" s="226" t="s">
        <v>2627</v>
      </c>
      <c r="O380" s="290" t="e">
        <f>VLOOKUP(Tableau2[[#This Row],[Maîtrise/Avancement SUD]],Tableau5[],8,FALSE)</f>
        <v>#N/A</v>
      </c>
      <c r="P380" s="290" t="e">
        <f>Tableau2[[#This Row],[Gravité]]*Tableau2[[#This Row],[Fréquence SUD]]*Tableau2[[#This Row],[Coef Pondération SUD]]</f>
        <v>#N/A</v>
      </c>
      <c r="Q380" s="291"/>
      <c r="R380" s="285">
        <v>3</v>
      </c>
      <c r="S380" s="289" t="s">
        <v>2598</v>
      </c>
      <c r="T380" s="226" t="s">
        <v>2627</v>
      </c>
      <c r="U380" s="290" t="e">
        <f>VLOOKUP(Tableau2[[#This Row],[Maîtrise/Avancement GP]],Tableau5[],8,FALSE)</f>
        <v>#N/A</v>
      </c>
      <c r="V380" s="290" t="e">
        <f>Tableau2[[#This Row],[Gravité]]*Tableau2[[#This Row],[Fréquence GP]]*Tableau2[[#This Row],[Coef Pondération GP]]</f>
        <v>#N/A</v>
      </c>
      <c r="W380" s="291"/>
      <c r="X380" s="285">
        <v>1</v>
      </c>
      <c r="Y380" s="289" t="s">
        <v>2598</v>
      </c>
      <c r="Z380" s="226" t="s">
        <v>2627</v>
      </c>
      <c r="AA380" s="290" t="e">
        <f>VLOOKUP(Tableau2[[#This Row],[Maîtrise/Avancement NORD]],Tableau5[],8,FALSE)</f>
        <v>#N/A</v>
      </c>
      <c r="AB380" s="290" t="e">
        <f>Tableau2[[#This Row],[Gravité]]*Tableau2[[#This Row],[Fréquence NORD]]*Tableau2[[#This Row],[Coef Pondération NORD]]</f>
        <v>#N/A</v>
      </c>
      <c r="AC380" s="291"/>
      <c r="AD380" s="285" t="s">
        <v>171</v>
      </c>
      <c r="AE380" s="289" t="s">
        <v>2598</v>
      </c>
      <c r="AF380" s="226" t="s">
        <v>2627</v>
      </c>
      <c r="AG380" s="290" t="e">
        <f>VLOOKUP(Tableau2[[#This Row],[Maîtrise/Avancement DD]],Tableau5[],8,FALSE)</f>
        <v>#N/A</v>
      </c>
      <c r="AH380" s="290" t="e">
        <f>Tableau2[[#This Row],[Gravité]]*Tableau2[[#This Row],[Fréquence DD]]*Tableau2[[#This Row],[Coef Pondération DD]]</f>
        <v>#VALUE!</v>
      </c>
      <c r="AI380" s="291"/>
    </row>
    <row r="381" spans="1:35" ht="75" x14ac:dyDescent="0.2">
      <c r="A381" s="248">
        <v>2017</v>
      </c>
      <c r="B381" s="258" t="s">
        <v>594</v>
      </c>
      <c r="C381" s="258" t="s">
        <v>595</v>
      </c>
      <c r="D381" s="249"/>
      <c r="E381" s="248">
        <v>3</v>
      </c>
      <c r="F381" s="248" t="s">
        <v>171</v>
      </c>
      <c r="G381" s="258" t="s">
        <v>596</v>
      </c>
      <c r="H381" s="226" t="s">
        <v>2630</v>
      </c>
      <c r="I381" s="248"/>
      <c r="J381" s="265"/>
      <c r="K381" s="260"/>
      <c r="L381" s="248">
        <v>3</v>
      </c>
      <c r="M381" s="258" t="s">
        <v>596</v>
      </c>
      <c r="N381" s="226" t="s">
        <v>2630</v>
      </c>
      <c r="O381" s="248"/>
      <c r="P381" s="265"/>
      <c r="Q381" s="260"/>
      <c r="R381" s="248">
        <v>3</v>
      </c>
      <c r="S381" s="258" t="s">
        <v>596</v>
      </c>
      <c r="T381" s="226" t="s">
        <v>2630</v>
      </c>
      <c r="U381" s="260"/>
      <c r="V381" s="265"/>
      <c r="W381" s="260"/>
      <c r="X381" s="248" t="s">
        <v>171</v>
      </c>
      <c r="Y381" s="249" t="s">
        <v>171</v>
      </c>
      <c r="Z381" s="226" t="s">
        <v>2629</v>
      </c>
      <c r="AA381" s="260"/>
      <c r="AB381" s="265"/>
      <c r="AC381" s="260"/>
      <c r="AD381" s="248" t="s">
        <v>171</v>
      </c>
      <c r="AE381" s="249" t="s">
        <v>171</v>
      </c>
      <c r="AF381" s="226" t="s">
        <v>2629</v>
      </c>
      <c r="AG381" s="248"/>
      <c r="AH381" s="265"/>
      <c r="AI381" s="260"/>
    </row>
    <row r="382" spans="1:35" ht="75" x14ac:dyDescent="0.2">
      <c r="A382" s="248">
        <v>2017</v>
      </c>
      <c r="B382" s="258" t="s">
        <v>594</v>
      </c>
      <c r="C382" s="258" t="s">
        <v>595</v>
      </c>
      <c r="D382" s="249"/>
      <c r="E382" s="248">
        <v>3</v>
      </c>
      <c r="F382" s="248" t="s">
        <v>171</v>
      </c>
      <c r="G382" s="258" t="s">
        <v>597</v>
      </c>
      <c r="H382" s="226" t="s">
        <v>2659</v>
      </c>
      <c r="I382" s="248"/>
      <c r="J382" s="265"/>
      <c r="K382" s="260"/>
      <c r="L382" s="248">
        <v>3</v>
      </c>
      <c r="M382" s="258" t="s">
        <v>597</v>
      </c>
      <c r="N382" s="226" t="s">
        <v>2659</v>
      </c>
      <c r="O382" s="248"/>
      <c r="P382" s="265"/>
      <c r="Q382" s="260"/>
      <c r="R382" s="248">
        <v>3</v>
      </c>
      <c r="S382" s="258" t="s">
        <v>597</v>
      </c>
      <c r="T382" s="226" t="s">
        <v>2659</v>
      </c>
      <c r="U382" s="260"/>
      <c r="V382" s="265"/>
      <c r="W382" s="260"/>
      <c r="X382" s="248" t="s">
        <v>171</v>
      </c>
      <c r="Y382" s="249" t="s">
        <v>171</v>
      </c>
      <c r="Z382" s="226" t="s">
        <v>2617</v>
      </c>
      <c r="AA382" s="260"/>
      <c r="AB382" s="265"/>
      <c r="AC382" s="260"/>
      <c r="AD382" s="248" t="s">
        <v>171</v>
      </c>
      <c r="AE382" s="249" t="s">
        <v>171</v>
      </c>
      <c r="AF382" s="226" t="s">
        <v>2617</v>
      </c>
      <c r="AG382" s="248"/>
      <c r="AH382" s="265"/>
      <c r="AI382" s="260"/>
    </row>
    <row r="383" spans="1:35" ht="75" x14ac:dyDescent="0.2">
      <c r="A383" s="248">
        <v>2017</v>
      </c>
      <c r="B383" s="258" t="s">
        <v>594</v>
      </c>
      <c r="C383" s="258" t="s">
        <v>595</v>
      </c>
      <c r="D383" s="249"/>
      <c r="E383" s="248">
        <v>3</v>
      </c>
      <c r="F383" s="248" t="s">
        <v>171</v>
      </c>
      <c r="G383" s="248" t="s">
        <v>171</v>
      </c>
      <c r="H383" s="226" t="s">
        <v>2616</v>
      </c>
      <c r="I383" s="248"/>
      <c r="J383" s="265"/>
      <c r="K383" s="260"/>
      <c r="L383" s="248">
        <v>3</v>
      </c>
      <c r="M383" s="258" t="s">
        <v>1460</v>
      </c>
      <c r="N383" s="226" t="s">
        <v>2607</v>
      </c>
      <c r="O383" s="248"/>
      <c r="P383" s="265"/>
      <c r="Q383" s="260"/>
      <c r="R383" s="248" t="s">
        <v>171</v>
      </c>
      <c r="S383" s="248" t="s">
        <v>171</v>
      </c>
      <c r="T383" s="226" t="s">
        <v>2616</v>
      </c>
      <c r="U383" s="260"/>
      <c r="V383" s="265"/>
      <c r="W383" s="260"/>
      <c r="X383" s="248" t="s">
        <v>171</v>
      </c>
      <c r="Y383" s="249" t="s">
        <v>171</v>
      </c>
      <c r="Z383" s="226" t="s">
        <v>2616</v>
      </c>
      <c r="AA383" s="260"/>
      <c r="AB383" s="265"/>
      <c r="AC383" s="260"/>
      <c r="AD383" s="248" t="s">
        <v>171</v>
      </c>
      <c r="AE383" s="249" t="s">
        <v>171</v>
      </c>
      <c r="AF383" s="226" t="s">
        <v>2616</v>
      </c>
      <c r="AG383" s="248"/>
      <c r="AH383" s="265"/>
      <c r="AI383" s="260"/>
    </row>
    <row r="384" spans="1:35" ht="75" x14ac:dyDescent="0.2">
      <c r="A384" s="248">
        <v>2017</v>
      </c>
      <c r="B384" s="258" t="s">
        <v>594</v>
      </c>
      <c r="C384" s="258" t="s">
        <v>595</v>
      </c>
      <c r="D384" s="249"/>
      <c r="E384" s="248">
        <v>3</v>
      </c>
      <c r="F384" s="248" t="s">
        <v>171</v>
      </c>
      <c r="G384" s="248" t="s">
        <v>171</v>
      </c>
      <c r="H384" s="226" t="s">
        <v>2629</v>
      </c>
      <c r="I384" s="248"/>
      <c r="J384" s="265"/>
      <c r="K384" s="260"/>
      <c r="L384" s="248">
        <v>3</v>
      </c>
      <c r="M384" s="258" t="s">
        <v>1393</v>
      </c>
      <c r="N384" s="226" t="s">
        <v>2633</v>
      </c>
      <c r="O384" s="248"/>
      <c r="P384" s="265"/>
      <c r="Q384" s="260"/>
      <c r="R384" s="248" t="s">
        <v>171</v>
      </c>
      <c r="S384" s="248" t="s">
        <v>171</v>
      </c>
      <c r="T384" s="226" t="s">
        <v>2629</v>
      </c>
      <c r="U384" s="260"/>
      <c r="V384" s="265"/>
      <c r="W384" s="260"/>
      <c r="X384" s="248" t="s">
        <v>171</v>
      </c>
      <c r="Y384" s="249" t="s">
        <v>171</v>
      </c>
      <c r="Z384" s="226" t="s">
        <v>2629</v>
      </c>
      <c r="AA384" s="260"/>
      <c r="AB384" s="265"/>
      <c r="AC384" s="260"/>
      <c r="AD384" s="248" t="s">
        <v>171</v>
      </c>
      <c r="AE384" s="249" t="s">
        <v>171</v>
      </c>
      <c r="AF384" s="226" t="s">
        <v>2629</v>
      </c>
      <c r="AG384" s="248"/>
      <c r="AH384" s="265"/>
      <c r="AI384" s="260"/>
    </row>
    <row r="385" spans="1:35" s="295" customFormat="1" ht="75.75" thickBot="1" x14ac:dyDescent="0.25">
      <c r="A385" s="285">
        <v>2017</v>
      </c>
      <c r="B385" s="286" t="s">
        <v>594</v>
      </c>
      <c r="C385" s="286" t="s">
        <v>595</v>
      </c>
      <c r="D385" s="298"/>
      <c r="E385" s="285">
        <v>3</v>
      </c>
      <c r="F385" s="285" t="s">
        <v>171</v>
      </c>
      <c r="G385" s="289" t="s">
        <v>2598</v>
      </c>
      <c r="H385" s="226" t="s">
        <v>2627</v>
      </c>
      <c r="I385" s="285" t="e">
        <f>VLOOKUP(Tableau2[[#This Row],[Maîtrise/Avancement CNPE]],Tableau5[],8,FALSE)</f>
        <v>#N/A</v>
      </c>
      <c r="J385" s="290" t="e">
        <f>Tableau2[[#This Row],[Gravité]]*Tableau2[[#This Row],[Fréquence CNPE]]*Tableau2[[#This Row],[Coef Pondération CNPE]]</f>
        <v>#VALUE!</v>
      </c>
      <c r="K385" s="291"/>
      <c r="L385" s="285">
        <v>3</v>
      </c>
      <c r="M385" s="289" t="s">
        <v>2598</v>
      </c>
      <c r="N385" s="226" t="s">
        <v>2627</v>
      </c>
      <c r="O385" s="290" t="e">
        <f>VLOOKUP(Tableau2[[#This Row],[Maîtrise/Avancement SUD]],Tableau5[],8,FALSE)</f>
        <v>#N/A</v>
      </c>
      <c r="P385" s="290" t="e">
        <f>Tableau2[[#This Row],[Gravité]]*Tableau2[[#This Row],[Fréquence SUD]]*Tableau2[[#This Row],[Coef Pondération SUD]]</f>
        <v>#N/A</v>
      </c>
      <c r="Q385" s="291"/>
      <c r="R385" s="285">
        <v>3</v>
      </c>
      <c r="S385" s="289" t="s">
        <v>2598</v>
      </c>
      <c r="T385" s="226" t="s">
        <v>2627</v>
      </c>
      <c r="U385" s="290" t="e">
        <f>VLOOKUP(Tableau2[[#This Row],[Maîtrise/Avancement GP]],Tableau5[],8,FALSE)</f>
        <v>#N/A</v>
      </c>
      <c r="V385" s="290" t="e">
        <f>Tableau2[[#This Row],[Gravité]]*Tableau2[[#This Row],[Fréquence GP]]*Tableau2[[#This Row],[Coef Pondération GP]]</f>
        <v>#N/A</v>
      </c>
      <c r="W385" s="294" t="s">
        <v>1735</v>
      </c>
      <c r="X385" s="285" t="s">
        <v>171</v>
      </c>
      <c r="Y385" s="289" t="s">
        <v>2598</v>
      </c>
      <c r="Z385" s="226" t="s">
        <v>2627</v>
      </c>
      <c r="AA385" s="290" t="e">
        <f>VLOOKUP(Tableau2[[#This Row],[Maîtrise/Avancement NORD]],Tableau5[],8,FALSE)</f>
        <v>#N/A</v>
      </c>
      <c r="AB385" s="290" t="e">
        <f>Tableau2[[#This Row],[Gravité]]*Tableau2[[#This Row],[Fréquence NORD]]*Tableau2[[#This Row],[Coef Pondération NORD]]</f>
        <v>#VALUE!</v>
      </c>
      <c r="AC385" s="291"/>
      <c r="AD385" s="285" t="s">
        <v>171</v>
      </c>
      <c r="AE385" s="289" t="s">
        <v>2598</v>
      </c>
      <c r="AF385" s="226" t="s">
        <v>2627</v>
      </c>
      <c r="AG385" s="290" t="e">
        <f>VLOOKUP(Tableau2[[#This Row],[Maîtrise/Avancement DD]],Tableau5[],8,FALSE)</f>
        <v>#N/A</v>
      </c>
      <c r="AH385" s="290" t="e">
        <f>Tableau2[[#This Row],[Gravité]]*Tableau2[[#This Row],[Fréquence DD]]*Tableau2[[#This Row],[Coef Pondération DD]]</f>
        <v>#VALUE!</v>
      </c>
      <c r="AI385" s="291"/>
    </row>
    <row r="386" spans="1:35" ht="15" x14ac:dyDescent="0.2">
      <c r="A386" s="248"/>
      <c r="B386" s="184" t="s">
        <v>598</v>
      </c>
      <c r="C386" s="260"/>
      <c r="D386" s="248"/>
      <c r="E386" s="260"/>
      <c r="F386" s="260"/>
      <c r="G386" s="260"/>
      <c r="H386" s="226" t="s">
        <v>2627</v>
      </c>
      <c r="I386" s="248"/>
      <c r="J386" s="265"/>
      <c r="K386" s="260"/>
      <c r="L386" s="260"/>
      <c r="M386" s="260"/>
      <c r="N386" s="226" t="s">
        <v>2627</v>
      </c>
      <c r="O386" s="248"/>
      <c r="P386" s="265"/>
      <c r="Q386" s="260"/>
      <c r="R386" s="260"/>
      <c r="S386" s="260"/>
      <c r="T386" s="226" t="s">
        <v>2627</v>
      </c>
      <c r="U386" s="260"/>
      <c r="V386" s="265"/>
      <c r="W386" s="260"/>
      <c r="X386" s="260"/>
      <c r="Y386" s="258"/>
      <c r="Z386" s="226" t="s">
        <v>2627</v>
      </c>
      <c r="AA386" s="260"/>
      <c r="AB386" s="265"/>
      <c r="AC386" s="260"/>
      <c r="AD386" s="248"/>
      <c r="AE386" s="249"/>
      <c r="AF386" s="226" t="s">
        <v>2627</v>
      </c>
      <c r="AG386" s="248"/>
      <c r="AH386" s="265"/>
      <c r="AI386" s="260"/>
    </row>
    <row r="387" spans="1:35" ht="45" x14ac:dyDescent="0.2">
      <c r="A387" s="248">
        <v>2017</v>
      </c>
      <c r="B387" s="258" t="s">
        <v>599</v>
      </c>
      <c r="C387" s="258" t="s">
        <v>1461</v>
      </c>
      <c r="D387" s="249"/>
      <c r="E387" s="248">
        <v>3</v>
      </c>
      <c r="F387" s="248">
        <v>7</v>
      </c>
      <c r="G387" s="258" t="s">
        <v>600</v>
      </c>
      <c r="H387" s="226" t="s">
        <v>2655</v>
      </c>
      <c r="I387" s="248"/>
      <c r="J387" s="265"/>
      <c r="K387" s="260"/>
      <c r="L387" s="248">
        <v>7</v>
      </c>
      <c r="M387" s="258" t="s">
        <v>600</v>
      </c>
      <c r="N387" s="226" t="s">
        <v>2655</v>
      </c>
      <c r="O387" s="248"/>
      <c r="P387" s="265"/>
      <c r="Q387" s="260"/>
      <c r="R387" s="248">
        <v>7</v>
      </c>
      <c r="S387" s="258" t="s">
        <v>600</v>
      </c>
      <c r="T387" s="226" t="s">
        <v>2655</v>
      </c>
      <c r="U387" s="260"/>
      <c r="V387" s="265"/>
      <c r="W387" s="260"/>
      <c r="X387" s="248">
        <v>3</v>
      </c>
      <c r="Y387" s="258" t="s">
        <v>600</v>
      </c>
      <c r="Z387" s="226" t="s">
        <v>2655</v>
      </c>
      <c r="AA387" s="260"/>
      <c r="AB387" s="265"/>
      <c r="AC387" s="260"/>
      <c r="AD387" s="248" t="s">
        <v>171</v>
      </c>
      <c r="AE387" s="249" t="s">
        <v>171</v>
      </c>
      <c r="AF387" s="226" t="s">
        <v>2617</v>
      </c>
      <c r="AG387" s="248"/>
      <c r="AH387" s="265"/>
      <c r="AI387" s="260"/>
    </row>
    <row r="388" spans="1:35" ht="45" x14ac:dyDescent="0.2">
      <c r="A388" s="248">
        <v>2017</v>
      </c>
      <c r="B388" s="258" t="s">
        <v>599</v>
      </c>
      <c r="C388" s="258" t="s">
        <v>1461</v>
      </c>
      <c r="D388" s="249"/>
      <c r="E388" s="248">
        <v>3</v>
      </c>
      <c r="F388" s="248">
        <v>7</v>
      </c>
      <c r="G388" s="258" t="s">
        <v>601</v>
      </c>
      <c r="H388" s="226" t="s">
        <v>2613</v>
      </c>
      <c r="I388" s="248"/>
      <c r="J388" s="265"/>
      <c r="K388" s="260"/>
      <c r="L388" s="248">
        <v>7</v>
      </c>
      <c r="M388" s="258" t="s">
        <v>601</v>
      </c>
      <c r="N388" s="226" t="s">
        <v>2613</v>
      </c>
      <c r="O388" s="248"/>
      <c r="P388" s="265"/>
      <c r="Q388" s="260"/>
      <c r="R388" s="248">
        <v>7</v>
      </c>
      <c r="S388" s="258" t="s">
        <v>601</v>
      </c>
      <c r="T388" s="226" t="s">
        <v>2613</v>
      </c>
      <c r="U388" s="260"/>
      <c r="V388" s="265"/>
      <c r="W388" s="260"/>
      <c r="X388" s="248">
        <v>3</v>
      </c>
      <c r="Y388" s="258" t="s">
        <v>601</v>
      </c>
      <c r="Z388" s="226" t="s">
        <v>2613</v>
      </c>
      <c r="AA388" s="260"/>
      <c r="AB388" s="265"/>
      <c r="AC388" s="260"/>
      <c r="AD388" s="248" t="s">
        <v>171</v>
      </c>
      <c r="AE388" s="249" t="s">
        <v>171</v>
      </c>
      <c r="AF388" s="226" t="s">
        <v>2617</v>
      </c>
      <c r="AG388" s="248"/>
      <c r="AH388" s="265"/>
      <c r="AI388" s="260"/>
    </row>
    <row r="389" spans="1:35" ht="45" x14ac:dyDescent="0.2">
      <c r="A389" s="248">
        <v>2017</v>
      </c>
      <c r="B389" s="258" t="s">
        <v>599</v>
      </c>
      <c r="C389" s="258" t="s">
        <v>1461</v>
      </c>
      <c r="D389" s="249"/>
      <c r="E389" s="248">
        <v>3</v>
      </c>
      <c r="F389" s="248">
        <v>7</v>
      </c>
      <c r="G389" s="258" t="s">
        <v>602</v>
      </c>
      <c r="H389" s="226" t="s">
        <v>2613</v>
      </c>
      <c r="I389" s="248"/>
      <c r="J389" s="265"/>
      <c r="K389" s="260"/>
      <c r="L389" s="248">
        <v>7</v>
      </c>
      <c r="M389" s="258" t="s">
        <v>602</v>
      </c>
      <c r="N389" s="226" t="s">
        <v>2613</v>
      </c>
      <c r="O389" s="248"/>
      <c r="P389" s="265"/>
      <c r="Q389" s="260"/>
      <c r="R389" s="248">
        <v>7</v>
      </c>
      <c r="S389" s="258" t="s">
        <v>602</v>
      </c>
      <c r="T389" s="226" t="s">
        <v>2613</v>
      </c>
      <c r="U389" s="260"/>
      <c r="V389" s="265"/>
      <c r="W389" s="260"/>
      <c r="X389" s="248" t="s">
        <v>171</v>
      </c>
      <c r="Y389" s="249" t="s">
        <v>171</v>
      </c>
      <c r="Z389" s="226" t="s">
        <v>2617</v>
      </c>
      <c r="AA389" s="260"/>
      <c r="AB389" s="265"/>
      <c r="AC389" s="260"/>
      <c r="AD389" s="248" t="s">
        <v>171</v>
      </c>
      <c r="AE389" s="249" t="s">
        <v>171</v>
      </c>
      <c r="AF389" s="226" t="s">
        <v>2617</v>
      </c>
      <c r="AG389" s="248"/>
      <c r="AH389" s="265"/>
      <c r="AI389" s="260"/>
    </row>
    <row r="390" spans="1:35" ht="45" x14ac:dyDescent="0.2">
      <c r="A390" s="248">
        <v>2017</v>
      </c>
      <c r="B390" s="258" t="s">
        <v>599</v>
      </c>
      <c r="C390" s="258" t="s">
        <v>1461</v>
      </c>
      <c r="D390" s="249"/>
      <c r="E390" s="248">
        <v>3</v>
      </c>
      <c r="F390" s="248">
        <v>7</v>
      </c>
      <c r="G390" s="258" t="s">
        <v>603</v>
      </c>
      <c r="H390" s="226" t="s">
        <v>2613</v>
      </c>
      <c r="I390" s="248"/>
      <c r="J390" s="265"/>
      <c r="K390" s="260"/>
      <c r="L390" s="248">
        <v>7</v>
      </c>
      <c r="M390" s="258" t="s">
        <v>603</v>
      </c>
      <c r="N390" s="226" t="s">
        <v>2613</v>
      </c>
      <c r="O390" s="248"/>
      <c r="P390" s="265"/>
      <c r="Q390" s="260"/>
      <c r="R390" s="248">
        <v>7</v>
      </c>
      <c r="S390" s="258" t="s">
        <v>603</v>
      </c>
      <c r="T390" s="226" t="s">
        <v>2613</v>
      </c>
      <c r="U390" s="260"/>
      <c r="V390" s="265"/>
      <c r="W390" s="260"/>
      <c r="X390" s="248" t="s">
        <v>171</v>
      </c>
      <c r="Y390" s="249" t="s">
        <v>171</v>
      </c>
      <c r="Z390" s="226" t="s">
        <v>2617</v>
      </c>
      <c r="AA390" s="260"/>
      <c r="AB390" s="265"/>
      <c r="AC390" s="260"/>
      <c r="AD390" s="248" t="s">
        <v>171</v>
      </c>
      <c r="AE390" s="249" t="s">
        <v>171</v>
      </c>
      <c r="AF390" s="226" t="s">
        <v>2617</v>
      </c>
      <c r="AG390" s="248"/>
      <c r="AH390" s="265"/>
      <c r="AI390" s="260"/>
    </row>
    <row r="391" spans="1:35" ht="45" x14ac:dyDescent="0.2">
      <c r="A391" s="248">
        <v>2017</v>
      </c>
      <c r="B391" s="258" t="s">
        <v>599</v>
      </c>
      <c r="C391" s="258" t="s">
        <v>1461</v>
      </c>
      <c r="D391" s="249"/>
      <c r="E391" s="248">
        <v>3</v>
      </c>
      <c r="F391" s="248">
        <v>7</v>
      </c>
      <c r="G391" s="258" t="s">
        <v>604</v>
      </c>
      <c r="H391" s="226" t="s">
        <v>2613</v>
      </c>
      <c r="I391" s="248"/>
      <c r="J391" s="265"/>
      <c r="K391" s="260"/>
      <c r="L391" s="248">
        <v>7</v>
      </c>
      <c r="M391" s="258" t="s">
        <v>604</v>
      </c>
      <c r="N391" s="226" t="s">
        <v>2613</v>
      </c>
      <c r="O391" s="248"/>
      <c r="P391" s="265"/>
      <c r="Q391" s="260"/>
      <c r="R391" s="248">
        <v>7</v>
      </c>
      <c r="S391" s="258" t="s">
        <v>604</v>
      </c>
      <c r="T391" s="226" t="s">
        <v>2613</v>
      </c>
      <c r="U391" s="260"/>
      <c r="V391" s="265"/>
      <c r="W391" s="260"/>
      <c r="X391" s="248" t="s">
        <v>171</v>
      </c>
      <c r="Y391" s="249" t="s">
        <v>171</v>
      </c>
      <c r="Z391" s="226" t="s">
        <v>2617</v>
      </c>
      <c r="AA391" s="260"/>
      <c r="AB391" s="265"/>
      <c r="AC391" s="260"/>
      <c r="AD391" s="248" t="s">
        <v>171</v>
      </c>
      <c r="AE391" s="249" t="s">
        <v>171</v>
      </c>
      <c r="AF391" s="226" t="s">
        <v>2617</v>
      </c>
      <c r="AG391" s="248"/>
      <c r="AH391" s="265"/>
      <c r="AI391" s="260"/>
    </row>
    <row r="392" spans="1:35" ht="45" x14ac:dyDescent="0.2">
      <c r="A392" s="248">
        <v>2017</v>
      </c>
      <c r="B392" s="258" t="s">
        <v>599</v>
      </c>
      <c r="C392" s="258" t="s">
        <v>1461</v>
      </c>
      <c r="D392" s="249"/>
      <c r="E392" s="248">
        <v>3</v>
      </c>
      <c r="F392" s="248">
        <v>7</v>
      </c>
      <c r="G392" s="258" t="s">
        <v>605</v>
      </c>
      <c r="H392" s="226" t="s">
        <v>2655</v>
      </c>
      <c r="I392" s="248"/>
      <c r="J392" s="265"/>
      <c r="K392" s="260"/>
      <c r="L392" s="248">
        <v>7</v>
      </c>
      <c r="M392" s="258" t="s">
        <v>605</v>
      </c>
      <c r="N392" s="226" t="s">
        <v>2655</v>
      </c>
      <c r="O392" s="248"/>
      <c r="P392" s="265"/>
      <c r="Q392" s="260"/>
      <c r="R392" s="248">
        <v>7</v>
      </c>
      <c r="S392" s="258" t="s">
        <v>605</v>
      </c>
      <c r="T392" s="226" t="s">
        <v>2655</v>
      </c>
      <c r="U392" s="260"/>
      <c r="V392" s="265"/>
      <c r="W392" s="260"/>
      <c r="X392" s="248" t="s">
        <v>171</v>
      </c>
      <c r="Y392" s="249" t="s">
        <v>171</v>
      </c>
      <c r="Z392" s="226" t="s">
        <v>2617</v>
      </c>
      <c r="AA392" s="260"/>
      <c r="AB392" s="265"/>
      <c r="AC392" s="260"/>
      <c r="AD392" s="248" t="s">
        <v>171</v>
      </c>
      <c r="AE392" s="249" t="s">
        <v>171</v>
      </c>
      <c r="AF392" s="226" t="s">
        <v>2617</v>
      </c>
      <c r="AG392" s="248"/>
      <c r="AH392" s="265"/>
      <c r="AI392" s="260"/>
    </row>
    <row r="393" spans="1:35" ht="45" x14ac:dyDescent="0.2">
      <c r="A393" s="248">
        <v>2017</v>
      </c>
      <c r="B393" s="258" t="s">
        <v>599</v>
      </c>
      <c r="C393" s="258" t="s">
        <v>1461</v>
      </c>
      <c r="D393" s="249"/>
      <c r="E393" s="248">
        <v>3</v>
      </c>
      <c r="F393" s="248">
        <v>7</v>
      </c>
      <c r="G393" s="258" t="s">
        <v>574</v>
      </c>
      <c r="H393" s="226" t="s">
        <v>2614</v>
      </c>
      <c r="I393" s="248"/>
      <c r="J393" s="265"/>
      <c r="K393" s="260"/>
      <c r="L393" s="248" t="s">
        <v>171</v>
      </c>
      <c r="M393" s="248" t="s">
        <v>171</v>
      </c>
      <c r="N393" s="226" t="s">
        <v>2616</v>
      </c>
      <c r="O393" s="248"/>
      <c r="P393" s="265"/>
      <c r="Q393" s="260"/>
      <c r="R393" s="249" t="s">
        <v>171</v>
      </c>
      <c r="S393" s="248" t="s">
        <v>171</v>
      </c>
      <c r="T393" s="226" t="s">
        <v>2616</v>
      </c>
      <c r="U393" s="260"/>
      <c r="V393" s="265"/>
      <c r="W393" s="260"/>
      <c r="X393" s="248" t="s">
        <v>171</v>
      </c>
      <c r="Y393" s="249" t="s">
        <v>171</v>
      </c>
      <c r="Z393" s="226" t="s">
        <v>2616</v>
      </c>
      <c r="AA393" s="260"/>
      <c r="AB393" s="265"/>
      <c r="AC393" s="260"/>
      <c r="AD393" s="248" t="s">
        <v>171</v>
      </c>
      <c r="AE393" s="249" t="s">
        <v>171</v>
      </c>
      <c r="AF393" s="226" t="s">
        <v>2616</v>
      </c>
      <c r="AG393" s="248"/>
      <c r="AH393" s="265"/>
      <c r="AI393" s="260"/>
    </row>
    <row r="394" spans="1:35" ht="45" x14ac:dyDescent="0.2">
      <c r="A394" s="248">
        <v>2017</v>
      </c>
      <c r="B394" s="258" t="s">
        <v>599</v>
      </c>
      <c r="C394" s="258" t="s">
        <v>1461</v>
      </c>
      <c r="D394" s="249"/>
      <c r="E394" s="248">
        <v>3</v>
      </c>
      <c r="F394" s="248">
        <v>7</v>
      </c>
      <c r="G394" s="258" t="s">
        <v>575</v>
      </c>
      <c r="H394" s="226" t="s">
        <v>2613</v>
      </c>
      <c r="I394" s="248"/>
      <c r="J394" s="265"/>
      <c r="K394" s="260"/>
      <c r="L394" s="248" t="s">
        <v>171</v>
      </c>
      <c r="M394" s="248" t="s">
        <v>171</v>
      </c>
      <c r="N394" s="226" t="s">
        <v>2617</v>
      </c>
      <c r="O394" s="248"/>
      <c r="P394" s="265"/>
      <c r="Q394" s="260"/>
      <c r="R394" s="249" t="s">
        <v>171</v>
      </c>
      <c r="S394" s="248" t="s">
        <v>171</v>
      </c>
      <c r="T394" s="226" t="s">
        <v>2617</v>
      </c>
      <c r="U394" s="260"/>
      <c r="V394" s="265"/>
      <c r="W394" s="260"/>
      <c r="X394" s="248" t="s">
        <v>171</v>
      </c>
      <c r="Y394" s="249" t="s">
        <v>171</v>
      </c>
      <c r="Z394" s="226" t="s">
        <v>2617</v>
      </c>
      <c r="AA394" s="260"/>
      <c r="AB394" s="265"/>
      <c r="AC394" s="260"/>
      <c r="AD394" s="248" t="s">
        <v>171</v>
      </c>
      <c r="AE394" s="249" t="s">
        <v>171</v>
      </c>
      <c r="AF394" s="226" t="s">
        <v>2617</v>
      </c>
      <c r="AG394" s="248"/>
      <c r="AH394" s="265"/>
      <c r="AI394" s="260"/>
    </row>
    <row r="395" spans="1:35" ht="45" x14ac:dyDescent="0.2">
      <c r="A395" s="248">
        <v>2017</v>
      </c>
      <c r="B395" s="258" t="s">
        <v>599</v>
      </c>
      <c r="C395" s="258" t="s">
        <v>1461</v>
      </c>
      <c r="D395" s="249"/>
      <c r="E395" s="248">
        <v>3</v>
      </c>
      <c r="F395" s="248" t="s">
        <v>171</v>
      </c>
      <c r="G395" s="248" t="s">
        <v>171</v>
      </c>
      <c r="H395" s="226" t="s">
        <v>2616</v>
      </c>
      <c r="I395" s="248"/>
      <c r="J395" s="265"/>
      <c r="K395" s="260"/>
      <c r="L395" s="248">
        <v>7</v>
      </c>
      <c r="M395" s="248" t="s">
        <v>1463</v>
      </c>
      <c r="N395" s="226" t="s">
        <v>2611</v>
      </c>
      <c r="O395" s="248"/>
      <c r="P395" s="265"/>
      <c r="Q395" s="260"/>
      <c r="R395" s="249" t="s">
        <v>171</v>
      </c>
      <c r="S395" s="248" t="s">
        <v>171</v>
      </c>
      <c r="T395" s="226" t="s">
        <v>2616</v>
      </c>
      <c r="U395" s="260"/>
      <c r="V395" s="265"/>
      <c r="W395" s="260"/>
      <c r="X395" s="248">
        <v>3</v>
      </c>
      <c r="Y395" s="258" t="s">
        <v>1187</v>
      </c>
      <c r="Z395" s="226" t="s">
        <v>2611</v>
      </c>
      <c r="AA395" s="260"/>
      <c r="AB395" s="265"/>
      <c r="AC395" s="260"/>
      <c r="AD395" s="248" t="s">
        <v>171</v>
      </c>
      <c r="AE395" s="249" t="s">
        <v>171</v>
      </c>
      <c r="AF395" s="226" t="s">
        <v>2616</v>
      </c>
      <c r="AG395" s="248"/>
      <c r="AH395" s="265"/>
      <c r="AI395" s="260"/>
    </row>
    <row r="396" spans="1:35" ht="45" x14ac:dyDescent="0.2">
      <c r="A396" s="248">
        <v>2017</v>
      </c>
      <c r="B396" s="258" t="s">
        <v>599</v>
      </c>
      <c r="C396" s="258" t="s">
        <v>1461</v>
      </c>
      <c r="D396" s="249"/>
      <c r="E396" s="248">
        <v>3</v>
      </c>
      <c r="F396" s="248" t="s">
        <v>171</v>
      </c>
      <c r="G396" s="248" t="s">
        <v>171</v>
      </c>
      <c r="H396" s="226" t="s">
        <v>2629</v>
      </c>
      <c r="I396" s="248"/>
      <c r="J396" s="265"/>
      <c r="K396" s="260"/>
      <c r="L396" s="248">
        <v>7</v>
      </c>
      <c r="M396" s="258" t="s">
        <v>1462</v>
      </c>
      <c r="N396" s="226" t="s">
        <v>2633</v>
      </c>
      <c r="O396" s="248"/>
      <c r="P396" s="265"/>
      <c r="Q396" s="260"/>
      <c r="R396" s="249" t="s">
        <v>171</v>
      </c>
      <c r="S396" s="248" t="s">
        <v>171</v>
      </c>
      <c r="T396" s="226" t="s">
        <v>2629</v>
      </c>
      <c r="U396" s="260"/>
      <c r="V396" s="265"/>
      <c r="W396" s="260"/>
      <c r="X396" s="248" t="s">
        <v>171</v>
      </c>
      <c r="Y396" s="249" t="s">
        <v>171</v>
      </c>
      <c r="Z396" s="226" t="s">
        <v>2629</v>
      </c>
      <c r="AA396" s="260"/>
      <c r="AB396" s="265"/>
      <c r="AC396" s="260"/>
      <c r="AD396" s="248" t="s">
        <v>171</v>
      </c>
      <c r="AE396" s="249" t="s">
        <v>171</v>
      </c>
      <c r="AF396" s="226" t="s">
        <v>2629</v>
      </c>
      <c r="AG396" s="248"/>
      <c r="AH396" s="265"/>
      <c r="AI396" s="260"/>
    </row>
    <row r="397" spans="1:35" s="295" customFormat="1" ht="60.75" thickBot="1" x14ac:dyDescent="0.25">
      <c r="A397" s="285">
        <v>2017</v>
      </c>
      <c r="B397" s="286" t="s">
        <v>599</v>
      </c>
      <c r="C397" s="286" t="s">
        <v>1461</v>
      </c>
      <c r="D397" s="298"/>
      <c r="E397" s="285">
        <v>3</v>
      </c>
      <c r="F397" s="285">
        <v>7</v>
      </c>
      <c r="G397" s="289" t="s">
        <v>2598</v>
      </c>
      <c r="H397" s="226" t="s">
        <v>2627</v>
      </c>
      <c r="I397" s="285" t="e">
        <f>VLOOKUP(Tableau2[[#This Row],[Maîtrise/Avancement CNPE]],Tableau5[],8,FALSE)</f>
        <v>#N/A</v>
      </c>
      <c r="J397" s="290" t="e">
        <f>Tableau2[[#This Row],[Gravité]]*Tableau2[[#This Row],[Fréquence CNPE]]*Tableau2[[#This Row],[Coef Pondération CNPE]]</f>
        <v>#N/A</v>
      </c>
      <c r="K397" s="291"/>
      <c r="L397" s="285">
        <v>7</v>
      </c>
      <c r="M397" s="289" t="s">
        <v>2598</v>
      </c>
      <c r="N397" s="226" t="s">
        <v>2627</v>
      </c>
      <c r="O397" s="290" t="e">
        <f>VLOOKUP(Tableau2[[#This Row],[Maîtrise/Avancement SUD]],Tableau5[],8,FALSE)</f>
        <v>#N/A</v>
      </c>
      <c r="P397" s="290" t="e">
        <f>Tableau2[[#This Row],[Gravité]]*Tableau2[[#This Row],[Fréquence SUD]]*Tableau2[[#This Row],[Coef Pondération SUD]]</f>
        <v>#N/A</v>
      </c>
      <c r="Q397" s="294" t="s">
        <v>1464</v>
      </c>
      <c r="R397" s="285">
        <v>7</v>
      </c>
      <c r="S397" s="289" t="s">
        <v>2598</v>
      </c>
      <c r="T397" s="226" t="s">
        <v>2627</v>
      </c>
      <c r="U397" s="290" t="e">
        <f>VLOOKUP(Tableau2[[#This Row],[Maîtrise/Avancement GP]],Tableau5[],8,FALSE)</f>
        <v>#N/A</v>
      </c>
      <c r="V397" s="290" t="e">
        <f>Tableau2[[#This Row],[Gravité]]*Tableau2[[#This Row],[Fréquence GP]]*Tableau2[[#This Row],[Coef Pondération GP]]</f>
        <v>#N/A</v>
      </c>
      <c r="W397" s="291"/>
      <c r="X397" s="285">
        <v>3</v>
      </c>
      <c r="Y397" s="289" t="s">
        <v>2598</v>
      </c>
      <c r="Z397" s="226" t="s">
        <v>2627</v>
      </c>
      <c r="AA397" s="290" t="e">
        <f>VLOOKUP(Tableau2[[#This Row],[Maîtrise/Avancement NORD]],Tableau5[],8,FALSE)</f>
        <v>#N/A</v>
      </c>
      <c r="AB397" s="290" t="e">
        <f>Tableau2[[#This Row],[Gravité]]*Tableau2[[#This Row],[Fréquence NORD]]*Tableau2[[#This Row],[Coef Pondération NORD]]</f>
        <v>#N/A</v>
      </c>
      <c r="AC397" s="294" t="s">
        <v>1343</v>
      </c>
      <c r="AD397" s="285" t="s">
        <v>171</v>
      </c>
      <c r="AE397" s="289" t="s">
        <v>2598</v>
      </c>
      <c r="AF397" s="226" t="s">
        <v>2627</v>
      </c>
      <c r="AG397" s="290" t="e">
        <f>VLOOKUP(Tableau2[[#This Row],[Maîtrise/Avancement DD]],Tableau5[],8,FALSE)</f>
        <v>#N/A</v>
      </c>
      <c r="AH397" s="290" t="e">
        <f>Tableau2[[#This Row],[Gravité]]*Tableau2[[#This Row],[Fréquence DD]]*Tableau2[[#This Row],[Coef Pondération DD]]</f>
        <v>#VALUE!</v>
      </c>
      <c r="AI397" s="291"/>
    </row>
    <row r="398" spans="1:35" ht="15" x14ac:dyDescent="0.2">
      <c r="A398" s="248">
        <v>2017</v>
      </c>
      <c r="B398" s="258" t="s">
        <v>599</v>
      </c>
      <c r="C398" s="258" t="s">
        <v>606</v>
      </c>
      <c r="D398" s="249"/>
      <c r="E398" s="248">
        <v>1</v>
      </c>
      <c r="F398" s="248">
        <v>7</v>
      </c>
      <c r="G398" s="258" t="s">
        <v>607</v>
      </c>
      <c r="H398" s="226" t="s">
        <v>2608</v>
      </c>
      <c r="I398" s="248"/>
      <c r="J398" s="265"/>
      <c r="K398" s="260"/>
      <c r="L398" s="248">
        <v>7</v>
      </c>
      <c r="M398" s="258" t="s">
        <v>607</v>
      </c>
      <c r="N398" s="226" t="s">
        <v>2608</v>
      </c>
      <c r="O398" s="248"/>
      <c r="P398" s="265"/>
      <c r="Q398" s="260"/>
      <c r="R398" s="248">
        <v>7</v>
      </c>
      <c r="S398" s="258" t="s">
        <v>607</v>
      </c>
      <c r="T398" s="226" t="s">
        <v>2608</v>
      </c>
      <c r="U398" s="260"/>
      <c r="V398" s="265"/>
      <c r="W398" s="260"/>
      <c r="X398" s="248" t="s">
        <v>171</v>
      </c>
      <c r="Y398" s="249" t="s">
        <v>171</v>
      </c>
      <c r="Z398" s="226" t="s">
        <v>2617</v>
      </c>
      <c r="AA398" s="260"/>
      <c r="AB398" s="265"/>
      <c r="AC398" s="260"/>
      <c r="AD398" s="248" t="s">
        <v>171</v>
      </c>
      <c r="AE398" s="249" t="s">
        <v>171</v>
      </c>
      <c r="AF398" s="226" t="s">
        <v>2617</v>
      </c>
      <c r="AG398" s="248"/>
      <c r="AH398" s="265"/>
      <c r="AI398" s="260"/>
    </row>
    <row r="399" spans="1:35" ht="15" x14ac:dyDescent="0.2">
      <c r="A399" s="248">
        <v>2017</v>
      </c>
      <c r="B399" s="258" t="s">
        <v>599</v>
      </c>
      <c r="C399" s="258" t="s">
        <v>606</v>
      </c>
      <c r="D399" s="249"/>
      <c r="E399" s="248">
        <v>1</v>
      </c>
      <c r="F399" s="248">
        <v>7</v>
      </c>
      <c r="G399" s="258" t="s">
        <v>608</v>
      </c>
      <c r="H399" s="226" t="s">
        <v>2608</v>
      </c>
      <c r="I399" s="248"/>
      <c r="J399" s="265"/>
      <c r="K399" s="260"/>
      <c r="L399" s="248">
        <v>7</v>
      </c>
      <c r="M399" s="258" t="s">
        <v>608</v>
      </c>
      <c r="N399" s="226" t="s">
        <v>2608</v>
      </c>
      <c r="O399" s="248"/>
      <c r="P399" s="265"/>
      <c r="Q399" s="260"/>
      <c r="R399" s="248">
        <v>7</v>
      </c>
      <c r="S399" s="258" t="s">
        <v>608</v>
      </c>
      <c r="T399" s="226" t="s">
        <v>2608</v>
      </c>
      <c r="U399" s="260"/>
      <c r="V399" s="265"/>
      <c r="W399" s="260"/>
      <c r="X399" s="248" t="s">
        <v>171</v>
      </c>
      <c r="Y399" s="249" t="s">
        <v>171</v>
      </c>
      <c r="Z399" s="226" t="s">
        <v>2617</v>
      </c>
      <c r="AA399" s="260"/>
      <c r="AB399" s="265"/>
      <c r="AC399" s="260"/>
      <c r="AD399" s="248" t="s">
        <v>171</v>
      </c>
      <c r="AE399" s="249" t="s">
        <v>171</v>
      </c>
      <c r="AF399" s="226" t="s">
        <v>2617</v>
      </c>
      <c r="AG399" s="248"/>
      <c r="AH399" s="265"/>
      <c r="AI399" s="260"/>
    </row>
    <row r="400" spans="1:35" ht="15" x14ac:dyDescent="0.2">
      <c r="A400" s="248">
        <v>2017</v>
      </c>
      <c r="B400" s="258" t="s">
        <v>599</v>
      </c>
      <c r="C400" s="258" t="s">
        <v>606</v>
      </c>
      <c r="D400" s="249"/>
      <c r="E400" s="248">
        <v>1</v>
      </c>
      <c r="F400" s="248" t="s">
        <v>171</v>
      </c>
      <c r="G400" s="248" t="s">
        <v>171</v>
      </c>
      <c r="H400" s="226" t="s">
        <v>2629</v>
      </c>
      <c r="I400" s="248"/>
      <c r="J400" s="265"/>
      <c r="K400" s="260"/>
      <c r="L400" s="248">
        <v>7</v>
      </c>
      <c r="M400" s="260" t="s">
        <v>1465</v>
      </c>
      <c r="N400" s="226" t="s">
        <v>2633</v>
      </c>
      <c r="O400" s="248"/>
      <c r="P400" s="265"/>
      <c r="Q400" s="260"/>
      <c r="R400" s="249" t="s">
        <v>171</v>
      </c>
      <c r="S400" s="249" t="s">
        <v>171</v>
      </c>
      <c r="T400" s="226" t="s">
        <v>2629</v>
      </c>
      <c r="U400" s="260"/>
      <c r="V400" s="265"/>
      <c r="W400" s="260"/>
      <c r="X400" s="248" t="s">
        <v>171</v>
      </c>
      <c r="Y400" s="249" t="s">
        <v>171</v>
      </c>
      <c r="Z400" s="226" t="s">
        <v>2629</v>
      </c>
      <c r="AA400" s="260"/>
      <c r="AB400" s="265"/>
      <c r="AC400" s="260"/>
      <c r="AD400" s="248" t="s">
        <v>171</v>
      </c>
      <c r="AE400" s="249" t="s">
        <v>171</v>
      </c>
      <c r="AF400" s="226" t="s">
        <v>2629</v>
      </c>
      <c r="AG400" s="248"/>
      <c r="AH400" s="265"/>
      <c r="AI400" s="260"/>
    </row>
    <row r="401" spans="1:35" s="295" customFormat="1" ht="15.75" thickBot="1" x14ac:dyDescent="0.25">
      <c r="A401" s="285">
        <v>2017</v>
      </c>
      <c r="B401" s="286" t="s">
        <v>599</v>
      </c>
      <c r="C401" s="286" t="s">
        <v>606</v>
      </c>
      <c r="D401" s="298"/>
      <c r="E401" s="285">
        <v>1</v>
      </c>
      <c r="F401" s="285">
        <v>7</v>
      </c>
      <c r="G401" s="289" t="s">
        <v>2598</v>
      </c>
      <c r="H401" s="226" t="s">
        <v>2627</v>
      </c>
      <c r="I401" s="285" t="e">
        <f>VLOOKUP(Tableau2[[#This Row],[Maîtrise/Avancement CNPE]],Tableau5[],8,FALSE)</f>
        <v>#N/A</v>
      </c>
      <c r="J401" s="290" t="e">
        <f>Tableau2[[#This Row],[Gravité]]*Tableau2[[#This Row],[Fréquence CNPE]]*Tableau2[[#This Row],[Coef Pondération CNPE]]</f>
        <v>#N/A</v>
      </c>
      <c r="K401" s="291"/>
      <c r="L401" s="285">
        <v>7</v>
      </c>
      <c r="M401" s="289" t="s">
        <v>2598</v>
      </c>
      <c r="N401" s="226" t="s">
        <v>2627</v>
      </c>
      <c r="O401" s="290" t="e">
        <f>VLOOKUP(Tableau2[[#This Row],[Maîtrise/Avancement SUD]],Tableau5[],8,FALSE)</f>
        <v>#N/A</v>
      </c>
      <c r="P401" s="290" t="e">
        <f>Tableau2[[#This Row],[Gravité]]*Tableau2[[#This Row],[Fréquence SUD]]*Tableau2[[#This Row],[Coef Pondération SUD]]</f>
        <v>#N/A</v>
      </c>
      <c r="Q401" s="291"/>
      <c r="R401" s="285">
        <v>7</v>
      </c>
      <c r="S401" s="289" t="s">
        <v>2598</v>
      </c>
      <c r="T401" s="226" t="s">
        <v>2627</v>
      </c>
      <c r="U401" s="290" t="e">
        <f>VLOOKUP(Tableau2[[#This Row],[Maîtrise/Avancement GP]],Tableau5[],8,FALSE)</f>
        <v>#N/A</v>
      </c>
      <c r="V401" s="290" t="e">
        <f>Tableau2[[#This Row],[Gravité]]*Tableau2[[#This Row],[Fréquence GP]]*Tableau2[[#This Row],[Coef Pondération GP]]</f>
        <v>#N/A</v>
      </c>
      <c r="W401" s="291"/>
      <c r="X401" s="285" t="s">
        <v>171</v>
      </c>
      <c r="Y401" s="289" t="s">
        <v>2598</v>
      </c>
      <c r="Z401" s="226" t="s">
        <v>2627</v>
      </c>
      <c r="AA401" s="290" t="e">
        <f>VLOOKUP(Tableau2[[#This Row],[Maîtrise/Avancement NORD]],Tableau5[],8,FALSE)</f>
        <v>#N/A</v>
      </c>
      <c r="AB401" s="290" t="e">
        <f>Tableau2[[#This Row],[Gravité]]*Tableau2[[#This Row],[Fréquence NORD]]*Tableau2[[#This Row],[Coef Pondération NORD]]</f>
        <v>#VALUE!</v>
      </c>
      <c r="AC401" s="291"/>
      <c r="AD401" s="285" t="s">
        <v>171</v>
      </c>
      <c r="AE401" s="289" t="s">
        <v>2598</v>
      </c>
      <c r="AF401" s="226" t="s">
        <v>2627</v>
      </c>
      <c r="AG401" s="290" t="e">
        <f>VLOOKUP(Tableau2[[#This Row],[Maîtrise/Avancement DD]],Tableau5[],8,FALSE)</f>
        <v>#N/A</v>
      </c>
      <c r="AH401" s="290" t="e">
        <f>Tableau2[[#This Row],[Gravité]]*Tableau2[[#This Row],[Fréquence DD]]*Tableau2[[#This Row],[Coef Pondération DD]]</f>
        <v>#VALUE!</v>
      </c>
      <c r="AI401" s="291"/>
    </row>
    <row r="402" spans="1:35" ht="15" x14ac:dyDescent="0.2">
      <c r="A402" s="248"/>
      <c r="B402" s="184" t="s">
        <v>609</v>
      </c>
      <c r="C402" s="260"/>
      <c r="D402" s="248"/>
      <c r="E402" s="260"/>
      <c r="F402" s="260"/>
      <c r="G402" s="260"/>
      <c r="H402" s="226" t="s">
        <v>2627</v>
      </c>
      <c r="I402" s="248"/>
      <c r="J402" s="265"/>
      <c r="K402" s="260"/>
      <c r="L402" s="260"/>
      <c r="M402" s="260"/>
      <c r="N402" s="226" t="s">
        <v>2627</v>
      </c>
      <c r="O402" s="248"/>
      <c r="P402" s="265"/>
      <c r="Q402" s="260"/>
      <c r="R402" s="260"/>
      <c r="S402" s="260"/>
      <c r="T402" s="226" t="s">
        <v>2627</v>
      </c>
      <c r="U402" s="260"/>
      <c r="V402" s="265"/>
      <c r="W402" s="260"/>
      <c r="X402" s="260"/>
      <c r="Y402" s="258"/>
      <c r="Z402" s="226" t="s">
        <v>2627</v>
      </c>
      <c r="AA402" s="260"/>
      <c r="AB402" s="265"/>
      <c r="AC402" s="260"/>
      <c r="AD402" s="248"/>
      <c r="AE402" s="249"/>
      <c r="AF402" s="226" t="s">
        <v>2627</v>
      </c>
      <c r="AG402" s="248"/>
      <c r="AH402" s="265"/>
      <c r="AI402" s="260"/>
    </row>
    <row r="403" spans="1:35" ht="30" x14ac:dyDescent="0.2">
      <c r="A403" s="248">
        <v>2017</v>
      </c>
      <c r="B403" s="258" t="s">
        <v>610</v>
      </c>
      <c r="C403" s="258" t="s">
        <v>611</v>
      </c>
      <c r="D403" s="249"/>
      <c r="E403" s="248">
        <v>3</v>
      </c>
      <c r="F403" s="248">
        <v>3</v>
      </c>
      <c r="G403" s="258" t="s">
        <v>612</v>
      </c>
      <c r="H403" s="226" t="s">
        <v>2608</v>
      </c>
      <c r="I403" s="248"/>
      <c r="J403" s="265"/>
      <c r="K403" s="260"/>
      <c r="L403" s="248">
        <v>3</v>
      </c>
      <c r="M403" s="258" t="s">
        <v>1189</v>
      </c>
      <c r="N403" s="226" t="s">
        <v>2608</v>
      </c>
      <c r="O403" s="248"/>
      <c r="P403" s="265"/>
      <c r="Q403" s="260"/>
      <c r="R403" s="248">
        <v>1</v>
      </c>
      <c r="S403" s="258" t="s">
        <v>1189</v>
      </c>
      <c r="T403" s="226" t="s">
        <v>2608</v>
      </c>
      <c r="U403" s="260"/>
      <c r="V403" s="265"/>
      <c r="W403" s="260"/>
      <c r="X403" s="248" t="s">
        <v>171</v>
      </c>
      <c r="Y403" s="258" t="s">
        <v>1189</v>
      </c>
      <c r="Z403" s="226" t="s">
        <v>2608</v>
      </c>
      <c r="AA403" s="260"/>
      <c r="AB403" s="265"/>
      <c r="AC403" s="260"/>
      <c r="AD403" s="248" t="s">
        <v>171</v>
      </c>
      <c r="AE403" s="249" t="s">
        <v>171</v>
      </c>
      <c r="AF403" s="226" t="s">
        <v>2617</v>
      </c>
      <c r="AG403" s="248"/>
      <c r="AH403" s="265"/>
      <c r="AI403" s="260"/>
    </row>
    <row r="404" spans="1:35" ht="15" x14ac:dyDescent="0.2">
      <c r="A404" s="248">
        <v>2017</v>
      </c>
      <c r="B404" s="258" t="s">
        <v>610</v>
      </c>
      <c r="C404" s="258" t="s">
        <v>611</v>
      </c>
      <c r="D404" s="249"/>
      <c r="E404" s="248">
        <v>3</v>
      </c>
      <c r="F404" s="248">
        <v>3</v>
      </c>
      <c r="G404" s="258" t="s">
        <v>514</v>
      </c>
      <c r="H404" s="226" t="s">
        <v>2608</v>
      </c>
      <c r="I404" s="248"/>
      <c r="J404" s="265"/>
      <c r="K404" s="260"/>
      <c r="L404" s="248">
        <v>3</v>
      </c>
      <c r="M404" s="258" t="s">
        <v>514</v>
      </c>
      <c r="N404" s="226" t="s">
        <v>2608</v>
      </c>
      <c r="O404" s="248"/>
      <c r="P404" s="265"/>
      <c r="Q404" s="260"/>
      <c r="R404" s="248">
        <v>1</v>
      </c>
      <c r="S404" s="258" t="s">
        <v>514</v>
      </c>
      <c r="T404" s="226" t="s">
        <v>2608</v>
      </c>
      <c r="U404" s="260"/>
      <c r="V404" s="265"/>
      <c r="W404" s="260"/>
      <c r="X404" s="248">
        <v>1</v>
      </c>
      <c r="Y404" s="258" t="s">
        <v>514</v>
      </c>
      <c r="Z404" s="226" t="s">
        <v>2608</v>
      </c>
      <c r="AA404" s="260"/>
      <c r="AB404" s="265"/>
      <c r="AC404" s="260"/>
      <c r="AD404" s="248" t="s">
        <v>171</v>
      </c>
      <c r="AE404" s="249" t="s">
        <v>171</v>
      </c>
      <c r="AF404" s="226" t="s">
        <v>2617</v>
      </c>
      <c r="AG404" s="248"/>
      <c r="AH404" s="265"/>
      <c r="AI404" s="260"/>
    </row>
    <row r="405" spans="1:35" ht="15" x14ac:dyDescent="0.2">
      <c r="A405" s="248">
        <v>2017</v>
      </c>
      <c r="B405" s="258" t="s">
        <v>610</v>
      </c>
      <c r="C405" s="258" t="s">
        <v>611</v>
      </c>
      <c r="D405" s="249"/>
      <c r="E405" s="248">
        <v>3</v>
      </c>
      <c r="F405" s="248" t="s">
        <v>171</v>
      </c>
      <c r="G405" s="248" t="s">
        <v>171</v>
      </c>
      <c r="H405" s="226" t="s">
        <v>2617</v>
      </c>
      <c r="I405" s="248"/>
      <c r="J405" s="265"/>
      <c r="K405" s="260"/>
      <c r="L405" s="248">
        <v>3</v>
      </c>
      <c r="M405" s="260" t="s">
        <v>1188</v>
      </c>
      <c r="N405" s="226" t="s">
        <v>2608</v>
      </c>
      <c r="O405" s="248"/>
      <c r="P405" s="265"/>
      <c r="Q405" s="260"/>
      <c r="R405" s="248">
        <v>1</v>
      </c>
      <c r="S405" s="260" t="s">
        <v>1188</v>
      </c>
      <c r="T405" s="226" t="s">
        <v>2608</v>
      </c>
      <c r="U405" s="260"/>
      <c r="V405" s="265"/>
      <c r="W405" s="260"/>
      <c r="X405" s="248">
        <v>1</v>
      </c>
      <c r="Y405" s="258" t="s">
        <v>1188</v>
      </c>
      <c r="Z405" s="226" t="s">
        <v>2608</v>
      </c>
      <c r="AA405" s="260"/>
      <c r="AB405" s="265"/>
      <c r="AC405" s="260"/>
      <c r="AD405" s="248" t="s">
        <v>171</v>
      </c>
      <c r="AE405" s="249" t="s">
        <v>171</v>
      </c>
      <c r="AF405" s="226" t="s">
        <v>2617</v>
      </c>
      <c r="AG405" s="248"/>
      <c r="AH405" s="265"/>
      <c r="AI405" s="260"/>
    </row>
    <row r="406" spans="1:35" ht="15" x14ac:dyDescent="0.2">
      <c r="A406" s="248">
        <v>2017</v>
      </c>
      <c r="B406" s="258" t="s">
        <v>610</v>
      </c>
      <c r="C406" s="258" t="s">
        <v>611</v>
      </c>
      <c r="D406" s="249"/>
      <c r="E406" s="248">
        <v>3</v>
      </c>
      <c r="F406" s="248" t="s">
        <v>171</v>
      </c>
      <c r="G406" s="248" t="s">
        <v>171</v>
      </c>
      <c r="H406" s="226" t="s">
        <v>2629</v>
      </c>
      <c r="I406" s="248"/>
      <c r="J406" s="265"/>
      <c r="K406" s="260"/>
      <c r="L406" s="248">
        <v>3</v>
      </c>
      <c r="M406" s="258" t="s">
        <v>1393</v>
      </c>
      <c r="N406" s="226" t="s">
        <v>2633</v>
      </c>
      <c r="O406" s="248"/>
      <c r="P406" s="265"/>
      <c r="Q406" s="260"/>
      <c r="R406" s="249" t="s">
        <v>171</v>
      </c>
      <c r="S406" s="249" t="s">
        <v>171</v>
      </c>
      <c r="T406" s="226" t="s">
        <v>2629</v>
      </c>
      <c r="U406" s="260"/>
      <c r="V406" s="265"/>
      <c r="W406" s="260"/>
      <c r="X406" s="248" t="s">
        <v>171</v>
      </c>
      <c r="Y406" s="249" t="s">
        <v>171</v>
      </c>
      <c r="Z406" s="226" t="s">
        <v>2629</v>
      </c>
      <c r="AA406" s="260"/>
      <c r="AB406" s="265"/>
      <c r="AC406" s="260"/>
      <c r="AD406" s="248" t="s">
        <v>171</v>
      </c>
      <c r="AE406" s="249" t="s">
        <v>171</v>
      </c>
      <c r="AF406" s="226" t="s">
        <v>2629</v>
      </c>
      <c r="AG406" s="248"/>
      <c r="AH406" s="265"/>
      <c r="AI406" s="260"/>
    </row>
    <row r="407" spans="1:35" s="295" customFormat="1" ht="15.75" thickBot="1" x14ac:dyDescent="0.25">
      <c r="A407" s="285">
        <v>2017</v>
      </c>
      <c r="B407" s="286" t="s">
        <v>610</v>
      </c>
      <c r="C407" s="286" t="s">
        <v>611</v>
      </c>
      <c r="D407" s="298"/>
      <c r="E407" s="285">
        <v>3</v>
      </c>
      <c r="F407" s="285">
        <v>3</v>
      </c>
      <c r="G407" s="289" t="s">
        <v>2598</v>
      </c>
      <c r="H407" s="226" t="s">
        <v>2627</v>
      </c>
      <c r="I407" s="285" t="e">
        <f>VLOOKUP(Tableau2[[#This Row],[Maîtrise/Avancement CNPE]],Tableau5[],8,FALSE)</f>
        <v>#N/A</v>
      </c>
      <c r="J407" s="290" t="e">
        <f>Tableau2[[#This Row],[Gravité]]*Tableau2[[#This Row],[Fréquence CNPE]]*Tableau2[[#This Row],[Coef Pondération CNPE]]</f>
        <v>#N/A</v>
      </c>
      <c r="K407" s="291"/>
      <c r="L407" s="285">
        <v>3</v>
      </c>
      <c r="M407" s="289" t="s">
        <v>2598</v>
      </c>
      <c r="N407" s="226" t="s">
        <v>2627</v>
      </c>
      <c r="O407" s="290" t="e">
        <f>VLOOKUP(Tableau2[[#This Row],[Maîtrise/Avancement SUD]],Tableau5[],8,FALSE)</f>
        <v>#N/A</v>
      </c>
      <c r="P407" s="290" t="e">
        <f>Tableau2[[#This Row],[Gravité]]*Tableau2[[#This Row],[Fréquence SUD]]*Tableau2[[#This Row],[Coef Pondération SUD]]</f>
        <v>#N/A</v>
      </c>
      <c r="Q407" s="291"/>
      <c r="R407" s="285">
        <v>1</v>
      </c>
      <c r="S407" s="289" t="s">
        <v>2598</v>
      </c>
      <c r="T407" s="226" t="s">
        <v>2627</v>
      </c>
      <c r="U407" s="290" t="e">
        <f>VLOOKUP(Tableau2[[#This Row],[Maîtrise/Avancement GP]],Tableau5[],8,FALSE)</f>
        <v>#N/A</v>
      </c>
      <c r="V407" s="290" t="e">
        <f>Tableau2[[#This Row],[Gravité]]*Tableau2[[#This Row],[Fréquence GP]]*Tableau2[[#This Row],[Coef Pondération GP]]</f>
        <v>#N/A</v>
      </c>
      <c r="W407" s="291"/>
      <c r="X407" s="285">
        <v>1</v>
      </c>
      <c r="Y407" s="289" t="s">
        <v>2598</v>
      </c>
      <c r="Z407" s="226" t="s">
        <v>2627</v>
      </c>
      <c r="AA407" s="290" t="e">
        <f>VLOOKUP(Tableau2[[#This Row],[Maîtrise/Avancement NORD]],Tableau5[],8,FALSE)</f>
        <v>#N/A</v>
      </c>
      <c r="AB407" s="290" t="e">
        <f>Tableau2[[#This Row],[Gravité]]*Tableau2[[#This Row],[Fréquence NORD]]*Tableau2[[#This Row],[Coef Pondération NORD]]</f>
        <v>#N/A</v>
      </c>
      <c r="AC407" s="291"/>
      <c r="AD407" s="285" t="s">
        <v>171</v>
      </c>
      <c r="AE407" s="289" t="s">
        <v>2598</v>
      </c>
      <c r="AF407" s="226" t="s">
        <v>2627</v>
      </c>
      <c r="AG407" s="290" t="e">
        <f>VLOOKUP(Tableau2[[#This Row],[Maîtrise/Avancement DD]],Tableau5[],8,FALSE)</f>
        <v>#N/A</v>
      </c>
      <c r="AH407" s="290" t="e">
        <f>Tableau2[[#This Row],[Gravité]]*Tableau2[[#This Row],[Fréquence DD]]*Tableau2[[#This Row],[Coef Pondération DD]]</f>
        <v>#VALUE!</v>
      </c>
      <c r="AI407" s="291"/>
    </row>
    <row r="408" spans="1:35" ht="15" x14ac:dyDescent="0.2">
      <c r="A408" s="248"/>
      <c r="B408" s="184" t="s">
        <v>613</v>
      </c>
      <c r="C408" s="258"/>
      <c r="D408" s="249"/>
      <c r="E408" s="248"/>
      <c r="F408" s="248"/>
      <c r="G408" s="258"/>
      <c r="H408" s="226" t="s">
        <v>2627</v>
      </c>
      <c r="I408" s="248"/>
      <c r="J408" s="265"/>
      <c r="K408" s="260"/>
      <c r="L408" s="248"/>
      <c r="M408" s="260"/>
      <c r="N408" s="226" t="s">
        <v>2627</v>
      </c>
      <c r="O408" s="248"/>
      <c r="P408" s="265"/>
      <c r="Q408" s="260"/>
      <c r="R408" s="248"/>
      <c r="S408" s="260"/>
      <c r="T408" s="226" t="s">
        <v>2627</v>
      </c>
      <c r="U408" s="260"/>
      <c r="V408" s="265"/>
      <c r="W408" s="260"/>
      <c r="X408" s="248"/>
      <c r="Y408" s="258"/>
      <c r="Z408" s="226" t="s">
        <v>2627</v>
      </c>
      <c r="AA408" s="260"/>
      <c r="AB408" s="265"/>
      <c r="AC408" s="260"/>
      <c r="AD408" s="248"/>
      <c r="AE408" s="249"/>
      <c r="AF408" s="226" t="s">
        <v>2627</v>
      </c>
      <c r="AG408" s="248"/>
      <c r="AH408" s="265"/>
      <c r="AI408" s="260"/>
    </row>
    <row r="409" spans="1:35" ht="15" x14ac:dyDescent="0.2">
      <c r="A409" s="248">
        <v>2017</v>
      </c>
      <c r="B409" s="258" t="s">
        <v>614</v>
      </c>
      <c r="C409" s="258" t="s">
        <v>432</v>
      </c>
      <c r="D409" s="249"/>
      <c r="E409" s="248">
        <v>7</v>
      </c>
      <c r="F409" s="248">
        <v>7</v>
      </c>
      <c r="G409" s="258" t="s">
        <v>615</v>
      </c>
      <c r="H409" s="226" t="s">
        <v>2613</v>
      </c>
      <c r="I409" s="248"/>
      <c r="J409" s="265"/>
      <c r="K409" s="260"/>
      <c r="L409" s="248">
        <v>7</v>
      </c>
      <c r="M409" s="258" t="s">
        <v>615</v>
      </c>
      <c r="N409" s="226" t="s">
        <v>2613</v>
      </c>
      <c r="O409" s="248"/>
      <c r="P409" s="265"/>
      <c r="Q409" s="260"/>
      <c r="R409" s="248">
        <v>7</v>
      </c>
      <c r="S409" s="258" t="s">
        <v>615</v>
      </c>
      <c r="T409" s="226" t="s">
        <v>2613</v>
      </c>
      <c r="U409" s="260"/>
      <c r="V409" s="265"/>
      <c r="W409" s="260"/>
      <c r="X409" s="248">
        <v>3</v>
      </c>
      <c r="Y409" s="258" t="s">
        <v>615</v>
      </c>
      <c r="Z409" s="226" t="s">
        <v>2613</v>
      </c>
      <c r="AA409" s="260"/>
      <c r="AB409" s="265"/>
      <c r="AC409" s="260"/>
      <c r="AD409" s="248" t="s">
        <v>171</v>
      </c>
      <c r="AE409" s="249" t="s">
        <v>171</v>
      </c>
      <c r="AF409" s="226" t="s">
        <v>2617</v>
      </c>
      <c r="AG409" s="248"/>
      <c r="AH409" s="265"/>
      <c r="AI409" s="260"/>
    </row>
    <row r="410" spans="1:35" ht="15" x14ac:dyDescent="0.2">
      <c r="A410" s="248">
        <v>2017</v>
      </c>
      <c r="B410" s="258" t="s">
        <v>614</v>
      </c>
      <c r="C410" s="258" t="s">
        <v>432</v>
      </c>
      <c r="D410" s="249"/>
      <c r="E410" s="248">
        <v>7</v>
      </c>
      <c r="F410" s="248">
        <v>7</v>
      </c>
      <c r="G410" s="258" t="s">
        <v>616</v>
      </c>
      <c r="H410" s="226" t="s">
        <v>2608</v>
      </c>
      <c r="I410" s="248"/>
      <c r="J410" s="265"/>
      <c r="K410" s="260"/>
      <c r="L410" s="248">
        <v>7</v>
      </c>
      <c r="M410" s="258" t="s">
        <v>616</v>
      </c>
      <c r="N410" s="226" t="s">
        <v>2608</v>
      </c>
      <c r="O410" s="248"/>
      <c r="P410" s="265"/>
      <c r="Q410" s="260"/>
      <c r="R410" s="248">
        <v>7</v>
      </c>
      <c r="S410" s="258" t="s">
        <v>616</v>
      </c>
      <c r="T410" s="226" t="s">
        <v>2608</v>
      </c>
      <c r="U410" s="260"/>
      <c r="V410" s="265"/>
      <c r="W410" s="260"/>
      <c r="X410" s="248">
        <v>3</v>
      </c>
      <c r="Y410" s="258" t="s">
        <v>616</v>
      </c>
      <c r="Z410" s="226" t="s">
        <v>2608</v>
      </c>
      <c r="AA410" s="260"/>
      <c r="AB410" s="265"/>
      <c r="AC410" s="260"/>
      <c r="AD410" s="248" t="s">
        <v>171</v>
      </c>
      <c r="AE410" s="249" t="s">
        <v>171</v>
      </c>
      <c r="AF410" s="226" t="s">
        <v>2617</v>
      </c>
      <c r="AG410" s="248"/>
      <c r="AH410" s="265"/>
      <c r="AI410" s="260"/>
    </row>
    <row r="411" spans="1:35" s="295" customFormat="1" ht="30.75" thickBot="1" x14ac:dyDescent="0.25">
      <c r="A411" s="285">
        <v>2017</v>
      </c>
      <c r="B411" s="286" t="s">
        <v>614</v>
      </c>
      <c r="C411" s="286" t="s">
        <v>432</v>
      </c>
      <c r="D411" s="298"/>
      <c r="E411" s="285">
        <v>7</v>
      </c>
      <c r="F411" s="285">
        <v>7</v>
      </c>
      <c r="G411" s="289" t="s">
        <v>2598</v>
      </c>
      <c r="H411" s="226" t="s">
        <v>2627</v>
      </c>
      <c r="I411" s="285" t="e">
        <f>VLOOKUP(Tableau2[[#This Row],[Maîtrise/Avancement CNPE]],Tableau5[],8,FALSE)</f>
        <v>#N/A</v>
      </c>
      <c r="J411" s="290" t="e">
        <f>Tableau2[[#This Row],[Gravité]]*Tableau2[[#This Row],[Fréquence CNPE]]*Tableau2[[#This Row],[Coef Pondération CNPE]]</f>
        <v>#N/A</v>
      </c>
      <c r="K411" s="291"/>
      <c r="L411" s="285">
        <v>7</v>
      </c>
      <c r="M411" s="289" t="s">
        <v>2598</v>
      </c>
      <c r="N411" s="226" t="s">
        <v>2627</v>
      </c>
      <c r="O411" s="290" t="e">
        <f>VLOOKUP(Tableau2[[#This Row],[Maîtrise/Avancement SUD]],Tableau5[],8,FALSE)</f>
        <v>#N/A</v>
      </c>
      <c r="P411" s="290" t="e">
        <f>Tableau2[[#This Row],[Gravité]]*Tableau2[[#This Row],[Fréquence SUD]]*Tableau2[[#This Row],[Coef Pondération SUD]]</f>
        <v>#N/A</v>
      </c>
      <c r="Q411" s="291"/>
      <c r="R411" s="285">
        <v>7</v>
      </c>
      <c r="S411" s="289" t="s">
        <v>2598</v>
      </c>
      <c r="T411" s="226" t="s">
        <v>2627</v>
      </c>
      <c r="U411" s="290" t="e">
        <f>VLOOKUP(Tableau2[[#This Row],[Maîtrise/Avancement GP]],Tableau5[],8,FALSE)</f>
        <v>#N/A</v>
      </c>
      <c r="V411" s="290" t="e">
        <f>Tableau2[[#This Row],[Gravité]]*Tableau2[[#This Row],[Fréquence GP]]*Tableau2[[#This Row],[Coef Pondération GP]]</f>
        <v>#N/A</v>
      </c>
      <c r="W411" s="291"/>
      <c r="X411" s="285">
        <v>3</v>
      </c>
      <c r="Y411" s="289" t="s">
        <v>2598</v>
      </c>
      <c r="Z411" s="226" t="s">
        <v>2627</v>
      </c>
      <c r="AA411" s="290" t="e">
        <f>VLOOKUP(Tableau2[[#This Row],[Maîtrise/Avancement NORD]],Tableau5[],8,FALSE)</f>
        <v>#N/A</v>
      </c>
      <c r="AB411" s="290" t="e">
        <f>Tableau2[[#This Row],[Gravité]]*Tableau2[[#This Row],[Fréquence NORD]]*Tableau2[[#This Row],[Coef Pondération NORD]]</f>
        <v>#N/A</v>
      </c>
      <c r="AC411" s="294" t="s">
        <v>1353</v>
      </c>
      <c r="AD411" s="285" t="s">
        <v>171</v>
      </c>
      <c r="AE411" s="289" t="s">
        <v>2598</v>
      </c>
      <c r="AF411" s="226" t="s">
        <v>2627</v>
      </c>
      <c r="AG411" s="290" t="e">
        <f>VLOOKUP(Tableau2[[#This Row],[Maîtrise/Avancement DD]],Tableau5[],8,FALSE)</f>
        <v>#N/A</v>
      </c>
      <c r="AH411" s="290" t="e">
        <f>Tableau2[[#This Row],[Gravité]]*Tableau2[[#This Row],[Fréquence DD]]*Tableau2[[#This Row],[Coef Pondération DD]]</f>
        <v>#VALUE!</v>
      </c>
      <c r="AI411" s="291"/>
    </row>
    <row r="412" spans="1:35" ht="45" x14ac:dyDescent="0.2">
      <c r="A412" s="248">
        <v>2017</v>
      </c>
      <c r="B412" s="258" t="s">
        <v>617</v>
      </c>
      <c r="C412" s="258" t="s">
        <v>618</v>
      </c>
      <c r="D412" s="249"/>
      <c r="E412" s="248">
        <v>7</v>
      </c>
      <c r="F412" s="248">
        <v>7</v>
      </c>
      <c r="G412" s="258" t="s">
        <v>619</v>
      </c>
      <c r="H412" s="226" t="s">
        <v>2608</v>
      </c>
      <c r="I412" s="248"/>
      <c r="J412" s="265"/>
      <c r="K412" s="260"/>
      <c r="L412" s="248">
        <v>7</v>
      </c>
      <c r="M412" s="258" t="s">
        <v>619</v>
      </c>
      <c r="N412" s="226" t="s">
        <v>2608</v>
      </c>
      <c r="O412" s="248"/>
      <c r="P412" s="265"/>
      <c r="Q412" s="260"/>
      <c r="R412" s="248">
        <v>7</v>
      </c>
      <c r="S412" s="258" t="s">
        <v>619</v>
      </c>
      <c r="T412" s="226" t="s">
        <v>2608</v>
      </c>
      <c r="U412" s="260"/>
      <c r="V412" s="265"/>
      <c r="W412" s="260"/>
      <c r="X412" s="248" t="s">
        <v>171</v>
      </c>
      <c r="Y412" s="249" t="s">
        <v>171</v>
      </c>
      <c r="Z412" s="226" t="s">
        <v>2617</v>
      </c>
      <c r="AA412" s="260"/>
      <c r="AB412" s="265"/>
      <c r="AC412" s="260"/>
      <c r="AD412" s="248" t="s">
        <v>171</v>
      </c>
      <c r="AE412" s="249" t="s">
        <v>171</v>
      </c>
      <c r="AF412" s="226" t="s">
        <v>2617</v>
      </c>
      <c r="AG412" s="248"/>
      <c r="AH412" s="265"/>
      <c r="AI412" s="260"/>
    </row>
    <row r="413" spans="1:35" ht="45" x14ac:dyDescent="0.2">
      <c r="A413" s="248">
        <v>2017</v>
      </c>
      <c r="B413" s="258" t="s">
        <v>617</v>
      </c>
      <c r="C413" s="258" t="s">
        <v>618</v>
      </c>
      <c r="D413" s="249"/>
      <c r="E413" s="248">
        <v>7</v>
      </c>
      <c r="F413" s="248">
        <v>7</v>
      </c>
      <c r="G413" s="258" t="s">
        <v>620</v>
      </c>
      <c r="H413" s="226" t="s">
        <v>2608</v>
      </c>
      <c r="I413" s="248"/>
      <c r="J413" s="265"/>
      <c r="K413" s="260"/>
      <c r="L413" s="248">
        <v>7</v>
      </c>
      <c r="M413" s="258" t="s">
        <v>620</v>
      </c>
      <c r="N413" s="226" t="s">
        <v>2608</v>
      </c>
      <c r="O413" s="248"/>
      <c r="P413" s="265"/>
      <c r="Q413" s="260"/>
      <c r="R413" s="248">
        <v>7</v>
      </c>
      <c r="S413" s="258" t="s">
        <v>620</v>
      </c>
      <c r="T413" s="226" t="s">
        <v>2608</v>
      </c>
      <c r="U413" s="260"/>
      <c r="V413" s="265"/>
      <c r="W413" s="260"/>
      <c r="X413" s="248" t="s">
        <v>171</v>
      </c>
      <c r="Y413" s="249" t="s">
        <v>171</v>
      </c>
      <c r="Z413" s="226" t="s">
        <v>2617</v>
      </c>
      <c r="AA413" s="260"/>
      <c r="AB413" s="265"/>
      <c r="AC413" s="260"/>
      <c r="AD413" s="248" t="s">
        <v>171</v>
      </c>
      <c r="AE413" s="249" t="s">
        <v>171</v>
      </c>
      <c r="AF413" s="226" t="s">
        <v>2617</v>
      </c>
      <c r="AG413" s="248"/>
      <c r="AH413" s="265"/>
      <c r="AI413" s="260"/>
    </row>
    <row r="414" spans="1:35" ht="15" x14ac:dyDescent="0.2">
      <c r="A414" s="248">
        <v>2017</v>
      </c>
      <c r="B414" s="258" t="s">
        <v>617</v>
      </c>
      <c r="C414" s="258" t="s">
        <v>618</v>
      </c>
      <c r="D414" s="249"/>
      <c r="E414" s="248">
        <v>7</v>
      </c>
      <c r="F414" s="248">
        <v>7</v>
      </c>
      <c r="G414" s="258" t="s">
        <v>621</v>
      </c>
      <c r="H414" s="226" t="s">
        <v>2655</v>
      </c>
      <c r="I414" s="248"/>
      <c r="J414" s="265"/>
      <c r="K414" s="260"/>
      <c r="L414" s="248">
        <v>7</v>
      </c>
      <c r="M414" s="258" t="s">
        <v>621</v>
      </c>
      <c r="N414" s="226" t="s">
        <v>2655</v>
      </c>
      <c r="O414" s="248"/>
      <c r="P414" s="265"/>
      <c r="Q414" s="260"/>
      <c r="R414" s="248">
        <v>7</v>
      </c>
      <c r="S414" s="258" t="s">
        <v>621</v>
      </c>
      <c r="T414" s="226" t="s">
        <v>2655</v>
      </c>
      <c r="U414" s="260"/>
      <c r="V414" s="265"/>
      <c r="W414" s="260"/>
      <c r="X414" s="248" t="s">
        <v>171</v>
      </c>
      <c r="Y414" s="249" t="s">
        <v>171</v>
      </c>
      <c r="Z414" s="226" t="s">
        <v>2617</v>
      </c>
      <c r="AA414" s="260"/>
      <c r="AB414" s="265"/>
      <c r="AC414" s="260"/>
      <c r="AD414" s="248" t="s">
        <v>171</v>
      </c>
      <c r="AE414" s="249" t="s">
        <v>171</v>
      </c>
      <c r="AF414" s="226" t="s">
        <v>2617</v>
      </c>
      <c r="AG414" s="248"/>
      <c r="AH414" s="265"/>
      <c r="AI414" s="260"/>
    </row>
    <row r="415" spans="1:35" ht="45" x14ac:dyDescent="0.2">
      <c r="A415" s="248">
        <v>2017</v>
      </c>
      <c r="B415" s="258" t="s">
        <v>617</v>
      </c>
      <c r="C415" s="258" t="s">
        <v>618</v>
      </c>
      <c r="D415" s="249"/>
      <c r="E415" s="248">
        <v>7</v>
      </c>
      <c r="F415" s="248">
        <v>7</v>
      </c>
      <c r="G415" s="258" t="s">
        <v>622</v>
      </c>
      <c r="H415" s="226" t="s">
        <v>2608</v>
      </c>
      <c r="I415" s="248"/>
      <c r="J415" s="265"/>
      <c r="K415" s="260"/>
      <c r="L415" s="248">
        <v>7</v>
      </c>
      <c r="M415" s="258" t="s">
        <v>622</v>
      </c>
      <c r="N415" s="226" t="s">
        <v>2608</v>
      </c>
      <c r="O415" s="248"/>
      <c r="P415" s="265"/>
      <c r="Q415" s="260"/>
      <c r="R415" s="248">
        <v>7</v>
      </c>
      <c r="S415" s="258" t="s">
        <v>622</v>
      </c>
      <c r="T415" s="226" t="s">
        <v>2608</v>
      </c>
      <c r="U415" s="260"/>
      <c r="V415" s="265"/>
      <c r="W415" s="260"/>
      <c r="X415" s="248" t="s">
        <v>171</v>
      </c>
      <c r="Y415" s="249" t="s">
        <v>171</v>
      </c>
      <c r="Z415" s="226" t="s">
        <v>2617</v>
      </c>
      <c r="AA415" s="260"/>
      <c r="AB415" s="265"/>
      <c r="AC415" s="260"/>
      <c r="AD415" s="248" t="s">
        <v>171</v>
      </c>
      <c r="AE415" s="249" t="s">
        <v>171</v>
      </c>
      <c r="AF415" s="226" t="s">
        <v>2617</v>
      </c>
      <c r="AG415" s="248"/>
      <c r="AH415" s="265"/>
      <c r="AI415" s="260"/>
    </row>
    <row r="416" spans="1:35" ht="30" x14ac:dyDescent="0.2">
      <c r="A416" s="248">
        <v>2017</v>
      </c>
      <c r="B416" s="258" t="s">
        <v>617</v>
      </c>
      <c r="C416" s="258" t="s">
        <v>618</v>
      </c>
      <c r="D416" s="249"/>
      <c r="E416" s="248">
        <v>7</v>
      </c>
      <c r="F416" s="248" t="s">
        <v>171</v>
      </c>
      <c r="G416" s="248" t="s">
        <v>171</v>
      </c>
      <c r="H416" s="226" t="s">
        <v>2617</v>
      </c>
      <c r="I416" s="248"/>
      <c r="J416" s="265"/>
      <c r="K416" s="260"/>
      <c r="L416" s="248">
        <v>7</v>
      </c>
      <c r="M416" s="258" t="s">
        <v>1466</v>
      </c>
      <c r="N416" s="226" t="s">
        <v>2655</v>
      </c>
      <c r="O416" s="248"/>
      <c r="P416" s="265"/>
      <c r="Q416" s="260"/>
      <c r="R416" s="248">
        <v>7</v>
      </c>
      <c r="S416" s="258" t="s">
        <v>1466</v>
      </c>
      <c r="T416" s="226" t="s">
        <v>2655</v>
      </c>
      <c r="U416" s="260"/>
      <c r="V416" s="265"/>
      <c r="W416" s="260"/>
      <c r="X416" s="248" t="s">
        <v>171</v>
      </c>
      <c r="Y416" s="249" t="s">
        <v>171</v>
      </c>
      <c r="Z416" s="226" t="s">
        <v>2617</v>
      </c>
      <c r="AA416" s="260"/>
      <c r="AB416" s="265"/>
      <c r="AC416" s="260"/>
      <c r="AD416" s="248" t="s">
        <v>171</v>
      </c>
      <c r="AE416" s="249" t="s">
        <v>171</v>
      </c>
      <c r="AF416" s="226" t="s">
        <v>2617</v>
      </c>
      <c r="AG416" s="248"/>
      <c r="AH416" s="265"/>
      <c r="AI416" s="260"/>
    </row>
    <row r="417" spans="1:35" s="295" customFormat="1" ht="15.75" thickBot="1" x14ac:dyDescent="0.25">
      <c r="A417" s="285">
        <v>2017</v>
      </c>
      <c r="B417" s="286" t="s">
        <v>617</v>
      </c>
      <c r="C417" s="286" t="s">
        <v>618</v>
      </c>
      <c r="D417" s="298"/>
      <c r="E417" s="285">
        <v>7</v>
      </c>
      <c r="F417" s="285">
        <v>7</v>
      </c>
      <c r="G417" s="289" t="s">
        <v>2598</v>
      </c>
      <c r="H417" s="226" t="s">
        <v>2627</v>
      </c>
      <c r="I417" s="285" t="e">
        <f>VLOOKUP(Tableau2[[#This Row],[Maîtrise/Avancement CNPE]],Tableau5[],8,FALSE)</f>
        <v>#N/A</v>
      </c>
      <c r="J417" s="290" t="e">
        <f>Tableau2[[#This Row],[Gravité]]*Tableau2[[#This Row],[Fréquence CNPE]]*Tableau2[[#This Row],[Coef Pondération CNPE]]</f>
        <v>#N/A</v>
      </c>
      <c r="K417" s="291"/>
      <c r="L417" s="285">
        <v>7</v>
      </c>
      <c r="M417" s="289" t="s">
        <v>2598</v>
      </c>
      <c r="N417" s="226" t="s">
        <v>2627</v>
      </c>
      <c r="O417" s="290" t="e">
        <f>VLOOKUP(Tableau2[[#This Row],[Maîtrise/Avancement SUD]],Tableau5[],8,FALSE)</f>
        <v>#N/A</v>
      </c>
      <c r="P417" s="290" t="e">
        <f>Tableau2[[#This Row],[Gravité]]*Tableau2[[#This Row],[Fréquence SUD]]*Tableau2[[#This Row],[Coef Pondération SUD]]</f>
        <v>#N/A</v>
      </c>
      <c r="Q417" s="291"/>
      <c r="R417" s="285">
        <v>7</v>
      </c>
      <c r="S417" s="289" t="s">
        <v>2598</v>
      </c>
      <c r="T417" s="226" t="s">
        <v>2627</v>
      </c>
      <c r="U417" s="290" t="e">
        <f>VLOOKUP(Tableau2[[#This Row],[Maîtrise/Avancement GP]],Tableau5[],8,FALSE)</f>
        <v>#N/A</v>
      </c>
      <c r="V417" s="290" t="e">
        <f>Tableau2[[#This Row],[Gravité]]*Tableau2[[#This Row],[Fréquence GP]]*Tableau2[[#This Row],[Coef Pondération GP]]</f>
        <v>#N/A</v>
      </c>
      <c r="W417" s="291"/>
      <c r="X417" s="285" t="s">
        <v>171</v>
      </c>
      <c r="Y417" s="289" t="s">
        <v>2598</v>
      </c>
      <c r="Z417" s="226" t="s">
        <v>2627</v>
      </c>
      <c r="AA417" s="290" t="e">
        <f>VLOOKUP(Tableau2[[#This Row],[Maîtrise/Avancement NORD]],Tableau5[],8,FALSE)</f>
        <v>#N/A</v>
      </c>
      <c r="AB417" s="290" t="e">
        <f>Tableau2[[#This Row],[Gravité]]*Tableau2[[#This Row],[Fréquence NORD]]*Tableau2[[#This Row],[Coef Pondération NORD]]</f>
        <v>#VALUE!</v>
      </c>
      <c r="AC417" s="291"/>
      <c r="AD417" s="285" t="s">
        <v>171</v>
      </c>
      <c r="AE417" s="289" t="s">
        <v>2598</v>
      </c>
      <c r="AF417" s="226" t="s">
        <v>2627</v>
      </c>
      <c r="AG417" s="290" t="e">
        <f>VLOOKUP(Tableau2[[#This Row],[Maîtrise/Avancement DD]],Tableau5[],8,FALSE)</f>
        <v>#N/A</v>
      </c>
      <c r="AH417" s="290" t="e">
        <f>Tableau2[[#This Row],[Gravité]]*Tableau2[[#This Row],[Fréquence DD]]*Tableau2[[#This Row],[Coef Pondération DD]]</f>
        <v>#VALUE!</v>
      </c>
      <c r="AI417" s="291"/>
    </row>
    <row r="418" spans="1:35" ht="30" x14ac:dyDescent="0.2">
      <c r="A418" s="248">
        <v>2017</v>
      </c>
      <c r="B418" s="258" t="s">
        <v>623</v>
      </c>
      <c r="C418" s="258" t="s">
        <v>624</v>
      </c>
      <c r="D418" s="249"/>
      <c r="E418" s="248">
        <v>3</v>
      </c>
      <c r="F418" s="248">
        <v>7</v>
      </c>
      <c r="G418" s="258" t="s">
        <v>625</v>
      </c>
      <c r="H418" s="226" t="s">
        <v>2655</v>
      </c>
      <c r="I418" s="248"/>
      <c r="J418" s="265"/>
      <c r="K418" s="260"/>
      <c r="L418" s="248">
        <v>7</v>
      </c>
      <c r="M418" s="258" t="s">
        <v>625</v>
      </c>
      <c r="N418" s="226" t="s">
        <v>2655</v>
      </c>
      <c r="O418" s="248"/>
      <c r="P418" s="265"/>
      <c r="Q418" s="260"/>
      <c r="R418" s="248">
        <v>7</v>
      </c>
      <c r="S418" s="258" t="s">
        <v>625</v>
      </c>
      <c r="T418" s="226" t="s">
        <v>2655</v>
      </c>
      <c r="U418" s="260"/>
      <c r="V418" s="265"/>
      <c r="W418" s="260"/>
      <c r="X418" s="248" t="s">
        <v>171</v>
      </c>
      <c r="Y418" s="249" t="s">
        <v>171</v>
      </c>
      <c r="Z418" s="226" t="s">
        <v>2617</v>
      </c>
      <c r="AA418" s="248"/>
      <c r="AB418" s="265"/>
      <c r="AC418" s="260"/>
      <c r="AD418" s="248" t="s">
        <v>171</v>
      </c>
      <c r="AE418" s="249" t="s">
        <v>171</v>
      </c>
      <c r="AF418" s="226" t="s">
        <v>2617</v>
      </c>
      <c r="AG418" s="248"/>
      <c r="AH418" s="265"/>
      <c r="AI418" s="260"/>
    </row>
    <row r="419" spans="1:35" ht="30" x14ac:dyDescent="0.2">
      <c r="A419" s="248">
        <v>2017</v>
      </c>
      <c r="B419" s="258" t="s">
        <v>623</v>
      </c>
      <c r="C419" s="258" t="s">
        <v>624</v>
      </c>
      <c r="D419" s="249"/>
      <c r="E419" s="248">
        <v>3</v>
      </c>
      <c r="F419" s="248">
        <v>7</v>
      </c>
      <c r="G419" s="258" t="s">
        <v>626</v>
      </c>
      <c r="H419" s="226" t="s">
        <v>2608</v>
      </c>
      <c r="I419" s="248"/>
      <c r="J419" s="265"/>
      <c r="K419" s="260"/>
      <c r="L419" s="248">
        <v>7</v>
      </c>
      <c r="M419" s="258" t="s">
        <v>626</v>
      </c>
      <c r="N419" s="226" t="s">
        <v>2608</v>
      </c>
      <c r="O419" s="248"/>
      <c r="P419" s="265"/>
      <c r="Q419" s="260"/>
      <c r="R419" s="248">
        <v>7</v>
      </c>
      <c r="S419" s="258" t="s">
        <v>626</v>
      </c>
      <c r="T419" s="226" t="s">
        <v>2608</v>
      </c>
      <c r="U419" s="260"/>
      <c r="V419" s="265"/>
      <c r="W419" s="260"/>
      <c r="X419" s="248" t="s">
        <v>171</v>
      </c>
      <c r="Y419" s="249" t="s">
        <v>171</v>
      </c>
      <c r="Z419" s="226" t="s">
        <v>2617</v>
      </c>
      <c r="AA419" s="248"/>
      <c r="AB419" s="265"/>
      <c r="AC419" s="260"/>
      <c r="AD419" s="248" t="s">
        <v>171</v>
      </c>
      <c r="AE419" s="249" t="s">
        <v>171</v>
      </c>
      <c r="AF419" s="226" t="s">
        <v>2617</v>
      </c>
      <c r="AG419" s="248"/>
      <c r="AH419" s="265"/>
      <c r="AI419" s="260"/>
    </row>
    <row r="420" spans="1:35" s="295" customFormat="1" ht="30.75" thickBot="1" x14ac:dyDescent="0.25">
      <c r="A420" s="285">
        <v>2017</v>
      </c>
      <c r="B420" s="286" t="s">
        <v>623</v>
      </c>
      <c r="C420" s="286" t="s">
        <v>624</v>
      </c>
      <c r="D420" s="298"/>
      <c r="E420" s="285">
        <v>3</v>
      </c>
      <c r="F420" s="285">
        <v>7</v>
      </c>
      <c r="G420" s="289" t="s">
        <v>2598</v>
      </c>
      <c r="H420" s="226" t="s">
        <v>2627</v>
      </c>
      <c r="I420" s="285" t="e">
        <f>VLOOKUP(Tableau2[[#This Row],[Maîtrise/Avancement CNPE]],Tableau5[],8,FALSE)</f>
        <v>#N/A</v>
      </c>
      <c r="J420" s="290" t="e">
        <f>Tableau2[[#This Row],[Gravité]]*Tableau2[[#This Row],[Fréquence CNPE]]*Tableau2[[#This Row],[Coef Pondération CNPE]]</f>
        <v>#N/A</v>
      </c>
      <c r="K420" s="291"/>
      <c r="L420" s="285">
        <v>7</v>
      </c>
      <c r="M420" s="289" t="s">
        <v>2598</v>
      </c>
      <c r="N420" s="226" t="s">
        <v>2627</v>
      </c>
      <c r="O420" s="290" t="e">
        <f>VLOOKUP(Tableau2[[#This Row],[Maîtrise/Avancement SUD]],Tableau5[],8,FALSE)</f>
        <v>#N/A</v>
      </c>
      <c r="P420" s="290" t="e">
        <f>Tableau2[[#This Row],[Gravité]]*Tableau2[[#This Row],[Fréquence SUD]]*Tableau2[[#This Row],[Coef Pondération SUD]]</f>
        <v>#N/A</v>
      </c>
      <c r="Q420" s="291"/>
      <c r="R420" s="285">
        <v>7</v>
      </c>
      <c r="S420" s="289" t="s">
        <v>2598</v>
      </c>
      <c r="T420" s="226" t="s">
        <v>2627</v>
      </c>
      <c r="U420" s="290" t="e">
        <f>VLOOKUP(Tableau2[[#This Row],[Maîtrise/Avancement GP]],Tableau5[],8,FALSE)</f>
        <v>#N/A</v>
      </c>
      <c r="V420" s="290" t="e">
        <f>Tableau2[[#This Row],[Gravité]]*Tableau2[[#This Row],[Fréquence GP]]*Tableau2[[#This Row],[Coef Pondération GP]]</f>
        <v>#N/A</v>
      </c>
      <c r="W420" s="291"/>
      <c r="X420" s="285" t="s">
        <v>171</v>
      </c>
      <c r="Y420" s="289" t="s">
        <v>2598</v>
      </c>
      <c r="Z420" s="226" t="s">
        <v>2627</v>
      </c>
      <c r="AA420" s="290" t="e">
        <f>VLOOKUP(Tableau2[[#This Row],[Maîtrise/Avancement NORD]],Tableau5[],8,FALSE)</f>
        <v>#N/A</v>
      </c>
      <c r="AB420" s="290" t="e">
        <f>Tableau2[[#This Row],[Gravité]]*Tableau2[[#This Row],[Fréquence NORD]]*Tableau2[[#This Row],[Coef Pondération NORD]]</f>
        <v>#VALUE!</v>
      </c>
      <c r="AC420" s="291"/>
      <c r="AD420" s="285" t="s">
        <v>171</v>
      </c>
      <c r="AE420" s="289" t="s">
        <v>2598</v>
      </c>
      <c r="AF420" s="226" t="s">
        <v>2627</v>
      </c>
      <c r="AG420" s="290" t="e">
        <f>VLOOKUP(Tableau2[[#This Row],[Maîtrise/Avancement DD]],Tableau5[],8,FALSE)</f>
        <v>#N/A</v>
      </c>
      <c r="AH420" s="290" t="e">
        <f>Tableau2[[#This Row],[Gravité]]*Tableau2[[#This Row],[Fréquence DD]]*Tableau2[[#This Row],[Coef Pondération DD]]</f>
        <v>#VALUE!</v>
      </c>
      <c r="AI420" s="291"/>
    </row>
    <row r="421" spans="1:35" ht="30" x14ac:dyDescent="0.2">
      <c r="A421" s="248">
        <v>2017</v>
      </c>
      <c r="B421" s="260" t="s">
        <v>1190</v>
      </c>
      <c r="C421" s="260" t="s">
        <v>993</v>
      </c>
      <c r="D421" s="231"/>
      <c r="E421" s="248">
        <v>3</v>
      </c>
      <c r="F421" s="248" t="s">
        <v>171</v>
      </c>
      <c r="G421" s="248" t="s">
        <v>171</v>
      </c>
      <c r="H421" s="226" t="s">
        <v>2617</v>
      </c>
      <c r="I421" s="248"/>
      <c r="J421" s="265"/>
      <c r="K421" s="260"/>
      <c r="L421" s="248" t="s">
        <v>171</v>
      </c>
      <c r="M421" s="248" t="s">
        <v>171</v>
      </c>
      <c r="N421" s="226" t="s">
        <v>2617</v>
      </c>
      <c r="O421" s="248"/>
      <c r="P421" s="265"/>
      <c r="Q421" s="260"/>
      <c r="R421" s="248" t="s">
        <v>171</v>
      </c>
      <c r="S421" s="248" t="s">
        <v>171</v>
      </c>
      <c r="T421" s="226" t="s">
        <v>2617</v>
      </c>
      <c r="U421" s="260"/>
      <c r="V421" s="265"/>
      <c r="W421" s="260"/>
      <c r="X421" s="248">
        <v>3</v>
      </c>
      <c r="Y421" s="267" t="s">
        <v>1191</v>
      </c>
      <c r="Z421" s="226" t="s">
        <v>2655</v>
      </c>
      <c r="AA421" s="260"/>
      <c r="AB421" s="265"/>
      <c r="AC421" s="260"/>
      <c r="AD421" s="248" t="s">
        <v>171</v>
      </c>
      <c r="AE421" s="249" t="s">
        <v>171</v>
      </c>
      <c r="AF421" s="226" t="s">
        <v>2617</v>
      </c>
      <c r="AG421" s="248"/>
      <c r="AH421" s="265"/>
      <c r="AI421" s="260"/>
    </row>
    <row r="422" spans="1:35" s="295" customFormat="1" ht="15.75" thickBot="1" x14ac:dyDescent="0.25">
      <c r="A422" s="285">
        <v>2017</v>
      </c>
      <c r="B422" s="287" t="s">
        <v>1190</v>
      </c>
      <c r="C422" s="287" t="s">
        <v>993</v>
      </c>
      <c r="D422" s="292"/>
      <c r="E422" s="285">
        <v>3</v>
      </c>
      <c r="F422" s="285" t="s">
        <v>171</v>
      </c>
      <c r="G422" s="289" t="s">
        <v>2598</v>
      </c>
      <c r="H422" s="226" t="s">
        <v>2627</v>
      </c>
      <c r="I422" s="285" t="e">
        <f>VLOOKUP(Tableau2[[#This Row],[Maîtrise/Avancement CNPE]],Tableau5[],8,FALSE)</f>
        <v>#N/A</v>
      </c>
      <c r="J422" s="290" t="e">
        <f>Tableau2[[#This Row],[Gravité]]*Tableau2[[#This Row],[Fréquence CNPE]]*Tableau2[[#This Row],[Coef Pondération CNPE]]</f>
        <v>#VALUE!</v>
      </c>
      <c r="K422" s="291"/>
      <c r="L422" s="285" t="s">
        <v>171</v>
      </c>
      <c r="M422" s="289" t="s">
        <v>2598</v>
      </c>
      <c r="N422" s="226" t="s">
        <v>2627</v>
      </c>
      <c r="O422" s="290" t="e">
        <f>VLOOKUP(Tableau2[[#This Row],[Maîtrise/Avancement SUD]],Tableau5[],8,FALSE)</f>
        <v>#N/A</v>
      </c>
      <c r="P422" s="290" t="e">
        <f>Tableau2[[#This Row],[Gravité]]*Tableau2[[#This Row],[Fréquence SUD]]*Tableau2[[#This Row],[Coef Pondération SUD]]</f>
        <v>#VALUE!</v>
      </c>
      <c r="Q422" s="291"/>
      <c r="R422" s="285" t="s">
        <v>171</v>
      </c>
      <c r="S422" s="289" t="s">
        <v>2598</v>
      </c>
      <c r="T422" s="226" t="s">
        <v>2627</v>
      </c>
      <c r="U422" s="290" t="e">
        <f>VLOOKUP(Tableau2[[#This Row],[Maîtrise/Avancement GP]],Tableau5[],8,FALSE)</f>
        <v>#N/A</v>
      </c>
      <c r="V422" s="290" t="e">
        <f>Tableau2[[#This Row],[Gravité]]*Tableau2[[#This Row],[Fréquence GP]]*Tableau2[[#This Row],[Coef Pondération GP]]</f>
        <v>#VALUE!</v>
      </c>
      <c r="W422" s="291"/>
      <c r="X422" s="285">
        <v>3</v>
      </c>
      <c r="Y422" s="289" t="s">
        <v>2598</v>
      </c>
      <c r="Z422" s="226" t="s">
        <v>2627</v>
      </c>
      <c r="AA422" s="290" t="e">
        <f>VLOOKUP(Tableau2[[#This Row],[Maîtrise/Avancement NORD]],Tableau5[],8,FALSE)</f>
        <v>#N/A</v>
      </c>
      <c r="AB422" s="290" t="e">
        <f>Tableau2[[#This Row],[Gravité]]*Tableau2[[#This Row],[Fréquence NORD]]*Tableau2[[#This Row],[Coef Pondération NORD]]</f>
        <v>#N/A</v>
      </c>
      <c r="AC422" s="291"/>
      <c r="AD422" s="285" t="s">
        <v>171</v>
      </c>
      <c r="AE422" s="289" t="s">
        <v>2598</v>
      </c>
      <c r="AF422" s="226" t="s">
        <v>2627</v>
      </c>
      <c r="AG422" s="290" t="e">
        <f>VLOOKUP(Tableau2[[#This Row],[Maîtrise/Avancement DD]],Tableau5[],8,FALSE)</f>
        <v>#N/A</v>
      </c>
      <c r="AH422" s="290" t="e">
        <f>Tableau2[[#This Row],[Gravité]]*Tableau2[[#This Row],[Fréquence DD]]*Tableau2[[#This Row],[Coef Pondération DD]]</f>
        <v>#VALUE!</v>
      </c>
      <c r="AI422" s="291"/>
    </row>
    <row r="423" spans="1:35" ht="15" x14ac:dyDescent="0.2">
      <c r="A423" s="248"/>
      <c r="B423" s="184" t="s">
        <v>627</v>
      </c>
      <c r="C423" s="260"/>
      <c r="D423" s="248"/>
      <c r="E423" s="260"/>
      <c r="F423" s="260"/>
      <c r="G423" s="260"/>
      <c r="H423" s="226" t="s">
        <v>2627</v>
      </c>
      <c r="I423" s="248"/>
      <c r="J423" s="265"/>
      <c r="K423" s="260"/>
      <c r="L423" s="260"/>
      <c r="M423" s="260"/>
      <c r="N423" s="226" t="s">
        <v>2627</v>
      </c>
      <c r="O423" s="248"/>
      <c r="P423" s="265"/>
      <c r="Q423" s="260"/>
      <c r="R423" s="260"/>
      <c r="S423" s="260"/>
      <c r="T423" s="226" t="s">
        <v>2627</v>
      </c>
      <c r="U423" s="260"/>
      <c r="V423" s="265"/>
      <c r="W423" s="260"/>
      <c r="X423" s="260"/>
      <c r="Y423" s="258"/>
      <c r="Z423" s="226" t="s">
        <v>2627</v>
      </c>
      <c r="AA423" s="260"/>
      <c r="AB423" s="265"/>
      <c r="AC423" s="260"/>
      <c r="AD423" s="248"/>
      <c r="AE423" s="249"/>
      <c r="AF423" s="226" t="s">
        <v>2627</v>
      </c>
      <c r="AG423" s="248"/>
      <c r="AH423" s="265"/>
      <c r="AI423" s="260"/>
    </row>
    <row r="424" spans="1:35" ht="30" x14ac:dyDescent="0.2">
      <c r="A424" s="248">
        <v>2017</v>
      </c>
      <c r="B424" s="267" t="s">
        <v>628</v>
      </c>
      <c r="C424" s="267" t="s">
        <v>629</v>
      </c>
      <c r="D424" s="249"/>
      <c r="E424" s="248">
        <v>7</v>
      </c>
      <c r="F424" s="248">
        <v>1</v>
      </c>
      <c r="G424" s="258" t="s">
        <v>630</v>
      </c>
      <c r="H424" s="226" t="s">
        <v>2613</v>
      </c>
      <c r="I424" s="248"/>
      <c r="J424" s="265"/>
      <c r="K424" s="260"/>
      <c r="L424" s="248">
        <v>1</v>
      </c>
      <c r="M424" s="258" t="s">
        <v>1467</v>
      </c>
      <c r="N424" s="226" t="s">
        <v>2613</v>
      </c>
      <c r="O424" s="248"/>
      <c r="P424" s="265"/>
      <c r="Q424" s="260"/>
      <c r="R424" s="248">
        <v>1</v>
      </c>
      <c r="S424" s="260" t="s">
        <v>1736</v>
      </c>
      <c r="T424" s="226" t="s">
        <v>2613</v>
      </c>
      <c r="U424" s="260"/>
      <c r="V424" s="265"/>
      <c r="W424" s="260"/>
      <c r="X424" s="248">
        <v>1</v>
      </c>
      <c r="Y424" s="258" t="s">
        <v>1192</v>
      </c>
      <c r="Z424" s="226" t="s">
        <v>2613</v>
      </c>
      <c r="AA424" s="260"/>
      <c r="AB424" s="265"/>
      <c r="AC424" s="260"/>
      <c r="AD424" s="248" t="s">
        <v>171</v>
      </c>
      <c r="AE424" s="249" t="s">
        <v>171</v>
      </c>
      <c r="AF424" s="226" t="s">
        <v>2617</v>
      </c>
      <c r="AG424" s="248"/>
      <c r="AH424" s="265"/>
      <c r="AI424" s="260"/>
    </row>
    <row r="425" spans="1:35" ht="45" x14ac:dyDescent="0.2">
      <c r="A425" s="248">
        <v>2017</v>
      </c>
      <c r="B425" s="267" t="s">
        <v>628</v>
      </c>
      <c r="C425" s="267" t="s">
        <v>629</v>
      </c>
      <c r="D425" s="249"/>
      <c r="E425" s="248">
        <v>7</v>
      </c>
      <c r="F425" s="248">
        <v>1</v>
      </c>
      <c r="G425" s="258" t="s">
        <v>631</v>
      </c>
      <c r="H425" s="226" t="s">
        <v>2608</v>
      </c>
      <c r="I425" s="248"/>
      <c r="J425" s="265"/>
      <c r="K425" s="260"/>
      <c r="L425" s="248">
        <v>1</v>
      </c>
      <c r="M425" s="258" t="s">
        <v>1468</v>
      </c>
      <c r="N425" s="226" t="s">
        <v>2608</v>
      </c>
      <c r="O425" s="248"/>
      <c r="P425" s="265"/>
      <c r="Q425" s="260"/>
      <c r="R425" s="248">
        <v>1</v>
      </c>
      <c r="S425" s="258" t="s">
        <v>631</v>
      </c>
      <c r="T425" s="226" t="s">
        <v>2608</v>
      </c>
      <c r="U425" s="260"/>
      <c r="V425" s="265"/>
      <c r="W425" s="260"/>
      <c r="X425" s="248" t="s">
        <v>171</v>
      </c>
      <c r="Y425" s="249" t="s">
        <v>171</v>
      </c>
      <c r="Z425" s="226" t="s">
        <v>2617</v>
      </c>
      <c r="AA425" s="260"/>
      <c r="AB425" s="265"/>
      <c r="AC425" s="260"/>
      <c r="AD425" s="248" t="s">
        <v>171</v>
      </c>
      <c r="AE425" s="249" t="s">
        <v>171</v>
      </c>
      <c r="AF425" s="226" t="s">
        <v>2617</v>
      </c>
      <c r="AG425" s="248"/>
      <c r="AH425" s="265"/>
      <c r="AI425" s="260"/>
    </row>
    <row r="426" spans="1:35" ht="30" x14ac:dyDescent="0.2">
      <c r="A426" s="248">
        <v>2017</v>
      </c>
      <c r="B426" s="267" t="s">
        <v>628</v>
      </c>
      <c r="C426" s="267" t="s">
        <v>629</v>
      </c>
      <c r="D426" s="249"/>
      <c r="E426" s="248">
        <v>7</v>
      </c>
      <c r="F426" s="248">
        <v>1</v>
      </c>
      <c r="G426" s="258" t="s">
        <v>632</v>
      </c>
      <c r="H426" s="226" t="s">
        <v>2608</v>
      </c>
      <c r="I426" s="248"/>
      <c r="J426" s="265"/>
      <c r="K426" s="260"/>
      <c r="L426" s="248">
        <v>1</v>
      </c>
      <c r="M426" s="258" t="s">
        <v>632</v>
      </c>
      <c r="N426" s="226" t="s">
        <v>2608</v>
      </c>
      <c r="O426" s="248"/>
      <c r="P426" s="265"/>
      <c r="Q426" s="260"/>
      <c r="R426" s="248">
        <v>1</v>
      </c>
      <c r="S426" s="258" t="s">
        <v>632</v>
      </c>
      <c r="T426" s="226" t="s">
        <v>2608</v>
      </c>
      <c r="U426" s="260"/>
      <c r="V426" s="265"/>
      <c r="W426" s="260"/>
      <c r="X426" s="248">
        <v>1</v>
      </c>
      <c r="Y426" s="258" t="s">
        <v>632</v>
      </c>
      <c r="Z426" s="226" t="s">
        <v>2608</v>
      </c>
      <c r="AA426" s="260"/>
      <c r="AB426" s="265"/>
      <c r="AC426" s="260"/>
      <c r="AD426" s="248" t="s">
        <v>171</v>
      </c>
      <c r="AE426" s="249" t="s">
        <v>171</v>
      </c>
      <c r="AF426" s="226" t="s">
        <v>2617</v>
      </c>
      <c r="AG426" s="248"/>
      <c r="AH426" s="265"/>
      <c r="AI426" s="260"/>
    </row>
    <row r="427" spans="1:35" ht="15" x14ac:dyDescent="0.2">
      <c r="A427" s="248">
        <v>2017</v>
      </c>
      <c r="B427" s="267" t="s">
        <v>628</v>
      </c>
      <c r="C427" s="267" t="s">
        <v>629</v>
      </c>
      <c r="D427" s="249"/>
      <c r="E427" s="248">
        <v>7</v>
      </c>
      <c r="F427" s="248">
        <v>1</v>
      </c>
      <c r="G427" s="258" t="s">
        <v>633</v>
      </c>
      <c r="H427" s="226" t="s">
        <v>2607</v>
      </c>
      <c r="I427" s="248"/>
      <c r="J427" s="265"/>
      <c r="K427" s="260"/>
      <c r="L427" s="248">
        <v>1</v>
      </c>
      <c r="M427" s="258" t="s">
        <v>633</v>
      </c>
      <c r="N427" s="226" t="s">
        <v>2607</v>
      </c>
      <c r="O427" s="248"/>
      <c r="P427" s="265"/>
      <c r="Q427" s="260"/>
      <c r="R427" s="248">
        <v>1</v>
      </c>
      <c r="S427" s="258" t="s">
        <v>633</v>
      </c>
      <c r="T427" s="226" t="s">
        <v>2649</v>
      </c>
      <c r="U427" s="260"/>
      <c r="V427" s="265"/>
      <c r="W427" s="260"/>
      <c r="X427" s="248" t="s">
        <v>171</v>
      </c>
      <c r="Y427" s="249" t="s">
        <v>171</v>
      </c>
      <c r="Z427" s="226" t="s">
        <v>2616</v>
      </c>
      <c r="AA427" s="260"/>
      <c r="AB427" s="265"/>
      <c r="AC427" s="260"/>
      <c r="AD427" s="248" t="s">
        <v>171</v>
      </c>
      <c r="AE427" s="249" t="s">
        <v>171</v>
      </c>
      <c r="AF427" s="226" t="s">
        <v>2616</v>
      </c>
      <c r="AG427" s="248"/>
      <c r="AH427" s="265"/>
      <c r="AI427" s="260"/>
    </row>
    <row r="428" spans="1:35" ht="15" x14ac:dyDescent="0.2">
      <c r="A428" s="248">
        <v>2017</v>
      </c>
      <c r="B428" s="267" t="s">
        <v>628</v>
      </c>
      <c r="C428" s="267" t="s">
        <v>629</v>
      </c>
      <c r="D428" s="249"/>
      <c r="E428" s="248">
        <v>7</v>
      </c>
      <c r="F428" s="248">
        <v>1</v>
      </c>
      <c r="G428" s="258" t="s">
        <v>634</v>
      </c>
      <c r="H428" s="226" t="s">
        <v>2608</v>
      </c>
      <c r="I428" s="248"/>
      <c r="J428" s="265"/>
      <c r="K428" s="260"/>
      <c r="L428" s="248">
        <v>1</v>
      </c>
      <c r="M428" s="258" t="s">
        <v>634</v>
      </c>
      <c r="N428" s="226" t="s">
        <v>2608</v>
      </c>
      <c r="O428" s="248"/>
      <c r="P428" s="265"/>
      <c r="Q428" s="260"/>
      <c r="R428" s="248">
        <v>1</v>
      </c>
      <c r="S428" s="258" t="s">
        <v>634</v>
      </c>
      <c r="T428" s="226" t="s">
        <v>2608</v>
      </c>
      <c r="U428" s="260"/>
      <c r="V428" s="265"/>
      <c r="W428" s="260"/>
      <c r="X428" s="248" t="s">
        <v>171</v>
      </c>
      <c r="Y428" s="249" t="s">
        <v>171</v>
      </c>
      <c r="Z428" s="226" t="s">
        <v>2617</v>
      </c>
      <c r="AA428" s="260"/>
      <c r="AB428" s="265"/>
      <c r="AC428" s="260"/>
      <c r="AD428" s="248" t="s">
        <v>171</v>
      </c>
      <c r="AE428" s="249" t="s">
        <v>171</v>
      </c>
      <c r="AF428" s="226" t="s">
        <v>2617</v>
      </c>
      <c r="AG428" s="248"/>
      <c r="AH428" s="265"/>
      <c r="AI428" s="260"/>
    </row>
    <row r="429" spans="1:35" ht="30" x14ac:dyDescent="0.2">
      <c r="A429" s="248">
        <v>2017</v>
      </c>
      <c r="B429" s="267" t="s">
        <v>628</v>
      </c>
      <c r="C429" s="267" t="s">
        <v>629</v>
      </c>
      <c r="D429" s="249"/>
      <c r="E429" s="248">
        <v>7</v>
      </c>
      <c r="F429" s="248">
        <v>1</v>
      </c>
      <c r="G429" s="258" t="s">
        <v>635</v>
      </c>
      <c r="H429" s="226" t="s">
        <v>2655</v>
      </c>
      <c r="I429" s="248"/>
      <c r="J429" s="265"/>
      <c r="K429" s="260"/>
      <c r="L429" s="248">
        <v>1</v>
      </c>
      <c r="M429" s="258" t="s">
        <v>635</v>
      </c>
      <c r="N429" s="226" t="s">
        <v>2655</v>
      </c>
      <c r="O429" s="248"/>
      <c r="P429" s="265"/>
      <c r="Q429" s="260"/>
      <c r="R429" s="248">
        <v>1</v>
      </c>
      <c r="S429" s="258" t="s">
        <v>635</v>
      </c>
      <c r="T429" s="226" t="s">
        <v>2655</v>
      </c>
      <c r="U429" s="260"/>
      <c r="V429" s="265"/>
      <c r="W429" s="260"/>
      <c r="X429" s="248" t="s">
        <v>171</v>
      </c>
      <c r="Y429" s="249" t="s">
        <v>171</v>
      </c>
      <c r="Z429" s="226" t="s">
        <v>2617</v>
      </c>
      <c r="AA429" s="260"/>
      <c r="AB429" s="265"/>
      <c r="AC429" s="260"/>
      <c r="AD429" s="248" t="s">
        <v>171</v>
      </c>
      <c r="AE429" s="249" t="s">
        <v>171</v>
      </c>
      <c r="AF429" s="226" t="s">
        <v>2617</v>
      </c>
      <c r="AG429" s="248"/>
      <c r="AH429" s="265"/>
      <c r="AI429" s="260"/>
    </row>
    <row r="430" spans="1:35" ht="30" x14ac:dyDescent="0.2">
      <c r="A430" s="248">
        <v>2017</v>
      </c>
      <c r="B430" s="267" t="s">
        <v>628</v>
      </c>
      <c r="C430" s="267" t="s">
        <v>629</v>
      </c>
      <c r="D430" s="249"/>
      <c r="E430" s="248">
        <v>7</v>
      </c>
      <c r="F430" s="248">
        <v>1</v>
      </c>
      <c r="G430" s="258" t="s">
        <v>636</v>
      </c>
      <c r="H430" s="226" t="s">
        <v>2613</v>
      </c>
      <c r="I430" s="248"/>
      <c r="J430" s="265"/>
      <c r="K430" s="260"/>
      <c r="L430" s="248">
        <v>1</v>
      </c>
      <c r="M430" s="258" t="s">
        <v>636</v>
      </c>
      <c r="N430" s="226" t="s">
        <v>2613</v>
      </c>
      <c r="O430" s="248"/>
      <c r="P430" s="265"/>
      <c r="Q430" s="260"/>
      <c r="R430" s="248">
        <v>1</v>
      </c>
      <c r="S430" s="258" t="s">
        <v>636</v>
      </c>
      <c r="T430" s="226" t="s">
        <v>2613</v>
      </c>
      <c r="U430" s="260"/>
      <c r="V430" s="265"/>
      <c r="W430" s="260"/>
      <c r="X430" s="248" t="s">
        <v>171</v>
      </c>
      <c r="Y430" s="249" t="s">
        <v>171</v>
      </c>
      <c r="Z430" s="226" t="s">
        <v>2617</v>
      </c>
      <c r="AA430" s="260"/>
      <c r="AB430" s="265"/>
      <c r="AC430" s="260"/>
      <c r="AD430" s="248" t="s">
        <v>171</v>
      </c>
      <c r="AE430" s="249" t="s">
        <v>171</v>
      </c>
      <c r="AF430" s="226" t="s">
        <v>2617</v>
      </c>
      <c r="AG430" s="248"/>
      <c r="AH430" s="265"/>
      <c r="AI430" s="260"/>
    </row>
    <row r="431" spans="1:35" ht="15" x14ac:dyDescent="0.2">
      <c r="A431" s="248">
        <v>2017</v>
      </c>
      <c r="B431" s="267" t="s">
        <v>628</v>
      </c>
      <c r="C431" s="267" t="s">
        <v>629</v>
      </c>
      <c r="D431" s="249"/>
      <c r="E431" s="248">
        <v>7</v>
      </c>
      <c r="F431" s="248" t="s">
        <v>171</v>
      </c>
      <c r="G431" s="248" t="s">
        <v>171</v>
      </c>
      <c r="H431" s="226" t="s">
        <v>2629</v>
      </c>
      <c r="I431" s="248"/>
      <c r="J431" s="265"/>
      <c r="K431" s="260"/>
      <c r="L431" s="248">
        <v>1</v>
      </c>
      <c r="M431" s="258" t="s">
        <v>1393</v>
      </c>
      <c r="N431" s="226" t="s">
        <v>2633</v>
      </c>
      <c r="O431" s="248"/>
      <c r="P431" s="265"/>
      <c r="Q431" s="260"/>
      <c r="R431" s="248" t="s">
        <v>171</v>
      </c>
      <c r="S431" s="248" t="s">
        <v>171</v>
      </c>
      <c r="T431" s="226" t="s">
        <v>2629</v>
      </c>
      <c r="U431" s="260"/>
      <c r="V431" s="265"/>
      <c r="W431" s="260"/>
      <c r="X431" s="248" t="s">
        <v>171</v>
      </c>
      <c r="Y431" s="249" t="s">
        <v>171</v>
      </c>
      <c r="Z431" s="226" t="s">
        <v>2629</v>
      </c>
      <c r="AA431" s="260"/>
      <c r="AB431" s="265"/>
      <c r="AC431" s="260"/>
      <c r="AD431" s="248" t="s">
        <v>171</v>
      </c>
      <c r="AE431" s="249" t="s">
        <v>171</v>
      </c>
      <c r="AF431" s="226" t="s">
        <v>2629</v>
      </c>
      <c r="AG431" s="248"/>
      <c r="AH431" s="265"/>
      <c r="AI431" s="260"/>
    </row>
    <row r="432" spans="1:35" s="295" customFormat="1" ht="15.75" thickBot="1" x14ac:dyDescent="0.25">
      <c r="A432" s="285">
        <v>2017</v>
      </c>
      <c r="B432" s="299" t="s">
        <v>628</v>
      </c>
      <c r="C432" s="299" t="s">
        <v>629</v>
      </c>
      <c r="D432" s="298"/>
      <c r="E432" s="285">
        <v>7</v>
      </c>
      <c r="F432" s="285">
        <v>1</v>
      </c>
      <c r="G432" s="289" t="s">
        <v>2598</v>
      </c>
      <c r="H432" s="226" t="s">
        <v>2627</v>
      </c>
      <c r="I432" s="285" t="e">
        <f>VLOOKUP(Tableau2[[#This Row],[Maîtrise/Avancement CNPE]],Tableau5[],8,FALSE)</f>
        <v>#N/A</v>
      </c>
      <c r="J432" s="290" t="e">
        <f>Tableau2[[#This Row],[Gravité]]*Tableau2[[#This Row],[Fréquence CNPE]]*Tableau2[[#This Row],[Coef Pondération CNPE]]</f>
        <v>#N/A</v>
      </c>
      <c r="K432" s="291"/>
      <c r="L432" s="285">
        <v>1</v>
      </c>
      <c r="M432" s="289" t="s">
        <v>2598</v>
      </c>
      <c r="N432" s="226" t="s">
        <v>2627</v>
      </c>
      <c r="O432" s="290" t="e">
        <f>VLOOKUP(Tableau2[[#This Row],[Maîtrise/Avancement SUD]],Tableau5[],8,FALSE)</f>
        <v>#N/A</v>
      </c>
      <c r="P432" s="290" t="e">
        <f>Tableau2[[#This Row],[Gravité]]*Tableau2[[#This Row],[Fréquence SUD]]*Tableau2[[#This Row],[Coef Pondération SUD]]</f>
        <v>#N/A</v>
      </c>
      <c r="Q432" s="291"/>
      <c r="R432" s="285">
        <v>1</v>
      </c>
      <c r="S432" s="289" t="s">
        <v>2598</v>
      </c>
      <c r="T432" s="226" t="s">
        <v>2627</v>
      </c>
      <c r="U432" s="290" t="e">
        <f>VLOOKUP(Tableau2[[#This Row],[Maîtrise/Avancement GP]],Tableau5[],8,FALSE)</f>
        <v>#N/A</v>
      </c>
      <c r="V432" s="290" t="e">
        <f>Tableau2[[#This Row],[Gravité]]*Tableau2[[#This Row],[Fréquence GP]]*Tableau2[[#This Row],[Coef Pondération GP]]</f>
        <v>#N/A</v>
      </c>
      <c r="W432" s="291"/>
      <c r="X432" s="285">
        <v>1</v>
      </c>
      <c r="Y432" s="289" t="s">
        <v>2598</v>
      </c>
      <c r="Z432" s="226" t="s">
        <v>2627</v>
      </c>
      <c r="AA432" s="290" t="e">
        <f>VLOOKUP(Tableau2[[#This Row],[Maîtrise/Avancement NORD]],Tableau5[],8,FALSE)</f>
        <v>#N/A</v>
      </c>
      <c r="AB432" s="290" t="e">
        <f>Tableau2[[#This Row],[Gravité]]*Tableau2[[#This Row],[Fréquence NORD]]*Tableau2[[#This Row],[Coef Pondération NORD]]</f>
        <v>#N/A</v>
      </c>
      <c r="AC432" s="291"/>
      <c r="AD432" s="285" t="s">
        <v>171</v>
      </c>
      <c r="AE432" s="289" t="s">
        <v>2598</v>
      </c>
      <c r="AF432" s="226" t="s">
        <v>2627</v>
      </c>
      <c r="AG432" s="290" t="e">
        <f>VLOOKUP(Tableau2[[#This Row],[Maîtrise/Avancement DD]],Tableau5[],8,FALSE)</f>
        <v>#N/A</v>
      </c>
      <c r="AH432" s="290" t="e">
        <f>Tableau2[[#This Row],[Gravité]]*Tableau2[[#This Row],[Fréquence DD]]*Tableau2[[#This Row],[Coef Pondération DD]]</f>
        <v>#VALUE!</v>
      </c>
      <c r="AI432" s="291"/>
    </row>
    <row r="433" spans="1:35" ht="15" x14ac:dyDescent="0.2">
      <c r="A433" s="248"/>
      <c r="B433" s="184" t="s">
        <v>1225</v>
      </c>
      <c r="C433" s="260"/>
      <c r="D433" s="248"/>
      <c r="E433" s="260"/>
      <c r="F433" s="260"/>
      <c r="G433" s="260"/>
      <c r="H433" s="226" t="s">
        <v>2627</v>
      </c>
      <c r="I433" s="248"/>
      <c r="J433" s="265"/>
      <c r="K433" s="260"/>
      <c r="L433" s="260"/>
      <c r="M433" s="260"/>
      <c r="N433" s="226" t="s">
        <v>2627</v>
      </c>
      <c r="O433" s="248"/>
      <c r="P433" s="265"/>
      <c r="Q433" s="260"/>
      <c r="R433" s="260"/>
      <c r="S433" s="260"/>
      <c r="T433" s="226" t="s">
        <v>2627</v>
      </c>
      <c r="U433" s="260"/>
      <c r="V433" s="265"/>
      <c r="W433" s="260"/>
      <c r="X433" s="260"/>
      <c r="Y433" s="258"/>
      <c r="Z433" s="226" t="s">
        <v>2627</v>
      </c>
      <c r="AA433" s="260"/>
      <c r="AB433" s="265"/>
      <c r="AC433" s="260"/>
      <c r="AD433" s="248"/>
      <c r="AE433" s="249"/>
      <c r="AF433" s="226" t="s">
        <v>2627</v>
      </c>
      <c r="AG433" s="248"/>
      <c r="AH433" s="265"/>
      <c r="AI433" s="260"/>
    </row>
    <row r="434" spans="1:35" ht="30" x14ac:dyDescent="0.2">
      <c r="A434" s="248">
        <v>2017</v>
      </c>
      <c r="B434" s="258" t="s">
        <v>1226</v>
      </c>
      <c r="C434" s="260" t="s">
        <v>655</v>
      </c>
      <c r="D434" s="248"/>
      <c r="E434" s="248">
        <v>7</v>
      </c>
      <c r="F434" s="248" t="s">
        <v>171</v>
      </c>
      <c r="G434" s="248" t="s">
        <v>171</v>
      </c>
      <c r="H434" s="226" t="s">
        <v>2617</v>
      </c>
      <c r="I434" s="248"/>
      <c r="J434" s="265"/>
      <c r="K434" s="260"/>
      <c r="L434" s="248" t="s">
        <v>171</v>
      </c>
      <c r="M434" s="248" t="s">
        <v>171</v>
      </c>
      <c r="N434" s="226" t="s">
        <v>2617</v>
      </c>
      <c r="O434" s="248"/>
      <c r="P434" s="265"/>
      <c r="Q434" s="260"/>
      <c r="R434" s="248" t="s">
        <v>171</v>
      </c>
      <c r="S434" s="248" t="s">
        <v>171</v>
      </c>
      <c r="T434" s="226" t="s">
        <v>2617</v>
      </c>
      <c r="U434" s="260"/>
      <c r="V434" s="265"/>
      <c r="W434" s="260"/>
      <c r="X434" s="248">
        <v>1</v>
      </c>
      <c r="Y434" s="258" t="s">
        <v>1227</v>
      </c>
      <c r="Z434" s="226" t="s">
        <v>2608</v>
      </c>
      <c r="AA434" s="260"/>
      <c r="AB434" s="265"/>
      <c r="AC434" s="260"/>
      <c r="AD434" s="248" t="s">
        <v>171</v>
      </c>
      <c r="AE434" s="249" t="s">
        <v>171</v>
      </c>
      <c r="AF434" s="226" t="s">
        <v>2617</v>
      </c>
      <c r="AG434" s="248"/>
      <c r="AH434" s="265"/>
      <c r="AI434" s="260"/>
    </row>
    <row r="435" spans="1:35" s="295" customFormat="1" ht="15.75" thickBot="1" x14ac:dyDescent="0.25">
      <c r="A435" s="285">
        <v>2017</v>
      </c>
      <c r="B435" s="286" t="s">
        <v>1226</v>
      </c>
      <c r="C435" s="287" t="s">
        <v>655</v>
      </c>
      <c r="D435" s="292"/>
      <c r="E435" s="285">
        <v>7</v>
      </c>
      <c r="F435" s="285" t="s">
        <v>171</v>
      </c>
      <c r="G435" s="289" t="s">
        <v>2598</v>
      </c>
      <c r="H435" s="226" t="s">
        <v>2627</v>
      </c>
      <c r="I435" s="285" t="e">
        <f>VLOOKUP(Tableau2[[#This Row],[Maîtrise/Avancement CNPE]],Tableau5[],8,FALSE)</f>
        <v>#N/A</v>
      </c>
      <c r="J435" s="290" t="e">
        <f>Tableau2[[#This Row],[Gravité]]*Tableau2[[#This Row],[Fréquence CNPE]]*Tableau2[[#This Row],[Coef Pondération CNPE]]</f>
        <v>#VALUE!</v>
      </c>
      <c r="K435" s="291"/>
      <c r="L435" s="285" t="s">
        <v>171</v>
      </c>
      <c r="M435" s="289" t="s">
        <v>2598</v>
      </c>
      <c r="N435" s="226" t="s">
        <v>2627</v>
      </c>
      <c r="O435" s="290" t="e">
        <f>VLOOKUP(Tableau2[[#This Row],[Maîtrise/Avancement SUD]],Tableau5[],8,FALSE)</f>
        <v>#N/A</v>
      </c>
      <c r="P435" s="290" t="e">
        <f>Tableau2[[#This Row],[Gravité]]*Tableau2[[#This Row],[Fréquence SUD]]*Tableau2[[#This Row],[Coef Pondération SUD]]</f>
        <v>#VALUE!</v>
      </c>
      <c r="Q435" s="291"/>
      <c r="R435" s="285" t="s">
        <v>171</v>
      </c>
      <c r="S435" s="289" t="s">
        <v>2598</v>
      </c>
      <c r="T435" s="226" t="s">
        <v>2627</v>
      </c>
      <c r="U435" s="290" t="e">
        <f>VLOOKUP(Tableau2[[#This Row],[Maîtrise/Avancement GP]],Tableau5[],8,FALSE)</f>
        <v>#N/A</v>
      </c>
      <c r="V435" s="290" t="e">
        <f>Tableau2[[#This Row],[Gravité]]*Tableau2[[#This Row],[Fréquence GP]]*Tableau2[[#This Row],[Coef Pondération GP]]</f>
        <v>#VALUE!</v>
      </c>
      <c r="W435" s="291"/>
      <c r="X435" s="285">
        <v>1</v>
      </c>
      <c r="Y435" s="289" t="s">
        <v>2598</v>
      </c>
      <c r="Z435" s="226" t="s">
        <v>2627</v>
      </c>
      <c r="AA435" s="290" t="e">
        <f>VLOOKUP(Tableau2[[#This Row],[Maîtrise/Avancement NORD]],Tableau5[],8,FALSE)</f>
        <v>#N/A</v>
      </c>
      <c r="AB435" s="290" t="e">
        <f>Tableau2[[#This Row],[Gravité]]*Tableau2[[#This Row],[Fréquence NORD]]*Tableau2[[#This Row],[Coef Pondération NORD]]</f>
        <v>#N/A</v>
      </c>
      <c r="AC435" s="291"/>
      <c r="AD435" s="285" t="s">
        <v>171</v>
      </c>
      <c r="AE435" s="289" t="s">
        <v>2598</v>
      </c>
      <c r="AF435" s="226" t="s">
        <v>2627</v>
      </c>
      <c r="AG435" s="290" t="e">
        <f>VLOOKUP(Tableau2[[#This Row],[Maîtrise/Avancement DD]],Tableau5[],8,FALSE)</f>
        <v>#N/A</v>
      </c>
      <c r="AH435" s="290" t="e">
        <f>Tableau2[[#This Row],[Gravité]]*Tableau2[[#This Row],[Fréquence DD]]*Tableau2[[#This Row],[Coef Pondération DD]]</f>
        <v>#VALUE!</v>
      </c>
      <c r="AI435" s="291"/>
    </row>
    <row r="436" spans="1:35" ht="15" x14ac:dyDescent="0.2">
      <c r="A436" s="248"/>
      <c r="B436" s="184" t="s">
        <v>637</v>
      </c>
      <c r="C436" s="260"/>
      <c r="D436" s="248"/>
      <c r="E436" s="260"/>
      <c r="F436" s="260"/>
      <c r="G436" s="260"/>
      <c r="H436" s="226" t="s">
        <v>2627</v>
      </c>
      <c r="I436" s="248"/>
      <c r="J436" s="265"/>
      <c r="K436" s="260"/>
      <c r="L436" s="260"/>
      <c r="M436" s="260"/>
      <c r="N436" s="226" t="s">
        <v>2627</v>
      </c>
      <c r="O436" s="248"/>
      <c r="P436" s="265"/>
      <c r="Q436" s="260"/>
      <c r="R436" s="260"/>
      <c r="S436" s="260"/>
      <c r="T436" s="226" t="s">
        <v>2627</v>
      </c>
      <c r="U436" s="260"/>
      <c r="V436" s="265"/>
      <c r="W436" s="260"/>
      <c r="X436" s="260"/>
      <c r="Y436" s="258"/>
      <c r="Z436" s="226" t="s">
        <v>2627</v>
      </c>
      <c r="AA436" s="260"/>
      <c r="AB436" s="265"/>
      <c r="AC436" s="260"/>
      <c r="AD436" s="248"/>
      <c r="AE436" s="249"/>
      <c r="AF436" s="226" t="s">
        <v>2627</v>
      </c>
      <c r="AG436" s="248"/>
      <c r="AH436" s="265"/>
      <c r="AI436" s="260"/>
    </row>
    <row r="437" spans="1:35" ht="45" x14ac:dyDescent="0.2">
      <c r="A437" s="248">
        <v>2017</v>
      </c>
      <c r="B437" s="258" t="s">
        <v>638</v>
      </c>
      <c r="C437" s="258" t="s">
        <v>639</v>
      </c>
      <c r="D437" s="249"/>
      <c r="E437" s="248">
        <v>7</v>
      </c>
      <c r="F437" s="248">
        <v>3</v>
      </c>
      <c r="G437" s="258" t="s">
        <v>640</v>
      </c>
      <c r="H437" s="226" t="s">
        <v>2608</v>
      </c>
      <c r="I437" s="248"/>
      <c r="J437" s="265"/>
      <c r="K437" s="260"/>
      <c r="L437" s="248">
        <v>3</v>
      </c>
      <c r="M437" s="258" t="s">
        <v>640</v>
      </c>
      <c r="N437" s="226" t="s">
        <v>2608</v>
      </c>
      <c r="O437" s="248"/>
      <c r="P437" s="265"/>
      <c r="Q437" s="260"/>
      <c r="R437" s="248">
        <v>1</v>
      </c>
      <c r="S437" s="258" t="s">
        <v>640</v>
      </c>
      <c r="T437" s="226" t="s">
        <v>2608</v>
      </c>
      <c r="U437" s="260"/>
      <c r="V437" s="265"/>
      <c r="W437" s="260"/>
      <c r="X437" s="248" t="s">
        <v>171</v>
      </c>
      <c r="Y437" s="249" t="s">
        <v>171</v>
      </c>
      <c r="Z437" s="226" t="s">
        <v>2617</v>
      </c>
      <c r="AA437" s="260"/>
      <c r="AB437" s="265"/>
      <c r="AC437" s="260"/>
      <c r="AD437" s="248" t="s">
        <v>171</v>
      </c>
      <c r="AE437" s="249" t="s">
        <v>171</v>
      </c>
      <c r="AF437" s="226" t="s">
        <v>2617</v>
      </c>
      <c r="AG437" s="248"/>
      <c r="AH437" s="265"/>
      <c r="AI437" s="260"/>
    </row>
    <row r="438" spans="1:35" ht="45" x14ac:dyDescent="0.2">
      <c r="A438" s="248">
        <v>2017</v>
      </c>
      <c r="B438" s="258" t="s">
        <v>638</v>
      </c>
      <c r="C438" s="258" t="s">
        <v>639</v>
      </c>
      <c r="D438" s="249"/>
      <c r="E438" s="248">
        <v>7</v>
      </c>
      <c r="F438" s="248">
        <v>3</v>
      </c>
      <c r="G438" s="258" t="s">
        <v>641</v>
      </c>
      <c r="H438" s="226" t="s">
        <v>2608</v>
      </c>
      <c r="I438" s="248"/>
      <c r="J438" s="265"/>
      <c r="K438" s="260"/>
      <c r="L438" s="248">
        <v>3</v>
      </c>
      <c r="M438" s="258" t="s">
        <v>641</v>
      </c>
      <c r="N438" s="226" t="s">
        <v>2608</v>
      </c>
      <c r="O438" s="248"/>
      <c r="P438" s="265"/>
      <c r="Q438" s="260"/>
      <c r="R438" s="248">
        <v>1</v>
      </c>
      <c r="S438" s="258" t="s">
        <v>641</v>
      </c>
      <c r="T438" s="226" t="s">
        <v>2608</v>
      </c>
      <c r="U438" s="260"/>
      <c r="V438" s="265"/>
      <c r="W438" s="260"/>
      <c r="X438" s="248" t="s">
        <v>171</v>
      </c>
      <c r="Y438" s="249" t="s">
        <v>171</v>
      </c>
      <c r="Z438" s="226" t="s">
        <v>2617</v>
      </c>
      <c r="AA438" s="260"/>
      <c r="AB438" s="265"/>
      <c r="AC438" s="260"/>
      <c r="AD438" s="248" t="s">
        <v>171</v>
      </c>
      <c r="AE438" s="249" t="s">
        <v>171</v>
      </c>
      <c r="AF438" s="226" t="s">
        <v>2617</v>
      </c>
      <c r="AG438" s="248"/>
      <c r="AH438" s="265"/>
      <c r="AI438" s="260"/>
    </row>
    <row r="439" spans="1:35" ht="45" x14ac:dyDescent="0.2">
      <c r="A439" s="248">
        <v>2017</v>
      </c>
      <c r="B439" s="258" t="s">
        <v>638</v>
      </c>
      <c r="C439" s="258" t="s">
        <v>639</v>
      </c>
      <c r="D439" s="249"/>
      <c r="E439" s="248">
        <v>7</v>
      </c>
      <c r="F439" s="248">
        <v>3</v>
      </c>
      <c r="G439" s="258" t="s">
        <v>642</v>
      </c>
      <c r="H439" s="226" t="s">
        <v>2635</v>
      </c>
      <c r="I439" s="248"/>
      <c r="J439" s="265"/>
      <c r="K439" s="260"/>
      <c r="L439" s="248">
        <v>3</v>
      </c>
      <c r="M439" s="258" t="s">
        <v>642</v>
      </c>
      <c r="N439" s="226" t="s">
        <v>2635</v>
      </c>
      <c r="O439" s="248"/>
      <c r="P439" s="265"/>
      <c r="Q439" s="260"/>
      <c r="R439" s="248">
        <v>1</v>
      </c>
      <c r="S439" s="258" t="s">
        <v>642</v>
      </c>
      <c r="T439" s="226" t="s">
        <v>2635</v>
      </c>
      <c r="U439" s="260"/>
      <c r="V439" s="265"/>
      <c r="W439" s="260"/>
      <c r="X439" s="248" t="s">
        <v>171</v>
      </c>
      <c r="Y439" s="249" t="s">
        <v>171</v>
      </c>
      <c r="Z439" s="226" t="s">
        <v>2617</v>
      </c>
      <c r="AA439" s="260"/>
      <c r="AB439" s="265"/>
      <c r="AC439" s="260"/>
      <c r="AD439" s="248" t="s">
        <v>171</v>
      </c>
      <c r="AE439" s="249" t="s">
        <v>171</v>
      </c>
      <c r="AF439" s="226" t="s">
        <v>2617</v>
      </c>
      <c r="AG439" s="248"/>
      <c r="AH439" s="265"/>
      <c r="AI439" s="260"/>
    </row>
    <row r="440" spans="1:35" ht="45" x14ac:dyDescent="0.2">
      <c r="A440" s="248">
        <v>2017</v>
      </c>
      <c r="B440" s="258" t="s">
        <v>638</v>
      </c>
      <c r="C440" s="258" t="s">
        <v>639</v>
      </c>
      <c r="D440" s="249"/>
      <c r="E440" s="248">
        <v>7</v>
      </c>
      <c r="F440" s="248">
        <v>3</v>
      </c>
      <c r="G440" s="258" t="s">
        <v>643</v>
      </c>
      <c r="H440" s="226" t="s">
        <v>2607</v>
      </c>
      <c r="I440" s="248"/>
      <c r="J440" s="265"/>
      <c r="K440" s="260"/>
      <c r="L440" s="248">
        <v>3</v>
      </c>
      <c r="M440" s="258" t="s">
        <v>1469</v>
      </c>
      <c r="N440" s="226" t="s">
        <v>2607</v>
      </c>
      <c r="O440" s="248"/>
      <c r="P440" s="265"/>
      <c r="Q440" s="260"/>
      <c r="R440" s="248">
        <v>1</v>
      </c>
      <c r="S440" s="258" t="s">
        <v>643</v>
      </c>
      <c r="T440" s="226" t="s">
        <v>2607</v>
      </c>
      <c r="U440" s="260"/>
      <c r="V440" s="265"/>
      <c r="W440" s="260"/>
      <c r="X440" s="248" t="s">
        <v>171</v>
      </c>
      <c r="Y440" s="249" t="s">
        <v>171</v>
      </c>
      <c r="Z440" s="226" t="s">
        <v>2616</v>
      </c>
      <c r="AA440" s="260"/>
      <c r="AB440" s="265"/>
      <c r="AC440" s="260"/>
      <c r="AD440" s="248" t="s">
        <v>171</v>
      </c>
      <c r="AE440" s="249" t="s">
        <v>171</v>
      </c>
      <c r="AF440" s="226" t="s">
        <v>2616</v>
      </c>
      <c r="AG440" s="248"/>
      <c r="AH440" s="265"/>
      <c r="AI440" s="260"/>
    </row>
    <row r="441" spans="1:35" ht="45" x14ac:dyDescent="0.2">
      <c r="A441" s="248">
        <v>2017</v>
      </c>
      <c r="B441" s="258" t="s">
        <v>638</v>
      </c>
      <c r="C441" s="258" t="s">
        <v>639</v>
      </c>
      <c r="D441" s="249"/>
      <c r="E441" s="248">
        <v>7</v>
      </c>
      <c r="F441" s="248">
        <v>3</v>
      </c>
      <c r="G441" s="258" t="s">
        <v>1470</v>
      </c>
      <c r="H441" s="226" t="s">
        <v>2608</v>
      </c>
      <c r="I441" s="248"/>
      <c r="J441" s="265"/>
      <c r="K441" s="260"/>
      <c r="L441" s="248" t="s">
        <v>171</v>
      </c>
      <c r="M441" s="248" t="s">
        <v>171</v>
      </c>
      <c r="N441" s="226" t="s">
        <v>2642</v>
      </c>
      <c r="O441" s="248"/>
      <c r="P441" s="265"/>
      <c r="Q441" s="260"/>
      <c r="R441" s="248">
        <v>1</v>
      </c>
      <c r="S441" s="258" t="s">
        <v>1470</v>
      </c>
      <c r="T441" s="226" t="s">
        <v>2608</v>
      </c>
      <c r="U441" s="260"/>
      <c r="V441" s="265"/>
      <c r="W441" s="260"/>
      <c r="X441" s="248" t="s">
        <v>171</v>
      </c>
      <c r="Y441" s="249" t="s">
        <v>171</v>
      </c>
      <c r="Z441" s="226" t="s">
        <v>2617</v>
      </c>
      <c r="AA441" s="260"/>
      <c r="AB441" s="265"/>
      <c r="AC441" s="260"/>
      <c r="AD441" s="248" t="s">
        <v>171</v>
      </c>
      <c r="AE441" s="249" t="s">
        <v>171</v>
      </c>
      <c r="AF441" s="226" t="s">
        <v>2617</v>
      </c>
      <c r="AG441" s="248"/>
      <c r="AH441" s="265"/>
      <c r="AI441" s="260"/>
    </row>
    <row r="442" spans="1:35" ht="45" x14ac:dyDescent="0.2">
      <c r="A442" s="248">
        <v>2017</v>
      </c>
      <c r="B442" s="258" t="s">
        <v>638</v>
      </c>
      <c r="C442" s="258" t="s">
        <v>639</v>
      </c>
      <c r="D442" s="249"/>
      <c r="E442" s="248">
        <v>7</v>
      </c>
      <c r="F442" s="248" t="s">
        <v>171</v>
      </c>
      <c r="G442" s="248" t="s">
        <v>171</v>
      </c>
      <c r="H442" s="226" t="s">
        <v>2617</v>
      </c>
      <c r="I442" s="248"/>
      <c r="J442" s="265"/>
      <c r="K442" s="260"/>
      <c r="L442" s="248">
        <v>3</v>
      </c>
      <c r="M442" s="258" t="s">
        <v>1471</v>
      </c>
      <c r="N442" s="226" t="s">
        <v>2608</v>
      </c>
      <c r="O442" s="248"/>
      <c r="P442" s="265"/>
      <c r="Q442" s="260"/>
      <c r="R442" s="248">
        <v>1</v>
      </c>
      <c r="S442" s="260"/>
      <c r="T442" s="226" t="s">
        <v>2617</v>
      </c>
      <c r="U442" s="260"/>
      <c r="V442" s="265"/>
      <c r="W442" s="260"/>
      <c r="X442" s="248" t="s">
        <v>171</v>
      </c>
      <c r="Y442" s="249" t="s">
        <v>171</v>
      </c>
      <c r="Z442" s="226" t="s">
        <v>2642</v>
      </c>
      <c r="AA442" s="260"/>
      <c r="AB442" s="265"/>
      <c r="AC442" s="260"/>
      <c r="AD442" s="248" t="s">
        <v>171</v>
      </c>
      <c r="AE442" s="249" t="s">
        <v>171</v>
      </c>
      <c r="AF442" s="226" t="s">
        <v>2617</v>
      </c>
      <c r="AG442" s="248"/>
      <c r="AH442" s="265"/>
      <c r="AI442" s="260"/>
    </row>
    <row r="443" spans="1:35" ht="45" x14ac:dyDescent="0.2">
      <c r="A443" s="248">
        <v>2017</v>
      </c>
      <c r="B443" s="258" t="s">
        <v>638</v>
      </c>
      <c r="C443" s="258" t="s">
        <v>639</v>
      </c>
      <c r="D443" s="249"/>
      <c r="E443" s="248">
        <v>7</v>
      </c>
      <c r="F443" s="248" t="s">
        <v>171</v>
      </c>
      <c r="G443" s="248" t="s">
        <v>171</v>
      </c>
      <c r="H443" s="226" t="s">
        <v>2629</v>
      </c>
      <c r="I443" s="248"/>
      <c r="J443" s="265"/>
      <c r="K443" s="260"/>
      <c r="L443" s="248">
        <v>3</v>
      </c>
      <c r="M443" s="258" t="s">
        <v>1393</v>
      </c>
      <c r="N443" s="226" t="s">
        <v>2633</v>
      </c>
      <c r="O443" s="248"/>
      <c r="P443" s="265"/>
      <c r="Q443" s="260"/>
      <c r="R443" s="248">
        <v>1</v>
      </c>
      <c r="S443" s="260"/>
      <c r="T443" s="226" t="s">
        <v>2629</v>
      </c>
      <c r="U443" s="260"/>
      <c r="V443" s="265"/>
      <c r="W443" s="260"/>
      <c r="X443" s="248" t="s">
        <v>171</v>
      </c>
      <c r="Y443" s="249" t="s">
        <v>171</v>
      </c>
      <c r="Z443" s="226" t="s">
        <v>2651</v>
      </c>
      <c r="AA443" s="260"/>
      <c r="AB443" s="265"/>
      <c r="AC443" s="260"/>
      <c r="AD443" s="248" t="s">
        <v>171</v>
      </c>
      <c r="AE443" s="249" t="s">
        <v>171</v>
      </c>
      <c r="AF443" s="226" t="s">
        <v>2629</v>
      </c>
      <c r="AG443" s="248"/>
      <c r="AH443" s="265"/>
      <c r="AI443" s="260"/>
    </row>
    <row r="444" spans="1:35" s="295" customFormat="1" ht="45.75" thickBot="1" x14ac:dyDescent="0.25">
      <c r="A444" s="285">
        <v>2017</v>
      </c>
      <c r="B444" s="286" t="s">
        <v>638</v>
      </c>
      <c r="C444" s="286" t="s">
        <v>639</v>
      </c>
      <c r="D444" s="301">
        <v>1</v>
      </c>
      <c r="E444" s="285">
        <v>7</v>
      </c>
      <c r="F444" s="285">
        <v>3</v>
      </c>
      <c r="G444" s="289" t="s">
        <v>2598</v>
      </c>
      <c r="H444" s="226" t="s">
        <v>2627</v>
      </c>
      <c r="I444" s="285" t="e">
        <f>VLOOKUP(Tableau2[[#This Row],[Maîtrise/Avancement CNPE]],Tableau5[],8,FALSE)</f>
        <v>#N/A</v>
      </c>
      <c r="J444" s="290" t="e">
        <f>Tableau2[[#This Row],[Gravité]]*Tableau2[[#This Row],[Fréquence CNPE]]*Tableau2[[#This Row],[Coef Pondération CNPE]]</f>
        <v>#N/A</v>
      </c>
      <c r="K444" s="291"/>
      <c r="L444" s="285">
        <v>3</v>
      </c>
      <c r="M444" s="289" t="s">
        <v>2598</v>
      </c>
      <c r="N444" s="226" t="s">
        <v>2627</v>
      </c>
      <c r="O444" s="290" t="e">
        <f>VLOOKUP(Tableau2[[#This Row],[Maîtrise/Avancement SUD]],Tableau5[],8,FALSE)</f>
        <v>#N/A</v>
      </c>
      <c r="P444" s="290" t="e">
        <f>Tableau2[[#This Row],[Gravité]]*Tableau2[[#This Row],[Fréquence SUD]]*Tableau2[[#This Row],[Coef Pondération SUD]]</f>
        <v>#N/A</v>
      </c>
      <c r="Q444" s="291"/>
      <c r="R444" s="285">
        <v>1</v>
      </c>
      <c r="S444" s="289" t="s">
        <v>2598</v>
      </c>
      <c r="T444" s="226" t="s">
        <v>2627</v>
      </c>
      <c r="U444" s="290" t="e">
        <f>VLOOKUP(Tableau2[[#This Row],[Maîtrise/Avancement GP]],Tableau5[],8,FALSE)</f>
        <v>#N/A</v>
      </c>
      <c r="V444" s="290" t="e">
        <f>Tableau2[[#This Row],[Gravité]]*Tableau2[[#This Row],[Fréquence GP]]*Tableau2[[#This Row],[Coef Pondération GP]]</f>
        <v>#N/A</v>
      </c>
      <c r="W444" s="291"/>
      <c r="X444" s="285" t="s">
        <v>171</v>
      </c>
      <c r="Y444" s="289" t="s">
        <v>2598</v>
      </c>
      <c r="Z444" s="226" t="s">
        <v>2627</v>
      </c>
      <c r="AA444" s="290" t="e">
        <f>VLOOKUP(Tableau2[[#This Row],[Maîtrise/Avancement NORD]],Tableau5[],8,FALSE)</f>
        <v>#N/A</v>
      </c>
      <c r="AB444" s="290" t="e">
        <f>Tableau2[[#This Row],[Gravité]]*Tableau2[[#This Row],[Fréquence NORD]]*Tableau2[[#This Row],[Coef Pondération NORD]]</f>
        <v>#VALUE!</v>
      </c>
      <c r="AC444" s="291"/>
      <c r="AD444" s="285" t="s">
        <v>171</v>
      </c>
      <c r="AE444" s="289" t="s">
        <v>2598</v>
      </c>
      <c r="AF444" s="226" t="s">
        <v>2627</v>
      </c>
      <c r="AG444" s="290" t="e">
        <f>VLOOKUP(Tableau2[[#This Row],[Maîtrise/Avancement DD]],Tableau5[],8,FALSE)</f>
        <v>#N/A</v>
      </c>
      <c r="AH444" s="290" t="e">
        <f>Tableau2[[#This Row],[Gravité]]*Tableau2[[#This Row],[Fréquence DD]]*Tableau2[[#This Row],[Coef Pondération DD]]</f>
        <v>#VALUE!</v>
      </c>
      <c r="AI444" s="291"/>
    </row>
    <row r="445" spans="1:35" ht="15" x14ac:dyDescent="0.2">
      <c r="A445" s="248">
        <v>2017</v>
      </c>
      <c r="B445" s="258" t="s">
        <v>644</v>
      </c>
      <c r="C445" s="258" t="s">
        <v>645</v>
      </c>
      <c r="D445" s="249"/>
      <c r="E445" s="248">
        <v>7</v>
      </c>
      <c r="F445" s="248">
        <v>3</v>
      </c>
      <c r="G445" s="258" t="s">
        <v>646</v>
      </c>
      <c r="H445" s="226" t="s">
        <v>2608</v>
      </c>
      <c r="I445" s="248"/>
      <c r="J445" s="265"/>
      <c r="K445" s="260"/>
      <c r="L445" s="248">
        <v>3</v>
      </c>
      <c r="M445" s="258" t="s">
        <v>646</v>
      </c>
      <c r="N445" s="226" t="s">
        <v>2608</v>
      </c>
      <c r="O445" s="248"/>
      <c r="P445" s="265"/>
      <c r="Q445" s="260"/>
      <c r="R445" s="248">
        <v>1</v>
      </c>
      <c r="S445" s="258" t="s">
        <v>646</v>
      </c>
      <c r="T445" s="226" t="s">
        <v>2608</v>
      </c>
      <c r="U445" s="260"/>
      <c r="V445" s="265"/>
      <c r="W445" s="260"/>
      <c r="X445" s="248" t="s">
        <v>171</v>
      </c>
      <c r="Y445" s="249" t="s">
        <v>171</v>
      </c>
      <c r="Z445" s="226" t="s">
        <v>2617</v>
      </c>
      <c r="AA445" s="248"/>
      <c r="AB445" s="265"/>
      <c r="AC445" s="260"/>
      <c r="AD445" s="248" t="s">
        <v>171</v>
      </c>
      <c r="AE445" s="249" t="s">
        <v>171</v>
      </c>
      <c r="AF445" s="226" t="s">
        <v>2617</v>
      </c>
      <c r="AG445" s="248"/>
      <c r="AH445" s="265"/>
      <c r="AI445" s="260"/>
    </row>
    <row r="446" spans="1:35" ht="15" x14ac:dyDescent="0.2">
      <c r="A446" s="248">
        <v>2017</v>
      </c>
      <c r="B446" s="258" t="s">
        <v>644</v>
      </c>
      <c r="C446" s="258" t="s">
        <v>645</v>
      </c>
      <c r="D446" s="249"/>
      <c r="E446" s="248">
        <v>7</v>
      </c>
      <c r="F446" s="248">
        <v>3</v>
      </c>
      <c r="G446" s="258" t="s">
        <v>647</v>
      </c>
      <c r="H446" s="226" t="s">
        <v>2608</v>
      </c>
      <c r="I446" s="248"/>
      <c r="J446" s="265"/>
      <c r="K446" s="260"/>
      <c r="L446" s="248">
        <v>3</v>
      </c>
      <c r="M446" s="258" t="s">
        <v>647</v>
      </c>
      <c r="N446" s="226" t="s">
        <v>2608</v>
      </c>
      <c r="O446" s="248"/>
      <c r="P446" s="265"/>
      <c r="Q446" s="260"/>
      <c r="R446" s="248">
        <v>1</v>
      </c>
      <c r="S446" s="258" t="s">
        <v>647</v>
      </c>
      <c r="T446" s="226" t="s">
        <v>2608</v>
      </c>
      <c r="U446" s="260"/>
      <c r="V446" s="265"/>
      <c r="W446" s="260"/>
      <c r="X446" s="248" t="s">
        <v>171</v>
      </c>
      <c r="Y446" s="249" t="s">
        <v>171</v>
      </c>
      <c r="Z446" s="226" t="s">
        <v>2617</v>
      </c>
      <c r="AA446" s="248"/>
      <c r="AB446" s="265"/>
      <c r="AC446" s="260"/>
      <c r="AD446" s="248" t="s">
        <v>171</v>
      </c>
      <c r="AE446" s="249" t="s">
        <v>171</v>
      </c>
      <c r="AF446" s="226" t="s">
        <v>2617</v>
      </c>
      <c r="AG446" s="248"/>
      <c r="AH446" s="265"/>
      <c r="AI446" s="260"/>
    </row>
    <row r="447" spans="1:35" s="295" customFormat="1" ht="15.75" thickBot="1" x14ac:dyDescent="0.25">
      <c r="A447" s="285">
        <v>2017</v>
      </c>
      <c r="B447" s="286" t="s">
        <v>644</v>
      </c>
      <c r="C447" s="286" t="s">
        <v>645</v>
      </c>
      <c r="D447" s="298"/>
      <c r="E447" s="285">
        <v>7</v>
      </c>
      <c r="F447" s="285">
        <v>3</v>
      </c>
      <c r="G447" s="289" t="s">
        <v>2598</v>
      </c>
      <c r="H447" s="226" t="s">
        <v>2627</v>
      </c>
      <c r="I447" s="285" t="e">
        <f>VLOOKUP(Tableau2[[#This Row],[Maîtrise/Avancement CNPE]],Tableau5[],8,FALSE)</f>
        <v>#N/A</v>
      </c>
      <c r="J447" s="290" t="e">
        <f>Tableau2[[#This Row],[Gravité]]*Tableau2[[#This Row],[Fréquence CNPE]]*Tableau2[[#This Row],[Coef Pondération CNPE]]</f>
        <v>#N/A</v>
      </c>
      <c r="K447" s="291"/>
      <c r="L447" s="285">
        <v>3</v>
      </c>
      <c r="M447" s="289" t="s">
        <v>2598</v>
      </c>
      <c r="N447" s="226" t="s">
        <v>2627</v>
      </c>
      <c r="O447" s="290" t="e">
        <f>VLOOKUP(Tableau2[[#This Row],[Maîtrise/Avancement SUD]],Tableau5[],8,FALSE)</f>
        <v>#N/A</v>
      </c>
      <c r="P447" s="290" t="e">
        <f>Tableau2[[#This Row],[Gravité]]*Tableau2[[#This Row],[Fréquence SUD]]*Tableau2[[#This Row],[Coef Pondération SUD]]</f>
        <v>#N/A</v>
      </c>
      <c r="Q447" s="291"/>
      <c r="R447" s="285">
        <v>1</v>
      </c>
      <c r="S447" s="289" t="s">
        <v>2598</v>
      </c>
      <c r="T447" s="226" t="s">
        <v>2627</v>
      </c>
      <c r="U447" s="290" t="e">
        <f>VLOOKUP(Tableau2[[#This Row],[Maîtrise/Avancement GP]],Tableau5[],8,FALSE)</f>
        <v>#N/A</v>
      </c>
      <c r="V447" s="290" t="e">
        <f>Tableau2[[#This Row],[Gravité]]*Tableau2[[#This Row],[Fréquence GP]]*Tableau2[[#This Row],[Coef Pondération GP]]</f>
        <v>#N/A</v>
      </c>
      <c r="W447" s="291"/>
      <c r="X447" s="285" t="s">
        <v>171</v>
      </c>
      <c r="Y447" s="289" t="s">
        <v>2598</v>
      </c>
      <c r="Z447" s="226" t="s">
        <v>2627</v>
      </c>
      <c r="AA447" s="290" t="e">
        <f>VLOOKUP(Tableau2[[#This Row],[Maîtrise/Avancement NORD]],Tableau5[],8,FALSE)</f>
        <v>#N/A</v>
      </c>
      <c r="AB447" s="290" t="e">
        <f>Tableau2[[#This Row],[Gravité]]*Tableau2[[#This Row],[Fréquence NORD]]*Tableau2[[#This Row],[Coef Pondération NORD]]</f>
        <v>#VALUE!</v>
      </c>
      <c r="AC447" s="291"/>
      <c r="AD447" s="285" t="s">
        <v>171</v>
      </c>
      <c r="AE447" s="289" t="s">
        <v>2598</v>
      </c>
      <c r="AF447" s="226" t="s">
        <v>2627</v>
      </c>
      <c r="AG447" s="290" t="e">
        <f>VLOOKUP(Tableau2[[#This Row],[Maîtrise/Avancement DD]],Tableau5[],8,FALSE)</f>
        <v>#N/A</v>
      </c>
      <c r="AH447" s="290" t="e">
        <f>Tableau2[[#This Row],[Gravité]]*Tableau2[[#This Row],[Fréquence DD]]*Tableau2[[#This Row],[Coef Pondération DD]]</f>
        <v>#VALUE!</v>
      </c>
      <c r="AI447" s="291"/>
    </row>
    <row r="448" spans="1:35" ht="15" x14ac:dyDescent="0.2">
      <c r="A448" s="248"/>
      <c r="B448" s="184" t="s">
        <v>648</v>
      </c>
      <c r="C448" s="260"/>
      <c r="D448" s="248"/>
      <c r="E448" s="260"/>
      <c r="F448" s="260"/>
      <c r="G448" s="260"/>
      <c r="H448" s="226" t="s">
        <v>2627</v>
      </c>
      <c r="I448" s="248"/>
      <c r="J448" s="265"/>
      <c r="K448" s="260"/>
      <c r="L448" s="260"/>
      <c r="M448" s="260"/>
      <c r="N448" s="226" t="s">
        <v>2627</v>
      </c>
      <c r="O448" s="248"/>
      <c r="P448" s="265"/>
      <c r="Q448" s="260"/>
      <c r="R448" s="260"/>
      <c r="S448" s="260"/>
      <c r="T448" s="226" t="s">
        <v>2627</v>
      </c>
      <c r="U448" s="260"/>
      <c r="V448" s="265"/>
      <c r="W448" s="260"/>
      <c r="X448" s="260"/>
      <c r="Y448" s="258"/>
      <c r="Z448" s="226" t="s">
        <v>2627</v>
      </c>
      <c r="AA448" s="260"/>
      <c r="AB448" s="265"/>
      <c r="AC448" s="260"/>
      <c r="AD448" s="248"/>
      <c r="AE448" s="249"/>
      <c r="AF448" s="226" t="s">
        <v>2627</v>
      </c>
      <c r="AG448" s="248"/>
      <c r="AH448" s="265"/>
      <c r="AI448" s="260"/>
    </row>
    <row r="449" spans="1:35" ht="30" x14ac:dyDescent="0.2">
      <c r="A449" s="248">
        <v>2017</v>
      </c>
      <c r="B449" s="258" t="s">
        <v>649</v>
      </c>
      <c r="C449" s="258" t="s">
        <v>650</v>
      </c>
      <c r="D449" s="249"/>
      <c r="E449" s="248">
        <v>3</v>
      </c>
      <c r="F449" s="248" t="s">
        <v>171</v>
      </c>
      <c r="G449" s="258" t="s">
        <v>651</v>
      </c>
      <c r="H449" s="226" t="s">
        <v>2608</v>
      </c>
      <c r="I449" s="248"/>
      <c r="J449" s="265"/>
      <c r="K449" s="260"/>
      <c r="L449" s="248">
        <v>3</v>
      </c>
      <c r="M449" s="258" t="s">
        <v>651</v>
      </c>
      <c r="N449" s="226" t="s">
        <v>2608</v>
      </c>
      <c r="O449" s="248"/>
      <c r="P449" s="265"/>
      <c r="Q449" s="260"/>
      <c r="R449" s="248" t="s">
        <v>171</v>
      </c>
      <c r="S449" s="248" t="s">
        <v>171</v>
      </c>
      <c r="T449" s="226" t="s">
        <v>2617</v>
      </c>
      <c r="U449" s="260"/>
      <c r="V449" s="265"/>
      <c r="W449" s="260"/>
      <c r="X449" s="248" t="s">
        <v>171</v>
      </c>
      <c r="Y449" s="249" t="s">
        <v>171</v>
      </c>
      <c r="Z449" s="226" t="s">
        <v>2617</v>
      </c>
      <c r="AA449" s="260"/>
      <c r="AB449" s="265"/>
      <c r="AC449" s="260"/>
      <c r="AD449" s="248" t="s">
        <v>171</v>
      </c>
      <c r="AE449" s="249" t="s">
        <v>171</v>
      </c>
      <c r="AF449" s="226" t="s">
        <v>2617</v>
      </c>
      <c r="AG449" s="248"/>
      <c r="AH449" s="265"/>
      <c r="AI449" s="260"/>
    </row>
    <row r="450" spans="1:35" ht="30" x14ac:dyDescent="0.2">
      <c r="A450" s="248">
        <v>2017</v>
      </c>
      <c r="B450" s="258" t="s">
        <v>649</v>
      </c>
      <c r="C450" s="258" t="s">
        <v>650</v>
      </c>
      <c r="D450" s="249"/>
      <c r="E450" s="248">
        <v>3</v>
      </c>
      <c r="F450" s="248" t="s">
        <v>171</v>
      </c>
      <c r="G450" s="258" t="s">
        <v>652</v>
      </c>
      <c r="H450" s="226" t="s">
        <v>2613</v>
      </c>
      <c r="I450" s="248"/>
      <c r="J450" s="265"/>
      <c r="K450" s="260"/>
      <c r="L450" s="248">
        <v>3</v>
      </c>
      <c r="M450" s="258" t="s">
        <v>652</v>
      </c>
      <c r="N450" s="226" t="s">
        <v>2613</v>
      </c>
      <c r="O450" s="248"/>
      <c r="P450" s="265"/>
      <c r="Q450" s="260"/>
      <c r="R450" s="248" t="s">
        <v>171</v>
      </c>
      <c r="S450" s="248" t="s">
        <v>171</v>
      </c>
      <c r="T450" s="226" t="s">
        <v>2617</v>
      </c>
      <c r="U450" s="260"/>
      <c r="V450" s="265"/>
      <c r="W450" s="260"/>
      <c r="X450" s="248" t="s">
        <v>171</v>
      </c>
      <c r="Y450" s="249" t="s">
        <v>171</v>
      </c>
      <c r="Z450" s="226" t="s">
        <v>2617</v>
      </c>
      <c r="AA450" s="260"/>
      <c r="AB450" s="265"/>
      <c r="AC450" s="260"/>
      <c r="AD450" s="248" t="s">
        <v>171</v>
      </c>
      <c r="AE450" s="249" t="s">
        <v>171</v>
      </c>
      <c r="AF450" s="226" t="s">
        <v>2617</v>
      </c>
      <c r="AG450" s="248"/>
      <c r="AH450" s="265"/>
      <c r="AI450" s="260"/>
    </row>
    <row r="451" spans="1:35" ht="30" x14ac:dyDescent="0.2">
      <c r="A451" s="248">
        <v>2017</v>
      </c>
      <c r="B451" s="258" t="s">
        <v>649</v>
      </c>
      <c r="C451" s="258" t="s">
        <v>650</v>
      </c>
      <c r="D451" s="249"/>
      <c r="E451" s="248">
        <v>3</v>
      </c>
      <c r="F451" s="248" t="s">
        <v>171</v>
      </c>
      <c r="G451" s="248" t="s">
        <v>171</v>
      </c>
      <c r="H451" s="226" t="s">
        <v>2617</v>
      </c>
      <c r="I451" s="248"/>
      <c r="J451" s="265"/>
      <c r="K451" s="260"/>
      <c r="L451" s="248">
        <v>3</v>
      </c>
      <c r="M451" s="258" t="s">
        <v>616</v>
      </c>
      <c r="N451" s="226" t="s">
        <v>2608</v>
      </c>
      <c r="O451" s="248"/>
      <c r="P451" s="265"/>
      <c r="Q451" s="260"/>
      <c r="R451" s="248" t="s">
        <v>171</v>
      </c>
      <c r="S451" s="248" t="s">
        <v>171</v>
      </c>
      <c r="T451" s="226" t="s">
        <v>2617</v>
      </c>
      <c r="U451" s="260"/>
      <c r="V451" s="265"/>
      <c r="W451" s="260"/>
      <c r="X451" s="248" t="s">
        <v>171</v>
      </c>
      <c r="Y451" s="249" t="s">
        <v>171</v>
      </c>
      <c r="Z451" s="226" t="s">
        <v>2617</v>
      </c>
      <c r="AA451" s="260"/>
      <c r="AB451" s="265"/>
      <c r="AC451" s="260"/>
      <c r="AD451" s="248" t="s">
        <v>171</v>
      </c>
      <c r="AE451" s="249" t="s">
        <v>171</v>
      </c>
      <c r="AF451" s="226" t="s">
        <v>2617</v>
      </c>
      <c r="AG451" s="248"/>
      <c r="AH451" s="265"/>
      <c r="AI451" s="260"/>
    </row>
    <row r="452" spans="1:35" ht="30" x14ac:dyDescent="0.2">
      <c r="A452" s="248">
        <v>2017</v>
      </c>
      <c r="B452" s="258" t="s">
        <v>649</v>
      </c>
      <c r="C452" s="258" t="s">
        <v>650</v>
      </c>
      <c r="D452" s="249"/>
      <c r="E452" s="248">
        <v>3</v>
      </c>
      <c r="F452" s="248" t="s">
        <v>171</v>
      </c>
      <c r="G452" s="248" t="s">
        <v>171</v>
      </c>
      <c r="H452" s="226" t="s">
        <v>2629</v>
      </c>
      <c r="I452" s="248"/>
      <c r="J452" s="265"/>
      <c r="K452" s="260"/>
      <c r="L452" s="248">
        <v>3</v>
      </c>
      <c r="M452" s="258" t="s">
        <v>1393</v>
      </c>
      <c r="N452" s="226" t="s">
        <v>2633</v>
      </c>
      <c r="O452" s="248"/>
      <c r="P452" s="265"/>
      <c r="Q452" s="260"/>
      <c r="R452" s="248" t="s">
        <v>171</v>
      </c>
      <c r="S452" s="248" t="s">
        <v>171</v>
      </c>
      <c r="T452" s="226" t="s">
        <v>2629</v>
      </c>
      <c r="U452" s="260"/>
      <c r="V452" s="265"/>
      <c r="W452" s="260"/>
      <c r="X452" s="248" t="s">
        <v>171</v>
      </c>
      <c r="Y452" s="249" t="s">
        <v>171</v>
      </c>
      <c r="Z452" s="226" t="s">
        <v>2629</v>
      </c>
      <c r="AA452" s="260"/>
      <c r="AB452" s="265"/>
      <c r="AC452" s="260"/>
      <c r="AD452" s="248" t="s">
        <v>171</v>
      </c>
      <c r="AE452" s="249" t="s">
        <v>171</v>
      </c>
      <c r="AF452" s="226" t="s">
        <v>2629</v>
      </c>
      <c r="AG452" s="248"/>
      <c r="AH452" s="265"/>
      <c r="AI452" s="260"/>
    </row>
    <row r="453" spans="1:35" s="295" customFormat="1" ht="30.75" thickBot="1" x14ac:dyDescent="0.25">
      <c r="A453" s="285">
        <v>2017</v>
      </c>
      <c r="B453" s="286" t="s">
        <v>649</v>
      </c>
      <c r="C453" s="286" t="s">
        <v>650</v>
      </c>
      <c r="D453" s="298"/>
      <c r="E453" s="285">
        <v>3</v>
      </c>
      <c r="F453" s="285" t="s">
        <v>171</v>
      </c>
      <c r="G453" s="289" t="s">
        <v>2598</v>
      </c>
      <c r="H453" s="226" t="s">
        <v>2627</v>
      </c>
      <c r="I453" s="285" t="e">
        <f>VLOOKUP(Tableau2[[#This Row],[Maîtrise/Avancement CNPE]],Tableau5[],8,FALSE)</f>
        <v>#N/A</v>
      </c>
      <c r="J453" s="290" t="e">
        <f>Tableau2[[#This Row],[Gravité]]*Tableau2[[#This Row],[Fréquence CNPE]]*Tableau2[[#This Row],[Coef Pondération CNPE]]</f>
        <v>#VALUE!</v>
      </c>
      <c r="K453" s="291"/>
      <c r="L453" s="285">
        <v>3</v>
      </c>
      <c r="M453" s="289" t="s">
        <v>2598</v>
      </c>
      <c r="N453" s="226" t="s">
        <v>2627</v>
      </c>
      <c r="O453" s="290" t="e">
        <f>VLOOKUP(Tableau2[[#This Row],[Maîtrise/Avancement SUD]],Tableau5[],8,FALSE)</f>
        <v>#N/A</v>
      </c>
      <c r="P453" s="290" t="e">
        <f>Tableau2[[#This Row],[Gravité]]*Tableau2[[#This Row],[Fréquence SUD]]*Tableau2[[#This Row],[Coef Pondération SUD]]</f>
        <v>#N/A</v>
      </c>
      <c r="Q453" s="291"/>
      <c r="R453" s="285" t="s">
        <v>171</v>
      </c>
      <c r="S453" s="289" t="s">
        <v>2598</v>
      </c>
      <c r="T453" s="226" t="s">
        <v>2627</v>
      </c>
      <c r="U453" s="290" t="e">
        <f>VLOOKUP(Tableau2[[#This Row],[Maîtrise/Avancement GP]],Tableau5[],8,FALSE)</f>
        <v>#N/A</v>
      </c>
      <c r="V453" s="290" t="e">
        <f>Tableau2[[#This Row],[Gravité]]*Tableau2[[#This Row],[Fréquence GP]]*Tableau2[[#This Row],[Coef Pondération GP]]</f>
        <v>#VALUE!</v>
      </c>
      <c r="W453" s="291"/>
      <c r="X453" s="285" t="s">
        <v>171</v>
      </c>
      <c r="Y453" s="289" t="s">
        <v>2598</v>
      </c>
      <c r="Z453" s="226" t="s">
        <v>2627</v>
      </c>
      <c r="AA453" s="290" t="e">
        <f>VLOOKUP(Tableau2[[#This Row],[Maîtrise/Avancement NORD]],Tableau5[],8,FALSE)</f>
        <v>#N/A</v>
      </c>
      <c r="AB453" s="290" t="e">
        <f>Tableau2[[#This Row],[Gravité]]*Tableau2[[#This Row],[Fréquence NORD]]*Tableau2[[#This Row],[Coef Pondération NORD]]</f>
        <v>#VALUE!</v>
      </c>
      <c r="AC453" s="291"/>
      <c r="AD453" s="285" t="s">
        <v>171</v>
      </c>
      <c r="AE453" s="289" t="s">
        <v>2598</v>
      </c>
      <c r="AF453" s="226" t="s">
        <v>2627</v>
      </c>
      <c r="AG453" s="290" t="e">
        <f>VLOOKUP(Tableau2[[#This Row],[Maîtrise/Avancement DD]],Tableau5[],8,FALSE)</f>
        <v>#N/A</v>
      </c>
      <c r="AH453" s="290" t="e">
        <f>Tableau2[[#This Row],[Gravité]]*Tableau2[[#This Row],[Fréquence DD]]*Tableau2[[#This Row],[Coef Pondération DD]]</f>
        <v>#VALUE!</v>
      </c>
      <c r="AI453" s="291"/>
    </row>
    <row r="454" spans="1:35" ht="15" x14ac:dyDescent="0.2">
      <c r="A454" s="248"/>
      <c r="B454" s="184" t="s">
        <v>653</v>
      </c>
      <c r="C454" s="260"/>
      <c r="D454" s="248"/>
      <c r="E454" s="260"/>
      <c r="F454" s="260"/>
      <c r="G454" s="260"/>
      <c r="H454" s="226" t="s">
        <v>2627</v>
      </c>
      <c r="I454" s="248"/>
      <c r="J454" s="265"/>
      <c r="K454" s="260"/>
      <c r="L454" s="260"/>
      <c r="M454" s="260"/>
      <c r="N454" s="226" t="s">
        <v>2627</v>
      </c>
      <c r="O454" s="248"/>
      <c r="P454" s="265"/>
      <c r="Q454" s="260"/>
      <c r="R454" s="260"/>
      <c r="S454" s="260"/>
      <c r="T454" s="226" t="s">
        <v>2627</v>
      </c>
      <c r="U454" s="260"/>
      <c r="V454" s="265"/>
      <c r="W454" s="260"/>
      <c r="X454" s="260"/>
      <c r="Y454" s="258"/>
      <c r="Z454" s="226" t="s">
        <v>2627</v>
      </c>
      <c r="AA454" s="260"/>
      <c r="AB454" s="265"/>
      <c r="AC454" s="260"/>
      <c r="AD454" s="248"/>
      <c r="AE454" s="249"/>
      <c r="AF454" s="226" t="s">
        <v>2627</v>
      </c>
      <c r="AG454" s="248"/>
      <c r="AH454" s="265"/>
      <c r="AI454" s="260"/>
    </row>
    <row r="455" spans="1:35" ht="15" x14ac:dyDescent="0.2">
      <c r="A455" s="248">
        <v>2017</v>
      </c>
      <c r="B455" s="258" t="s">
        <v>654</v>
      </c>
      <c r="C455" s="258" t="s">
        <v>655</v>
      </c>
      <c r="D455" s="249"/>
      <c r="E455" s="248">
        <v>7</v>
      </c>
      <c r="F455" s="248">
        <v>1</v>
      </c>
      <c r="G455" s="258" t="s">
        <v>656</v>
      </c>
      <c r="H455" s="226" t="s">
        <v>2634</v>
      </c>
      <c r="I455" s="248"/>
      <c r="J455" s="265"/>
      <c r="K455" s="260"/>
      <c r="L455" s="248">
        <v>3</v>
      </c>
      <c r="M455" s="258" t="s">
        <v>656</v>
      </c>
      <c r="N455" s="226" t="s">
        <v>2634</v>
      </c>
      <c r="O455" s="248"/>
      <c r="P455" s="265"/>
      <c r="Q455" s="260"/>
      <c r="R455" s="248">
        <v>1</v>
      </c>
      <c r="S455" s="258" t="s">
        <v>656</v>
      </c>
      <c r="T455" s="226" t="s">
        <v>2634</v>
      </c>
      <c r="U455" s="260"/>
      <c r="V455" s="265"/>
      <c r="W455" s="260"/>
      <c r="X455" s="248" t="s">
        <v>171</v>
      </c>
      <c r="Y455" s="249" t="s">
        <v>171</v>
      </c>
      <c r="Z455" s="226" t="s">
        <v>2617</v>
      </c>
      <c r="AA455" s="260"/>
      <c r="AB455" s="265"/>
      <c r="AC455" s="260"/>
      <c r="AD455" s="248" t="s">
        <v>171</v>
      </c>
      <c r="AE455" s="249" t="s">
        <v>171</v>
      </c>
      <c r="AF455" s="226" t="s">
        <v>2617</v>
      </c>
      <c r="AG455" s="248"/>
      <c r="AH455" s="265"/>
      <c r="AI455" s="260"/>
    </row>
    <row r="456" spans="1:35" ht="15" x14ac:dyDescent="0.2">
      <c r="A456" s="248">
        <v>2017</v>
      </c>
      <c r="B456" s="258" t="s">
        <v>654</v>
      </c>
      <c r="C456" s="258" t="s">
        <v>655</v>
      </c>
      <c r="D456" s="249"/>
      <c r="E456" s="248">
        <v>7</v>
      </c>
      <c r="F456" s="248">
        <v>1</v>
      </c>
      <c r="G456" s="258" t="s">
        <v>640</v>
      </c>
      <c r="H456" s="226" t="s">
        <v>2608</v>
      </c>
      <c r="I456" s="248"/>
      <c r="J456" s="265"/>
      <c r="K456" s="260"/>
      <c r="L456" s="248">
        <v>3</v>
      </c>
      <c r="M456" s="258" t="s">
        <v>640</v>
      </c>
      <c r="N456" s="226" t="s">
        <v>2608</v>
      </c>
      <c r="O456" s="248"/>
      <c r="P456" s="265"/>
      <c r="Q456" s="260"/>
      <c r="R456" s="248">
        <v>1</v>
      </c>
      <c r="S456" s="258" t="s">
        <v>640</v>
      </c>
      <c r="T456" s="226" t="s">
        <v>2608</v>
      </c>
      <c r="U456" s="260"/>
      <c r="V456" s="265"/>
      <c r="W456" s="260"/>
      <c r="X456" s="248" t="s">
        <v>171</v>
      </c>
      <c r="Y456" s="249" t="s">
        <v>171</v>
      </c>
      <c r="Z456" s="226" t="s">
        <v>2617</v>
      </c>
      <c r="AA456" s="260"/>
      <c r="AB456" s="265"/>
      <c r="AC456" s="260"/>
      <c r="AD456" s="248" t="s">
        <v>171</v>
      </c>
      <c r="AE456" s="249" t="s">
        <v>171</v>
      </c>
      <c r="AF456" s="226" t="s">
        <v>2617</v>
      </c>
      <c r="AG456" s="248"/>
      <c r="AH456" s="265"/>
      <c r="AI456" s="260"/>
    </row>
    <row r="457" spans="1:35" ht="30" x14ac:dyDescent="0.2">
      <c r="A457" s="248">
        <v>2017</v>
      </c>
      <c r="B457" s="258" t="s">
        <v>654</v>
      </c>
      <c r="C457" s="258" t="s">
        <v>655</v>
      </c>
      <c r="D457" s="249"/>
      <c r="E457" s="248">
        <v>7</v>
      </c>
      <c r="F457" s="248">
        <v>1</v>
      </c>
      <c r="G457" s="258" t="s">
        <v>657</v>
      </c>
      <c r="H457" s="226" t="s">
        <v>2608</v>
      </c>
      <c r="I457" s="248"/>
      <c r="J457" s="265"/>
      <c r="K457" s="260"/>
      <c r="L457" s="248">
        <v>3</v>
      </c>
      <c r="M457" s="258" t="s">
        <v>657</v>
      </c>
      <c r="N457" s="226" t="s">
        <v>2608</v>
      </c>
      <c r="O457" s="248"/>
      <c r="P457" s="265"/>
      <c r="Q457" s="260"/>
      <c r="R457" s="248">
        <v>1</v>
      </c>
      <c r="S457" s="258" t="s">
        <v>657</v>
      </c>
      <c r="T457" s="226" t="s">
        <v>2608</v>
      </c>
      <c r="U457" s="260"/>
      <c r="V457" s="265"/>
      <c r="W457" s="260"/>
      <c r="X457" s="248" t="s">
        <v>171</v>
      </c>
      <c r="Y457" s="249" t="s">
        <v>171</v>
      </c>
      <c r="Z457" s="226" t="s">
        <v>2617</v>
      </c>
      <c r="AA457" s="260"/>
      <c r="AB457" s="265"/>
      <c r="AC457" s="260"/>
      <c r="AD457" s="248" t="s">
        <v>171</v>
      </c>
      <c r="AE457" s="249" t="s">
        <v>171</v>
      </c>
      <c r="AF457" s="226" t="s">
        <v>2617</v>
      </c>
      <c r="AG457" s="248"/>
      <c r="AH457" s="265"/>
      <c r="AI457" s="260"/>
    </row>
    <row r="458" spans="1:35" ht="30" x14ac:dyDescent="0.2">
      <c r="A458" s="248">
        <v>2017</v>
      </c>
      <c r="B458" s="258" t="s">
        <v>654</v>
      </c>
      <c r="C458" s="258" t="s">
        <v>655</v>
      </c>
      <c r="D458" s="249"/>
      <c r="E458" s="248">
        <v>7</v>
      </c>
      <c r="F458" s="248">
        <v>1</v>
      </c>
      <c r="G458" s="258" t="s">
        <v>575</v>
      </c>
      <c r="H458" s="226" t="s">
        <v>2613</v>
      </c>
      <c r="I458" s="248"/>
      <c r="J458" s="265"/>
      <c r="K458" s="260"/>
      <c r="L458" s="248" t="s">
        <v>171</v>
      </c>
      <c r="M458" s="248" t="s">
        <v>171</v>
      </c>
      <c r="N458" s="226" t="s">
        <v>2617</v>
      </c>
      <c r="O458" s="248"/>
      <c r="P458" s="265"/>
      <c r="Q458" s="260"/>
      <c r="R458" s="248">
        <v>1</v>
      </c>
      <c r="S458" s="258" t="s">
        <v>575</v>
      </c>
      <c r="T458" s="226" t="s">
        <v>2613</v>
      </c>
      <c r="U458" s="260"/>
      <c r="V458" s="265"/>
      <c r="W458" s="260"/>
      <c r="X458" s="248" t="s">
        <v>171</v>
      </c>
      <c r="Y458" s="249" t="s">
        <v>171</v>
      </c>
      <c r="Z458" s="226" t="s">
        <v>2617</v>
      </c>
      <c r="AA458" s="260"/>
      <c r="AB458" s="265"/>
      <c r="AC458" s="260"/>
      <c r="AD458" s="248" t="s">
        <v>171</v>
      </c>
      <c r="AE458" s="249" t="s">
        <v>171</v>
      </c>
      <c r="AF458" s="226" t="s">
        <v>2617</v>
      </c>
      <c r="AG458" s="248"/>
      <c r="AH458" s="265"/>
      <c r="AI458" s="260"/>
    </row>
    <row r="459" spans="1:35" ht="15" x14ac:dyDescent="0.2">
      <c r="A459" s="248">
        <v>2017</v>
      </c>
      <c r="B459" s="258" t="s">
        <v>654</v>
      </c>
      <c r="C459" s="258" t="s">
        <v>655</v>
      </c>
      <c r="D459" s="249"/>
      <c r="E459" s="248">
        <v>7</v>
      </c>
      <c r="F459" s="248" t="s">
        <v>171</v>
      </c>
      <c r="G459" s="248" t="s">
        <v>171</v>
      </c>
      <c r="H459" s="226" t="s">
        <v>2629</v>
      </c>
      <c r="I459" s="248"/>
      <c r="J459" s="265"/>
      <c r="K459" s="260"/>
      <c r="L459" s="248">
        <v>3</v>
      </c>
      <c r="M459" s="258" t="s">
        <v>1393</v>
      </c>
      <c r="N459" s="226" t="s">
        <v>2633</v>
      </c>
      <c r="O459" s="248"/>
      <c r="P459" s="265"/>
      <c r="Q459" s="260"/>
      <c r="R459" s="248" t="s">
        <v>171</v>
      </c>
      <c r="S459" s="248" t="s">
        <v>171</v>
      </c>
      <c r="T459" s="226" t="s">
        <v>2629</v>
      </c>
      <c r="U459" s="260"/>
      <c r="V459" s="265"/>
      <c r="W459" s="260"/>
      <c r="X459" s="248" t="s">
        <v>171</v>
      </c>
      <c r="Y459" s="249" t="s">
        <v>171</v>
      </c>
      <c r="Z459" s="226" t="s">
        <v>2629</v>
      </c>
      <c r="AA459" s="260"/>
      <c r="AB459" s="265"/>
      <c r="AC459" s="260"/>
      <c r="AD459" s="248" t="s">
        <v>171</v>
      </c>
      <c r="AE459" s="249" t="s">
        <v>171</v>
      </c>
      <c r="AF459" s="226" t="s">
        <v>2629</v>
      </c>
      <c r="AG459" s="248"/>
      <c r="AH459" s="265"/>
      <c r="AI459" s="260"/>
    </row>
    <row r="460" spans="1:35" s="295" customFormat="1" ht="15.75" thickBot="1" x14ac:dyDescent="0.25">
      <c r="A460" s="285">
        <v>2017</v>
      </c>
      <c r="B460" s="286" t="s">
        <v>654</v>
      </c>
      <c r="C460" s="286" t="s">
        <v>655</v>
      </c>
      <c r="D460" s="298"/>
      <c r="E460" s="285">
        <v>7</v>
      </c>
      <c r="F460" s="285">
        <v>1</v>
      </c>
      <c r="G460" s="289" t="s">
        <v>2598</v>
      </c>
      <c r="H460" s="226" t="s">
        <v>2627</v>
      </c>
      <c r="I460" s="285" t="e">
        <f>VLOOKUP(Tableau2[[#This Row],[Maîtrise/Avancement CNPE]],Tableau5[],8,FALSE)</f>
        <v>#N/A</v>
      </c>
      <c r="J460" s="290" t="e">
        <f>Tableau2[[#This Row],[Gravité]]*Tableau2[[#This Row],[Fréquence CNPE]]*Tableau2[[#This Row],[Coef Pondération CNPE]]</f>
        <v>#N/A</v>
      </c>
      <c r="K460" s="291"/>
      <c r="L460" s="285">
        <v>3</v>
      </c>
      <c r="M460" s="289" t="s">
        <v>2598</v>
      </c>
      <c r="N460" s="226" t="s">
        <v>2627</v>
      </c>
      <c r="O460" s="290" t="e">
        <f>VLOOKUP(Tableau2[[#This Row],[Maîtrise/Avancement SUD]],Tableau5[],8,FALSE)</f>
        <v>#N/A</v>
      </c>
      <c r="P460" s="290" t="e">
        <f>Tableau2[[#This Row],[Gravité]]*Tableau2[[#This Row],[Fréquence SUD]]*Tableau2[[#This Row],[Coef Pondération SUD]]</f>
        <v>#N/A</v>
      </c>
      <c r="Q460" s="291"/>
      <c r="R460" s="285">
        <v>1</v>
      </c>
      <c r="S460" s="289" t="s">
        <v>2598</v>
      </c>
      <c r="T460" s="226" t="s">
        <v>2627</v>
      </c>
      <c r="U460" s="290" t="e">
        <f>VLOOKUP(Tableau2[[#This Row],[Maîtrise/Avancement GP]],Tableau5[],8,FALSE)</f>
        <v>#N/A</v>
      </c>
      <c r="V460" s="290" t="e">
        <f>Tableau2[[#This Row],[Gravité]]*Tableau2[[#This Row],[Fréquence GP]]*Tableau2[[#This Row],[Coef Pondération GP]]</f>
        <v>#N/A</v>
      </c>
      <c r="W460" s="291"/>
      <c r="X460" s="285" t="s">
        <v>171</v>
      </c>
      <c r="Y460" s="289" t="s">
        <v>2598</v>
      </c>
      <c r="Z460" s="226" t="s">
        <v>2627</v>
      </c>
      <c r="AA460" s="290" t="e">
        <f>VLOOKUP(Tableau2[[#This Row],[Maîtrise/Avancement NORD]],Tableau5[],8,FALSE)</f>
        <v>#N/A</v>
      </c>
      <c r="AB460" s="290" t="e">
        <f>Tableau2[[#This Row],[Gravité]]*Tableau2[[#This Row],[Fréquence NORD]]*Tableau2[[#This Row],[Coef Pondération NORD]]</f>
        <v>#VALUE!</v>
      </c>
      <c r="AC460" s="291"/>
      <c r="AD460" s="285" t="s">
        <v>171</v>
      </c>
      <c r="AE460" s="289" t="s">
        <v>2598</v>
      </c>
      <c r="AF460" s="226" t="s">
        <v>2627</v>
      </c>
      <c r="AG460" s="290" t="e">
        <f>VLOOKUP(Tableau2[[#This Row],[Maîtrise/Avancement DD]],Tableau5[],8,FALSE)</f>
        <v>#N/A</v>
      </c>
      <c r="AH460" s="290" t="e">
        <f>Tableau2[[#This Row],[Gravité]]*Tableau2[[#This Row],[Fréquence DD]]*Tableau2[[#This Row],[Coef Pondération DD]]</f>
        <v>#VALUE!</v>
      </c>
      <c r="AI460" s="291"/>
    </row>
    <row r="461" spans="1:35" ht="15" x14ac:dyDescent="0.2">
      <c r="A461" s="248"/>
      <c r="B461" s="184" t="s">
        <v>658</v>
      </c>
      <c r="C461" s="260"/>
      <c r="D461" s="248"/>
      <c r="E461" s="260"/>
      <c r="F461" s="260"/>
      <c r="G461" s="260"/>
      <c r="H461" s="226" t="s">
        <v>2627</v>
      </c>
      <c r="I461" s="248"/>
      <c r="J461" s="265"/>
      <c r="K461" s="260"/>
      <c r="L461" s="260"/>
      <c r="M461" s="260"/>
      <c r="N461" s="226" t="s">
        <v>2627</v>
      </c>
      <c r="O461" s="248"/>
      <c r="P461" s="265"/>
      <c r="Q461" s="260"/>
      <c r="R461" s="260"/>
      <c r="S461" s="260"/>
      <c r="T461" s="226" t="s">
        <v>2627</v>
      </c>
      <c r="U461" s="260"/>
      <c r="V461" s="265"/>
      <c r="W461" s="260"/>
      <c r="X461" s="260"/>
      <c r="Y461" s="258"/>
      <c r="Z461" s="226" t="s">
        <v>2627</v>
      </c>
      <c r="AA461" s="260"/>
      <c r="AB461" s="265"/>
      <c r="AC461" s="260"/>
      <c r="AD461" s="248"/>
      <c r="AE461" s="249"/>
      <c r="AF461" s="226" t="s">
        <v>2627</v>
      </c>
      <c r="AG461" s="248"/>
      <c r="AH461" s="265"/>
      <c r="AI461" s="260"/>
    </row>
    <row r="462" spans="1:35" ht="60" x14ac:dyDescent="0.2">
      <c r="A462" s="248">
        <v>2017</v>
      </c>
      <c r="B462" s="258" t="s">
        <v>638</v>
      </c>
      <c r="C462" s="258" t="s">
        <v>659</v>
      </c>
      <c r="D462" s="249"/>
      <c r="E462" s="248">
        <v>7</v>
      </c>
      <c r="F462" s="248">
        <v>1</v>
      </c>
      <c r="G462" s="258" t="s">
        <v>660</v>
      </c>
      <c r="H462" s="226" t="s">
        <v>2610</v>
      </c>
      <c r="I462" s="248"/>
      <c r="J462" s="265"/>
      <c r="K462" s="260"/>
      <c r="L462" s="248">
        <v>1</v>
      </c>
      <c r="M462" s="258" t="s">
        <v>660</v>
      </c>
      <c r="N462" s="226" t="s">
        <v>2610</v>
      </c>
      <c r="O462" s="248"/>
      <c r="P462" s="265"/>
      <c r="Q462" s="260"/>
      <c r="R462" s="248">
        <v>1</v>
      </c>
      <c r="S462" s="258" t="s">
        <v>660</v>
      </c>
      <c r="T462" s="226" t="s">
        <v>2610</v>
      </c>
      <c r="U462" s="260"/>
      <c r="V462" s="265"/>
      <c r="W462" s="260"/>
      <c r="X462" s="248" t="s">
        <v>171</v>
      </c>
      <c r="Y462" s="249" t="s">
        <v>171</v>
      </c>
      <c r="Z462" s="226" t="s">
        <v>2616</v>
      </c>
      <c r="AA462" s="260"/>
      <c r="AB462" s="265"/>
      <c r="AC462" s="260"/>
      <c r="AD462" s="248" t="s">
        <v>171</v>
      </c>
      <c r="AE462" s="249" t="s">
        <v>171</v>
      </c>
      <c r="AF462" s="226" t="s">
        <v>2616</v>
      </c>
      <c r="AG462" s="248"/>
      <c r="AH462" s="265"/>
      <c r="AI462" s="260"/>
    </row>
    <row r="463" spans="1:35" ht="60" x14ac:dyDescent="0.2">
      <c r="A463" s="248">
        <v>2017</v>
      </c>
      <c r="B463" s="258" t="s">
        <v>638</v>
      </c>
      <c r="C463" s="258" t="s">
        <v>659</v>
      </c>
      <c r="D463" s="249"/>
      <c r="E463" s="248">
        <v>7</v>
      </c>
      <c r="F463" s="248">
        <v>1</v>
      </c>
      <c r="G463" s="258" t="s">
        <v>661</v>
      </c>
      <c r="H463" s="226" t="s">
        <v>2631</v>
      </c>
      <c r="I463" s="248"/>
      <c r="J463" s="265"/>
      <c r="K463" s="260"/>
      <c r="L463" s="248">
        <v>1</v>
      </c>
      <c r="M463" s="258" t="s">
        <v>1472</v>
      </c>
      <c r="N463" s="226" t="s">
        <v>2631</v>
      </c>
      <c r="O463" s="248"/>
      <c r="P463" s="265"/>
      <c r="Q463" s="260"/>
      <c r="R463" s="248">
        <v>1</v>
      </c>
      <c r="S463" s="258" t="s">
        <v>661</v>
      </c>
      <c r="T463" s="226" t="s">
        <v>2631</v>
      </c>
      <c r="U463" s="260"/>
      <c r="V463" s="265"/>
      <c r="W463" s="260"/>
      <c r="X463" s="248" t="s">
        <v>171</v>
      </c>
      <c r="Y463" s="249" t="s">
        <v>171</v>
      </c>
      <c r="Z463" s="226" t="s">
        <v>2616</v>
      </c>
      <c r="AA463" s="260"/>
      <c r="AB463" s="265"/>
      <c r="AC463" s="260"/>
      <c r="AD463" s="248" t="s">
        <v>171</v>
      </c>
      <c r="AE463" s="249" t="s">
        <v>171</v>
      </c>
      <c r="AF463" s="226" t="s">
        <v>2616</v>
      </c>
      <c r="AG463" s="248"/>
      <c r="AH463" s="265"/>
      <c r="AI463" s="260"/>
    </row>
    <row r="464" spans="1:35" s="295" customFormat="1" ht="60.75" thickBot="1" x14ac:dyDescent="0.25">
      <c r="A464" s="285">
        <v>2017</v>
      </c>
      <c r="B464" s="286" t="s">
        <v>638</v>
      </c>
      <c r="C464" s="286" t="s">
        <v>659</v>
      </c>
      <c r="D464" s="298"/>
      <c r="E464" s="285">
        <v>7</v>
      </c>
      <c r="F464" s="285">
        <v>1</v>
      </c>
      <c r="G464" s="289" t="s">
        <v>2598</v>
      </c>
      <c r="H464" s="226" t="s">
        <v>2627</v>
      </c>
      <c r="I464" s="285" t="e">
        <f>VLOOKUP(Tableau2[[#This Row],[Maîtrise/Avancement CNPE]],Tableau5[],8,FALSE)</f>
        <v>#N/A</v>
      </c>
      <c r="J464" s="290" t="e">
        <f>Tableau2[[#This Row],[Gravité]]*Tableau2[[#This Row],[Fréquence CNPE]]*Tableau2[[#This Row],[Coef Pondération CNPE]]</f>
        <v>#N/A</v>
      </c>
      <c r="K464" s="291"/>
      <c r="L464" s="285">
        <v>1</v>
      </c>
      <c r="M464" s="289" t="s">
        <v>2598</v>
      </c>
      <c r="N464" s="226" t="s">
        <v>2627</v>
      </c>
      <c r="O464" s="290" t="e">
        <f>VLOOKUP(Tableau2[[#This Row],[Maîtrise/Avancement SUD]],Tableau5[],8,FALSE)</f>
        <v>#N/A</v>
      </c>
      <c r="P464" s="290" t="e">
        <f>Tableau2[[#This Row],[Gravité]]*Tableau2[[#This Row],[Fréquence SUD]]*Tableau2[[#This Row],[Coef Pondération SUD]]</f>
        <v>#N/A</v>
      </c>
      <c r="Q464" s="291"/>
      <c r="R464" s="285">
        <v>1</v>
      </c>
      <c r="S464" s="289" t="s">
        <v>2598</v>
      </c>
      <c r="T464" s="226" t="s">
        <v>2627</v>
      </c>
      <c r="U464" s="290" t="e">
        <f>VLOOKUP(Tableau2[[#This Row],[Maîtrise/Avancement GP]],Tableau5[],8,FALSE)</f>
        <v>#N/A</v>
      </c>
      <c r="V464" s="290" t="e">
        <f>Tableau2[[#This Row],[Gravité]]*Tableau2[[#This Row],[Fréquence GP]]*Tableau2[[#This Row],[Coef Pondération GP]]</f>
        <v>#N/A</v>
      </c>
      <c r="W464" s="294" t="s">
        <v>1737</v>
      </c>
      <c r="X464" s="285" t="s">
        <v>171</v>
      </c>
      <c r="Y464" s="289" t="s">
        <v>2598</v>
      </c>
      <c r="Z464" s="226" t="s">
        <v>2627</v>
      </c>
      <c r="AA464" s="290" t="e">
        <f>VLOOKUP(Tableau2[[#This Row],[Maîtrise/Avancement NORD]],Tableau5[],8,FALSE)</f>
        <v>#N/A</v>
      </c>
      <c r="AB464" s="290" t="e">
        <f>Tableau2[[#This Row],[Gravité]]*Tableau2[[#This Row],[Fréquence NORD]]*Tableau2[[#This Row],[Coef Pondération NORD]]</f>
        <v>#VALUE!</v>
      </c>
      <c r="AC464" s="291"/>
      <c r="AD464" s="285" t="s">
        <v>171</v>
      </c>
      <c r="AE464" s="289" t="s">
        <v>2598</v>
      </c>
      <c r="AF464" s="226" t="s">
        <v>2627</v>
      </c>
      <c r="AG464" s="290" t="e">
        <f>VLOOKUP(Tableau2[[#This Row],[Maîtrise/Avancement DD]],Tableau5[],8,FALSE)</f>
        <v>#N/A</v>
      </c>
      <c r="AH464" s="290" t="e">
        <f>Tableau2[[#This Row],[Gravité]]*Tableau2[[#This Row],[Fréquence DD]]*Tableau2[[#This Row],[Coef Pondération DD]]</f>
        <v>#VALUE!</v>
      </c>
      <c r="AI464" s="291"/>
    </row>
    <row r="465" spans="1:35" ht="15" x14ac:dyDescent="0.2">
      <c r="A465" s="248"/>
      <c r="B465" s="184" t="s">
        <v>1193</v>
      </c>
      <c r="C465" s="260"/>
      <c r="D465" s="248"/>
      <c r="E465" s="260"/>
      <c r="F465" s="260"/>
      <c r="G465" s="260"/>
      <c r="H465" s="226" t="s">
        <v>2627</v>
      </c>
      <c r="I465" s="248"/>
      <c r="J465" s="265"/>
      <c r="K465" s="260"/>
      <c r="L465" s="260"/>
      <c r="M465" s="260"/>
      <c r="N465" s="226" t="s">
        <v>2627</v>
      </c>
      <c r="O465" s="248"/>
      <c r="P465" s="265"/>
      <c r="Q465" s="260"/>
      <c r="R465" s="260"/>
      <c r="S465" s="260"/>
      <c r="T465" s="226" t="s">
        <v>2627</v>
      </c>
      <c r="U465" s="260"/>
      <c r="V465" s="265"/>
      <c r="W465" s="260"/>
      <c r="X465" s="260"/>
      <c r="Y465" s="258"/>
      <c r="Z465" s="226" t="s">
        <v>2627</v>
      </c>
      <c r="AA465" s="260"/>
      <c r="AB465" s="265"/>
      <c r="AC465" s="260"/>
      <c r="AD465" s="248"/>
      <c r="AE465" s="249"/>
      <c r="AF465" s="226" t="s">
        <v>2627</v>
      </c>
      <c r="AG465" s="248"/>
      <c r="AH465" s="265"/>
      <c r="AI465" s="260"/>
    </row>
    <row r="466" spans="1:35" ht="45" x14ac:dyDescent="0.2">
      <c r="A466" s="248">
        <v>2017</v>
      </c>
      <c r="B466" s="258" t="s">
        <v>1194</v>
      </c>
      <c r="C466" s="258" t="s">
        <v>1195</v>
      </c>
      <c r="D466" s="249"/>
      <c r="E466" s="248">
        <v>9</v>
      </c>
      <c r="F466" s="248" t="s">
        <v>171</v>
      </c>
      <c r="G466" s="248" t="s">
        <v>171</v>
      </c>
      <c r="H466" s="226" t="s">
        <v>2617</v>
      </c>
      <c r="I466" s="248"/>
      <c r="J466" s="265"/>
      <c r="K466" s="260"/>
      <c r="L466" s="248" t="s">
        <v>171</v>
      </c>
      <c r="M466" s="248" t="s">
        <v>171</v>
      </c>
      <c r="N466" s="226" t="s">
        <v>2617</v>
      </c>
      <c r="O466" s="248"/>
      <c r="P466" s="265"/>
      <c r="Q466" s="260"/>
      <c r="R466" s="248" t="s">
        <v>171</v>
      </c>
      <c r="S466" s="248" t="s">
        <v>171</v>
      </c>
      <c r="T466" s="226" t="s">
        <v>2617</v>
      </c>
      <c r="U466" s="260"/>
      <c r="V466" s="265"/>
      <c r="W466" s="260"/>
      <c r="X466" s="248">
        <v>1</v>
      </c>
      <c r="Y466" s="258" t="s">
        <v>1196</v>
      </c>
      <c r="Z466" s="226" t="s">
        <v>2613</v>
      </c>
      <c r="AA466" s="260"/>
      <c r="AB466" s="265"/>
      <c r="AC466" s="260"/>
      <c r="AD466" s="248" t="s">
        <v>171</v>
      </c>
      <c r="AE466" s="249" t="s">
        <v>171</v>
      </c>
      <c r="AF466" s="226" t="s">
        <v>2617</v>
      </c>
      <c r="AG466" s="248"/>
      <c r="AH466" s="265"/>
      <c r="AI466" s="260"/>
    </row>
    <row r="467" spans="1:35" ht="45" x14ac:dyDescent="0.2">
      <c r="A467" s="248">
        <v>2017</v>
      </c>
      <c r="B467" s="258" t="s">
        <v>1194</v>
      </c>
      <c r="C467" s="258" t="s">
        <v>1195</v>
      </c>
      <c r="D467" s="249"/>
      <c r="E467" s="248">
        <v>9</v>
      </c>
      <c r="F467" s="248" t="s">
        <v>171</v>
      </c>
      <c r="G467" s="248" t="s">
        <v>171</v>
      </c>
      <c r="H467" s="226" t="s">
        <v>2617</v>
      </c>
      <c r="I467" s="248"/>
      <c r="J467" s="265"/>
      <c r="K467" s="260"/>
      <c r="L467" s="248" t="s">
        <v>171</v>
      </c>
      <c r="M467" s="248" t="s">
        <v>171</v>
      </c>
      <c r="N467" s="226" t="s">
        <v>2617</v>
      </c>
      <c r="O467" s="248"/>
      <c r="P467" s="265"/>
      <c r="Q467" s="260"/>
      <c r="R467" s="248" t="s">
        <v>171</v>
      </c>
      <c r="S467" s="248" t="s">
        <v>171</v>
      </c>
      <c r="T467" s="226" t="s">
        <v>2617</v>
      </c>
      <c r="U467" s="260"/>
      <c r="V467" s="265"/>
      <c r="W467" s="260"/>
      <c r="X467" s="248">
        <v>1</v>
      </c>
      <c r="Y467" s="258" t="s">
        <v>1197</v>
      </c>
      <c r="Z467" s="226" t="s">
        <v>2608</v>
      </c>
      <c r="AA467" s="260"/>
      <c r="AB467" s="265"/>
      <c r="AC467" s="260"/>
      <c r="AD467" s="248" t="s">
        <v>171</v>
      </c>
      <c r="AE467" s="249" t="s">
        <v>171</v>
      </c>
      <c r="AF467" s="226" t="s">
        <v>2617</v>
      </c>
      <c r="AG467" s="248"/>
      <c r="AH467" s="265"/>
      <c r="AI467" s="260"/>
    </row>
    <row r="468" spans="1:35" s="295" customFormat="1" ht="45.75" thickBot="1" x14ac:dyDescent="0.25">
      <c r="A468" s="285">
        <v>2017</v>
      </c>
      <c r="B468" s="286" t="s">
        <v>1194</v>
      </c>
      <c r="C468" s="286" t="s">
        <v>1195</v>
      </c>
      <c r="D468" s="298"/>
      <c r="E468" s="285">
        <v>9</v>
      </c>
      <c r="F468" s="285" t="s">
        <v>171</v>
      </c>
      <c r="G468" s="289" t="s">
        <v>2598</v>
      </c>
      <c r="H468" s="226" t="s">
        <v>2627</v>
      </c>
      <c r="I468" s="285" t="e">
        <f>VLOOKUP(Tableau2[[#This Row],[Maîtrise/Avancement CNPE]],Tableau5[],8,FALSE)</f>
        <v>#N/A</v>
      </c>
      <c r="J468" s="290" t="e">
        <f>Tableau2[[#This Row],[Gravité]]*Tableau2[[#This Row],[Fréquence CNPE]]*Tableau2[[#This Row],[Coef Pondération CNPE]]</f>
        <v>#VALUE!</v>
      </c>
      <c r="K468" s="291"/>
      <c r="L468" s="285" t="s">
        <v>171</v>
      </c>
      <c r="M468" s="289" t="s">
        <v>2598</v>
      </c>
      <c r="N468" s="226" t="s">
        <v>2627</v>
      </c>
      <c r="O468" s="290" t="e">
        <f>VLOOKUP(Tableau2[[#This Row],[Maîtrise/Avancement SUD]],Tableau5[],8,FALSE)</f>
        <v>#N/A</v>
      </c>
      <c r="P468" s="290" t="e">
        <f>Tableau2[[#This Row],[Gravité]]*Tableau2[[#This Row],[Fréquence SUD]]*Tableau2[[#This Row],[Coef Pondération SUD]]</f>
        <v>#VALUE!</v>
      </c>
      <c r="Q468" s="291"/>
      <c r="R468" s="285" t="s">
        <v>171</v>
      </c>
      <c r="S468" s="289" t="s">
        <v>2598</v>
      </c>
      <c r="T468" s="226" t="s">
        <v>2627</v>
      </c>
      <c r="U468" s="290" t="e">
        <f>VLOOKUP(Tableau2[[#This Row],[Maîtrise/Avancement GP]],Tableau5[],8,FALSE)</f>
        <v>#N/A</v>
      </c>
      <c r="V468" s="290" t="e">
        <f>Tableau2[[#This Row],[Gravité]]*Tableau2[[#This Row],[Fréquence GP]]*Tableau2[[#This Row],[Coef Pondération GP]]</f>
        <v>#VALUE!</v>
      </c>
      <c r="W468" s="291"/>
      <c r="X468" s="285">
        <v>1</v>
      </c>
      <c r="Y468" s="289" t="s">
        <v>2598</v>
      </c>
      <c r="Z468" s="226" t="s">
        <v>2627</v>
      </c>
      <c r="AA468" s="290" t="e">
        <f>VLOOKUP(Tableau2[[#This Row],[Maîtrise/Avancement NORD]],Tableau5[],8,FALSE)</f>
        <v>#N/A</v>
      </c>
      <c r="AB468" s="290" t="e">
        <f>Tableau2[[#This Row],[Gravité]]*Tableau2[[#This Row],[Fréquence NORD]]*Tableau2[[#This Row],[Coef Pondération NORD]]</f>
        <v>#N/A</v>
      </c>
      <c r="AC468" s="294" t="s">
        <v>1354</v>
      </c>
      <c r="AD468" s="285" t="s">
        <v>171</v>
      </c>
      <c r="AE468" s="289" t="s">
        <v>2598</v>
      </c>
      <c r="AF468" s="226" t="s">
        <v>2627</v>
      </c>
      <c r="AG468" s="290" t="e">
        <f>VLOOKUP(Tableau2[[#This Row],[Maîtrise/Avancement DD]],Tableau5[],8,FALSE)</f>
        <v>#N/A</v>
      </c>
      <c r="AH468" s="290" t="e">
        <f>Tableau2[[#This Row],[Gravité]]*Tableau2[[#This Row],[Fréquence DD]]*Tableau2[[#This Row],[Coef Pondération DD]]</f>
        <v>#VALUE!</v>
      </c>
      <c r="AI468" s="291"/>
    </row>
    <row r="469" spans="1:35" ht="15" x14ac:dyDescent="0.2">
      <c r="A469" s="248">
        <v>2017</v>
      </c>
      <c r="B469" s="258" t="s">
        <v>1194</v>
      </c>
      <c r="C469" s="258" t="s">
        <v>1198</v>
      </c>
      <c r="D469" s="249"/>
      <c r="E469" s="248">
        <v>3</v>
      </c>
      <c r="F469" s="248" t="s">
        <v>171</v>
      </c>
      <c r="G469" s="248" t="s">
        <v>171</v>
      </c>
      <c r="H469" s="226" t="s">
        <v>2629</v>
      </c>
      <c r="I469" s="248"/>
      <c r="J469" s="265"/>
      <c r="K469" s="260"/>
      <c r="L469" s="248" t="s">
        <v>171</v>
      </c>
      <c r="M469" s="248" t="s">
        <v>171</v>
      </c>
      <c r="N469" s="226" t="s">
        <v>2629</v>
      </c>
      <c r="O469" s="248"/>
      <c r="P469" s="265"/>
      <c r="Q469" s="260"/>
      <c r="R469" s="248" t="s">
        <v>171</v>
      </c>
      <c r="S469" s="248" t="s">
        <v>171</v>
      </c>
      <c r="T469" s="226" t="s">
        <v>2629</v>
      </c>
      <c r="U469" s="260"/>
      <c r="V469" s="265"/>
      <c r="W469" s="260"/>
      <c r="X469" s="248">
        <v>1</v>
      </c>
      <c r="Y469" s="258" t="s">
        <v>1181</v>
      </c>
      <c r="Z469" s="226" t="s">
        <v>2658</v>
      </c>
      <c r="AA469" s="248"/>
      <c r="AB469" s="265"/>
      <c r="AC469" s="260"/>
      <c r="AD469" s="248" t="s">
        <v>171</v>
      </c>
      <c r="AE469" s="249" t="s">
        <v>171</v>
      </c>
      <c r="AF469" s="226" t="s">
        <v>2629</v>
      </c>
      <c r="AG469" s="248"/>
      <c r="AH469" s="265"/>
      <c r="AI469" s="260"/>
    </row>
    <row r="470" spans="1:35" ht="15" x14ac:dyDescent="0.2">
      <c r="A470" s="248">
        <v>2017</v>
      </c>
      <c r="B470" s="258" t="s">
        <v>1194</v>
      </c>
      <c r="C470" s="258" t="s">
        <v>1198</v>
      </c>
      <c r="D470" s="249"/>
      <c r="E470" s="248">
        <v>3</v>
      </c>
      <c r="F470" s="248" t="s">
        <v>171</v>
      </c>
      <c r="G470" s="248" t="s">
        <v>171</v>
      </c>
      <c r="H470" s="226" t="s">
        <v>2617</v>
      </c>
      <c r="I470" s="248"/>
      <c r="J470" s="265"/>
      <c r="K470" s="260"/>
      <c r="L470" s="248" t="s">
        <v>171</v>
      </c>
      <c r="M470" s="248" t="s">
        <v>171</v>
      </c>
      <c r="N470" s="226" t="s">
        <v>2617</v>
      </c>
      <c r="O470" s="248"/>
      <c r="P470" s="265"/>
      <c r="Q470" s="260"/>
      <c r="R470" s="248" t="s">
        <v>171</v>
      </c>
      <c r="S470" s="248" t="s">
        <v>171</v>
      </c>
      <c r="T470" s="226" t="s">
        <v>2617</v>
      </c>
      <c r="U470" s="260"/>
      <c r="V470" s="265"/>
      <c r="W470" s="260"/>
      <c r="X470" s="248">
        <v>1</v>
      </c>
      <c r="Y470" s="258" t="s">
        <v>1199</v>
      </c>
      <c r="Z470" s="226" t="s">
        <v>2608</v>
      </c>
      <c r="AA470" s="248"/>
      <c r="AB470" s="265"/>
      <c r="AC470" s="260"/>
      <c r="AD470" s="248" t="s">
        <v>171</v>
      </c>
      <c r="AE470" s="249" t="s">
        <v>171</v>
      </c>
      <c r="AF470" s="226" t="s">
        <v>2617</v>
      </c>
      <c r="AG470" s="248"/>
      <c r="AH470" s="265"/>
      <c r="AI470" s="260"/>
    </row>
    <row r="471" spans="1:35" s="295" customFormat="1" ht="15.75" thickBot="1" x14ac:dyDescent="0.25">
      <c r="A471" s="285">
        <v>2017</v>
      </c>
      <c r="B471" s="286" t="s">
        <v>1194</v>
      </c>
      <c r="C471" s="286" t="s">
        <v>1198</v>
      </c>
      <c r="D471" s="298"/>
      <c r="E471" s="285">
        <v>3</v>
      </c>
      <c r="F471" s="285" t="s">
        <v>171</v>
      </c>
      <c r="G471" s="289" t="s">
        <v>2598</v>
      </c>
      <c r="H471" s="226" t="s">
        <v>2627</v>
      </c>
      <c r="I471" s="285" t="e">
        <f>VLOOKUP(Tableau2[[#This Row],[Maîtrise/Avancement CNPE]],Tableau5[],8,FALSE)</f>
        <v>#N/A</v>
      </c>
      <c r="J471" s="290"/>
      <c r="K471" s="291"/>
      <c r="L471" s="285" t="s">
        <v>171</v>
      </c>
      <c r="M471" s="289" t="s">
        <v>2598</v>
      </c>
      <c r="N471" s="226" t="s">
        <v>2627</v>
      </c>
      <c r="O471" s="290" t="e">
        <f>VLOOKUP(Tableau2[[#This Row],[Maîtrise/Avancement SUD]],Tableau5[],8,FALSE)</f>
        <v>#N/A</v>
      </c>
      <c r="P471" s="290" t="e">
        <f>Tableau2[[#This Row],[Gravité]]*Tableau2[[#This Row],[Fréquence SUD]]*Tableau2[[#This Row],[Coef Pondération SUD]]</f>
        <v>#VALUE!</v>
      </c>
      <c r="Q471" s="291"/>
      <c r="R471" s="285" t="s">
        <v>171</v>
      </c>
      <c r="S471" s="289" t="s">
        <v>2598</v>
      </c>
      <c r="T471" s="226" t="s">
        <v>2627</v>
      </c>
      <c r="U471" s="290" t="e">
        <f>VLOOKUP(Tableau2[[#This Row],[Maîtrise/Avancement GP]],Tableau5[],8,FALSE)</f>
        <v>#N/A</v>
      </c>
      <c r="V471" s="290" t="e">
        <f>Tableau2[[#This Row],[Gravité]]*Tableau2[[#This Row],[Fréquence GP]]*Tableau2[[#This Row],[Coef Pondération GP]]</f>
        <v>#VALUE!</v>
      </c>
      <c r="W471" s="291"/>
      <c r="X471" s="285">
        <v>1</v>
      </c>
      <c r="Y471" s="289" t="s">
        <v>2598</v>
      </c>
      <c r="Z471" s="226" t="s">
        <v>2627</v>
      </c>
      <c r="AA471" s="290" t="e">
        <f>VLOOKUP(Tableau2[[#This Row],[Maîtrise/Avancement NORD]],Tableau5[],8,FALSE)</f>
        <v>#N/A</v>
      </c>
      <c r="AB471" s="290" t="e">
        <f>Tableau2[[#This Row],[Gravité]]*Tableau2[[#This Row],[Fréquence NORD]]*Tableau2[[#This Row],[Coef Pondération NORD]]</f>
        <v>#N/A</v>
      </c>
      <c r="AC471" s="291"/>
      <c r="AD471" s="285" t="s">
        <v>171</v>
      </c>
      <c r="AE471" s="289" t="s">
        <v>2598</v>
      </c>
      <c r="AF471" s="226" t="s">
        <v>2627</v>
      </c>
      <c r="AG471" s="290" t="e">
        <f>VLOOKUP(Tableau2[[#This Row],[Maîtrise/Avancement DD]],Tableau5[],8,FALSE)</f>
        <v>#N/A</v>
      </c>
      <c r="AH471" s="290" t="e">
        <f>Tableau2[[#This Row],[Gravité]]*Tableau2[[#This Row],[Fréquence DD]]*Tableau2[[#This Row],[Coef Pondération DD]]</f>
        <v>#VALUE!</v>
      </c>
      <c r="AI471" s="291"/>
    </row>
    <row r="472" spans="1:35" ht="15" x14ac:dyDescent="0.2">
      <c r="A472" s="248"/>
      <c r="B472" s="184" t="s">
        <v>1200</v>
      </c>
      <c r="C472" s="260"/>
      <c r="D472" s="248"/>
      <c r="E472" s="260"/>
      <c r="F472" s="260"/>
      <c r="G472" s="260"/>
      <c r="H472" s="226" t="s">
        <v>2627</v>
      </c>
      <c r="I472" s="248"/>
      <c r="J472" s="265"/>
      <c r="K472" s="260"/>
      <c r="L472" s="260"/>
      <c r="M472" s="260"/>
      <c r="N472" s="226" t="s">
        <v>2627</v>
      </c>
      <c r="O472" s="248"/>
      <c r="P472" s="265"/>
      <c r="Q472" s="260"/>
      <c r="R472" s="260"/>
      <c r="S472" s="260"/>
      <c r="T472" s="226" t="s">
        <v>2627</v>
      </c>
      <c r="U472" s="260"/>
      <c r="V472" s="265"/>
      <c r="W472" s="260"/>
      <c r="X472" s="260"/>
      <c r="Y472" s="258"/>
      <c r="Z472" s="226" t="s">
        <v>2627</v>
      </c>
      <c r="AA472" s="260"/>
      <c r="AB472" s="265"/>
      <c r="AC472" s="260"/>
      <c r="AD472" s="248"/>
      <c r="AE472" s="249"/>
      <c r="AF472" s="226" t="s">
        <v>2627</v>
      </c>
      <c r="AG472" s="248"/>
      <c r="AH472" s="265"/>
      <c r="AI472" s="260"/>
    </row>
    <row r="473" spans="1:35" ht="15" x14ac:dyDescent="0.2">
      <c r="A473" s="248">
        <v>2017</v>
      </c>
      <c r="B473" s="258" t="s">
        <v>1201</v>
      </c>
      <c r="C473" s="260" t="s">
        <v>1207</v>
      </c>
      <c r="D473" s="248"/>
      <c r="E473" s="248">
        <v>7</v>
      </c>
      <c r="F473" s="248" t="s">
        <v>171</v>
      </c>
      <c r="G473" s="248" t="s">
        <v>171</v>
      </c>
      <c r="H473" s="226" t="s">
        <v>2617</v>
      </c>
      <c r="I473" s="248"/>
      <c r="J473" s="265"/>
      <c r="K473" s="260"/>
      <c r="L473" s="248" t="s">
        <v>171</v>
      </c>
      <c r="M473" s="248" t="s">
        <v>171</v>
      </c>
      <c r="N473" s="226" t="s">
        <v>2617</v>
      </c>
      <c r="O473" s="248"/>
      <c r="P473" s="265"/>
      <c r="Q473" s="260"/>
      <c r="R473" s="248" t="s">
        <v>171</v>
      </c>
      <c r="S473" s="248" t="s">
        <v>171</v>
      </c>
      <c r="T473" s="226" t="s">
        <v>2617</v>
      </c>
      <c r="U473" s="260"/>
      <c r="V473" s="265"/>
      <c r="W473" s="260"/>
      <c r="X473" s="248">
        <v>1</v>
      </c>
      <c r="Y473" s="258" t="s">
        <v>1202</v>
      </c>
      <c r="Z473" s="226" t="s">
        <v>2608</v>
      </c>
      <c r="AA473" s="260"/>
      <c r="AB473" s="265"/>
      <c r="AC473" s="260"/>
      <c r="AD473" s="248" t="s">
        <v>171</v>
      </c>
      <c r="AE473" s="249" t="s">
        <v>171</v>
      </c>
      <c r="AF473" s="226" t="s">
        <v>2617</v>
      </c>
      <c r="AG473" s="248"/>
      <c r="AH473" s="265"/>
      <c r="AI473" s="260"/>
    </row>
    <row r="474" spans="1:35" ht="15" x14ac:dyDescent="0.2">
      <c r="A474" s="248">
        <v>2017</v>
      </c>
      <c r="B474" s="258" t="s">
        <v>1201</v>
      </c>
      <c r="C474" s="260" t="s">
        <v>1207</v>
      </c>
      <c r="D474" s="248"/>
      <c r="E474" s="248">
        <v>7</v>
      </c>
      <c r="F474" s="248" t="s">
        <v>171</v>
      </c>
      <c r="G474" s="248" t="s">
        <v>171</v>
      </c>
      <c r="H474" s="226" t="s">
        <v>2617</v>
      </c>
      <c r="I474" s="248"/>
      <c r="J474" s="265"/>
      <c r="K474" s="260"/>
      <c r="L474" s="248" t="s">
        <v>171</v>
      </c>
      <c r="M474" s="248" t="s">
        <v>171</v>
      </c>
      <c r="N474" s="226" t="s">
        <v>2617</v>
      </c>
      <c r="O474" s="248"/>
      <c r="P474" s="265"/>
      <c r="Q474" s="260"/>
      <c r="R474" s="248" t="s">
        <v>171</v>
      </c>
      <c r="S474" s="248" t="s">
        <v>171</v>
      </c>
      <c r="T474" s="226" t="s">
        <v>2617</v>
      </c>
      <c r="U474" s="260"/>
      <c r="V474" s="265"/>
      <c r="W474" s="260"/>
      <c r="X474" s="248">
        <v>1</v>
      </c>
      <c r="Y474" s="258" t="s">
        <v>1203</v>
      </c>
      <c r="Z474" s="226" t="s">
        <v>2608</v>
      </c>
      <c r="AA474" s="260"/>
      <c r="AB474" s="265"/>
      <c r="AC474" s="260"/>
      <c r="AD474" s="248" t="s">
        <v>171</v>
      </c>
      <c r="AE474" s="249" t="s">
        <v>171</v>
      </c>
      <c r="AF474" s="226" t="s">
        <v>2617</v>
      </c>
      <c r="AG474" s="248"/>
      <c r="AH474" s="265"/>
      <c r="AI474" s="260"/>
    </row>
    <row r="475" spans="1:35" ht="15" x14ac:dyDescent="0.2">
      <c r="A475" s="248">
        <v>2017</v>
      </c>
      <c r="B475" s="258" t="s">
        <v>1201</v>
      </c>
      <c r="C475" s="260" t="s">
        <v>1207</v>
      </c>
      <c r="D475" s="248"/>
      <c r="E475" s="248">
        <v>7</v>
      </c>
      <c r="F475" s="248" t="s">
        <v>171</v>
      </c>
      <c r="G475" s="248" t="s">
        <v>171</v>
      </c>
      <c r="H475" s="226" t="s">
        <v>2629</v>
      </c>
      <c r="I475" s="248"/>
      <c r="J475" s="265"/>
      <c r="K475" s="260"/>
      <c r="L475" s="248" t="s">
        <v>171</v>
      </c>
      <c r="M475" s="248" t="s">
        <v>171</v>
      </c>
      <c r="N475" s="226" t="s">
        <v>2629</v>
      </c>
      <c r="O475" s="248"/>
      <c r="P475" s="265"/>
      <c r="Q475" s="260"/>
      <c r="R475" s="248" t="s">
        <v>171</v>
      </c>
      <c r="S475" s="248" t="s">
        <v>171</v>
      </c>
      <c r="T475" s="226" t="s">
        <v>2629</v>
      </c>
      <c r="U475" s="260"/>
      <c r="V475" s="265"/>
      <c r="W475" s="260"/>
      <c r="X475" s="248">
        <v>1</v>
      </c>
      <c r="Y475" s="258" t="s">
        <v>1204</v>
      </c>
      <c r="Z475" s="226" t="s">
        <v>2633</v>
      </c>
      <c r="AA475" s="260"/>
      <c r="AB475" s="265"/>
      <c r="AC475" s="260"/>
      <c r="AD475" s="248" t="s">
        <v>171</v>
      </c>
      <c r="AE475" s="249" t="s">
        <v>171</v>
      </c>
      <c r="AF475" s="226" t="s">
        <v>2629</v>
      </c>
      <c r="AG475" s="248"/>
      <c r="AH475" s="265"/>
      <c r="AI475" s="260"/>
    </row>
    <row r="476" spans="1:35" s="295" customFormat="1" ht="30.75" thickBot="1" x14ac:dyDescent="0.25">
      <c r="A476" s="285">
        <v>2017</v>
      </c>
      <c r="B476" s="286" t="s">
        <v>1201</v>
      </c>
      <c r="C476" s="287" t="s">
        <v>1207</v>
      </c>
      <c r="D476" s="288"/>
      <c r="E476" s="285">
        <v>7</v>
      </c>
      <c r="F476" s="285" t="s">
        <v>171</v>
      </c>
      <c r="G476" s="289" t="s">
        <v>2598</v>
      </c>
      <c r="H476" s="226" t="s">
        <v>2627</v>
      </c>
      <c r="I476" s="285" t="e">
        <f>VLOOKUP(Tableau2[[#This Row],[Maîtrise/Avancement CNPE]],Tableau5[],8,FALSE)</f>
        <v>#N/A</v>
      </c>
      <c r="J476" s="290" t="e">
        <f>Tableau2[[#This Row],[Gravité]]*Tableau2[[#This Row],[Fréquence CNPE]]*Tableau2[[#This Row],[Coef Pondération CNPE]]</f>
        <v>#VALUE!</v>
      </c>
      <c r="K476" s="291"/>
      <c r="L476" s="285" t="s">
        <v>171</v>
      </c>
      <c r="M476" s="289" t="s">
        <v>2598</v>
      </c>
      <c r="N476" s="226" t="s">
        <v>2627</v>
      </c>
      <c r="O476" s="290" t="e">
        <f>VLOOKUP(Tableau2[[#This Row],[Maîtrise/Avancement SUD]],Tableau5[],8,FALSE)</f>
        <v>#N/A</v>
      </c>
      <c r="P476" s="290" t="e">
        <f>Tableau2[[#This Row],[Gravité]]*Tableau2[[#This Row],[Fréquence SUD]]*Tableau2[[#This Row],[Coef Pondération SUD]]</f>
        <v>#VALUE!</v>
      </c>
      <c r="Q476" s="291"/>
      <c r="R476" s="285" t="s">
        <v>171</v>
      </c>
      <c r="S476" s="289" t="s">
        <v>2598</v>
      </c>
      <c r="T476" s="226" t="s">
        <v>2627</v>
      </c>
      <c r="U476" s="290" t="e">
        <f>VLOOKUP(Tableau2[[#This Row],[Maîtrise/Avancement GP]],Tableau5[],8,FALSE)</f>
        <v>#N/A</v>
      </c>
      <c r="V476" s="290" t="e">
        <f>Tableau2[[#This Row],[Gravité]]*Tableau2[[#This Row],[Fréquence GP]]*Tableau2[[#This Row],[Coef Pondération GP]]</f>
        <v>#VALUE!</v>
      </c>
      <c r="W476" s="291"/>
      <c r="X476" s="285">
        <v>1</v>
      </c>
      <c r="Y476" s="289" t="s">
        <v>2598</v>
      </c>
      <c r="Z476" s="226" t="s">
        <v>2627</v>
      </c>
      <c r="AA476" s="290" t="e">
        <f>VLOOKUP(Tableau2[[#This Row],[Maîtrise/Avancement NORD]],Tableau5[],8,FALSE)</f>
        <v>#N/A</v>
      </c>
      <c r="AB476" s="290" t="e">
        <f>Tableau2[[#This Row],[Gravité]]*Tableau2[[#This Row],[Fréquence NORD]]*Tableau2[[#This Row],[Coef Pondération NORD]]</f>
        <v>#N/A</v>
      </c>
      <c r="AC476" s="294" t="s">
        <v>1343</v>
      </c>
      <c r="AD476" s="285" t="s">
        <v>171</v>
      </c>
      <c r="AE476" s="289" t="s">
        <v>2598</v>
      </c>
      <c r="AF476" s="226" t="s">
        <v>2627</v>
      </c>
      <c r="AG476" s="290" t="e">
        <f>VLOOKUP(Tableau2[[#This Row],[Maîtrise/Avancement DD]],Tableau5[],8,FALSE)</f>
        <v>#N/A</v>
      </c>
      <c r="AH476" s="290" t="e">
        <f>Tableau2[[#This Row],[Gravité]]*Tableau2[[#This Row],[Fréquence DD]]*Tableau2[[#This Row],[Coef Pondération DD]]</f>
        <v>#VALUE!</v>
      </c>
      <c r="AI476" s="291"/>
    </row>
    <row r="477" spans="1:35" ht="15" x14ac:dyDescent="0.2">
      <c r="A477" s="248"/>
      <c r="B477" s="184" t="s">
        <v>1205</v>
      </c>
      <c r="C477" s="260"/>
      <c r="D477" s="248"/>
      <c r="E477" s="260"/>
      <c r="F477" s="260"/>
      <c r="G477" s="260"/>
      <c r="H477" s="226" t="s">
        <v>2627</v>
      </c>
      <c r="I477" s="248"/>
      <c r="J477" s="265"/>
      <c r="K477" s="260"/>
      <c r="L477" s="260"/>
      <c r="M477" s="260"/>
      <c r="N477" s="226" t="s">
        <v>2627</v>
      </c>
      <c r="O477" s="248"/>
      <c r="P477" s="265"/>
      <c r="Q477" s="260"/>
      <c r="R477" s="260"/>
      <c r="S477" s="260"/>
      <c r="T477" s="226" t="s">
        <v>2627</v>
      </c>
      <c r="U477" s="260"/>
      <c r="V477" s="265"/>
      <c r="W477" s="260"/>
      <c r="X477" s="260"/>
      <c r="Y477" s="258"/>
      <c r="Z477" s="226" t="s">
        <v>2627</v>
      </c>
      <c r="AA477" s="260"/>
      <c r="AB477" s="265"/>
      <c r="AC477" s="260"/>
      <c r="AD477" s="248"/>
      <c r="AE477" s="249"/>
      <c r="AF477" s="226" t="s">
        <v>2627</v>
      </c>
      <c r="AG477" s="248"/>
      <c r="AH477" s="265"/>
      <c r="AI477" s="260"/>
    </row>
    <row r="478" spans="1:35" ht="15" x14ac:dyDescent="0.2">
      <c r="A478" s="248">
        <v>2017</v>
      </c>
      <c r="B478" s="260" t="s">
        <v>1206</v>
      </c>
      <c r="C478" s="260" t="s">
        <v>1081</v>
      </c>
      <c r="D478" s="248"/>
      <c r="E478" s="248">
        <v>3</v>
      </c>
      <c r="F478" s="248" t="s">
        <v>171</v>
      </c>
      <c r="G478" s="248" t="s">
        <v>171</v>
      </c>
      <c r="H478" s="226" t="s">
        <v>2629</v>
      </c>
      <c r="I478" s="248"/>
      <c r="J478" s="265"/>
      <c r="K478" s="260"/>
      <c r="L478" s="248" t="s">
        <v>171</v>
      </c>
      <c r="M478" s="248" t="s">
        <v>171</v>
      </c>
      <c r="N478" s="226" t="s">
        <v>2629</v>
      </c>
      <c r="O478" s="248"/>
      <c r="P478" s="265"/>
      <c r="Q478" s="260"/>
      <c r="R478" s="248" t="s">
        <v>171</v>
      </c>
      <c r="S478" s="248" t="s">
        <v>171</v>
      </c>
      <c r="T478" s="226" t="s">
        <v>2629</v>
      </c>
      <c r="U478" s="260"/>
      <c r="V478" s="265"/>
      <c r="W478" s="260"/>
      <c r="X478" s="248">
        <v>3</v>
      </c>
      <c r="Y478" s="258" t="s">
        <v>1168</v>
      </c>
      <c r="Z478" s="226" t="s">
        <v>2633</v>
      </c>
      <c r="AA478" s="260"/>
      <c r="AB478" s="265"/>
      <c r="AC478" s="260"/>
      <c r="AD478" s="248" t="s">
        <v>171</v>
      </c>
      <c r="AE478" s="249" t="s">
        <v>171</v>
      </c>
      <c r="AF478" s="226" t="s">
        <v>2629</v>
      </c>
      <c r="AG478" s="248"/>
      <c r="AH478" s="265"/>
      <c r="AI478" s="260"/>
    </row>
    <row r="479" spans="1:35" ht="15" x14ac:dyDescent="0.2">
      <c r="A479" s="248">
        <v>2017</v>
      </c>
      <c r="B479" s="260" t="s">
        <v>1206</v>
      </c>
      <c r="C479" s="260" t="s">
        <v>1081</v>
      </c>
      <c r="D479" s="248"/>
      <c r="E479" s="248">
        <v>3</v>
      </c>
      <c r="F479" s="248" t="s">
        <v>171</v>
      </c>
      <c r="G479" s="248" t="s">
        <v>171</v>
      </c>
      <c r="H479" s="226" t="s">
        <v>2617</v>
      </c>
      <c r="I479" s="248"/>
      <c r="J479" s="265"/>
      <c r="K479" s="260"/>
      <c r="L479" s="248" t="s">
        <v>171</v>
      </c>
      <c r="M479" s="248" t="s">
        <v>171</v>
      </c>
      <c r="N479" s="226" t="s">
        <v>2617</v>
      </c>
      <c r="O479" s="248"/>
      <c r="P479" s="265"/>
      <c r="Q479" s="260"/>
      <c r="R479" s="248" t="s">
        <v>171</v>
      </c>
      <c r="S479" s="248" t="s">
        <v>171</v>
      </c>
      <c r="T479" s="226" t="s">
        <v>2617</v>
      </c>
      <c r="U479" s="260"/>
      <c r="V479" s="265"/>
      <c r="W479" s="260"/>
      <c r="X479" s="248">
        <v>3</v>
      </c>
      <c r="Y479" s="258" t="s">
        <v>1208</v>
      </c>
      <c r="Z479" s="226" t="s">
        <v>2608</v>
      </c>
      <c r="AA479" s="260"/>
      <c r="AB479" s="265"/>
      <c r="AC479" s="260"/>
      <c r="AD479" s="248" t="s">
        <v>171</v>
      </c>
      <c r="AE479" s="249" t="s">
        <v>171</v>
      </c>
      <c r="AF479" s="226" t="s">
        <v>2617</v>
      </c>
      <c r="AG479" s="248"/>
      <c r="AH479" s="265"/>
      <c r="AI479" s="260"/>
    </row>
    <row r="480" spans="1:35" ht="30" x14ac:dyDescent="0.2">
      <c r="A480" s="248">
        <v>2017</v>
      </c>
      <c r="B480" s="260" t="s">
        <v>1206</v>
      </c>
      <c r="C480" s="260" t="s">
        <v>1081</v>
      </c>
      <c r="D480" s="248"/>
      <c r="E480" s="248">
        <v>3</v>
      </c>
      <c r="F480" s="248" t="s">
        <v>171</v>
      </c>
      <c r="G480" s="248" t="s">
        <v>171</v>
      </c>
      <c r="H480" s="226" t="s">
        <v>2617</v>
      </c>
      <c r="I480" s="248"/>
      <c r="J480" s="265"/>
      <c r="K480" s="260"/>
      <c r="L480" s="248" t="s">
        <v>171</v>
      </c>
      <c r="M480" s="248" t="s">
        <v>171</v>
      </c>
      <c r="N480" s="226" t="s">
        <v>2617</v>
      </c>
      <c r="O480" s="248"/>
      <c r="P480" s="265"/>
      <c r="Q480" s="260"/>
      <c r="R480" s="248" t="s">
        <v>171</v>
      </c>
      <c r="S480" s="248" t="s">
        <v>171</v>
      </c>
      <c r="T480" s="226" t="s">
        <v>2617</v>
      </c>
      <c r="U480" s="260"/>
      <c r="V480" s="265"/>
      <c r="W480" s="260"/>
      <c r="X480" s="248">
        <v>3</v>
      </c>
      <c r="Y480" s="258" t="s">
        <v>1848</v>
      </c>
      <c r="Z480" s="226" t="s">
        <v>2655</v>
      </c>
      <c r="AA480" s="260"/>
      <c r="AB480" s="265"/>
      <c r="AC480" s="260"/>
      <c r="AD480" s="248" t="s">
        <v>171</v>
      </c>
      <c r="AE480" s="249" t="s">
        <v>171</v>
      </c>
      <c r="AF480" s="226" t="s">
        <v>2617</v>
      </c>
      <c r="AG480" s="248"/>
      <c r="AH480" s="265"/>
      <c r="AI480" s="260"/>
    </row>
    <row r="481" spans="1:35" s="295" customFormat="1" ht="30.75" thickBot="1" x14ac:dyDescent="0.25">
      <c r="A481" s="285">
        <v>2017</v>
      </c>
      <c r="B481" s="287" t="s">
        <v>1206</v>
      </c>
      <c r="C481" s="287" t="s">
        <v>1081</v>
      </c>
      <c r="D481" s="288"/>
      <c r="E481" s="285">
        <v>3</v>
      </c>
      <c r="F481" s="285" t="s">
        <v>171</v>
      </c>
      <c r="G481" s="289" t="s">
        <v>2598</v>
      </c>
      <c r="H481" s="226" t="s">
        <v>2627</v>
      </c>
      <c r="I481" s="285" t="e">
        <f>VLOOKUP(Tableau2[[#This Row],[Maîtrise/Avancement CNPE]],Tableau5[],8,FALSE)</f>
        <v>#N/A</v>
      </c>
      <c r="J481" s="290" t="e">
        <f>Tableau2[[#This Row],[Gravité]]*Tableau2[[#This Row],[Fréquence CNPE]]*Tableau2[[#This Row],[Coef Pondération CNPE]]</f>
        <v>#VALUE!</v>
      </c>
      <c r="K481" s="291"/>
      <c r="L481" s="285" t="s">
        <v>171</v>
      </c>
      <c r="M481" s="289" t="s">
        <v>2598</v>
      </c>
      <c r="N481" s="226" t="s">
        <v>2627</v>
      </c>
      <c r="O481" s="290" t="e">
        <f>VLOOKUP(Tableau2[[#This Row],[Maîtrise/Avancement SUD]],Tableau5[],8,FALSE)</f>
        <v>#N/A</v>
      </c>
      <c r="P481" s="290" t="e">
        <f>Tableau2[[#This Row],[Gravité]]*Tableau2[[#This Row],[Fréquence SUD]]*Tableau2[[#This Row],[Coef Pondération SUD]]</f>
        <v>#VALUE!</v>
      </c>
      <c r="Q481" s="291"/>
      <c r="R481" s="285" t="s">
        <v>171</v>
      </c>
      <c r="S481" s="289" t="s">
        <v>2598</v>
      </c>
      <c r="T481" s="226" t="s">
        <v>2627</v>
      </c>
      <c r="U481" s="290" t="e">
        <f>VLOOKUP(Tableau2[[#This Row],[Maîtrise/Avancement GP]],Tableau5[],8,FALSE)</f>
        <v>#N/A</v>
      </c>
      <c r="V481" s="290" t="e">
        <f>Tableau2[[#This Row],[Gravité]]*Tableau2[[#This Row],[Fréquence GP]]*Tableau2[[#This Row],[Coef Pondération GP]]</f>
        <v>#VALUE!</v>
      </c>
      <c r="W481" s="291"/>
      <c r="X481" s="285">
        <v>3</v>
      </c>
      <c r="Y481" s="289" t="s">
        <v>2598</v>
      </c>
      <c r="Z481" s="226" t="s">
        <v>2627</v>
      </c>
      <c r="AA481" s="290" t="e">
        <f>VLOOKUP(Tableau2[[#This Row],[Maîtrise/Avancement NORD]],Tableau5[],8,FALSE)</f>
        <v>#N/A</v>
      </c>
      <c r="AB481" s="290" t="e">
        <f>Tableau2[[#This Row],[Gravité]]*Tableau2[[#This Row],[Fréquence NORD]]*Tableau2[[#This Row],[Coef Pondération NORD]]</f>
        <v>#N/A</v>
      </c>
      <c r="AC481" s="294" t="s">
        <v>1343</v>
      </c>
      <c r="AD481" s="285" t="s">
        <v>171</v>
      </c>
      <c r="AE481" s="289" t="s">
        <v>2598</v>
      </c>
      <c r="AF481" s="226" t="s">
        <v>2627</v>
      </c>
      <c r="AG481" s="290" t="e">
        <f>VLOOKUP(Tableau2[[#This Row],[Maîtrise/Avancement DD]],Tableau5[],8,FALSE)</f>
        <v>#N/A</v>
      </c>
      <c r="AH481" s="290" t="e">
        <f>Tableau2[[#This Row],[Gravité]]*Tableau2[[#This Row],[Fréquence DD]]*Tableau2[[#This Row],[Coef Pondération DD]]</f>
        <v>#VALUE!</v>
      </c>
      <c r="AI481" s="291"/>
    </row>
    <row r="482" spans="1:35" ht="30" x14ac:dyDescent="0.2">
      <c r="A482" s="248">
        <v>2017</v>
      </c>
      <c r="B482" s="224" t="s">
        <v>1209</v>
      </c>
      <c r="C482" s="185" t="s">
        <v>1210</v>
      </c>
      <c r="D482" s="232"/>
      <c r="E482" s="248">
        <v>3</v>
      </c>
      <c r="F482" s="248" t="s">
        <v>171</v>
      </c>
      <c r="G482" s="248" t="s">
        <v>171</v>
      </c>
      <c r="H482" s="226" t="s">
        <v>2629</v>
      </c>
      <c r="I482" s="248"/>
      <c r="J482" s="265"/>
      <c r="K482" s="260"/>
      <c r="L482" s="248" t="s">
        <v>171</v>
      </c>
      <c r="M482" s="248" t="s">
        <v>171</v>
      </c>
      <c r="N482" s="226" t="s">
        <v>2629</v>
      </c>
      <c r="O482" s="248"/>
      <c r="P482" s="265"/>
      <c r="Q482" s="260"/>
      <c r="R482" s="248" t="s">
        <v>171</v>
      </c>
      <c r="S482" s="248" t="s">
        <v>171</v>
      </c>
      <c r="T482" s="226" t="s">
        <v>2629</v>
      </c>
      <c r="U482" s="260"/>
      <c r="V482" s="265"/>
      <c r="W482" s="260"/>
      <c r="X482" s="248">
        <v>3</v>
      </c>
      <c r="Y482" s="258" t="s">
        <v>1168</v>
      </c>
      <c r="Z482" s="226" t="s">
        <v>2633</v>
      </c>
      <c r="AA482" s="260"/>
      <c r="AB482" s="265"/>
      <c r="AC482" s="258" t="s">
        <v>1343</v>
      </c>
      <c r="AD482" s="248" t="s">
        <v>171</v>
      </c>
      <c r="AE482" s="249" t="s">
        <v>171</v>
      </c>
      <c r="AF482" s="226" t="s">
        <v>2629</v>
      </c>
      <c r="AG482" s="248"/>
      <c r="AH482" s="265"/>
      <c r="AI482" s="260"/>
    </row>
    <row r="483" spans="1:35" s="295" customFormat="1" ht="30.75" thickBot="1" x14ac:dyDescent="0.25">
      <c r="A483" s="285">
        <v>2017</v>
      </c>
      <c r="B483" s="287" t="s">
        <v>1209</v>
      </c>
      <c r="C483" s="286" t="s">
        <v>1210</v>
      </c>
      <c r="D483" s="292"/>
      <c r="E483" s="285">
        <v>3</v>
      </c>
      <c r="F483" s="285" t="s">
        <v>171</v>
      </c>
      <c r="G483" s="289" t="s">
        <v>2598</v>
      </c>
      <c r="H483" s="226" t="s">
        <v>2627</v>
      </c>
      <c r="I483" s="285" t="e">
        <f>VLOOKUP(Tableau2[[#This Row],[Maîtrise/Avancement CNPE]],Tableau5[],8,FALSE)</f>
        <v>#N/A</v>
      </c>
      <c r="J483" s="290" t="e">
        <f>Tableau2[[#This Row],[Gravité]]*Tableau2[[#This Row],[Fréquence CNPE]]*Tableau2[[#This Row],[Coef Pondération CNPE]]</f>
        <v>#VALUE!</v>
      </c>
      <c r="K483" s="291"/>
      <c r="L483" s="285" t="s">
        <v>171</v>
      </c>
      <c r="M483" s="289" t="s">
        <v>2598</v>
      </c>
      <c r="N483" s="226" t="s">
        <v>2627</v>
      </c>
      <c r="O483" s="290" t="e">
        <f>VLOOKUP(Tableau2[[#This Row],[Maîtrise/Avancement SUD]],Tableau5[],8,FALSE)</f>
        <v>#N/A</v>
      </c>
      <c r="P483" s="290" t="e">
        <f>Tableau2[[#This Row],[Gravité]]*Tableau2[[#This Row],[Fréquence SUD]]*Tableau2[[#This Row],[Coef Pondération SUD]]</f>
        <v>#VALUE!</v>
      </c>
      <c r="Q483" s="291"/>
      <c r="R483" s="285" t="s">
        <v>171</v>
      </c>
      <c r="S483" s="289" t="s">
        <v>2598</v>
      </c>
      <c r="T483" s="226" t="s">
        <v>2627</v>
      </c>
      <c r="U483" s="290" t="e">
        <f>VLOOKUP(Tableau2[[#This Row],[Maîtrise/Avancement GP]],Tableau5[],8,FALSE)</f>
        <v>#N/A</v>
      </c>
      <c r="V483" s="290" t="e">
        <f>Tableau2[[#This Row],[Gravité]]*Tableau2[[#This Row],[Fréquence GP]]*Tableau2[[#This Row],[Coef Pondération GP]]</f>
        <v>#VALUE!</v>
      </c>
      <c r="W483" s="291"/>
      <c r="X483" s="285">
        <v>3</v>
      </c>
      <c r="Y483" s="289" t="s">
        <v>2598</v>
      </c>
      <c r="Z483" s="226" t="s">
        <v>2627</v>
      </c>
      <c r="AA483" s="290" t="e">
        <f>VLOOKUP(Tableau2[[#This Row],[Maîtrise/Avancement NORD]],Tableau5[],8,FALSE)</f>
        <v>#N/A</v>
      </c>
      <c r="AB483" s="290" t="e">
        <f>Tableau2[[#This Row],[Gravité]]*Tableau2[[#This Row],[Fréquence NORD]]*Tableau2[[#This Row],[Coef Pondération NORD]]</f>
        <v>#N/A</v>
      </c>
      <c r="AC483" s="291"/>
      <c r="AD483" s="285" t="s">
        <v>171</v>
      </c>
      <c r="AE483" s="289" t="s">
        <v>2598</v>
      </c>
      <c r="AF483" s="226" t="s">
        <v>2627</v>
      </c>
      <c r="AG483" s="290" t="e">
        <f>VLOOKUP(Tableau2[[#This Row],[Maîtrise/Avancement DD]],Tableau5[],8,FALSE)</f>
        <v>#N/A</v>
      </c>
      <c r="AH483" s="290" t="e">
        <f>Tableau2[[#This Row],[Gravité]]*Tableau2[[#This Row],[Fréquence DD]]*Tableau2[[#This Row],[Coef Pondération DD]]</f>
        <v>#VALUE!</v>
      </c>
      <c r="AI483" s="291"/>
    </row>
    <row r="484" spans="1:35" ht="15" x14ac:dyDescent="0.2">
      <c r="A484" s="248">
        <v>2017</v>
      </c>
      <c r="B484" s="260" t="s">
        <v>1473</v>
      </c>
      <c r="C484" s="260" t="s">
        <v>523</v>
      </c>
      <c r="D484" s="248"/>
      <c r="E484" s="248">
        <v>3</v>
      </c>
      <c r="F484" s="248" t="s">
        <v>171</v>
      </c>
      <c r="G484" s="248" t="s">
        <v>171</v>
      </c>
      <c r="H484" s="226" t="s">
        <v>2617</v>
      </c>
      <c r="I484" s="248"/>
      <c r="J484" s="265"/>
      <c r="K484" s="260"/>
      <c r="L484" s="248">
        <v>3</v>
      </c>
      <c r="M484" s="258" t="s">
        <v>524</v>
      </c>
      <c r="N484" s="226" t="s">
        <v>2608</v>
      </c>
      <c r="O484" s="248"/>
      <c r="P484" s="265"/>
      <c r="Q484" s="260"/>
      <c r="R484" s="248" t="s">
        <v>171</v>
      </c>
      <c r="S484" s="248" t="s">
        <v>171</v>
      </c>
      <c r="T484" s="226" t="s">
        <v>2617</v>
      </c>
      <c r="U484" s="260"/>
      <c r="V484" s="265"/>
      <c r="W484" s="260"/>
      <c r="X484" s="248" t="s">
        <v>171</v>
      </c>
      <c r="Y484" s="249" t="s">
        <v>171</v>
      </c>
      <c r="Z484" s="226" t="s">
        <v>2617</v>
      </c>
      <c r="AA484" s="260"/>
      <c r="AB484" s="265"/>
      <c r="AC484" s="260"/>
      <c r="AD484" s="248" t="s">
        <v>171</v>
      </c>
      <c r="AE484" s="249" t="s">
        <v>171</v>
      </c>
      <c r="AF484" s="226" t="s">
        <v>2617</v>
      </c>
      <c r="AG484" s="248"/>
      <c r="AH484" s="265"/>
      <c r="AI484" s="260"/>
    </row>
    <row r="485" spans="1:35" ht="15" x14ac:dyDescent="0.2">
      <c r="A485" s="248">
        <v>2017</v>
      </c>
      <c r="B485" s="260" t="s">
        <v>1473</v>
      </c>
      <c r="C485" s="260" t="s">
        <v>523</v>
      </c>
      <c r="D485" s="248"/>
      <c r="E485" s="248">
        <v>3</v>
      </c>
      <c r="F485" s="248" t="s">
        <v>171</v>
      </c>
      <c r="G485" s="248" t="s">
        <v>171</v>
      </c>
      <c r="H485" s="226" t="s">
        <v>2617</v>
      </c>
      <c r="I485" s="248"/>
      <c r="J485" s="265"/>
      <c r="K485" s="260"/>
      <c r="L485" s="248">
        <v>3</v>
      </c>
      <c r="M485" s="258" t="s">
        <v>536</v>
      </c>
      <c r="N485" s="226" t="s">
        <v>2608</v>
      </c>
      <c r="O485" s="248"/>
      <c r="P485" s="265"/>
      <c r="Q485" s="260"/>
      <c r="R485" s="248" t="s">
        <v>171</v>
      </c>
      <c r="S485" s="248" t="s">
        <v>171</v>
      </c>
      <c r="T485" s="226" t="s">
        <v>2617</v>
      </c>
      <c r="U485" s="260"/>
      <c r="V485" s="265"/>
      <c r="W485" s="260"/>
      <c r="X485" s="248" t="s">
        <v>171</v>
      </c>
      <c r="Y485" s="249" t="s">
        <v>171</v>
      </c>
      <c r="Z485" s="226" t="s">
        <v>2617</v>
      </c>
      <c r="AA485" s="260"/>
      <c r="AB485" s="265"/>
      <c r="AC485" s="260"/>
      <c r="AD485" s="248" t="s">
        <v>171</v>
      </c>
      <c r="AE485" s="249" t="s">
        <v>171</v>
      </c>
      <c r="AF485" s="226" t="s">
        <v>2617</v>
      </c>
      <c r="AG485" s="248"/>
      <c r="AH485" s="265"/>
      <c r="AI485" s="260"/>
    </row>
    <row r="486" spans="1:35" ht="30" x14ac:dyDescent="0.2">
      <c r="A486" s="248">
        <v>2017</v>
      </c>
      <c r="B486" s="260" t="s">
        <v>1473</v>
      </c>
      <c r="C486" s="260" t="s">
        <v>523</v>
      </c>
      <c r="D486" s="248"/>
      <c r="E486" s="248">
        <v>3</v>
      </c>
      <c r="F486" s="248" t="s">
        <v>171</v>
      </c>
      <c r="G486" s="248" t="s">
        <v>171</v>
      </c>
      <c r="H486" s="226" t="s">
        <v>2629</v>
      </c>
      <c r="I486" s="248"/>
      <c r="J486" s="265"/>
      <c r="K486" s="260"/>
      <c r="L486" s="248">
        <v>3</v>
      </c>
      <c r="M486" s="258" t="s">
        <v>544</v>
      </c>
      <c r="N486" s="226" t="s">
        <v>2633</v>
      </c>
      <c r="O486" s="248"/>
      <c r="P486" s="265"/>
      <c r="Q486" s="260"/>
      <c r="R486" s="248" t="s">
        <v>171</v>
      </c>
      <c r="S486" s="248" t="s">
        <v>171</v>
      </c>
      <c r="T486" s="226" t="s">
        <v>2629</v>
      </c>
      <c r="U486" s="260"/>
      <c r="V486" s="265"/>
      <c r="W486" s="260"/>
      <c r="X486" s="248" t="s">
        <v>171</v>
      </c>
      <c r="Y486" s="249" t="s">
        <v>171</v>
      </c>
      <c r="Z486" s="226" t="s">
        <v>2629</v>
      </c>
      <c r="AA486" s="260"/>
      <c r="AB486" s="265"/>
      <c r="AC486" s="260"/>
      <c r="AD486" s="248" t="s">
        <v>171</v>
      </c>
      <c r="AE486" s="249" t="s">
        <v>171</v>
      </c>
      <c r="AF486" s="226" t="s">
        <v>2629</v>
      </c>
      <c r="AG486" s="248"/>
      <c r="AH486" s="265"/>
      <c r="AI486" s="260"/>
    </row>
    <row r="487" spans="1:35" ht="15" x14ac:dyDescent="0.2">
      <c r="A487" s="248">
        <v>2017</v>
      </c>
      <c r="B487" s="260" t="s">
        <v>1473</v>
      </c>
      <c r="C487" s="260" t="s">
        <v>523</v>
      </c>
      <c r="D487" s="248"/>
      <c r="E487" s="248">
        <v>3</v>
      </c>
      <c r="F487" s="248" t="s">
        <v>171</v>
      </c>
      <c r="G487" s="248" t="s">
        <v>171</v>
      </c>
      <c r="H487" s="226" t="s">
        <v>2616</v>
      </c>
      <c r="I487" s="248"/>
      <c r="J487" s="265"/>
      <c r="K487" s="260"/>
      <c r="L487" s="248">
        <v>3</v>
      </c>
      <c r="M487" s="258" t="s">
        <v>527</v>
      </c>
      <c r="N487" s="226" t="s">
        <v>2607</v>
      </c>
      <c r="O487" s="248"/>
      <c r="P487" s="265"/>
      <c r="Q487" s="260"/>
      <c r="R487" s="248" t="s">
        <v>171</v>
      </c>
      <c r="S487" s="248" t="s">
        <v>171</v>
      </c>
      <c r="T487" s="226" t="s">
        <v>2616</v>
      </c>
      <c r="U487" s="260"/>
      <c r="V487" s="265"/>
      <c r="W487" s="260"/>
      <c r="X487" s="248" t="s">
        <v>171</v>
      </c>
      <c r="Y487" s="249" t="s">
        <v>171</v>
      </c>
      <c r="Z487" s="226" t="s">
        <v>2616</v>
      </c>
      <c r="AA487" s="260"/>
      <c r="AB487" s="265"/>
      <c r="AC487" s="260"/>
      <c r="AD487" s="248" t="s">
        <v>171</v>
      </c>
      <c r="AE487" s="249" t="s">
        <v>171</v>
      </c>
      <c r="AF487" s="226" t="s">
        <v>2616</v>
      </c>
      <c r="AG487" s="248"/>
      <c r="AH487" s="265"/>
      <c r="AI487" s="260"/>
    </row>
    <row r="488" spans="1:35" ht="15" x14ac:dyDescent="0.2">
      <c r="A488" s="248">
        <v>2017</v>
      </c>
      <c r="B488" s="260" t="s">
        <v>1473</v>
      </c>
      <c r="C488" s="260" t="s">
        <v>523</v>
      </c>
      <c r="D488" s="248"/>
      <c r="E488" s="248">
        <v>3</v>
      </c>
      <c r="F488" s="248" t="s">
        <v>171</v>
      </c>
      <c r="G488" s="248" t="s">
        <v>171</v>
      </c>
      <c r="H488" s="226" t="s">
        <v>2629</v>
      </c>
      <c r="I488" s="248"/>
      <c r="J488" s="265"/>
      <c r="K488" s="260"/>
      <c r="L488" s="248">
        <v>3</v>
      </c>
      <c r="M488" s="258" t="s">
        <v>537</v>
      </c>
      <c r="N488" s="226" t="s">
        <v>2630</v>
      </c>
      <c r="O488" s="248"/>
      <c r="P488" s="265"/>
      <c r="Q488" s="260"/>
      <c r="R488" s="248" t="s">
        <v>171</v>
      </c>
      <c r="S488" s="248" t="s">
        <v>171</v>
      </c>
      <c r="T488" s="226" t="s">
        <v>2629</v>
      </c>
      <c r="U488" s="260"/>
      <c r="V488" s="265"/>
      <c r="W488" s="260"/>
      <c r="X488" s="248" t="s">
        <v>171</v>
      </c>
      <c r="Y488" s="249" t="s">
        <v>171</v>
      </c>
      <c r="Z488" s="226" t="s">
        <v>2629</v>
      </c>
      <c r="AA488" s="260"/>
      <c r="AB488" s="265"/>
      <c r="AC488" s="260"/>
      <c r="AD488" s="248" t="s">
        <v>171</v>
      </c>
      <c r="AE488" s="249" t="s">
        <v>171</v>
      </c>
      <c r="AF488" s="226" t="s">
        <v>2629</v>
      </c>
      <c r="AG488" s="248"/>
      <c r="AH488" s="265"/>
      <c r="AI488" s="260"/>
    </row>
    <row r="489" spans="1:35" ht="15" x14ac:dyDescent="0.2">
      <c r="A489" s="248">
        <v>2017</v>
      </c>
      <c r="B489" s="260" t="s">
        <v>1473</v>
      </c>
      <c r="C489" s="260" t="s">
        <v>523</v>
      </c>
      <c r="D489" s="248"/>
      <c r="E489" s="248">
        <v>3</v>
      </c>
      <c r="F489" s="248" t="s">
        <v>171</v>
      </c>
      <c r="G489" s="248" t="s">
        <v>171</v>
      </c>
      <c r="H489" s="226" t="s">
        <v>2616</v>
      </c>
      <c r="I489" s="248"/>
      <c r="J489" s="265"/>
      <c r="K489" s="260"/>
      <c r="L489" s="248">
        <v>3</v>
      </c>
      <c r="M489" s="258" t="s">
        <v>529</v>
      </c>
      <c r="N489" s="226" t="s">
        <v>2631</v>
      </c>
      <c r="O489" s="248"/>
      <c r="P489" s="265"/>
      <c r="Q489" s="260"/>
      <c r="R489" s="248" t="s">
        <v>171</v>
      </c>
      <c r="S489" s="248" t="s">
        <v>171</v>
      </c>
      <c r="T489" s="226" t="s">
        <v>2616</v>
      </c>
      <c r="U489" s="260"/>
      <c r="V489" s="265"/>
      <c r="W489" s="260"/>
      <c r="X489" s="248" t="s">
        <v>171</v>
      </c>
      <c r="Y489" s="249" t="s">
        <v>171</v>
      </c>
      <c r="Z489" s="226" t="s">
        <v>2616</v>
      </c>
      <c r="AA489" s="260"/>
      <c r="AB489" s="265"/>
      <c r="AC489" s="260"/>
      <c r="AD489" s="248" t="s">
        <v>171</v>
      </c>
      <c r="AE489" s="249" t="s">
        <v>171</v>
      </c>
      <c r="AF489" s="226" t="s">
        <v>2616</v>
      </c>
      <c r="AG489" s="248"/>
      <c r="AH489" s="265"/>
      <c r="AI489" s="260"/>
    </row>
    <row r="490" spans="1:35" s="295" customFormat="1" ht="75.75" thickBot="1" x14ac:dyDescent="0.25">
      <c r="A490" s="285">
        <v>2017</v>
      </c>
      <c r="B490" s="287" t="s">
        <v>1473</v>
      </c>
      <c r="C490" s="287" t="s">
        <v>523</v>
      </c>
      <c r="D490" s="288"/>
      <c r="E490" s="285">
        <v>3</v>
      </c>
      <c r="F490" s="285" t="s">
        <v>171</v>
      </c>
      <c r="G490" s="289" t="s">
        <v>2598</v>
      </c>
      <c r="H490" s="226" t="s">
        <v>2627</v>
      </c>
      <c r="I490" s="285" t="e">
        <f>VLOOKUP(Tableau2[[#This Row],[Maîtrise/Avancement CNPE]],Tableau5[],8,FALSE)</f>
        <v>#N/A</v>
      </c>
      <c r="J490" s="290" t="e">
        <f>Tableau2[[#This Row],[Gravité]]*Tableau2[[#This Row],[Fréquence CNPE]]*Tableau2[[#This Row],[Coef Pondération CNPE]]</f>
        <v>#VALUE!</v>
      </c>
      <c r="K490" s="291"/>
      <c r="L490" s="285">
        <v>3</v>
      </c>
      <c r="M490" s="289" t="s">
        <v>2598</v>
      </c>
      <c r="N490" s="226" t="s">
        <v>2627</v>
      </c>
      <c r="O490" s="290" t="e">
        <f>VLOOKUP(Tableau2[[#This Row],[Maîtrise/Avancement SUD]],Tableau5[],8,FALSE)</f>
        <v>#N/A</v>
      </c>
      <c r="P490" s="290" t="e">
        <f>Tableau2[[#This Row],[Gravité]]*Tableau2[[#This Row],[Fréquence SUD]]*Tableau2[[#This Row],[Coef Pondération SUD]]</f>
        <v>#N/A</v>
      </c>
      <c r="Q490" s="294" t="s">
        <v>1474</v>
      </c>
      <c r="R490" s="285" t="s">
        <v>171</v>
      </c>
      <c r="S490" s="289" t="s">
        <v>2598</v>
      </c>
      <c r="T490" s="226" t="s">
        <v>2627</v>
      </c>
      <c r="U490" s="290" t="e">
        <f>VLOOKUP(Tableau2[[#This Row],[Maîtrise/Avancement GP]],Tableau5[],8,FALSE)</f>
        <v>#N/A</v>
      </c>
      <c r="V490" s="290" t="e">
        <f>Tableau2[[#This Row],[Gravité]]*Tableau2[[#This Row],[Fréquence GP]]*Tableau2[[#This Row],[Coef Pondération GP]]</f>
        <v>#VALUE!</v>
      </c>
      <c r="W490" s="291"/>
      <c r="X490" s="285" t="s">
        <v>171</v>
      </c>
      <c r="Y490" s="289" t="s">
        <v>2598</v>
      </c>
      <c r="Z490" s="226" t="s">
        <v>2627</v>
      </c>
      <c r="AA490" s="290" t="e">
        <f>VLOOKUP(Tableau2[[#This Row],[Maîtrise/Avancement NORD]],Tableau5[],8,FALSE)</f>
        <v>#N/A</v>
      </c>
      <c r="AB490" s="290" t="e">
        <f>Tableau2[[#This Row],[Gravité]]*Tableau2[[#This Row],[Fréquence NORD]]*Tableau2[[#This Row],[Coef Pondération NORD]]</f>
        <v>#VALUE!</v>
      </c>
      <c r="AC490" s="291"/>
      <c r="AD490" s="285" t="s">
        <v>171</v>
      </c>
      <c r="AE490" s="289" t="s">
        <v>2598</v>
      </c>
      <c r="AF490" s="226" t="s">
        <v>2627</v>
      </c>
      <c r="AG490" s="290" t="e">
        <f>VLOOKUP(Tableau2[[#This Row],[Maîtrise/Avancement DD]],Tableau5[],8,FALSE)</f>
        <v>#N/A</v>
      </c>
      <c r="AH490" s="290" t="e">
        <f>Tableau2[[#This Row],[Gravité]]*Tableau2[[#This Row],[Fréquence DD]]*Tableau2[[#This Row],[Coef Pondération DD]]</f>
        <v>#VALUE!</v>
      </c>
      <c r="AI490" s="291"/>
    </row>
    <row r="491" spans="1:35" ht="15" x14ac:dyDescent="0.2">
      <c r="A491" s="248">
        <v>2017</v>
      </c>
      <c r="B491" s="260" t="s">
        <v>1473</v>
      </c>
      <c r="C491" s="260" t="s">
        <v>530</v>
      </c>
      <c r="D491" s="248"/>
      <c r="E491" s="248">
        <v>3</v>
      </c>
      <c r="F491" s="248" t="s">
        <v>171</v>
      </c>
      <c r="G491" s="248" t="s">
        <v>171</v>
      </c>
      <c r="H491" s="226" t="s">
        <v>2629</v>
      </c>
      <c r="I491" s="248"/>
      <c r="J491" s="265"/>
      <c r="K491" s="260"/>
      <c r="L491" s="248">
        <v>3</v>
      </c>
      <c r="M491" s="258" t="s">
        <v>531</v>
      </c>
      <c r="N491" s="226" t="s">
        <v>2633</v>
      </c>
      <c r="O491" s="248"/>
      <c r="P491" s="265"/>
      <c r="Q491" s="260"/>
      <c r="R491" s="248" t="s">
        <v>171</v>
      </c>
      <c r="S491" s="248" t="s">
        <v>171</v>
      </c>
      <c r="T491" s="226" t="s">
        <v>2629</v>
      </c>
      <c r="U491" s="260"/>
      <c r="V491" s="265"/>
      <c r="W491" s="260"/>
      <c r="X491" s="248" t="s">
        <v>171</v>
      </c>
      <c r="Y491" s="249" t="s">
        <v>171</v>
      </c>
      <c r="Z491" s="226" t="s">
        <v>2629</v>
      </c>
      <c r="AA491" s="248"/>
      <c r="AB491" s="265"/>
      <c r="AC491" s="260"/>
      <c r="AD491" s="248" t="s">
        <v>171</v>
      </c>
      <c r="AE491" s="249" t="s">
        <v>171</v>
      </c>
      <c r="AF491" s="226" t="s">
        <v>2629</v>
      </c>
      <c r="AG491" s="248"/>
      <c r="AH491" s="265"/>
      <c r="AI491" s="260"/>
    </row>
    <row r="492" spans="1:35" ht="30" x14ac:dyDescent="0.2">
      <c r="A492" s="248">
        <v>2017</v>
      </c>
      <c r="B492" s="260" t="s">
        <v>1473</v>
      </c>
      <c r="C492" s="260" t="s">
        <v>530</v>
      </c>
      <c r="D492" s="248"/>
      <c r="E492" s="248">
        <v>3</v>
      </c>
      <c r="F492" s="248" t="s">
        <v>171</v>
      </c>
      <c r="G492" s="248" t="s">
        <v>171</v>
      </c>
      <c r="H492" s="226" t="s">
        <v>2617</v>
      </c>
      <c r="I492" s="248"/>
      <c r="J492" s="265"/>
      <c r="K492" s="260"/>
      <c r="L492" s="248">
        <v>3</v>
      </c>
      <c r="M492" s="258" t="s">
        <v>539</v>
      </c>
      <c r="N492" s="226" t="s">
        <v>2633</v>
      </c>
      <c r="O492" s="248"/>
      <c r="P492" s="265"/>
      <c r="Q492" s="260"/>
      <c r="R492" s="248" t="s">
        <v>171</v>
      </c>
      <c r="S492" s="248" t="s">
        <v>171</v>
      </c>
      <c r="T492" s="226" t="s">
        <v>2617</v>
      </c>
      <c r="U492" s="260"/>
      <c r="V492" s="265"/>
      <c r="W492" s="260"/>
      <c r="X492" s="248" t="s">
        <v>171</v>
      </c>
      <c r="Y492" s="249" t="s">
        <v>171</v>
      </c>
      <c r="Z492" s="226" t="s">
        <v>2617</v>
      </c>
      <c r="AA492" s="248"/>
      <c r="AB492" s="265"/>
      <c r="AC492" s="260"/>
      <c r="AD492" s="248" t="s">
        <v>171</v>
      </c>
      <c r="AE492" s="249" t="s">
        <v>171</v>
      </c>
      <c r="AF492" s="226" t="s">
        <v>2617</v>
      </c>
      <c r="AG492" s="248"/>
      <c r="AH492" s="265"/>
      <c r="AI492" s="260"/>
    </row>
    <row r="493" spans="1:35" ht="15" x14ac:dyDescent="0.2">
      <c r="A493" s="248">
        <v>2017</v>
      </c>
      <c r="B493" s="260" t="s">
        <v>1473</v>
      </c>
      <c r="C493" s="260" t="s">
        <v>530</v>
      </c>
      <c r="D493" s="248"/>
      <c r="E493" s="248">
        <v>3</v>
      </c>
      <c r="F493" s="248" t="s">
        <v>171</v>
      </c>
      <c r="G493" s="248" t="s">
        <v>171</v>
      </c>
      <c r="H493" s="226" t="s">
        <v>2616</v>
      </c>
      <c r="I493" s="248"/>
      <c r="J493" s="265"/>
      <c r="K493" s="260"/>
      <c r="L493" s="248">
        <v>3</v>
      </c>
      <c r="M493" s="258" t="s">
        <v>529</v>
      </c>
      <c r="N493" s="226" t="s">
        <v>2631</v>
      </c>
      <c r="O493" s="248"/>
      <c r="P493" s="265"/>
      <c r="Q493" s="260"/>
      <c r="R493" s="248" t="s">
        <v>171</v>
      </c>
      <c r="S493" s="248" t="s">
        <v>171</v>
      </c>
      <c r="T493" s="226" t="s">
        <v>2616</v>
      </c>
      <c r="U493" s="260"/>
      <c r="V493" s="265"/>
      <c r="W493" s="260"/>
      <c r="X493" s="248" t="s">
        <v>171</v>
      </c>
      <c r="Y493" s="249" t="s">
        <v>171</v>
      </c>
      <c r="Z493" s="226" t="s">
        <v>2616</v>
      </c>
      <c r="AA493" s="248"/>
      <c r="AB493" s="265"/>
      <c r="AC493" s="260"/>
      <c r="AD493" s="248" t="s">
        <v>171</v>
      </c>
      <c r="AE493" s="249" t="s">
        <v>171</v>
      </c>
      <c r="AF493" s="226" t="s">
        <v>2616</v>
      </c>
      <c r="AG493" s="248"/>
      <c r="AH493" s="265"/>
      <c r="AI493" s="260"/>
    </row>
    <row r="494" spans="1:35" s="295" customFormat="1" ht="15.75" thickBot="1" x14ac:dyDescent="0.25">
      <c r="A494" s="285">
        <v>2017</v>
      </c>
      <c r="B494" s="287" t="s">
        <v>1473</v>
      </c>
      <c r="C494" s="287" t="s">
        <v>530</v>
      </c>
      <c r="D494" s="288"/>
      <c r="E494" s="285">
        <v>3</v>
      </c>
      <c r="F494" s="285" t="s">
        <v>171</v>
      </c>
      <c r="G494" s="289" t="s">
        <v>2598</v>
      </c>
      <c r="H494" s="226" t="s">
        <v>2627</v>
      </c>
      <c r="I494" s="285" t="e">
        <f>VLOOKUP(Tableau2[[#This Row],[Maîtrise/Avancement CNPE]],Tableau5[],8,FALSE)</f>
        <v>#N/A</v>
      </c>
      <c r="J494" s="290" t="e">
        <f>Tableau2[[#This Row],[Gravité]]*Tableau2[[#This Row],[Fréquence CNPE]]*Tableau2[[#This Row],[Coef Pondération CNPE]]</f>
        <v>#VALUE!</v>
      </c>
      <c r="K494" s="291"/>
      <c r="L494" s="285">
        <v>3</v>
      </c>
      <c r="M494" s="289" t="s">
        <v>2598</v>
      </c>
      <c r="N494" s="226" t="s">
        <v>2627</v>
      </c>
      <c r="O494" s="290" t="e">
        <f>VLOOKUP(Tableau2[[#This Row],[Maîtrise/Avancement SUD]],Tableau5[],8,FALSE)</f>
        <v>#N/A</v>
      </c>
      <c r="P494" s="290" t="e">
        <f>Tableau2[[#This Row],[Gravité]]*Tableau2[[#This Row],[Fréquence SUD]]*Tableau2[[#This Row],[Coef Pondération SUD]]</f>
        <v>#N/A</v>
      </c>
      <c r="Q494" s="291"/>
      <c r="R494" s="285" t="s">
        <v>171</v>
      </c>
      <c r="S494" s="289" t="s">
        <v>2598</v>
      </c>
      <c r="T494" s="226" t="s">
        <v>2627</v>
      </c>
      <c r="U494" s="290" t="e">
        <f>VLOOKUP(Tableau2[[#This Row],[Maîtrise/Avancement GP]],Tableau5[],8,FALSE)</f>
        <v>#N/A</v>
      </c>
      <c r="V494" s="290" t="e">
        <f>Tableau2[[#This Row],[Gravité]]*Tableau2[[#This Row],[Fréquence GP]]*Tableau2[[#This Row],[Coef Pondération GP]]</f>
        <v>#VALUE!</v>
      </c>
      <c r="W494" s="291"/>
      <c r="X494" s="285" t="s">
        <v>171</v>
      </c>
      <c r="Y494" s="289" t="s">
        <v>2598</v>
      </c>
      <c r="Z494" s="226" t="s">
        <v>2627</v>
      </c>
      <c r="AA494" s="290" t="e">
        <f>VLOOKUP(Tableau2[[#This Row],[Maîtrise/Avancement NORD]],Tableau5[],8,FALSE)</f>
        <v>#N/A</v>
      </c>
      <c r="AB494" s="290" t="e">
        <f>Tableau2[[#This Row],[Gravité]]*Tableau2[[#This Row],[Fréquence NORD]]*Tableau2[[#This Row],[Coef Pondération NORD]]</f>
        <v>#VALUE!</v>
      </c>
      <c r="AC494" s="291"/>
      <c r="AD494" s="285" t="s">
        <v>171</v>
      </c>
      <c r="AE494" s="289" t="s">
        <v>2598</v>
      </c>
      <c r="AF494" s="226" t="s">
        <v>2627</v>
      </c>
      <c r="AG494" s="290" t="e">
        <f>VLOOKUP(Tableau2[[#This Row],[Maîtrise/Avancement DD]],Tableau5[],8,FALSE)</f>
        <v>#N/A</v>
      </c>
      <c r="AH494" s="290" t="e">
        <f>Tableau2[[#This Row],[Gravité]]*Tableau2[[#This Row],[Fréquence DD]]*Tableau2[[#This Row],[Coef Pondération DD]]</f>
        <v>#VALUE!</v>
      </c>
      <c r="AI494" s="291"/>
    </row>
    <row r="495" spans="1:35" ht="15" x14ac:dyDescent="0.2">
      <c r="A495" s="248">
        <v>2017</v>
      </c>
      <c r="B495" s="260" t="s">
        <v>1473</v>
      </c>
      <c r="C495" s="260" t="s">
        <v>540</v>
      </c>
      <c r="D495" s="248"/>
      <c r="E495" s="248">
        <v>3</v>
      </c>
      <c r="F495" s="248" t="s">
        <v>171</v>
      </c>
      <c r="G495" s="248" t="s">
        <v>171</v>
      </c>
      <c r="H495" s="226" t="s">
        <v>2629</v>
      </c>
      <c r="I495" s="248"/>
      <c r="J495" s="265"/>
      <c r="K495" s="260"/>
      <c r="L495" s="248">
        <v>3</v>
      </c>
      <c r="M495" s="258" t="s">
        <v>541</v>
      </c>
      <c r="N495" s="226" t="s">
        <v>2633</v>
      </c>
      <c r="O495" s="248"/>
      <c r="P495" s="265"/>
      <c r="Q495" s="260"/>
      <c r="R495" s="248" t="s">
        <v>171</v>
      </c>
      <c r="S495" s="248" t="s">
        <v>171</v>
      </c>
      <c r="T495" s="226" t="s">
        <v>2629</v>
      </c>
      <c r="U495" s="260"/>
      <c r="V495" s="265"/>
      <c r="W495" s="260"/>
      <c r="X495" s="248" t="s">
        <v>171</v>
      </c>
      <c r="Y495" s="249" t="s">
        <v>171</v>
      </c>
      <c r="Z495" s="226" t="s">
        <v>2629</v>
      </c>
      <c r="AA495" s="248"/>
      <c r="AB495" s="265"/>
      <c r="AC495" s="260"/>
      <c r="AD495" s="248" t="s">
        <v>171</v>
      </c>
      <c r="AE495" s="249" t="s">
        <v>171</v>
      </c>
      <c r="AF495" s="226" t="s">
        <v>2629</v>
      </c>
      <c r="AG495" s="248"/>
      <c r="AH495" s="265"/>
      <c r="AI495" s="260"/>
    </row>
    <row r="496" spans="1:35" ht="15" x14ac:dyDescent="0.2">
      <c r="A496" s="248">
        <v>2017</v>
      </c>
      <c r="B496" s="260" t="s">
        <v>1473</v>
      </c>
      <c r="C496" s="260" t="s">
        <v>540</v>
      </c>
      <c r="D496" s="248"/>
      <c r="E496" s="248">
        <v>3</v>
      </c>
      <c r="F496" s="248" t="s">
        <v>171</v>
      </c>
      <c r="G496" s="248" t="s">
        <v>171</v>
      </c>
      <c r="H496" s="226" t="s">
        <v>2617</v>
      </c>
      <c r="I496" s="248"/>
      <c r="J496" s="265"/>
      <c r="K496" s="260"/>
      <c r="L496" s="248">
        <v>3</v>
      </c>
      <c r="M496" s="258" t="s">
        <v>542</v>
      </c>
      <c r="N496" s="226" t="s">
        <v>2613</v>
      </c>
      <c r="O496" s="248"/>
      <c r="P496" s="265"/>
      <c r="Q496" s="260"/>
      <c r="R496" s="248" t="s">
        <v>171</v>
      </c>
      <c r="S496" s="248" t="s">
        <v>171</v>
      </c>
      <c r="T496" s="226" t="s">
        <v>2617</v>
      </c>
      <c r="U496" s="260"/>
      <c r="V496" s="265"/>
      <c r="W496" s="260"/>
      <c r="X496" s="248" t="s">
        <v>171</v>
      </c>
      <c r="Y496" s="249" t="s">
        <v>171</v>
      </c>
      <c r="Z496" s="226" t="s">
        <v>2617</v>
      </c>
      <c r="AA496" s="248"/>
      <c r="AB496" s="265"/>
      <c r="AC496" s="260"/>
      <c r="AD496" s="248" t="s">
        <v>171</v>
      </c>
      <c r="AE496" s="249" t="s">
        <v>171</v>
      </c>
      <c r="AF496" s="226" t="s">
        <v>2617</v>
      </c>
      <c r="AG496" s="248"/>
      <c r="AH496" s="265"/>
      <c r="AI496" s="260"/>
    </row>
    <row r="497" spans="1:35" ht="15" x14ac:dyDescent="0.2">
      <c r="A497" s="248">
        <v>2017</v>
      </c>
      <c r="B497" s="260" t="s">
        <v>1473</v>
      </c>
      <c r="C497" s="260" t="s">
        <v>540</v>
      </c>
      <c r="D497" s="248"/>
      <c r="E497" s="248">
        <v>3</v>
      </c>
      <c r="F497" s="248" t="s">
        <v>171</v>
      </c>
      <c r="G497" s="248" t="s">
        <v>171</v>
      </c>
      <c r="H497" s="226" t="s">
        <v>2616</v>
      </c>
      <c r="I497" s="248"/>
      <c r="J497" s="265"/>
      <c r="K497" s="260"/>
      <c r="L497" s="248">
        <v>3</v>
      </c>
      <c r="M497" s="258" t="s">
        <v>529</v>
      </c>
      <c r="N497" s="226" t="s">
        <v>2631</v>
      </c>
      <c r="O497" s="248"/>
      <c r="P497" s="265"/>
      <c r="Q497" s="260"/>
      <c r="R497" s="248" t="s">
        <v>171</v>
      </c>
      <c r="S497" s="248" t="s">
        <v>171</v>
      </c>
      <c r="T497" s="226" t="s">
        <v>2616</v>
      </c>
      <c r="U497" s="260"/>
      <c r="V497" s="265"/>
      <c r="W497" s="260"/>
      <c r="X497" s="248" t="s">
        <v>171</v>
      </c>
      <c r="Y497" s="249" t="s">
        <v>171</v>
      </c>
      <c r="Z497" s="226" t="s">
        <v>2616</v>
      </c>
      <c r="AA497" s="248"/>
      <c r="AB497" s="265"/>
      <c r="AC497" s="260"/>
      <c r="AD497" s="248" t="s">
        <v>171</v>
      </c>
      <c r="AE497" s="249" t="s">
        <v>171</v>
      </c>
      <c r="AF497" s="226" t="s">
        <v>2616</v>
      </c>
      <c r="AG497" s="248"/>
      <c r="AH497" s="265"/>
      <c r="AI497" s="260"/>
    </row>
    <row r="498" spans="1:35" s="295" customFormat="1" ht="15.75" thickBot="1" x14ac:dyDescent="0.25">
      <c r="A498" s="285">
        <v>2017</v>
      </c>
      <c r="B498" s="287" t="s">
        <v>1473</v>
      </c>
      <c r="C498" s="287" t="s">
        <v>540</v>
      </c>
      <c r="D498" s="288"/>
      <c r="E498" s="285">
        <v>3</v>
      </c>
      <c r="F498" s="285" t="s">
        <v>171</v>
      </c>
      <c r="G498" s="289" t="s">
        <v>2598</v>
      </c>
      <c r="H498" s="226" t="s">
        <v>2627</v>
      </c>
      <c r="I498" s="285" t="e">
        <f>VLOOKUP(Tableau2[[#This Row],[Maîtrise/Avancement CNPE]],Tableau5[],8,FALSE)</f>
        <v>#N/A</v>
      </c>
      <c r="J498" s="290" t="e">
        <f>Tableau2[[#This Row],[Gravité]]*Tableau2[[#This Row],[Fréquence CNPE]]*Tableau2[[#This Row],[Coef Pondération CNPE]]</f>
        <v>#VALUE!</v>
      </c>
      <c r="K498" s="291"/>
      <c r="L498" s="285">
        <v>3</v>
      </c>
      <c r="M498" s="289" t="s">
        <v>2598</v>
      </c>
      <c r="N498" s="226" t="s">
        <v>2627</v>
      </c>
      <c r="O498" s="290" t="e">
        <f>VLOOKUP(Tableau2[[#This Row],[Maîtrise/Avancement SUD]],Tableau5[],8,FALSE)</f>
        <v>#N/A</v>
      </c>
      <c r="P498" s="290" t="e">
        <f>Tableau2[[#This Row],[Gravité]]*Tableau2[[#This Row],[Fréquence SUD]]*Tableau2[[#This Row],[Coef Pondération SUD]]</f>
        <v>#N/A</v>
      </c>
      <c r="Q498" s="291"/>
      <c r="R498" s="285" t="s">
        <v>171</v>
      </c>
      <c r="S498" s="289" t="s">
        <v>2598</v>
      </c>
      <c r="T498" s="226" t="s">
        <v>2627</v>
      </c>
      <c r="U498" s="290" t="e">
        <f>VLOOKUP(Tableau2[[#This Row],[Maîtrise/Avancement GP]],Tableau5[],8,FALSE)</f>
        <v>#N/A</v>
      </c>
      <c r="V498" s="290" t="e">
        <f>Tableau2[[#This Row],[Gravité]]*Tableau2[[#This Row],[Fréquence GP]]*Tableau2[[#This Row],[Coef Pondération GP]]</f>
        <v>#VALUE!</v>
      </c>
      <c r="W498" s="291"/>
      <c r="X498" s="285" t="s">
        <v>171</v>
      </c>
      <c r="Y498" s="289" t="s">
        <v>2598</v>
      </c>
      <c r="Z498" s="226" t="s">
        <v>2627</v>
      </c>
      <c r="AA498" s="290" t="e">
        <f>VLOOKUP(Tableau2[[#This Row],[Maîtrise/Avancement NORD]],Tableau5[],8,FALSE)</f>
        <v>#N/A</v>
      </c>
      <c r="AB498" s="290" t="e">
        <f>Tableau2[[#This Row],[Gravité]]*Tableau2[[#This Row],[Fréquence NORD]]*Tableau2[[#This Row],[Coef Pondération NORD]]</f>
        <v>#VALUE!</v>
      </c>
      <c r="AC498" s="291"/>
      <c r="AD498" s="285" t="s">
        <v>171</v>
      </c>
      <c r="AE498" s="289" t="s">
        <v>2598</v>
      </c>
      <c r="AF498" s="226" t="s">
        <v>2627</v>
      </c>
      <c r="AG498" s="290" t="e">
        <f>VLOOKUP(Tableau2[[#This Row],[Maîtrise/Avancement DD]],Tableau5[],8,FALSE)</f>
        <v>#N/A</v>
      </c>
      <c r="AH498" s="290" t="e">
        <f>Tableau2[[#This Row],[Gravité]]*Tableau2[[#This Row],[Fréquence DD]]*Tableau2[[#This Row],[Coef Pondération DD]]</f>
        <v>#VALUE!</v>
      </c>
      <c r="AI498" s="291"/>
    </row>
    <row r="499" spans="1:35" ht="15" x14ac:dyDescent="0.2">
      <c r="A499" s="248"/>
      <c r="B499" s="184" t="s">
        <v>1211</v>
      </c>
      <c r="C499" s="260"/>
      <c r="D499" s="248"/>
      <c r="E499" s="260"/>
      <c r="F499" s="248"/>
      <c r="G499" s="260"/>
      <c r="H499" s="226" t="s">
        <v>2627</v>
      </c>
      <c r="I499" s="248"/>
      <c r="J499" s="265"/>
      <c r="K499" s="260"/>
      <c r="L499" s="260"/>
      <c r="M499" s="260"/>
      <c r="N499" s="226" t="s">
        <v>2627</v>
      </c>
      <c r="O499" s="248"/>
      <c r="P499" s="265"/>
      <c r="Q499" s="260"/>
      <c r="R499" s="260"/>
      <c r="S499" s="260"/>
      <c r="T499" s="226" t="s">
        <v>2627</v>
      </c>
      <c r="U499" s="260"/>
      <c r="V499" s="265"/>
      <c r="W499" s="260"/>
      <c r="X499" s="260"/>
      <c r="Y499" s="249"/>
      <c r="Z499" s="226" t="s">
        <v>2627</v>
      </c>
      <c r="AA499" s="260"/>
      <c r="AB499" s="265"/>
      <c r="AC499" s="260"/>
      <c r="AD499" s="248"/>
      <c r="AE499" s="249"/>
      <c r="AF499" s="226" t="s">
        <v>2627</v>
      </c>
      <c r="AG499" s="248"/>
      <c r="AH499" s="265"/>
      <c r="AI499" s="260"/>
    </row>
    <row r="500" spans="1:35" ht="45" x14ac:dyDescent="0.2">
      <c r="A500" s="248">
        <v>2017</v>
      </c>
      <c r="B500" s="260" t="s">
        <v>1212</v>
      </c>
      <c r="C500" s="258" t="s">
        <v>2530</v>
      </c>
      <c r="D500" s="249"/>
      <c r="E500" s="248">
        <v>3</v>
      </c>
      <c r="F500" s="248" t="s">
        <v>171</v>
      </c>
      <c r="G500" s="248" t="s">
        <v>171</v>
      </c>
      <c r="H500" s="226" t="s">
        <v>2617</v>
      </c>
      <c r="I500" s="248"/>
      <c r="J500" s="265"/>
      <c r="K500" s="260"/>
      <c r="L500" s="248" t="s">
        <v>171</v>
      </c>
      <c r="M500" s="248" t="s">
        <v>171</v>
      </c>
      <c r="N500" s="226" t="s">
        <v>2617</v>
      </c>
      <c r="O500" s="248"/>
      <c r="P500" s="265"/>
      <c r="Q500" s="260"/>
      <c r="R500" s="248" t="s">
        <v>171</v>
      </c>
      <c r="S500" s="248" t="s">
        <v>171</v>
      </c>
      <c r="T500" s="226" t="s">
        <v>2617</v>
      </c>
      <c r="U500" s="248"/>
      <c r="V500" s="265"/>
      <c r="W500" s="260"/>
      <c r="X500" s="248">
        <v>7</v>
      </c>
      <c r="Y500" s="258" t="s">
        <v>600</v>
      </c>
      <c r="Z500" s="226" t="s">
        <v>2655</v>
      </c>
      <c r="AA500" s="260"/>
      <c r="AB500" s="265"/>
      <c r="AC500" s="260"/>
      <c r="AD500" s="248" t="s">
        <v>171</v>
      </c>
      <c r="AE500" s="249" t="s">
        <v>171</v>
      </c>
      <c r="AF500" s="226" t="s">
        <v>2617</v>
      </c>
      <c r="AG500" s="248"/>
      <c r="AH500" s="265"/>
      <c r="AI500" s="260"/>
    </row>
    <row r="501" spans="1:35" ht="45" x14ac:dyDescent="0.2">
      <c r="A501" s="248">
        <v>2017</v>
      </c>
      <c r="B501" s="260" t="s">
        <v>1212</v>
      </c>
      <c r="C501" s="258" t="s">
        <v>2530</v>
      </c>
      <c r="D501" s="249"/>
      <c r="E501" s="248">
        <v>3</v>
      </c>
      <c r="F501" s="248" t="s">
        <v>171</v>
      </c>
      <c r="G501" s="248" t="s">
        <v>171</v>
      </c>
      <c r="H501" s="226" t="s">
        <v>2617</v>
      </c>
      <c r="I501" s="248"/>
      <c r="J501" s="265"/>
      <c r="K501" s="260"/>
      <c r="L501" s="248" t="s">
        <v>171</v>
      </c>
      <c r="M501" s="248" t="s">
        <v>171</v>
      </c>
      <c r="N501" s="226" t="s">
        <v>2617</v>
      </c>
      <c r="O501" s="248"/>
      <c r="P501" s="265"/>
      <c r="Q501" s="260"/>
      <c r="R501" s="248" t="s">
        <v>171</v>
      </c>
      <c r="S501" s="248" t="s">
        <v>171</v>
      </c>
      <c r="T501" s="226" t="s">
        <v>2617</v>
      </c>
      <c r="U501" s="260"/>
      <c r="V501" s="265"/>
      <c r="W501" s="260"/>
      <c r="X501" s="248">
        <v>7</v>
      </c>
      <c r="Y501" s="258" t="s">
        <v>601</v>
      </c>
      <c r="Z501" s="226" t="s">
        <v>2613</v>
      </c>
      <c r="AA501" s="260"/>
      <c r="AB501" s="265"/>
      <c r="AC501" s="260"/>
      <c r="AD501" s="248" t="s">
        <v>171</v>
      </c>
      <c r="AE501" s="249" t="s">
        <v>171</v>
      </c>
      <c r="AF501" s="226" t="s">
        <v>2617</v>
      </c>
      <c r="AG501" s="248"/>
      <c r="AH501" s="265"/>
      <c r="AI501" s="260"/>
    </row>
    <row r="502" spans="1:35" ht="45" x14ac:dyDescent="0.2">
      <c r="A502" s="248">
        <v>2017</v>
      </c>
      <c r="B502" s="260" t="s">
        <v>1212</v>
      </c>
      <c r="C502" s="258" t="s">
        <v>2530</v>
      </c>
      <c r="D502" s="249"/>
      <c r="E502" s="248">
        <v>3</v>
      </c>
      <c r="F502" s="248" t="s">
        <v>171</v>
      </c>
      <c r="G502" s="248" t="s">
        <v>171</v>
      </c>
      <c r="H502" s="226" t="s">
        <v>2617</v>
      </c>
      <c r="I502" s="248"/>
      <c r="J502" s="265"/>
      <c r="K502" s="260"/>
      <c r="L502" s="248" t="s">
        <v>171</v>
      </c>
      <c r="M502" s="248" t="s">
        <v>171</v>
      </c>
      <c r="N502" s="226" t="s">
        <v>2617</v>
      </c>
      <c r="O502" s="248"/>
      <c r="P502" s="265"/>
      <c r="Q502" s="260"/>
      <c r="R502" s="248" t="s">
        <v>171</v>
      </c>
      <c r="S502" s="248" t="s">
        <v>171</v>
      </c>
      <c r="T502" s="226" t="s">
        <v>2617</v>
      </c>
      <c r="U502" s="260"/>
      <c r="V502" s="265"/>
      <c r="W502" s="260"/>
      <c r="X502" s="248">
        <v>7</v>
      </c>
      <c r="Y502" s="258" t="s">
        <v>1187</v>
      </c>
      <c r="Z502" s="226" t="s">
        <v>2613</v>
      </c>
      <c r="AA502" s="260"/>
      <c r="AB502" s="265"/>
      <c r="AC502" s="260"/>
      <c r="AD502" s="248" t="s">
        <v>171</v>
      </c>
      <c r="AE502" s="249" t="s">
        <v>171</v>
      </c>
      <c r="AF502" s="226" t="s">
        <v>2617</v>
      </c>
      <c r="AG502" s="248"/>
      <c r="AH502" s="265"/>
      <c r="AI502" s="260"/>
    </row>
    <row r="503" spans="1:35" s="295" customFormat="1" ht="45.75" thickBot="1" x14ac:dyDescent="0.25">
      <c r="A503" s="285">
        <v>2017</v>
      </c>
      <c r="B503" s="287" t="s">
        <v>1212</v>
      </c>
      <c r="C503" s="286" t="s">
        <v>2530</v>
      </c>
      <c r="D503" s="302">
        <v>4</v>
      </c>
      <c r="E503" s="285">
        <v>3</v>
      </c>
      <c r="F503" s="285" t="s">
        <v>171</v>
      </c>
      <c r="G503" s="289" t="s">
        <v>2598</v>
      </c>
      <c r="H503" s="226" t="s">
        <v>2627</v>
      </c>
      <c r="I503" s="285" t="e">
        <f>VLOOKUP(Tableau2[[#This Row],[Maîtrise/Avancement CNPE]],Tableau5[],8,FALSE)</f>
        <v>#N/A</v>
      </c>
      <c r="J503" s="290" t="e">
        <f>Tableau2[[#This Row],[Gravité]]*Tableau2[[#This Row],[Fréquence CNPE]]*Tableau2[[#This Row],[Coef Pondération CNPE]]</f>
        <v>#VALUE!</v>
      </c>
      <c r="K503" s="291"/>
      <c r="L503" s="285" t="s">
        <v>171</v>
      </c>
      <c r="M503" s="289" t="s">
        <v>2598</v>
      </c>
      <c r="N503" s="226" t="s">
        <v>2627</v>
      </c>
      <c r="O503" s="290" t="e">
        <f>VLOOKUP(Tableau2[[#This Row],[Maîtrise/Avancement SUD]],Tableau5[],8,FALSE)</f>
        <v>#N/A</v>
      </c>
      <c r="P503" s="290" t="e">
        <f>Tableau2[[#This Row],[Gravité]]*Tableau2[[#This Row],[Fréquence SUD]]*Tableau2[[#This Row],[Coef Pondération SUD]]</f>
        <v>#VALUE!</v>
      </c>
      <c r="Q503" s="291"/>
      <c r="R503" s="285" t="s">
        <v>171</v>
      </c>
      <c r="S503" s="289" t="s">
        <v>2598</v>
      </c>
      <c r="T503" s="226" t="s">
        <v>2627</v>
      </c>
      <c r="U503" s="290" t="e">
        <f>VLOOKUP(Tableau2[[#This Row],[Maîtrise/Avancement GP]],Tableau5[],8,FALSE)</f>
        <v>#N/A</v>
      </c>
      <c r="V503" s="290" t="e">
        <f>Tableau2[[#This Row],[Gravité]]*Tableau2[[#This Row],[Fréquence GP]]*Tableau2[[#This Row],[Coef Pondération GP]]</f>
        <v>#VALUE!</v>
      </c>
      <c r="W503" s="291"/>
      <c r="X503" s="285">
        <v>7</v>
      </c>
      <c r="Y503" s="289" t="s">
        <v>2598</v>
      </c>
      <c r="Z503" s="226" t="s">
        <v>2627</v>
      </c>
      <c r="AA503" s="290" t="e">
        <f>VLOOKUP(Tableau2[[#This Row],[Maîtrise/Avancement NORD]],Tableau5[],8,FALSE)</f>
        <v>#N/A</v>
      </c>
      <c r="AB503" s="290" t="e">
        <f>Tableau2[[#This Row],[Gravité]]*Tableau2[[#This Row],[Fréquence NORD]]*Tableau2[[#This Row],[Coef Pondération NORD]]</f>
        <v>#N/A</v>
      </c>
      <c r="AC503" s="291"/>
      <c r="AD503" s="285" t="s">
        <v>171</v>
      </c>
      <c r="AE503" s="289" t="s">
        <v>2598</v>
      </c>
      <c r="AF503" s="226" t="s">
        <v>2627</v>
      </c>
      <c r="AG503" s="290" t="e">
        <f>VLOOKUP(Tableau2[[#This Row],[Maîtrise/Avancement DD]],Tableau5[],8,FALSE)</f>
        <v>#N/A</v>
      </c>
      <c r="AH503" s="290" t="e">
        <f>Tableau2[[#This Row],[Gravité]]*Tableau2[[#This Row],[Fréquence DD]]*Tableau2[[#This Row],[Coef Pondération DD]]</f>
        <v>#VALUE!</v>
      </c>
      <c r="AI503" s="291"/>
    </row>
    <row r="504" spans="1:35" ht="30" x14ac:dyDescent="0.2">
      <c r="A504" s="248">
        <v>2017</v>
      </c>
      <c r="B504" s="260" t="s">
        <v>232</v>
      </c>
      <c r="C504" s="258" t="s">
        <v>2529</v>
      </c>
      <c r="D504" s="249"/>
      <c r="E504" s="260"/>
      <c r="F504" s="260"/>
      <c r="G504" s="260"/>
      <c r="H504" s="226" t="s">
        <v>2627</v>
      </c>
      <c r="I504" s="248"/>
      <c r="J504" s="265"/>
      <c r="K504" s="260"/>
      <c r="L504" s="258"/>
      <c r="M504" s="248"/>
      <c r="N504" s="226" t="s">
        <v>2627</v>
      </c>
      <c r="O504" s="248"/>
      <c r="P504" s="265"/>
      <c r="Q504" s="260"/>
      <c r="R504" s="260"/>
      <c r="S504" s="260"/>
      <c r="T504" s="226" t="s">
        <v>2627</v>
      </c>
      <c r="U504" s="260"/>
      <c r="V504" s="265"/>
      <c r="W504" s="260"/>
      <c r="X504" s="260"/>
      <c r="Y504" s="260"/>
      <c r="Z504" s="226" t="s">
        <v>2627</v>
      </c>
      <c r="AA504" s="260"/>
      <c r="AB504" s="265"/>
      <c r="AC504" s="260"/>
      <c r="AD504" s="260"/>
      <c r="AE504" s="260"/>
      <c r="AF504" s="226" t="s">
        <v>2627</v>
      </c>
      <c r="AG504" s="248"/>
      <c r="AH504" s="265"/>
      <c r="AI504" s="260"/>
    </row>
    <row r="505" spans="1:35" ht="30" x14ac:dyDescent="0.2">
      <c r="A505" s="248">
        <v>2017</v>
      </c>
      <c r="B505" s="260" t="s">
        <v>232</v>
      </c>
      <c r="C505" s="258" t="s">
        <v>2529</v>
      </c>
      <c r="D505" s="249"/>
      <c r="E505" s="260"/>
      <c r="F505" s="260"/>
      <c r="G505" s="260"/>
      <c r="H505" s="226" t="s">
        <v>2627</v>
      </c>
      <c r="I505" s="248"/>
      <c r="J505" s="265"/>
      <c r="K505" s="260"/>
      <c r="L505" s="258"/>
      <c r="M505" s="248"/>
      <c r="N505" s="226" t="s">
        <v>2627</v>
      </c>
      <c r="O505" s="248"/>
      <c r="P505" s="265"/>
      <c r="Q505" s="260"/>
      <c r="R505" s="260"/>
      <c r="S505" s="260"/>
      <c r="T505" s="226" t="s">
        <v>2627</v>
      </c>
      <c r="U505" s="260"/>
      <c r="V505" s="265"/>
      <c r="W505" s="260"/>
      <c r="X505" s="260"/>
      <c r="Y505" s="260"/>
      <c r="Z505" s="226" t="s">
        <v>2627</v>
      </c>
      <c r="AA505" s="260"/>
      <c r="AB505" s="265"/>
      <c r="AC505" s="260"/>
      <c r="AD505" s="260"/>
      <c r="AE505" s="260"/>
      <c r="AF505" s="226" t="s">
        <v>2627</v>
      </c>
      <c r="AG505" s="248"/>
      <c r="AH505" s="265"/>
      <c r="AI505" s="260"/>
    </row>
    <row r="506" spans="1:35" ht="30" x14ac:dyDescent="0.2">
      <c r="A506" s="248">
        <v>2017</v>
      </c>
      <c r="B506" s="260" t="s">
        <v>232</v>
      </c>
      <c r="C506" s="258" t="s">
        <v>2529</v>
      </c>
      <c r="D506" s="249"/>
      <c r="E506" s="260"/>
      <c r="F506" s="260"/>
      <c r="G506" s="260"/>
      <c r="H506" s="226" t="s">
        <v>2627</v>
      </c>
      <c r="I506" s="248"/>
      <c r="J506" s="265"/>
      <c r="K506" s="260"/>
      <c r="L506" s="258"/>
      <c r="M506" s="248"/>
      <c r="N506" s="226" t="s">
        <v>2627</v>
      </c>
      <c r="O506" s="248"/>
      <c r="P506" s="265"/>
      <c r="Q506" s="260"/>
      <c r="R506" s="260"/>
      <c r="S506" s="260"/>
      <c r="T506" s="226" t="s">
        <v>2627</v>
      </c>
      <c r="U506" s="260"/>
      <c r="V506" s="265"/>
      <c r="W506" s="260"/>
      <c r="X506" s="260"/>
      <c r="Y506" s="260"/>
      <c r="Z506" s="226" t="s">
        <v>2627</v>
      </c>
      <c r="AA506" s="260"/>
      <c r="AB506" s="265"/>
      <c r="AC506" s="260"/>
      <c r="AD506" s="260"/>
      <c r="AE506" s="260"/>
      <c r="AF506" s="226" t="s">
        <v>2627</v>
      </c>
      <c r="AG506" s="248"/>
      <c r="AH506" s="265"/>
      <c r="AI506" s="260"/>
    </row>
    <row r="507" spans="1:35" ht="30" x14ac:dyDescent="0.2">
      <c r="A507" s="248">
        <v>2017</v>
      </c>
      <c r="B507" s="260" t="s">
        <v>232</v>
      </c>
      <c r="C507" s="258" t="s">
        <v>2529</v>
      </c>
      <c r="D507" s="249"/>
      <c r="E507" s="260"/>
      <c r="F507" s="260"/>
      <c r="G507" s="260"/>
      <c r="H507" s="226" t="s">
        <v>2627</v>
      </c>
      <c r="I507" s="248"/>
      <c r="J507" s="265"/>
      <c r="K507" s="260"/>
      <c r="L507" s="258"/>
      <c r="M507" s="248"/>
      <c r="N507" s="226" t="s">
        <v>2627</v>
      </c>
      <c r="O507" s="248"/>
      <c r="P507" s="265"/>
      <c r="Q507" s="260"/>
      <c r="R507" s="260"/>
      <c r="S507" s="260"/>
      <c r="T507" s="226" t="s">
        <v>2627</v>
      </c>
      <c r="U507" s="260"/>
      <c r="V507" s="265"/>
      <c r="W507" s="260"/>
      <c r="X507" s="260"/>
      <c r="Y507" s="260"/>
      <c r="Z507" s="226" t="s">
        <v>2627</v>
      </c>
      <c r="AA507" s="260"/>
      <c r="AB507" s="265"/>
      <c r="AC507" s="260"/>
      <c r="AD507" s="260"/>
      <c r="AE507" s="260"/>
      <c r="AF507" s="226" t="s">
        <v>2627</v>
      </c>
      <c r="AG507" s="248"/>
      <c r="AH507" s="265"/>
      <c r="AI507" s="260"/>
    </row>
    <row r="508" spans="1:35" s="295" customFormat="1" ht="30.75" thickBot="1" x14ac:dyDescent="0.25">
      <c r="A508" s="285">
        <v>2017</v>
      </c>
      <c r="B508" s="287" t="s">
        <v>232</v>
      </c>
      <c r="C508" s="286" t="s">
        <v>2529</v>
      </c>
      <c r="D508" s="292">
        <v>3</v>
      </c>
      <c r="E508" s="291"/>
      <c r="F508" s="291"/>
      <c r="G508" s="291"/>
      <c r="H508" s="226" t="s">
        <v>2627</v>
      </c>
      <c r="I508" s="285"/>
      <c r="J508" s="290"/>
      <c r="K508" s="291"/>
      <c r="L508" s="294"/>
      <c r="M508" s="285"/>
      <c r="N508" s="226" t="s">
        <v>2627</v>
      </c>
      <c r="O508" s="285"/>
      <c r="P508" s="290"/>
      <c r="Q508" s="291"/>
      <c r="R508" s="291"/>
      <c r="S508" s="291"/>
      <c r="T508" s="226" t="s">
        <v>2627</v>
      </c>
      <c r="U508" s="291"/>
      <c r="V508" s="290"/>
      <c r="W508" s="291"/>
      <c r="X508" s="291"/>
      <c r="Y508" s="291"/>
      <c r="Z508" s="226" t="s">
        <v>2627</v>
      </c>
      <c r="AA508" s="291"/>
      <c r="AB508" s="290"/>
      <c r="AC508" s="291"/>
      <c r="AD508" s="291"/>
      <c r="AE508" s="291"/>
      <c r="AF508" s="226" t="s">
        <v>2627</v>
      </c>
      <c r="AG508" s="285"/>
      <c r="AH508" s="290"/>
      <c r="AI508" s="291"/>
    </row>
    <row r="509" spans="1:35" ht="15" x14ac:dyDescent="0.2">
      <c r="A509" s="248"/>
      <c r="B509" s="184" t="s">
        <v>1218</v>
      </c>
      <c r="C509" s="260"/>
      <c r="D509" s="248"/>
      <c r="E509" s="260"/>
      <c r="F509" s="260"/>
      <c r="G509" s="260"/>
      <c r="H509" s="226" t="s">
        <v>2627</v>
      </c>
      <c r="I509" s="248"/>
      <c r="J509" s="265"/>
      <c r="K509" s="260"/>
      <c r="L509" s="260"/>
      <c r="M509" s="260"/>
      <c r="N509" s="226" t="s">
        <v>2627</v>
      </c>
      <c r="O509" s="248"/>
      <c r="P509" s="265"/>
      <c r="Q509" s="260"/>
      <c r="R509" s="260"/>
      <c r="S509" s="260"/>
      <c r="T509" s="226" t="s">
        <v>2627</v>
      </c>
      <c r="U509" s="260"/>
      <c r="V509" s="265"/>
      <c r="W509" s="260"/>
      <c r="X509" s="260"/>
      <c r="Y509" s="258"/>
      <c r="Z509" s="226" t="s">
        <v>2627</v>
      </c>
      <c r="AA509" s="260"/>
      <c r="AB509" s="265"/>
      <c r="AC509" s="260"/>
      <c r="AD509" s="248"/>
      <c r="AE509" s="249"/>
      <c r="AF509" s="226" t="s">
        <v>2627</v>
      </c>
      <c r="AG509" s="248"/>
      <c r="AH509" s="265"/>
      <c r="AI509" s="260"/>
    </row>
    <row r="510" spans="1:35" ht="30" x14ac:dyDescent="0.2">
      <c r="A510" s="248">
        <v>2017</v>
      </c>
      <c r="B510" s="258" t="s">
        <v>1213</v>
      </c>
      <c r="C510" s="260" t="s">
        <v>1216</v>
      </c>
      <c r="D510" s="248"/>
      <c r="E510" s="248">
        <v>3</v>
      </c>
      <c r="F510" s="248" t="s">
        <v>171</v>
      </c>
      <c r="G510" s="248" t="s">
        <v>171</v>
      </c>
      <c r="H510" s="226" t="s">
        <v>2617</v>
      </c>
      <c r="I510" s="248"/>
      <c r="J510" s="265"/>
      <c r="K510" s="260"/>
      <c r="L510" s="248" t="s">
        <v>171</v>
      </c>
      <c r="M510" s="248" t="s">
        <v>171</v>
      </c>
      <c r="N510" s="226" t="s">
        <v>2617</v>
      </c>
      <c r="O510" s="248"/>
      <c r="P510" s="265"/>
      <c r="Q510" s="260"/>
      <c r="R510" s="248" t="s">
        <v>171</v>
      </c>
      <c r="S510" s="248" t="s">
        <v>171</v>
      </c>
      <c r="T510" s="226" t="s">
        <v>2617</v>
      </c>
      <c r="U510" s="260"/>
      <c r="V510" s="265"/>
      <c r="W510" s="260"/>
      <c r="X510" s="248">
        <v>7</v>
      </c>
      <c r="Y510" s="258" t="s">
        <v>1214</v>
      </c>
      <c r="Z510" s="226" t="s">
        <v>2609</v>
      </c>
      <c r="AA510" s="260"/>
      <c r="AB510" s="265"/>
      <c r="AC510" s="260"/>
      <c r="AD510" s="248" t="s">
        <v>171</v>
      </c>
      <c r="AE510" s="249" t="s">
        <v>171</v>
      </c>
      <c r="AF510" s="226" t="s">
        <v>2617</v>
      </c>
      <c r="AG510" s="248"/>
      <c r="AH510" s="265"/>
      <c r="AI510" s="260"/>
    </row>
    <row r="511" spans="1:35" ht="30" x14ac:dyDescent="0.2">
      <c r="A511" s="248">
        <v>2017</v>
      </c>
      <c r="B511" s="258" t="s">
        <v>1213</v>
      </c>
      <c r="C511" s="260" t="s">
        <v>1216</v>
      </c>
      <c r="D511" s="248"/>
      <c r="E511" s="248">
        <v>3</v>
      </c>
      <c r="F511" s="248" t="s">
        <v>171</v>
      </c>
      <c r="G511" s="248" t="s">
        <v>171</v>
      </c>
      <c r="H511" s="226" t="s">
        <v>2617</v>
      </c>
      <c r="I511" s="248"/>
      <c r="J511" s="265"/>
      <c r="K511" s="260"/>
      <c r="L511" s="248" t="s">
        <v>171</v>
      </c>
      <c r="M511" s="248" t="s">
        <v>171</v>
      </c>
      <c r="N511" s="226" t="s">
        <v>2617</v>
      </c>
      <c r="O511" s="248"/>
      <c r="P511" s="265"/>
      <c r="Q511" s="260"/>
      <c r="R511" s="248" t="s">
        <v>171</v>
      </c>
      <c r="S511" s="248" t="s">
        <v>171</v>
      </c>
      <c r="T511" s="226" t="s">
        <v>2617</v>
      </c>
      <c r="U511" s="260"/>
      <c r="V511" s="265"/>
      <c r="W511" s="260"/>
      <c r="X511" s="248">
        <v>7</v>
      </c>
      <c r="Y511" s="258" t="s">
        <v>1215</v>
      </c>
      <c r="Z511" s="226" t="s">
        <v>2608</v>
      </c>
      <c r="AA511" s="260"/>
      <c r="AB511" s="265"/>
      <c r="AC511" s="260"/>
      <c r="AD511" s="248" t="s">
        <v>171</v>
      </c>
      <c r="AE511" s="249" t="s">
        <v>171</v>
      </c>
      <c r="AF511" s="226" t="s">
        <v>2617</v>
      </c>
      <c r="AG511" s="248"/>
      <c r="AH511" s="265"/>
      <c r="AI511" s="260"/>
    </row>
    <row r="512" spans="1:35" s="295" customFormat="1" ht="15.75" thickBot="1" x14ac:dyDescent="0.25">
      <c r="A512" s="285">
        <v>2017</v>
      </c>
      <c r="B512" s="286" t="s">
        <v>1213</v>
      </c>
      <c r="C512" s="287" t="s">
        <v>1216</v>
      </c>
      <c r="D512" s="288"/>
      <c r="E512" s="285">
        <v>3</v>
      </c>
      <c r="F512" s="285" t="s">
        <v>171</v>
      </c>
      <c r="G512" s="289" t="s">
        <v>2598</v>
      </c>
      <c r="H512" s="226" t="s">
        <v>2627</v>
      </c>
      <c r="I512" s="285" t="e">
        <f>VLOOKUP(Tableau2[[#This Row],[Maîtrise/Avancement CNPE]],Tableau5[],8,FALSE)</f>
        <v>#N/A</v>
      </c>
      <c r="J512" s="290" t="e">
        <f>Tableau2[[#This Row],[Gravité]]*Tableau2[[#This Row],[Fréquence CNPE]]*Tableau2[[#This Row],[Coef Pondération CNPE]]</f>
        <v>#VALUE!</v>
      </c>
      <c r="K512" s="291"/>
      <c r="L512" s="285" t="s">
        <v>171</v>
      </c>
      <c r="M512" s="289" t="s">
        <v>2598</v>
      </c>
      <c r="N512" s="226" t="s">
        <v>2627</v>
      </c>
      <c r="O512" s="290" t="e">
        <f>VLOOKUP(Tableau2[[#This Row],[Maîtrise/Avancement SUD]],Tableau5[],8,FALSE)</f>
        <v>#N/A</v>
      </c>
      <c r="P512" s="290" t="e">
        <f>Tableau2[[#This Row],[Gravité]]*Tableau2[[#This Row],[Fréquence SUD]]*Tableau2[[#This Row],[Coef Pondération SUD]]</f>
        <v>#VALUE!</v>
      </c>
      <c r="Q512" s="291"/>
      <c r="R512" s="285" t="s">
        <v>171</v>
      </c>
      <c r="S512" s="289" t="s">
        <v>2598</v>
      </c>
      <c r="T512" s="226" t="s">
        <v>2627</v>
      </c>
      <c r="U512" s="290" t="e">
        <f>VLOOKUP(Tableau2[[#This Row],[Maîtrise/Avancement GP]],Tableau5[],8,FALSE)</f>
        <v>#N/A</v>
      </c>
      <c r="V512" s="290" t="e">
        <f>Tableau2[[#This Row],[Gravité]]*Tableau2[[#This Row],[Fréquence GP]]*Tableau2[[#This Row],[Coef Pondération GP]]</f>
        <v>#VALUE!</v>
      </c>
      <c r="W512" s="291"/>
      <c r="X512" s="285">
        <v>7</v>
      </c>
      <c r="Y512" s="289" t="s">
        <v>2598</v>
      </c>
      <c r="Z512" s="226" t="s">
        <v>2627</v>
      </c>
      <c r="AA512" s="290" t="e">
        <f>VLOOKUP(Tableau2[[#This Row],[Maîtrise/Avancement NORD]],Tableau5[],8,FALSE)</f>
        <v>#N/A</v>
      </c>
      <c r="AB512" s="290" t="e">
        <f>Tableau2[[#This Row],[Gravité]]*Tableau2[[#This Row],[Fréquence NORD]]*Tableau2[[#This Row],[Coef Pondération NORD]]</f>
        <v>#N/A</v>
      </c>
      <c r="AC512" s="291"/>
      <c r="AD512" s="285" t="s">
        <v>171</v>
      </c>
      <c r="AE512" s="289" t="s">
        <v>2598</v>
      </c>
      <c r="AF512" s="226" t="s">
        <v>2627</v>
      </c>
      <c r="AG512" s="290" t="e">
        <f>VLOOKUP(Tableau2[[#This Row],[Maîtrise/Avancement DD]],Tableau5[],8,FALSE)</f>
        <v>#N/A</v>
      </c>
      <c r="AH512" s="290" t="e">
        <f>Tableau2[[#This Row],[Gravité]]*Tableau2[[#This Row],[Fréquence DD]]*Tableau2[[#This Row],[Coef Pondération DD]]</f>
        <v>#VALUE!</v>
      </c>
      <c r="AI512" s="291"/>
    </row>
    <row r="513" spans="1:35" ht="15" x14ac:dyDescent="0.2">
      <c r="A513" s="248"/>
      <c r="B513" s="184" t="s">
        <v>1217</v>
      </c>
      <c r="C513" s="260"/>
      <c r="D513" s="248"/>
      <c r="E513" s="260"/>
      <c r="F513" s="260"/>
      <c r="G513" s="260"/>
      <c r="H513" s="226" t="s">
        <v>2627</v>
      </c>
      <c r="I513" s="248"/>
      <c r="J513" s="265"/>
      <c r="K513" s="260"/>
      <c r="L513" s="260"/>
      <c r="M513" s="260"/>
      <c r="N513" s="226" t="s">
        <v>2627</v>
      </c>
      <c r="O513" s="248"/>
      <c r="P513" s="265"/>
      <c r="Q513" s="260"/>
      <c r="R513" s="260"/>
      <c r="S513" s="260"/>
      <c r="T513" s="226" t="s">
        <v>2627</v>
      </c>
      <c r="U513" s="260"/>
      <c r="V513" s="265"/>
      <c r="W513" s="260"/>
      <c r="X513" s="260"/>
      <c r="Y513" s="258"/>
      <c r="Z513" s="226" t="s">
        <v>2627</v>
      </c>
      <c r="AA513" s="260"/>
      <c r="AB513" s="265"/>
      <c r="AC513" s="260"/>
      <c r="AD513" s="248"/>
      <c r="AE513" s="249"/>
      <c r="AF513" s="226" t="s">
        <v>2627</v>
      </c>
      <c r="AG513" s="248"/>
      <c r="AH513" s="265"/>
      <c r="AI513" s="260"/>
    </row>
    <row r="514" spans="1:35" ht="15" x14ac:dyDescent="0.2">
      <c r="A514" s="248">
        <v>2017</v>
      </c>
      <c r="B514" s="185" t="s">
        <v>1219</v>
      </c>
      <c r="C514" s="224" t="s">
        <v>1220</v>
      </c>
      <c r="D514" s="231"/>
      <c r="E514" s="248">
        <v>3</v>
      </c>
      <c r="F514" s="248" t="s">
        <v>171</v>
      </c>
      <c r="G514" s="248" t="s">
        <v>171</v>
      </c>
      <c r="H514" s="226" t="s">
        <v>2617</v>
      </c>
      <c r="I514" s="248"/>
      <c r="J514" s="265"/>
      <c r="K514" s="260"/>
      <c r="L514" s="248" t="s">
        <v>171</v>
      </c>
      <c r="M514" s="248" t="s">
        <v>171</v>
      </c>
      <c r="N514" s="226" t="s">
        <v>2617</v>
      </c>
      <c r="O514" s="248"/>
      <c r="P514" s="265"/>
      <c r="Q514" s="260"/>
      <c r="R514" s="248" t="s">
        <v>171</v>
      </c>
      <c r="S514" s="248" t="s">
        <v>171</v>
      </c>
      <c r="T514" s="226" t="s">
        <v>2617</v>
      </c>
      <c r="U514" s="260"/>
      <c r="V514" s="265"/>
      <c r="W514" s="260"/>
      <c r="X514" s="248">
        <v>3</v>
      </c>
      <c r="Y514" s="258" t="s">
        <v>1221</v>
      </c>
      <c r="Z514" s="226" t="s">
        <v>2608</v>
      </c>
      <c r="AA514" s="260"/>
      <c r="AB514" s="265"/>
      <c r="AC514" s="260"/>
      <c r="AD514" s="248" t="s">
        <v>171</v>
      </c>
      <c r="AE514" s="249" t="s">
        <v>171</v>
      </c>
      <c r="AF514" s="226" t="s">
        <v>2617</v>
      </c>
      <c r="AG514" s="248"/>
      <c r="AH514" s="265"/>
      <c r="AI514" s="260"/>
    </row>
    <row r="515" spans="1:35" s="295" customFormat="1" ht="15.75" thickBot="1" x14ac:dyDescent="0.25">
      <c r="A515" s="285">
        <v>2017</v>
      </c>
      <c r="B515" s="286" t="s">
        <v>1219</v>
      </c>
      <c r="C515" s="287" t="s">
        <v>1220</v>
      </c>
      <c r="D515" s="292"/>
      <c r="E515" s="285">
        <v>3</v>
      </c>
      <c r="F515" s="285" t="s">
        <v>171</v>
      </c>
      <c r="G515" s="289" t="s">
        <v>2598</v>
      </c>
      <c r="H515" s="226" t="s">
        <v>2627</v>
      </c>
      <c r="I515" s="285" t="e">
        <f>VLOOKUP(Tableau2[[#This Row],[Maîtrise/Avancement CNPE]],Tableau5[],8,FALSE)</f>
        <v>#N/A</v>
      </c>
      <c r="J515" s="290" t="e">
        <f>Tableau2[[#This Row],[Gravité]]*Tableau2[[#This Row],[Fréquence CNPE]]*Tableau2[[#This Row],[Coef Pondération CNPE]]</f>
        <v>#VALUE!</v>
      </c>
      <c r="K515" s="291"/>
      <c r="L515" s="285" t="s">
        <v>171</v>
      </c>
      <c r="M515" s="289" t="s">
        <v>2598</v>
      </c>
      <c r="N515" s="226" t="s">
        <v>2627</v>
      </c>
      <c r="O515" s="290" t="e">
        <f>VLOOKUP(Tableau2[[#This Row],[Maîtrise/Avancement SUD]],Tableau5[],8,FALSE)</f>
        <v>#N/A</v>
      </c>
      <c r="P515" s="290" t="e">
        <f>Tableau2[[#This Row],[Gravité]]*Tableau2[[#This Row],[Fréquence SUD]]*Tableau2[[#This Row],[Coef Pondération SUD]]</f>
        <v>#VALUE!</v>
      </c>
      <c r="Q515" s="291"/>
      <c r="R515" s="285" t="s">
        <v>171</v>
      </c>
      <c r="S515" s="289" t="s">
        <v>2598</v>
      </c>
      <c r="T515" s="226" t="s">
        <v>2627</v>
      </c>
      <c r="U515" s="290" t="e">
        <f>VLOOKUP(Tableau2[[#This Row],[Maîtrise/Avancement GP]],Tableau5[],8,FALSE)</f>
        <v>#N/A</v>
      </c>
      <c r="V515" s="290" t="e">
        <f>Tableau2[[#This Row],[Gravité]]*Tableau2[[#This Row],[Fréquence GP]]*Tableau2[[#This Row],[Coef Pondération GP]]</f>
        <v>#VALUE!</v>
      </c>
      <c r="W515" s="291"/>
      <c r="X515" s="285">
        <v>3</v>
      </c>
      <c r="Y515" s="289" t="s">
        <v>2598</v>
      </c>
      <c r="Z515" s="226" t="s">
        <v>2627</v>
      </c>
      <c r="AA515" s="290" t="e">
        <f>VLOOKUP(Tableau2[[#This Row],[Maîtrise/Avancement NORD]],Tableau5[],8,FALSE)</f>
        <v>#N/A</v>
      </c>
      <c r="AB515" s="290" t="e">
        <f>Tableau2[[#This Row],[Gravité]]*Tableau2[[#This Row],[Fréquence NORD]]*Tableau2[[#This Row],[Coef Pondération NORD]]</f>
        <v>#N/A</v>
      </c>
      <c r="AC515" s="291"/>
      <c r="AD515" s="285" t="s">
        <v>171</v>
      </c>
      <c r="AE515" s="289" t="s">
        <v>2598</v>
      </c>
      <c r="AF515" s="226" t="s">
        <v>2627</v>
      </c>
      <c r="AG515" s="290" t="e">
        <f>VLOOKUP(Tableau2[[#This Row],[Maîtrise/Avancement DD]],Tableau5[],8,FALSE)</f>
        <v>#N/A</v>
      </c>
      <c r="AH515" s="290" t="e">
        <f>Tableau2[[#This Row],[Gravité]]*Tableau2[[#This Row],[Fréquence DD]]*Tableau2[[#This Row],[Coef Pondération DD]]</f>
        <v>#VALUE!</v>
      </c>
      <c r="AI515" s="291"/>
    </row>
    <row r="516" spans="1:35" ht="30" x14ac:dyDescent="0.2">
      <c r="A516" s="248">
        <v>2017</v>
      </c>
      <c r="B516" s="185" t="s">
        <v>1222</v>
      </c>
      <c r="C516" s="224" t="s">
        <v>1223</v>
      </c>
      <c r="D516" s="231"/>
      <c r="E516" s="248">
        <v>3</v>
      </c>
      <c r="F516" s="248" t="s">
        <v>171</v>
      </c>
      <c r="G516" s="248" t="s">
        <v>171</v>
      </c>
      <c r="H516" s="226" t="s">
        <v>2629</v>
      </c>
      <c r="I516" s="248"/>
      <c r="J516" s="265"/>
      <c r="K516" s="260"/>
      <c r="L516" s="248" t="s">
        <v>171</v>
      </c>
      <c r="M516" s="248" t="s">
        <v>171</v>
      </c>
      <c r="N516" s="226" t="s">
        <v>2629</v>
      </c>
      <c r="O516" s="248"/>
      <c r="P516" s="265"/>
      <c r="Q516" s="260"/>
      <c r="R516" s="248" t="s">
        <v>171</v>
      </c>
      <c r="S516" s="248" t="s">
        <v>171</v>
      </c>
      <c r="T516" s="226" t="s">
        <v>2629</v>
      </c>
      <c r="U516" s="260"/>
      <c r="V516" s="265"/>
      <c r="W516" s="260"/>
      <c r="X516" s="248">
        <v>3</v>
      </c>
      <c r="Y516" s="258" t="s">
        <v>1224</v>
      </c>
      <c r="Z516" s="226" t="s">
        <v>2633</v>
      </c>
      <c r="AA516" s="260"/>
      <c r="AB516" s="265"/>
      <c r="AC516" s="260"/>
      <c r="AD516" s="248" t="s">
        <v>171</v>
      </c>
      <c r="AE516" s="249" t="s">
        <v>171</v>
      </c>
      <c r="AF516" s="226" t="s">
        <v>2617</v>
      </c>
      <c r="AG516" s="248"/>
      <c r="AH516" s="265"/>
      <c r="AI516" s="260"/>
    </row>
    <row r="517" spans="1:35" s="295" customFormat="1" ht="15.75" thickBot="1" x14ac:dyDescent="0.25">
      <c r="A517" s="285">
        <v>2017</v>
      </c>
      <c r="B517" s="286" t="s">
        <v>1222</v>
      </c>
      <c r="C517" s="287" t="s">
        <v>1223</v>
      </c>
      <c r="D517" s="292"/>
      <c r="E517" s="285">
        <v>3</v>
      </c>
      <c r="F517" s="285" t="s">
        <v>171</v>
      </c>
      <c r="G517" s="289" t="s">
        <v>2598</v>
      </c>
      <c r="H517" s="226" t="s">
        <v>2627</v>
      </c>
      <c r="I517" s="285" t="e">
        <f>VLOOKUP(Tableau2[[#This Row],[Maîtrise/Avancement CNPE]],Tableau5[],8,FALSE)</f>
        <v>#N/A</v>
      </c>
      <c r="J517" s="290" t="e">
        <f>Tableau2[[#This Row],[Gravité]]*Tableau2[[#This Row],[Fréquence CNPE]]*Tableau2[[#This Row],[Coef Pondération CNPE]]</f>
        <v>#VALUE!</v>
      </c>
      <c r="K517" s="291"/>
      <c r="L517" s="285" t="s">
        <v>171</v>
      </c>
      <c r="M517" s="289" t="s">
        <v>2598</v>
      </c>
      <c r="N517" s="226" t="s">
        <v>2627</v>
      </c>
      <c r="O517" s="290" t="e">
        <f>VLOOKUP(Tableau2[[#This Row],[Maîtrise/Avancement SUD]],Tableau5[],8,FALSE)</f>
        <v>#N/A</v>
      </c>
      <c r="P517" s="290" t="e">
        <f>Tableau2[[#This Row],[Gravité]]*Tableau2[[#This Row],[Fréquence SUD]]*Tableau2[[#This Row],[Coef Pondération SUD]]</f>
        <v>#VALUE!</v>
      </c>
      <c r="Q517" s="291"/>
      <c r="R517" s="285" t="s">
        <v>171</v>
      </c>
      <c r="S517" s="289" t="s">
        <v>2598</v>
      </c>
      <c r="T517" s="226" t="s">
        <v>2627</v>
      </c>
      <c r="U517" s="290" t="e">
        <f>VLOOKUP(Tableau2[[#This Row],[Maîtrise/Avancement GP]],Tableau5[],8,FALSE)</f>
        <v>#N/A</v>
      </c>
      <c r="V517" s="290" t="e">
        <f>Tableau2[[#This Row],[Gravité]]*Tableau2[[#This Row],[Fréquence GP]]*Tableau2[[#This Row],[Coef Pondération GP]]</f>
        <v>#VALUE!</v>
      </c>
      <c r="W517" s="291"/>
      <c r="X517" s="285">
        <v>3</v>
      </c>
      <c r="Y517" s="289" t="s">
        <v>2598</v>
      </c>
      <c r="Z517" s="226" t="s">
        <v>2627</v>
      </c>
      <c r="AA517" s="290" t="e">
        <f>VLOOKUP(Tableau2[[#This Row],[Maîtrise/Avancement NORD]],Tableau5[],8,FALSE)</f>
        <v>#N/A</v>
      </c>
      <c r="AB517" s="290" t="e">
        <f>Tableau2[[#This Row],[Gravité]]*Tableau2[[#This Row],[Fréquence NORD]]*Tableau2[[#This Row],[Coef Pondération NORD]]</f>
        <v>#N/A</v>
      </c>
      <c r="AC517" s="291"/>
      <c r="AD517" s="285" t="s">
        <v>171</v>
      </c>
      <c r="AE517" s="289" t="s">
        <v>2598</v>
      </c>
      <c r="AF517" s="226" t="s">
        <v>2627</v>
      </c>
      <c r="AG517" s="290" t="e">
        <f>VLOOKUP(Tableau2[[#This Row],[Maîtrise/Avancement DD]],Tableau5[],8,FALSE)</f>
        <v>#N/A</v>
      </c>
      <c r="AH517" s="290" t="e">
        <f>Tableau2[[#This Row],[Gravité]]*Tableau2[[#This Row],[Fréquence DD]]*Tableau2[[#This Row],[Coef Pondération DD]]</f>
        <v>#VALUE!</v>
      </c>
      <c r="AI517" s="291"/>
    </row>
    <row r="518" spans="1:35" ht="15" x14ac:dyDescent="0.2">
      <c r="A518" s="248"/>
      <c r="B518" s="270" t="s">
        <v>662</v>
      </c>
      <c r="C518" s="260"/>
      <c r="D518" s="248"/>
      <c r="E518" s="260"/>
      <c r="F518" s="260"/>
      <c r="G518" s="260"/>
      <c r="H518" s="226" t="s">
        <v>2627</v>
      </c>
      <c r="I518" s="248"/>
      <c r="J518" s="265"/>
      <c r="K518" s="260"/>
      <c r="L518" s="260"/>
      <c r="M518" s="260"/>
      <c r="N518" s="226" t="s">
        <v>2627</v>
      </c>
      <c r="O518" s="248"/>
      <c r="P518" s="265"/>
      <c r="Q518" s="260"/>
      <c r="R518" s="260"/>
      <c r="S518" s="260"/>
      <c r="T518" s="226" t="s">
        <v>2627</v>
      </c>
      <c r="U518" s="260"/>
      <c r="V518" s="265"/>
      <c r="W518" s="260"/>
      <c r="X518" s="260"/>
      <c r="Y518" s="258"/>
      <c r="Z518" s="226" t="s">
        <v>2627</v>
      </c>
      <c r="AA518" s="260"/>
      <c r="AB518" s="265"/>
      <c r="AC518" s="260"/>
      <c r="AD518" s="248"/>
      <c r="AE518" s="249"/>
      <c r="AF518" s="226" t="s">
        <v>2627</v>
      </c>
      <c r="AG518" s="248"/>
      <c r="AH518" s="265"/>
      <c r="AI518" s="260"/>
    </row>
    <row r="519" spans="1:35" ht="15" x14ac:dyDescent="0.2">
      <c r="A519" s="248"/>
      <c r="B519" s="184" t="s">
        <v>663</v>
      </c>
      <c r="C519" s="260"/>
      <c r="D519" s="248"/>
      <c r="E519" s="260"/>
      <c r="F519" s="260"/>
      <c r="G519" s="260"/>
      <c r="H519" s="226" t="s">
        <v>2627</v>
      </c>
      <c r="I519" s="248"/>
      <c r="J519" s="265"/>
      <c r="K519" s="260"/>
      <c r="L519" s="260"/>
      <c r="M519" s="260"/>
      <c r="N519" s="226" t="s">
        <v>2627</v>
      </c>
      <c r="O519" s="248"/>
      <c r="P519" s="265"/>
      <c r="Q519" s="260"/>
      <c r="R519" s="260"/>
      <c r="S519" s="260"/>
      <c r="T519" s="226" t="s">
        <v>2627</v>
      </c>
      <c r="U519" s="260"/>
      <c r="V519" s="265"/>
      <c r="W519" s="260"/>
      <c r="X519" s="260"/>
      <c r="Y519" s="258"/>
      <c r="Z519" s="226" t="s">
        <v>2627</v>
      </c>
      <c r="AA519" s="260"/>
      <c r="AB519" s="265"/>
      <c r="AC519" s="260"/>
      <c r="AD519" s="248"/>
      <c r="AE519" s="249"/>
      <c r="AF519" s="226" t="s">
        <v>2627</v>
      </c>
      <c r="AG519" s="248"/>
      <c r="AH519" s="265"/>
      <c r="AI519" s="260"/>
    </row>
    <row r="520" spans="1:35" ht="15" x14ac:dyDescent="0.2">
      <c r="A520" s="248">
        <v>2017</v>
      </c>
      <c r="B520" s="258" t="s">
        <v>664</v>
      </c>
      <c r="C520" s="258" t="s">
        <v>565</v>
      </c>
      <c r="D520" s="249"/>
      <c r="E520" s="248">
        <v>3</v>
      </c>
      <c r="F520" s="248">
        <v>9</v>
      </c>
      <c r="G520" s="258" t="s">
        <v>665</v>
      </c>
      <c r="H520" s="226" t="s">
        <v>2612</v>
      </c>
      <c r="I520" s="248"/>
      <c r="J520" s="265"/>
      <c r="K520" s="260"/>
      <c r="L520" s="248">
        <v>9</v>
      </c>
      <c r="M520" s="268" t="s">
        <v>665</v>
      </c>
      <c r="N520" s="226" t="s">
        <v>2612</v>
      </c>
      <c r="O520" s="248"/>
      <c r="P520" s="265"/>
      <c r="Q520" s="260"/>
      <c r="R520" s="248">
        <v>9</v>
      </c>
      <c r="S520" s="260" t="s">
        <v>1738</v>
      </c>
      <c r="T520" s="226" t="s">
        <v>2612</v>
      </c>
      <c r="U520" s="260"/>
      <c r="V520" s="265"/>
      <c r="W520" s="260"/>
      <c r="X520" s="248">
        <v>9</v>
      </c>
      <c r="Y520" s="249" t="s">
        <v>171</v>
      </c>
      <c r="Z520" s="226" t="s">
        <v>2643</v>
      </c>
      <c r="AA520" s="260"/>
      <c r="AB520" s="265"/>
      <c r="AC520" s="260"/>
      <c r="AD520" s="248" t="s">
        <v>171</v>
      </c>
      <c r="AE520" s="249" t="s">
        <v>171</v>
      </c>
      <c r="AF520" s="226" t="s">
        <v>2629</v>
      </c>
      <c r="AG520" s="248"/>
      <c r="AH520" s="265"/>
      <c r="AI520" s="260"/>
    </row>
    <row r="521" spans="1:35" ht="15" x14ac:dyDescent="0.2">
      <c r="A521" s="248">
        <v>2017</v>
      </c>
      <c r="B521" s="258" t="s">
        <v>664</v>
      </c>
      <c r="C521" s="258" t="s">
        <v>565</v>
      </c>
      <c r="D521" s="249"/>
      <c r="E521" s="248">
        <v>3</v>
      </c>
      <c r="F521" s="248">
        <v>9</v>
      </c>
      <c r="G521" s="258" t="s">
        <v>666</v>
      </c>
      <c r="H521" s="226" t="s">
        <v>2608</v>
      </c>
      <c r="I521" s="248"/>
      <c r="J521" s="265"/>
      <c r="K521" s="260"/>
      <c r="L521" s="248" t="s">
        <v>171</v>
      </c>
      <c r="M521" s="248" t="s">
        <v>171</v>
      </c>
      <c r="N521" s="226" t="s">
        <v>2617</v>
      </c>
      <c r="O521" s="248"/>
      <c r="P521" s="265"/>
      <c r="Q521" s="260"/>
      <c r="R521" s="248" t="s">
        <v>171</v>
      </c>
      <c r="S521" s="248" t="s">
        <v>171</v>
      </c>
      <c r="T521" s="226" t="s">
        <v>2617</v>
      </c>
      <c r="U521" s="260"/>
      <c r="V521" s="265"/>
      <c r="W521" s="260"/>
      <c r="X521" s="248" t="s">
        <v>171</v>
      </c>
      <c r="Y521" s="249" t="s">
        <v>171</v>
      </c>
      <c r="Z521" s="226" t="s">
        <v>2617</v>
      </c>
      <c r="AA521" s="260"/>
      <c r="AB521" s="265"/>
      <c r="AC521" s="260"/>
      <c r="AD521" s="248" t="s">
        <v>171</v>
      </c>
      <c r="AE521" s="249" t="s">
        <v>171</v>
      </c>
      <c r="AF521" s="226" t="s">
        <v>2617</v>
      </c>
      <c r="AG521" s="248"/>
      <c r="AH521" s="265"/>
      <c r="AI521" s="260"/>
    </row>
    <row r="522" spans="1:35" ht="15" x14ac:dyDescent="0.2">
      <c r="A522" s="248">
        <v>2017</v>
      </c>
      <c r="B522" s="258" t="s">
        <v>664</v>
      </c>
      <c r="C522" s="258" t="s">
        <v>565</v>
      </c>
      <c r="D522" s="249"/>
      <c r="E522" s="248">
        <v>3</v>
      </c>
      <c r="F522" s="248" t="s">
        <v>171</v>
      </c>
      <c r="G522" s="248" t="s">
        <v>171</v>
      </c>
      <c r="H522" s="226" t="s">
        <v>2617</v>
      </c>
      <c r="I522" s="248"/>
      <c r="J522" s="265"/>
      <c r="K522" s="260"/>
      <c r="L522" s="248" t="s">
        <v>171</v>
      </c>
      <c r="M522" s="248" t="s">
        <v>171</v>
      </c>
      <c r="N522" s="226" t="s">
        <v>2617</v>
      </c>
      <c r="O522" s="248"/>
      <c r="P522" s="265"/>
      <c r="Q522" s="260"/>
      <c r="R522" s="248" t="s">
        <v>171</v>
      </c>
      <c r="S522" s="248" t="s">
        <v>171</v>
      </c>
      <c r="T522" s="226" t="s">
        <v>2617</v>
      </c>
      <c r="U522" s="260"/>
      <c r="V522" s="265"/>
      <c r="W522" s="260"/>
      <c r="X522" s="248">
        <v>9</v>
      </c>
      <c r="Y522" s="258" t="s">
        <v>1228</v>
      </c>
      <c r="Z522" s="226" t="s">
        <v>2608</v>
      </c>
      <c r="AA522" s="260"/>
      <c r="AB522" s="265"/>
      <c r="AC522" s="260"/>
      <c r="AD522" s="248" t="s">
        <v>171</v>
      </c>
      <c r="AE522" s="249" t="s">
        <v>171</v>
      </c>
      <c r="AF522" s="226" t="s">
        <v>2617</v>
      </c>
      <c r="AG522" s="248"/>
      <c r="AH522" s="265"/>
      <c r="AI522" s="260"/>
    </row>
    <row r="523" spans="1:35" ht="30" x14ac:dyDescent="0.2">
      <c r="A523" s="248">
        <v>2017</v>
      </c>
      <c r="B523" s="258" t="s">
        <v>664</v>
      </c>
      <c r="C523" s="258" t="s">
        <v>565</v>
      </c>
      <c r="D523" s="249"/>
      <c r="E523" s="248">
        <v>3</v>
      </c>
      <c r="F523" s="248" t="s">
        <v>171</v>
      </c>
      <c r="G523" s="248" t="s">
        <v>171</v>
      </c>
      <c r="H523" s="226" t="s">
        <v>2617</v>
      </c>
      <c r="I523" s="248"/>
      <c r="J523" s="265"/>
      <c r="K523" s="260"/>
      <c r="L523" s="248">
        <v>9</v>
      </c>
      <c r="M523" s="258" t="s">
        <v>1475</v>
      </c>
      <c r="N523" s="226" t="s">
        <v>2608</v>
      </c>
      <c r="O523" s="248"/>
      <c r="P523" s="265"/>
      <c r="Q523" s="260"/>
      <c r="R523" s="248" t="s">
        <v>171</v>
      </c>
      <c r="S523" s="248" t="s">
        <v>171</v>
      </c>
      <c r="T523" s="226" t="s">
        <v>2617</v>
      </c>
      <c r="U523" s="260"/>
      <c r="V523" s="265"/>
      <c r="W523" s="260"/>
      <c r="X523" s="248" t="s">
        <v>171</v>
      </c>
      <c r="Y523" s="249" t="s">
        <v>171</v>
      </c>
      <c r="Z523" s="226" t="s">
        <v>2617</v>
      </c>
      <c r="AA523" s="260"/>
      <c r="AB523" s="265"/>
      <c r="AC523" s="260"/>
      <c r="AD523" s="248" t="s">
        <v>171</v>
      </c>
      <c r="AE523" s="249" t="s">
        <v>171</v>
      </c>
      <c r="AF523" s="226" t="s">
        <v>2617</v>
      </c>
      <c r="AG523" s="248"/>
      <c r="AH523" s="265"/>
      <c r="AI523" s="260"/>
    </row>
    <row r="524" spans="1:35" ht="15" x14ac:dyDescent="0.2">
      <c r="A524" s="248">
        <v>2017</v>
      </c>
      <c r="B524" s="258" t="s">
        <v>664</v>
      </c>
      <c r="C524" s="258" t="s">
        <v>565</v>
      </c>
      <c r="D524" s="249"/>
      <c r="E524" s="248">
        <v>3</v>
      </c>
      <c r="F524" s="248" t="s">
        <v>171</v>
      </c>
      <c r="G524" s="248" t="s">
        <v>171</v>
      </c>
      <c r="H524" s="226" t="s">
        <v>2617</v>
      </c>
      <c r="I524" s="248"/>
      <c r="J524" s="265"/>
      <c r="K524" s="260"/>
      <c r="L524" s="248" t="s">
        <v>171</v>
      </c>
      <c r="M524" s="248" t="s">
        <v>171</v>
      </c>
      <c r="N524" s="226" t="s">
        <v>2617</v>
      </c>
      <c r="O524" s="248"/>
      <c r="P524" s="265"/>
      <c r="Q524" s="260"/>
      <c r="R524" s="248">
        <v>9</v>
      </c>
      <c r="S524" s="248" t="s">
        <v>1739</v>
      </c>
      <c r="T524" s="226" t="s">
        <v>2613</v>
      </c>
      <c r="U524" s="260"/>
      <c r="V524" s="265"/>
      <c r="W524" s="260"/>
      <c r="X524" s="248" t="s">
        <v>171</v>
      </c>
      <c r="Y524" s="248" t="s">
        <v>171</v>
      </c>
      <c r="Z524" s="226" t="s">
        <v>2617</v>
      </c>
      <c r="AA524" s="260"/>
      <c r="AB524" s="265"/>
      <c r="AC524" s="260"/>
      <c r="AD524" s="248" t="s">
        <v>171</v>
      </c>
      <c r="AE524" s="249" t="s">
        <v>171</v>
      </c>
      <c r="AF524" s="226" t="s">
        <v>2617</v>
      </c>
      <c r="AG524" s="248"/>
      <c r="AH524" s="265"/>
      <c r="AI524" s="260"/>
    </row>
    <row r="525" spans="1:35" s="295" customFormat="1" ht="30.75" thickBot="1" x14ac:dyDescent="0.25">
      <c r="A525" s="285">
        <v>2017</v>
      </c>
      <c r="B525" s="286" t="s">
        <v>664</v>
      </c>
      <c r="C525" s="286" t="s">
        <v>565</v>
      </c>
      <c r="D525" s="298"/>
      <c r="E525" s="285">
        <v>3</v>
      </c>
      <c r="F525" s="285">
        <v>9</v>
      </c>
      <c r="G525" s="289" t="s">
        <v>2598</v>
      </c>
      <c r="H525" s="226" t="s">
        <v>2627</v>
      </c>
      <c r="I525" s="285" t="e">
        <f>VLOOKUP(Tableau2[[#This Row],[Maîtrise/Avancement CNPE]],Tableau5[],8,FALSE)</f>
        <v>#N/A</v>
      </c>
      <c r="J525" s="290" t="e">
        <f>Tableau2[[#This Row],[Gravité]]*Tableau2[[#This Row],[Fréquence CNPE]]*Tableau2[[#This Row],[Coef Pondération CNPE]]</f>
        <v>#N/A</v>
      </c>
      <c r="K525" s="291"/>
      <c r="L525" s="285">
        <v>9</v>
      </c>
      <c r="M525" s="289" t="s">
        <v>2598</v>
      </c>
      <c r="N525" s="226" t="s">
        <v>2627</v>
      </c>
      <c r="O525" s="290" t="e">
        <f>VLOOKUP(Tableau2[[#This Row],[Maîtrise/Avancement SUD]],Tableau5[],8,FALSE)</f>
        <v>#N/A</v>
      </c>
      <c r="P525" s="290" t="e">
        <f>Tableau2[[#This Row],[Gravité]]*Tableau2[[#This Row],[Fréquence SUD]]*Tableau2[[#This Row],[Coef Pondération SUD]]</f>
        <v>#N/A</v>
      </c>
      <c r="Q525" s="291"/>
      <c r="R525" s="285">
        <v>9</v>
      </c>
      <c r="S525" s="289" t="s">
        <v>2598</v>
      </c>
      <c r="T525" s="226" t="s">
        <v>2627</v>
      </c>
      <c r="U525" s="290" t="e">
        <f>VLOOKUP(Tableau2[[#This Row],[Maîtrise/Avancement GP]],Tableau5[],8,FALSE)</f>
        <v>#N/A</v>
      </c>
      <c r="V525" s="290" t="e">
        <f>Tableau2[[#This Row],[Gravité]]*Tableau2[[#This Row],[Fréquence GP]]*Tableau2[[#This Row],[Coef Pondération GP]]</f>
        <v>#N/A</v>
      </c>
      <c r="W525" s="294" t="s">
        <v>1740</v>
      </c>
      <c r="X525" s="285">
        <v>9</v>
      </c>
      <c r="Y525" s="289" t="s">
        <v>2598</v>
      </c>
      <c r="Z525" s="226" t="s">
        <v>2627</v>
      </c>
      <c r="AA525" s="290" t="e">
        <f>VLOOKUP(Tableau2[[#This Row],[Maîtrise/Avancement NORD]],Tableau5[],8,FALSE)</f>
        <v>#N/A</v>
      </c>
      <c r="AB525" s="290" t="e">
        <f>Tableau2[[#This Row],[Gravité]]*Tableau2[[#This Row],[Fréquence NORD]]*Tableau2[[#This Row],[Coef Pondération NORD]]</f>
        <v>#N/A</v>
      </c>
      <c r="AC525" s="291"/>
      <c r="AD525" s="285" t="s">
        <v>171</v>
      </c>
      <c r="AE525" s="289" t="s">
        <v>2598</v>
      </c>
      <c r="AF525" s="226" t="s">
        <v>2627</v>
      </c>
      <c r="AG525" s="290" t="e">
        <f>VLOOKUP(Tableau2[[#This Row],[Maîtrise/Avancement DD]],Tableau5[],8,FALSE)</f>
        <v>#N/A</v>
      </c>
      <c r="AH525" s="290" t="e">
        <f>Tableau2[[#This Row],[Gravité]]*Tableau2[[#This Row],[Fréquence DD]]*Tableau2[[#This Row],[Coef Pondération DD]]</f>
        <v>#VALUE!</v>
      </c>
      <c r="AI525" s="291"/>
    </row>
    <row r="526" spans="1:35" ht="15" x14ac:dyDescent="0.2">
      <c r="A526" s="248">
        <v>2017</v>
      </c>
      <c r="B526" s="184" t="s">
        <v>2528</v>
      </c>
      <c r="C526" s="260"/>
      <c r="D526" s="248"/>
      <c r="E526" s="260"/>
      <c r="F526" s="260"/>
      <c r="G526" s="260"/>
      <c r="H526" s="226" t="s">
        <v>2627</v>
      </c>
      <c r="I526" s="248"/>
      <c r="J526" s="265"/>
      <c r="K526" s="260"/>
      <c r="L526" s="260"/>
      <c r="M526" s="260"/>
      <c r="N526" s="226" t="s">
        <v>2627</v>
      </c>
      <c r="O526" s="248"/>
      <c r="P526" s="265"/>
      <c r="Q526" s="260"/>
      <c r="R526" s="260"/>
      <c r="S526" s="260"/>
      <c r="T526" s="226" t="s">
        <v>2627</v>
      </c>
      <c r="U526" s="260"/>
      <c r="V526" s="265"/>
      <c r="W526" s="260"/>
      <c r="X526" s="260"/>
      <c r="Y526" s="258"/>
      <c r="Z526" s="226" t="s">
        <v>2627</v>
      </c>
      <c r="AA526" s="260"/>
      <c r="AB526" s="265"/>
      <c r="AC526" s="260"/>
      <c r="AD526" s="248"/>
      <c r="AE526" s="249"/>
      <c r="AF526" s="226" t="s">
        <v>2627</v>
      </c>
      <c r="AG526" s="248"/>
      <c r="AH526" s="265"/>
      <c r="AI526" s="260"/>
    </row>
    <row r="527" spans="1:35" ht="30" x14ac:dyDescent="0.2">
      <c r="A527" s="248">
        <v>2017</v>
      </c>
      <c r="B527" s="267" t="s">
        <v>667</v>
      </c>
      <c r="C527" s="267" t="s">
        <v>668</v>
      </c>
      <c r="D527" s="249"/>
      <c r="E527" s="248">
        <v>3</v>
      </c>
      <c r="F527" s="248">
        <v>3</v>
      </c>
      <c r="G527" s="258" t="s">
        <v>669</v>
      </c>
      <c r="H527" s="226" t="s">
        <v>2608</v>
      </c>
      <c r="I527" s="248"/>
      <c r="J527" s="265"/>
      <c r="K527" s="260"/>
      <c r="L527" s="248">
        <v>7</v>
      </c>
      <c r="M527" s="258" t="s">
        <v>669</v>
      </c>
      <c r="N527" s="226" t="s">
        <v>2608</v>
      </c>
      <c r="O527" s="248"/>
      <c r="P527" s="265"/>
      <c r="Q527" s="260"/>
      <c r="R527" s="248">
        <v>7</v>
      </c>
      <c r="S527" s="258" t="s">
        <v>669</v>
      </c>
      <c r="T527" s="226" t="s">
        <v>2608</v>
      </c>
      <c r="U527" s="260"/>
      <c r="V527" s="265"/>
      <c r="W527" s="260"/>
      <c r="X527" s="248">
        <v>3</v>
      </c>
      <c r="Y527" s="258" t="s">
        <v>669</v>
      </c>
      <c r="Z527" s="226" t="s">
        <v>2608</v>
      </c>
      <c r="AA527" s="260"/>
      <c r="AB527" s="265"/>
      <c r="AC527" s="260"/>
      <c r="AD527" s="248" t="s">
        <v>171</v>
      </c>
      <c r="AE527" s="249" t="s">
        <v>171</v>
      </c>
      <c r="AF527" s="226" t="s">
        <v>2617</v>
      </c>
      <c r="AG527" s="248"/>
      <c r="AH527" s="265"/>
      <c r="AI527" s="260"/>
    </row>
    <row r="528" spans="1:35" ht="30" customHeight="1" x14ac:dyDescent="0.2">
      <c r="A528" s="248">
        <v>2017</v>
      </c>
      <c r="B528" s="267" t="s">
        <v>667</v>
      </c>
      <c r="C528" s="267" t="s">
        <v>668</v>
      </c>
      <c r="D528" s="249"/>
      <c r="E528" s="248">
        <v>3</v>
      </c>
      <c r="F528" s="248">
        <v>3</v>
      </c>
      <c r="G528" s="258" t="s">
        <v>670</v>
      </c>
      <c r="H528" s="226" t="s">
        <v>2655</v>
      </c>
      <c r="I528" s="248"/>
      <c r="J528" s="265"/>
      <c r="K528" s="260"/>
      <c r="L528" s="248">
        <v>7</v>
      </c>
      <c r="M528" s="258" t="s">
        <v>670</v>
      </c>
      <c r="N528" s="226" t="s">
        <v>2655</v>
      </c>
      <c r="O528" s="248"/>
      <c r="P528" s="265"/>
      <c r="Q528" s="260"/>
      <c r="R528" s="248">
        <v>7</v>
      </c>
      <c r="S528" s="258" t="s">
        <v>670</v>
      </c>
      <c r="T528" s="226" t="s">
        <v>2655</v>
      </c>
      <c r="U528" s="260"/>
      <c r="V528" s="265"/>
      <c r="W528" s="260"/>
      <c r="X528" s="248" t="s">
        <v>171</v>
      </c>
      <c r="Y528" s="249" t="s">
        <v>171</v>
      </c>
      <c r="Z528" s="226" t="s">
        <v>2617</v>
      </c>
      <c r="AA528" s="260"/>
      <c r="AB528" s="265"/>
      <c r="AC528" s="260"/>
      <c r="AD528" s="248" t="s">
        <v>171</v>
      </c>
      <c r="AE528" s="249" t="s">
        <v>171</v>
      </c>
      <c r="AF528" s="226" t="s">
        <v>2617</v>
      </c>
      <c r="AG528" s="248"/>
      <c r="AH528" s="265"/>
      <c r="AI528" s="260"/>
    </row>
    <row r="529" spans="1:35" ht="30" customHeight="1" x14ac:dyDescent="0.2">
      <c r="A529" s="248">
        <v>2017</v>
      </c>
      <c r="B529" s="267" t="s">
        <v>667</v>
      </c>
      <c r="C529" s="267" t="s">
        <v>668</v>
      </c>
      <c r="D529" s="249"/>
      <c r="E529" s="248">
        <v>3</v>
      </c>
      <c r="F529" s="248" t="s">
        <v>171</v>
      </c>
      <c r="G529" s="248" t="s">
        <v>171</v>
      </c>
      <c r="H529" s="226" t="s">
        <v>2629</v>
      </c>
      <c r="I529" s="248"/>
      <c r="J529" s="265"/>
      <c r="K529" s="260"/>
      <c r="L529" s="248">
        <v>7</v>
      </c>
      <c r="M529" s="258" t="s">
        <v>1393</v>
      </c>
      <c r="N529" s="226" t="s">
        <v>2658</v>
      </c>
      <c r="O529" s="248"/>
      <c r="P529" s="265"/>
      <c r="Q529" s="260"/>
      <c r="R529" s="248" t="s">
        <v>171</v>
      </c>
      <c r="S529" s="248" t="s">
        <v>171</v>
      </c>
      <c r="T529" s="226" t="s">
        <v>2629</v>
      </c>
      <c r="U529" s="260"/>
      <c r="V529" s="265"/>
      <c r="W529" s="260"/>
      <c r="X529" s="248" t="s">
        <v>171</v>
      </c>
      <c r="Y529" s="249" t="s">
        <v>171</v>
      </c>
      <c r="Z529" s="226" t="s">
        <v>2629</v>
      </c>
      <c r="AA529" s="260"/>
      <c r="AB529" s="265"/>
      <c r="AC529" s="260"/>
      <c r="AD529" s="248" t="s">
        <v>171</v>
      </c>
      <c r="AE529" s="249" t="s">
        <v>171</v>
      </c>
      <c r="AF529" s="226" t="s">
        <v>2629</v>
      </c>
      <c r="AG529" s="248"/>
      <c r="AH529" s="265"/>
      <c r="AI529" s="260"/>
    </row>
    <row r="530" spans="1:35" s="295" customFormat="1" ht="60" customHeight="1" thickBot="1" x14ac:dyDescent="0.25">
      <c r="A530" s="285">
        <v>2017</v>
      </c>
      <c r="B530" s="299" t="s">
        <v>667</v>
      </c>
      <c r="C530" s="299" t="s">
        <v>668</v>
      </c>
      <c r="D530" s="298"/>
      <c r="E530" s="285">
        <v>3</v>
      </c>
      <c r="F530" s="285">
        <v>3</v>
      </c>
      <c r="G530" s="289" t="s">
        <v>2598</v>
      </c>
      <c r="H530" s="226" t="s">
        <v>2627</v>
      </c>
      <c r="I530" s="285" t="e">
        <f>VLOOKUP(Tableau2[[#This Row],[Maîtrise/Avancement CNPE]],Tableau5[],8,FALSE)</f>
        <v>#N/A</v>
      </c>
      <c r="J530" s="290" t="e">
        <f>Tableau2[[#This Row],[Gravité]]*Tableau2[[#This Row],[Fréquence CNPE]]*Tableau2[[#This Row],[Coef Pondération CNPE]]</f>
        <v>#N/A</v>
      </c>
      <c r="K530" s="291"/>
      <c r="L530" s="285">
        <v>7</v>
      </c>
      <c r="M530" s="289" t="s">
        <v>2598</v>
      </c>
      <c r="N530" s="226" t="s">
        <v>2627</v>
      </c>
      <c r="O530" s="290" t="e">
        <f>VLOOKUP(Tableau2[[#This Row],[Maîtrise/Avancement SUD]],Tableau5[],8,FALSE)</f>
        <v>#N/A</v>
      </c>
      <c r="P530" s="290" t="e">
        <f>Tableau2[[#This Row],[Gravité]]*Tableau2[[#This Row],[Fréquence SUD]]*Tableau2[[#This Row],[Coef Pondération SUD]]</f>
        <v>#N/A</v>
      </c>
      <c r="Q530" s="291"/>
      <c r="R530" s="285">
        <v>7</v>
      </c>
      <c r="S530" s="289" t="s">
        <v>2598</v>
      </c>
      <c r="T530" s="226" t="s">
        <v>2627</v>
      </c>
      <c r="U530" s="290" t="e">
        <f>VLOOKUP(Tableau2[[#This Row],[Maîtrise/Avancement GP]],Tableau5[],8,FALSE)</f>
        <v>#N/A</v>
      </c>
      <c r="V530" s="290" t="e">
        <f>Tableau2[[#This Row],[Gravité]]*Tableau2[[#This Row],[Fréquence GP]]*Tableau2[[#This Row],[Coef Pondération GP]]</f>
        <v>#N/A</v>
      </c>
      <c r="W530" s="294" t="s">
        <v>1740</v>
      </c>
      <c r="X530" s="285">
        <v>3</v>
      </c>
      <c r="Y530" s="289" t="s">
        <v>2598</v>
      </c>
      <c r="Z530" s="226" t="s">
        <v>2627</v>
      </c>
      <c r="AA530" s="290" t="e">
        <f>VLOOKUP(Tableau2[[#This Row],[Maîtrise/Avancement NORD]],Tableau5[],8,FALSE)</f>
        <v>#N/A</v>
      </c>
      <c r="AB530" s="290" t="e">
        <f>Tableau2[[#This Row],[Gravité]]*Tableau2[[#This Row],[Fréquence NORD]]*Tableau2[[#This Row],[Coef Pondération NORD]]</f>
        <v>#N/A</v>
      </c>
      <c r="AC530" s="294" t="s">
        <v>1355</v>
      </c>
      <c r="AD530" s="285" t="s">
        <v>171</v>
      </c>
      <c r="AE530" s="289" t="s">
        <v>2598</v>
      </c>
      <c r="AF530" s="226" t="s">
        <v>2627</v>
      </c>
      <c r="AG530" s="290" t="e">
        <f>VLOOKUP(Tableau2[[#This Row],[Maîtrise/Avancement DD]],Tableau5[],8,FALSE)</f>
        <v>#N/A</v>
      </c>
      <c r="AH530" s="290" t="e">
        <f>Tableau2[[#This Row],[Gravité]]*Tableau2[[#This Row],[Fréquence DD]]*Tableau2[[#This Row],[Coef Pondération DD]]</f>
        <v>#VALUE!</v>
      </c>
      <c r="AI530" s="291"/>
    </row>
    <row r="531" spans="1:35" ht="105" customHeight="1" x14ac:dyDescent="0.2">
      <c r="A531" s="248">
        <v>2017</v>
      </c>
      <c r="B531" s="186" t="s">
        <v>671</v>
      </c>
      <c r="C531" s="186" t="s">
        <v>672</v>
      </c>
      <c r="D531" s="233"/>
      <c r="E531" s="248">
        <v>3</v>
      </c>
      <c r="F531" s="248" t="s">
        <v>171</v>
      </c>
      <c r="G531" s="248" t="s">
        <v>171</v>
      </c>
      <c r="H531" s="226" t="s">
        <v>2629</v>
      </c>
      <c r="I531" s="248"/>
      <c r="J531" s="265"/>
      <c r="K531" s="260"/>
      <c r="L531" s="248">
        <v>7</v>
      </c>
      <c r="M531" s="267" t="s">
        <v>1476</v>
      </c>
      <c r="N531" s="226" t="s">
        <v>2633</v>
      </c>
      <c r="O531" s="248"/>
      <c r="P531" s="265"/>
      <c r="Q531" s="260"/>
      <c r="R531" s="248">
        <v>7</v>
      </c>
      <c r="S531" s="267" t="s">
        <v>1476</v>
      </c>
      <c r="T531" s="226" t="s">
        <v>2633</v>
      </c>
      <c r="U531" s="260"/>
      <c r="V531" s="265"/>
      <c r="W531" s="260"/>
      <c r="X531" s="248" t="s">
        <v>171</v>
      </c>
      <c r="Y531" s="249" t="s">
        <v>171</v>
      </c>
      <c r="Z531" s="226" t="s">
        <v>2629</v>
      </c>
      <c r="AA531" s="260"/>
      <c r="AB531" s="265"/>
      <c r="AC531" s="260"/>
      <c r="AD531" s="248" t="s">
        <v>171</v>
      </c>
      <c r="AE531" s="249" t="s">
        <v>171</v>
      </c>
      <c r="AF531" s="226" t="s">
        <v>2629</v>
      </c>
      <c r="AG531" s="248"/>
      <c r="AH531" s="265"/>
      <c r="AI531" s="260"/>
    </row>
    <row r="532" spans="1:35" ht="30" x14ac:dyDescent="0.2">
      <c r="A532" s="248">
        <v>2017</v>
      </c>
      <c r="B532" s="186" t="s">
        <v>671</v>
      </c>
      <c r="C532" s="186" t="s">
        <v>672</v>
      </c>
      <c r="D532" s="233"/>
      <c r="E532" s="248">
        <v>3</v>
      </c>
      <c r="F532" s="248" t="s">
        <v>171</v>
      </c>
      <c r="G532" s="248" t="s">
        <v>171</v>
      </c>
      <c r="H532" s="226" t="s">
        <v>2616</v>
      </c>
      <c r="I532" s="248"/>
      <c r="J532" s="265"/>
      <c r="K532" s="260"/>
      <c r="L532" s="248">
        <v>7</v>
      </c>
      <c r="M532" s="258" t="s">
        <v>1477</v>
      </c>
      <c r="N532" s="226" t="s">
        <v>2631</v>
      </c>
      <c r="O532" s="248"/>
      <c r="P532" s="265"/>
      <c r="Q532" s="260"/>
      <c r="R532" s="248">
        <v>7</v>
      </c>
      <c r="S532" s="258" t="s">
        <v>1477</v>
      </c>
      <c r="T532" s="226" t="s">
        <v>2631</v>
      </c>
      <c r="U532" s="260"/>
      <c r="V532" s="265"/>
      <c r="W532" s="260"/>
      <c r="X532" s="248" t="s">
        <v>171</v>
      </c>
      <c r="Y532" s="249" t="s">
        <v>171</v>
      </c>
      <c r="Z532" s="226" t="s">
        <v>2616</v>
      </c>
      <c r="AA532" s="260"/>
      <c r="AB532" s="265"/>
      <c r="AC532" s="260"/>
      <c r="AD532" s="248" t="s">
        <v>171</v>
      </c>
      <c r="AE532" s="249" t="s">
        <v>171</v>
      </c>
      <c r="AF532" s="226" t="s">
        <v>2616</v>
      </c>
      <c r="AG532" s="248"/>
      <c r="AH532" s="265"/>
      <c r="AI532" s="260"/>
    </row>
    <row r="533" spans="1:35" ht="75" x14ac:dyDescent="0.2">
      <c r="A533" s="248">
        <v>2017</v>
      </c>
      <c r="B533" s="186" t="s">
        <v>671</v>
      </c>
      <c r="C533" s="186" t="s">
        <v>672</v>
      </c>
      <c r="D533" s="233"/>
      <c r="E533" s="248">
        <v>3</v>
      </c>
      <c r="F533" s="248" t="s">
        <v>171</v>
      </c>
      <c r="G533" s="248" t="s">
        <v>171</v>
      </c>
      <c r="H533" s="226" t="s">
        <v>2629</v>
      </c>
      <c r="I533" s="248"/>
      <c r="J533" s="265"/>
      <c r="K533" s="260"/>
      <c r="L533" s="248">
        <v>7</v>
      </c>
      <c r="M533" s="258" t="s">
        <v>1478</v>
      </c>
      <c r="N533" s="226" t="s">
        <v>2633</v>
      </c>
      <c r="O533" s="248"/>
      <c r="P533" s="265"/>
      <c r="Q533" s="260"/>
      <c r="R533" s="248">
        <v>7</v>
      </c>
      <c r="S533" s="258" t="s">
        <v>1478</v>
      </c>
      <c r="T533" s="226" t="s">
        <v>2633</v>
      </c>
      <c r="U533" s="260"/>
      <c r="V533" s="265"/>
      <c r="W533" s="260"/>
      <c r="X533" s="248" t="s">
        <v>171</v>
      </c>
      <c r="Y533" s="249" t="s">
        <v>171</v>
      </c>
      <c r="Z533" s="226" t="s">
        <v>2629</v>
      </c>
      <c r="AA533" s="260"/>
      <c r="AB533" s="265"/>
      <c r="AC533" s="260"/>
      <c r="AD533" s="248" t="s">
        <v>171</v>
      </c>
      <c r="AE533" s="249" t="s">
        <v>171</v>
      </c>
      <c r="AF533" s="226" t="s">
        <v>2629</v>
      </c>
      <c r="AG533" s="248"/>
      <c r="AH533" s="265"/>
      <c r="AI533" s="260"/>
    </row>
    <row r="534" spans="1:35" ht="30" x14ac:dyDescent="0.2">
      <c r="A534" s="248">
        <v>2017</v>
      </c>
      <c r="B534" s="186" t="s">
        <v>671</v>
      </c>
      <c r="C534" s="186" t="s">
        <v>672</v>
      </c>
      <c r="D534" s="233"/>
      <c r="E534" s="248">
        <v>3</v>
      </c>
      <c r="F534" s="248">
        <v>7</v>
      </c>
      <c r="G534" s="258" t="s">
        <v>673</v>
      </c>
      <c r="H534" s="226" t="s">
        <v>2615</v>
      </c>
      <c r="I534" s="248"/>
      <c r="J534" s="265"/>
      <c r="K534" s="260"/>
      <c r="L534" s="248" t="s">
        <v>171</v>
      </c>
      <c r="M534" s="248" t="s">
        <v>171</v>
      </c>
      <c r="N534" s="226" t="s">
        <v>2643</v>
      </c>
      <c r="O534" s="248"/>
      <c r="P534" s="265"/>
      <c r="Q534" s="260"/>
      <c r="R534" s="248" t="s">
        <v>171</v>
      </c>
      <c r="S534" s="248" t="s">
        <v>171</v>
      </c>
      <c r="T534" s="226" t="s">
        <v>2643</v>
      </c>
      <c r="U534" s="260"/>
      <c r="V534" s="265"/>
      <c r="W534" s="260"/>
      <c r="X534" s="248" t="s">
        <v>171</v>
      </c>
      <c r="Y534" s="249" t="s">
        <v>171</v>
      </c>
      <c r="Z534" s="226" t="s">
        <v>2643</v>
      </c>
      <c r="AA534" s="260"/>
      <c r="AB534" s="265"/>
      <c r="AC534" s="260"/>
      <c r="AD534" s="248" t="s">
        <v>171</v>
      </c>
      <c r="AE534" s="249" t="s">
        <v>171</v>
      </c>
      <c r="AF534" s="226" t="s">
        <v>2629</v>
      </c>
      <c r="AG534" s="248"/>
      <c r="AH534" s="265"/>
      <c r="AI534" s="260"/>
    </row>
    <row r="535" spans="1:35" s="295" customFormat="1" ht="30.75" thickBot="1" x14ac:dyDescent="0.25">
      <c r="A535" s="285">
        <v>2017</v>
      </c>
      <c r="B535" s="299" t="s">
        <v>671</v>
      </c>
      <c r="C535" s="299" t="s">
        <v>672</v>
      </c>
      <c r="D535" s="298"/>
      <c r="E535" s="285">
        <v>3</v>
      </c>
      <c r="F535" s="285">
        <v>7</v>
      </c>
      <c r="G535" s="289" t="s">
        <v>2598</v>
      </c>
      <c r="H535" s="226" t="s">
        <v>2627</v>
      </c>
      <c r="I535" s="285" t="e">
        <f>VLOOKUP(Tableau2[[#This Row],[Maîtrise/Avancement CNPE]],Tableau5[],8,FALSE)</f>
        <v>#N/A</v>
      </c>
      <c r="J535" s="290" t="e">
        <f>Tableau2[[#This Row],[Gravité]]*Tableau2[[#This Row],[Fréquence CNPE]]*Tableau2[[#This Row],[Coef Pondération CNPE]]</f>
        <v>#N/A</v>
      </c>
      <c r="K535" s="291"/>
      <c r="L535" s="285">
        <v>7</v>
      </c>
      <c r="M535" s="289" t="s">
        <v>2598</v>
      </c>
      <c r="N535" s="226" t="s">
        <v>2627</v>
      </c>
      <c r="O535" s="290" t="e">
        <f>VLOOKUP(Tableau2[[#This Row],[Maîtrise/Avancement SUD]],Tableau5[],8,FALSE)</f>
        <v>#N/A</v>
      </c>
      <c r="P535" s="290" t="e">
        <f>Tableau2[[#This Row],[Gravité]]*Tableau2[[#This Row],[Fréquence SUD]]*Tableau2[[#This Row],[Coef Pondération SUD]]</f>
        <v>#N/A</v>
      </c>
      <c r="Q535" s="291"/>
      <c r="R535" s="285">
        <v>7</v>
      </c>
      <c r="S535" s="289" t="s">
        <v>2598</v>
      </c>
      <c r="T535" s="226" t="s">
        <v>2627</v>
      </c>
      <c r="U535" s="290" t="e">
        <f>VLOOKUP(Tableau2[[#This Row],[Maîtrise/Avancement GP]],Tableau5[],8,FALSE)</f>
        <v>#N/A</v>
      </c>
      <c r="V535" s="290" t="e">
        <f>Tableau2[[#This Row],[Gravité]]*Tableau2[[#This Row],[Fréquence GP]]*Tableau2[[#This Row],[Coef Pondération GP]]</f>
        <v>#N/A</v>
      </c>
      <c r="W535" s="291"/>
      <c r="X535" s="285" t="s">
        <v>171</v>
      </c>
      <c r="Y535" s="289" t="s">
        <v>2598</v>
      </c>
      <c r="Z535" s="226" t="s">
        <v>2627</v>
      </c>
      <c r="AA535" s="290" t="e">
        <f>VLOOKUP(Tableau2[[#This Row],[Maîtrise/Avancement NORD]],Tableau5[],8,FALSE)</f>
        <v>#N/A</v>
      </c>
      <c r="AB535" s="290" t="e">
        <f>Tableau2[[#This Row],[Gravité]]*Tableau2[[#This Row],[Fréquence NORD]]*Tableau2[[#This Row],[Coef Pondération NORD]]</f>
        <v>#VALUE!</v>
      </c>
      <c r="AC535" s="291"/>
      <c r="AD535" s="285" t="s">
        <v>171</v>
      </c>
      <c r="AE535" s="289" t="s">
        <v>2598</v>
      </c>
      <c r="AF535" s="226" t="s">
        <v>2627</v>
      </c>
      <c r="AG535" s="290" t="e">
        <f>VLOOKUP(Tableau2[[#This Row],[Maîtrise/Avancement DD]],Tableau5[],8,FALSE)</f>
        <v>#N/A</v>
      </c>
      <c r="AH535" s="290" t="e">
        <f>Tableau2[[#This Row],[Gravité]]*Tableau2[[#This Row],[Fréquence DD]]*Tableau2[[#This Row],[Coef Pondération DD]]</f>
        <v>#VALUE!</v>
      </c>
      <c r="AI535" s="291"/>
    </row>
    <row r="536" spans="1:35" ht="30" x14ac:dyDescent="0.2">
      <c r="A536" s="248">
        <v>2017</v>
      </c>
      <c r="B536" s="224" t="s">
        <v>638</v>
      </c>
      <c r="C536" s="224" t="s">
        <v>1479</v>
      </c>
      <c r="D536" s="231"/>
      <c r="E536" s="248">
        <v>3</v>
      </c>
      <c r="F536" s="248" t="s">
        <v>171</v>
      </c>
      <c r="G536" s="248" t="s">
        <v>171</v>
      </c>
      <c r="H536" s="226" t="s">
        <v>2629</v>
      </c>
      <c r="I536" s="248"/>
      <c r="J536" s="265"/>
      <c r="K536" s="260"/>
      <c r="L536" s="248">
        <v>7</v>
      </c>
      <c r="M536" s="258" t="s">
        <v>1480</v>
      </c>
      <c r="N536" s="226" t="s">
        <v>2658</v>
      </c>
      <c r="O536" s="248"/>
      <c r="P536" s="265"/>
      <c r="Q536" s="260"/>
      <c r="R536" s="248" t="s">
        <v>171</v>
      </c>
      <c r="S536" s="248" t="s">
        <v>171</v>
      </c>
      <c r="T536" s="226" t="s">
        <v>2629</v>
      </c>
      <c r="U536" s="260"/>
      <c r="V536" s="265"/>
      <c r="W536" s="260"/>
      <c r="X536" s="248" t="s">
        <v>171</v>
      </c>
      <c r="Y536" s="249" t="s">
        <v>171</v>
      </c>
      <c r="Z536" s="226" t="s">
        <v>2629</v>
      </c>
      <c r="AA536" s="260"/>
      <c r="AB536" s="265"/>
      <c r="AC536" s="260"/>
      <c r="AD536" s="248" t="s">
        <v>171</v>
      </c>
      <c r="AE536" s="249" t="s">
        <v>171</v>
      </c>
      <c r="AF536" s="226" t="s">
        <v>2629</v>
      </c>
      <c r="AG536" s="248"/>
      <c r="AH536" s="265"/>
      <c r="AI536" s="260"/>
    </row>
    <row r="537" spans="1:35" s="295" customFormat="1" ht="15.75" thickBot="1" x14ac:dyDescent="0.25">
      <c r="A537" s="285">
        <v>2017</v>
      </c>
      <c r="B537" s="287" t="s">
        <v>638</v>
      </c>
      <c r="C537" s="287" t="s">
        <v>1479</v>
      </c>
      <c r="D537" s="292">
        <v>1</v>
      </c>
      <c r="E537" s="285">
        <v>3</v>
      </c>
      <c r="F537" s="285" t="s">
        <v>171</v>
      </c>
      <c r="G537" s="289" t="s">
        <v>2598</v>
      </c>
      <c r="H537" s="226" t="s">
        <v>2627</v>
      </c>
      <c r="I537" s="285" t="e">
        <f>VLOOKUP(Tableau2[[#This Row],[Maîtrise/Avancement CNPE]],Tableau5[],8,FALSE)</f>
        <v>#N/A</v>
      </c>
      <c r="J537" s="290" t="e">
        <f>Tableau2[[#This Row],[Gravité]]*Tableau2[[#This Row],[Fréquence CNPE]]*Tableau2[[#This Row],[Coef Pondération CNPE]]</f>
        <v>#VALUE!</v>
      </c>
      <c r="K537" s="291"/>
      <c r="L537" s="285">
        <v>7</v>
      </c>
      <c r="M537" s="289" t="s">
        <v>2598</v>
      </c>
      <c r="N537" s="226" t="s">
        <v>2627</v>
      </c>
      <c r="O537" s="290" t="e">
        <f>VLOOKUP(Tableau2[[#This Row],[Maîtrise/Avancement SUD]],Tableau5[],8,FALSE)</f>
        <v>#N/A</v>
      </c>
      <c r="P537" s="290" t="e">
        <f>Tableau2[[#This Row],[Gravité]]*Tableau2[[#This Row],[Fréquence SUD]]*Tableau2[[#This Row],[Coef Pondération SUD]]</f>
        <v>#N/A</v>
      </c>
      <c r="Q537" s="291"/>
      <c r="R537" s="285" t="s">
        <v>171</v>
      </c>
      <c r="S537" s="289" t="s">
        <v>2598</v>
      </c>
      <c r="T537" s="226" t="s">
        <v>2627</v>
      </c>
      <c r="U537" s="290" t="e">
        <f>VLOOKUP(Tableau2[[#This Row],[Maîtrise/Avancement GP]],Tableau5[],8,FALSE)</f>
        <v>#N/A</v>
      </c>
      <c r="V537" s="290" t="e">
        <f>Tableau2[[#This Row],[Gravité]]*Tableau2[[#This Row],[Fréquence GP]]*Tableau2[[#This Row],[Coef Pondération GP]]</f>
        <v>#VALUE!</v>
      </c>
      <c r="W537" s="291"/>
      <c r="X537" s="285" t="s">
        <v>171</v>
      </c>
      <c r="Y537" s="289" t="s">
        <v>2598</v>
      </c>
      <c r="Z537" s="226" t="s">
        <v>2627</v>
      </c>
      <c r="AA537" s="290" t="e">
        <f>VLOOKUP(Tableau2[[#This Row],[Maîtrise/Avancement NORD]],Tableau5[],8,FALSE)</f>
        <v>#N/A</v>
      </c>
      <c r="AB537" s="290" t="e">
        <f>Tableau2[[#This Row],[Gravité]]*Tableau2[[#This Row],[Fréquence NORD]]*Tableau2[[#This Row],[Coef Pondération NORD]]</f>
        <v>#VALUE!</v>
      </c>
      <c r="AC537" s="291"/>
      <c r="AD537" s="285" t="s">
        <v>171</v>
      </c>
      <c r="AE537" s="289" t="s">
        <v>2598</v>
      </c>
      <c r="AF537" s="226" t="s">
        <v>2627</v>
      </c>
      <c r="AG537" s="290" t="e">
        <f>VLOOKUP(Tableau2[[#This Row],[Maîtrise/Avancement DD]],Tableau5[],8,FALSE)</f>
        <v>#N/A</v>
      </c>
      <c r="AH537" s="290" t="e">
        <f>Tableau2[[#This Row],[Gravité]]*Tableau2[[#This Row],[Fréquence DD]]*Tableau2[[#This Row],[Coef Pondération DD]]</f>
        <v>#VALUE!</v>
      </c>
      <c r="AI537" s="291"/>
    </row>
    <row r="538" spans="1:35" ht="15" x14ac:dyDescent="0.2">
      <c r="A538" s="248"/>
      <c r="B538" s="184" t="s">
        <v>674</v>
      </c>
      <c r="C538" s="260"/>
      <c r="D538" s="248"/>
      <c r="E538" s="260"/>
      <c r="F538" s="260"/>
      <c r="G538" s="260"/>
      <c r="H538" s="226" t="s">
        <v>2627</v>
      </c>
      <c r="I538" s="248"/>
      <c r="J538" s="265"/>
      <c r="K538" s="260"/>
      <c r="L538" s="260"/>
      <c r="M538" s="260"/>
      <c r="N538" s="226" t="s">
        <v>2627</v>
      </c>
      <c r="O538" s="248"/>
      <c r="P538" s="265"/>
      <c r="Q538" s="260"/>
      <c r="R538" s="260"/>
      <c r="S538" s="260"/>
      <c r="T538" s="226" t="s">
        <v>2627</v>
      </c>
      <c r="U538" s="260"/>
      <c r="V538" s="265"/>
      <c r="W538" s="260"/>
      <c r="X538" s="260"/>
      <c r="Y538" s="258"/>
      <c r="Z538" s="226" t="s">
        <v>2627</v>
      </c>
      <c r="AA538" s="260"/>
      <c r="AB538" s="265"/>
      <c r="AC538" s="260"/>
      <c r="AD538" s="248"/>
      <c r="AE538" s="249"/>
      <c r="AF538" s="226" t="s">
        <v>2627</v>
      </c>
      <c r="AG538" s="248"/>
      <c r="AH538" s="265"/>
      <c r="AI538" s="260"/>
    </row>
    <row r="539" spans="1:35" ht="75" x14ac:dyDescent="0.2">
      <c r="A539" s="248">
        <v>2017</v>
      </c>
      <c r="B539" s="267" t="s">
        <v>675</v>
      </c>
      <c r="C539" s="267" t="s">
        <v>676</v>
      </c>
      <c r="D539" s="249"/>
      <c r="E539" s="248">
        <v>3</v>
      </c>
      <c r="F539" s="248">
        <v>3</v>
      </c>
      <c r="G539" s="267" t="s">
        <v>677</v>
      </c>
      <c r="H539" s="226" t="s">
        <v>2615</v>
      </c>
      <c r="I539" s="248"/>
      <c r="J539" s="265"/>
      <c r="K539" s="260"/>
      <c r="L539" s="248">
        <v>3</v>
      </c>
      <c r="M539" s="258" t="s">
        <v>1481</v>
      </c>
      <c r="N539" s="226" t="s">
        <v>2615</v>
      </c>
      <c r="O539" s="248"/>
      <c r="P539" s="265"/>
      <c r="Q539" s="260"/>
      <c r="R539" s="248">
        <v>3</v>
      </c>
      <c r="S539" s="258" t="s">
        <v>1481</v>
      </c>
      <c r="T539" s="226" t="s">
        <v>2615</v>
      </c>
      <c r="U539" s="260"/>
      <c r="V539" s="265"/>
      <c r="W539" s="260"/>
      <c r="X539" s="248">
        <v>3</v>
      </c>
      <c r="Y539" s="258" t="s">
        <v>1168</v>
      </c>
      <c r="Z539" s="226" t="s">
        <v>2615</v>
      </c>
      <c r="AA539" s="260"/>
      <c r="AB539" s="265"/>
      <c r="AC539" s="260"/>
      <c r="AD539" s="248" t="s">
        <v>171</v>
      </c>
      <c r="AE539" s="249" t="s">
        <v>171</v>
      </c>
      <c r="AF539" s="226" t="s">
        <v>2629</v>
      </c>
      <c r="AG539" s="248"/>
      <c r="AH539" s="265"/>
      <c r="AI539" s="260"/>
    </row>
    <row r="540" spans="1:35" ht="30" x14ac:dyDescent="0.2">
      <c r="A540" s="248">
        <v>2017</v>
      </c>
      <c r="B540" s="267" t="s">
        <v>675</v>
      </c>
      <c r="C540" s="267" t="s">
        <v>676</v>
      </c>
      <c r="D540" s="249"/>
      <c r="E540" s="248">
        <v>3</v>
      </c>
      <c r="F540" s="248">
        <v>3</v>
      </c>
      <c r="G540" s="267" t="s">
        <v>678</v>
      </c>
      <c r="H540" s="226" t="s">
        <v>2613</v>
      </c>
      <c r="I540" s="248"/>
      <c r="J540" s="265"/>
      <c r="K540" s="260"/>
      <c r="L540" s="248">
        <v>3</v>
      </c>
      <c r="M540" s="267" t="s">
        <v>678</v>
      </c>
      <c r="N540" s="226" t="s">
        <v>2613</v>
      </c>
      <c r="O540" s="248"/>
      <c r="P540" s="265"/>
      <c r="Q540" s="260"/>
      <c r="R540" s="248">
        <v>3</v>
      </c>
      <c r="S540" s="267" t="s">
        <v>678</v>
      </c>
      <c r="T540" s="226" t="s">
        <v>2613</v>
      </c>
      <c r="U540" s="260"/>
      <c r="V540" s="265"/>
      <c r="W540" s="260"/>
      <c r="X540" s="248" t="s">
        <v>171</v>
      </c>
      <c r="Y540" s="249" t="s">
        <v>171</v>
      </c>
      <c r="Z540" s="226" t="s">
        <v>2617</v>
      </c>
      <c r="AA540" s="260"/>
      <c r="AB540" s="265"/>
      <c r="AC540" s="260"/>
      <c r="AD540" s="248" t="s">
        <v>171</v>
      </c>
      <c r="AE540" s="249" t="s">
        <v>171</v>
      </c>
      <c r="AF540" s="226" t="s">
        <v>2617</v>
      </c>
      <c r="AG540" s="248"/>
      <c r="AH540" s="265"/>
      <c r="AI540" s="260"/>
    </row>
    <row r="541" spans="1:35" ht="30" x14ac:dyDescent="0.2">
      <c r="A541" s="248">
        <v>2017</v>
      </c>
      <c r="B541" s="267" t="s">
        <v>675</v>
      </c>
      <c r="C541" s="267" t="s">
        <v>676</v>
      </c>
      <c r="D541" s="249"/>
      <c r="E541" s="248">
        <v>3</v>
      </c>
      <c r="F541" s="248">
        <v>3</v>
      </c>
      <c r="G541" s="267" t="s">
        <v>679</v>
      </c>
      <c r="H541" s="226" t="s">
        <v>2656</v>
      </c>
      <c r="I541" s="248"/>
      <c r="J541" s="265"/>
      <c r="K541" s="260"/>
      <c r="L541" s="248">
        <v>3</v>
      </c>
      <c r="M541" s="267" t="s">
        <v>679</v>
      </c>
      <c r="N541" s="226" t="s">
        <v>2656</v>
      </c>
      <c r="O541" s="248"/>
      <c r="P541" s="265"/>
      <c r="Q541" s="260"/>
      <c r="R541" s="248">
        <v>3</v>
      </c>
      <c r="S541" s="267" t="s">
        <v>679</v>
      </c>
      <c r="T541" s="226" t="s">
        <v>2656</v>
      </c>
      <c r="U541" s="260"/>
      <c r="V541" s="265"/>
      <c r="W541" s="260"/>
      <c r="X541" s="248" t="s">
        <v>171</v>
      </c>
      <c r="Y541" s="249" t="s">
        <v>171</v>
      </c>
      <c r="Z541" s="226" t="s">
        <v>2617</v>
      </c>
      <c r="AA541" s="260"/>
      <c r="AB541" s="265"/>
      <c r="AC541" s="260"/>
      <c r="AD541" s="248" t="s">
        <v>171</v>
      </c>
      <c r="AE541" s="249" t="s">
        <v>171</v>
      </c>
      <c r="AF541" s="226" t="s">
        <v>2617</v>
      </c>
      <c r="AG541" s="248"/>
      <c r="AH541" s="265"/>
      <c r="AI541" s="260"/>
    </row>
    <row r="542" spans="1:35" ht="30" x14ac:dyDescent="0.2">
      <c r="A542" s="248">
        <v>2017</v>
      </c>
      <c r="B542" s="267" t="s">
        <v>675</v>
      </c>
      <c r="C542" s="267" t="s">
        <v>676</v>
      </c>
      <c r="D542" s="249"/>
      <c r="E542" s="248">
        <v>3</v>
      </c>
      <c r="F542" s="248">
        <v>3</v>
      </c>
      <c r="G542" s="267" t="s">
        <v>680</v>
      </c>
      <c r="H542" s="226" t="s">
        <v>2613</v>
      </c>
      <c r="I542" s="248"/>
      <c r="J542" s="265"/>
      <c r="K542" s="260"/>
      <c r="L542" s="248">
        <v>3</v>
      </c>
      <c r="M542" s="267" t="s">
        <v>680</v>
      </c>
      <c r="N542" s="226" t="s">
        <v>2613</v>
      </c>
      <c r="O542" s="248"/>
      <c r="P542" s="265"/>
      <c r="Q542" s="260"/>
      <c r="R542" s="248">
        <v>3</v>
      </c>
      <c r="S542" s="267" t="s">
        <v>680</v>
      </c>
      <c r="T542" s="226" t="s">
        <v>2613</v>
      </c>
      <c r="U542" s="260"/>
      <c r="V542" s="265"/>
      <c r="W542" s="260"/>
      <c r="X542" s="248" t="s">
        <v>171</v>
      </c>
      <c r="Y542" s="249" t="s">
        <v>171</v>
      </c>
      <c r="Z542" s="226" t="s">
        <v>2617</v>
      </c>
      <c r="AA542" s="260"/>
      <c r="AB542" s="265"/>
      <c r="AC542" s="260"/>
      <c r="AD542" s="248" t="s">
        <v>171</v>
      </c>
      <c r="AE542" s="249" t="s">
        <v>171</v>
      </c>
      <c r="AF542" s="226" t="s">
        <v>2617</v>
      </c>
      <c r="AG542" s="248"/>
      <c r="AH542" s="265"/>
      <c r="AI542" s="260"/>
    </row>
    <row r="543" spans="1:35" s="295" customFormat="1" ht="30.75" thickBot="1" x14ac:dyDescent="0.25">
      <c r="A543" s="285">
        <v>2017</v>
      </c>
      <c r="B543" s="299" t="s">
        <v>675</v>
      </c>
      <c r="C543" s="299" t="s">
        <v>676</v>
      </c>
      <c r="D543" s="298"/>
      <c r="E543" s="285">
        <v>3</v>
      </c>
      <c r="F543" s="285">
        <v>3</v>
      </c>
      <c r="G543" s="289" t="s">
        <v>2598</v>
      </c>
      <c r="H543" s="226" t="s">
        <v>2627</v>
      </c>
      <c r="I543" s="285" t="e">
        <f>VLOOKUP(Tableau2[[#This Row],[Maîtrise/Avancement CNPE]],Tableau5[],8,FALSE)</f>
        <v>#N/A</v>
      </c>
      <c r="J543" s="290" t="e">
        <f>Tableau2[[#This Row],[Gravité]]*Tableau2[[#This Row],[Fréquence CNPE]]*Tableau2[[#This Row],[Coef Pondération CNPE]]</f>
        <v>#N/A</v>
      </c>
      <c r="K543" s="291"/>
      <c r="L543" s="285">
        <v>3</v>
      </c>
      <c r="M543" s="289" t="s">
        <v>2598</v>
      </c>
      <c r="N543" s="226" t="s">
        <v>2627</v>
      </c>
      <c r="O543" s="290" t="e">
        <f>VLOOKUP(Tableau2[[#This Row],[Maîtrise/Avancement SUD]],Tableau5[],8,FALSE)</f>
        <v>#N/A</v>
      </c>
      <c r="P543" s="290" t="e">
        <f>Tableau2[[#This Row],[Gravité]]*Tableau2[[#This Row],[Fréquence SUD]]*Tableau2[[#This Row],[Coef Pondération SUD]]</f>
        <v>#N/A</v>
      </c>
      <c r="Q543" s="294" t="s">
        <v>1482</v>
      </c>
      <c r="R543" s="285">
        <v>3</v>
      </c>
      <c r="S543" s="289" t="s">
        <v>2598</v>
      </c>
      <c r="T543" s="226" t="s">
        <v>2627</v>
      </c>
      <c r="U543" s="290" t="e">
        <f>VLOOKUP(Tableau2[[#This Row],[Maîtrise/Avancement GP]],Tableau5[],8,FALSE)</f>
        <v>#N/A</v>
      </c>
      <c r="V543" s="290" t="e">
        <f>Tableau2[[#This Row],[Gravité]]*Tableau2[[#This Row],[Fréquence GP]]*Tableau2[[#This Row],[Coef Pondération GP]]</f>
        <v>#N/A</v>
      </c>
      <c r="W543" s="294" t="s">
        <v>1740</v>
      </c>
      <c r="X543" s="285" t="s">
        <v>171</v>
      </c>
      <c r="Y543" s="289" t="s">
        <v>2598</v>
      </c>
      <c r="Z543" s="226" t="s">
        <v>2627</v>
      </c>
      <c r="AA543" s="290" t="e">
        <f>VLOOKUP(Tableau2[[#This Row],[Maîtrise/Avancement NORD]],Tableau5[],8,FALSE)</f>
        <v>#N/A</v>
      </c>
      <c r="AB543" s="290" t="e">
        <f>Tableau2[[#This Row],[Gravité]]*Tableau2[[#This Row],[Fréquence NORD]]*Tableau2[[#This Row],[Coef Pondération NORD]]</f>
        <v>#VALUE!</v>
      </c>
      <c r="AC543" s="294" t="s">
        <v>1355</v>
      </c>
      <c r="AD543" s="285" t="s">
        <v>171</v>
      </c>
      <c r="AE543" s="289" t="s">
        <v>2598</v>
      </c>
      <c r="AF543" s="226" t="s">
        <v>2627</v>
      </c>
      <c r="AG543" s="290" t="e">
        <f>VLOOKUP(Tableau2[[#This Row],[Maîtrise/Avancement DD]],Tableau5[],8,FALSE)</f>
        <v>#N/A</v>
      </c>
      <c r="AH543" s="290" t="e">
        <f>Tableau2[[#This Row],[Gravité]]*Tableau2[[#This Row],[Fréquence DD]]*Tableau2[[#This Row],[Coef Pondération DD]]</f>
        <v>#VALUE!</v>
      </c>
      <c r="AI543" s="291"/>
    </row>
    <row r="544" spans="1:35" ht="30" x14ac:dyDescent="0.2">
      <c r="A544" s="248">
        <v>2017</v>
      </c>
      <c r="B544" s="186" t="s">
        <v>681</v>
      </c>
      <c r="C544" s="186" t="s">
        <v>682</v>
      </c>
      <c r="D544" s="232"/>
      <c r="E544" s="248">
        <v>3</v>
      </c>
      <c r="F544" s="248">
        <v>1</v>
      </c>
      <c r="G544" s="267" t="s">
        <v>683</v>
      </c>
      <c r="H544" s="226" t="s">
        <v>2608</v>
      </c>
      <c r="I544" s="248"/>
      <c r="J544" s="265"/>
      <c r="K544" s="260"/>
      <c r="L544" s="248">
        <v>1</v>
      </c>
      <c r="M544" s="267" t="s">
        <v>683</v>
      </c>
      <c r="N544" s="226" t="s">
        <v>2608</v>
      </c>
      <c r="O544" s="248"/>
      <c r="P544" s="265"/>
      <c r="Q544" s="260"/>
      <c r="R544" s="248">
        <v>3</v>
      </c>
      <c r="S544" s="267" t="s">
        <v>683</v>
      </c>
      <c r="T544" s="226" t="s">
        <v>2608</v>
      </c>
      <c r="U544" s="260"/>
      <c r="V544" s="265"/>
      <c r="W544" s="260"/>
      <c r="X544" s="248">
        <v>3</v>
      </c>
      <c r="Y544" s="267" t="s">
        <v>683</v>
      </c>
      <c r="Z544" s="226" t="s">
        <v>2608</v>
      </c>
      <c r="AA544" s="260"/>
      <c r="AB544" s="265"/>
      <c r="AC544" s="260"/>
      <c r="AD544" s="248" t="s">
        <v>171</v>
      </c>
      <c r="AE544" s="249" t="s">
        <v>171</v>
      </c>
      <c r="AF544" s="226" t="s">
        <v>2617</v>
      </c>
      <c r="AG544" s="248"/>
      <c r="AH544" s="265"/>
      <c r="AI544" s="260"/>
    </row>
    <row r="545" spans="1:35" s="295" customFormat="1" ht="30.75" thickBot="1" x14ac:dyDescent="0.25">
      <c r="A545" s="285">
        <v>2017</v>
      </c>
      <c r="B545" s="299" t="s">
        <v>681</v>
      </c>
      <c r="C545" s="299" t="s">
        <v>682</v>
      </c>
      <c r="D545" s="292"/>
      <c r="E545" s="285">
        <v>3</v>
      </c>
      <c r="F545" s="285">
        <v>1</v>
      </c>
      <c r="G545" s="289" t="s">
        <v>2598</v>
      </c>
      <c r="H545" s="226" t="s">
        <v>2627</v>
      </c>
      <c r="I545" s="285" t="e">
        <f>VLOOKUP(Tableau2[[#This Row],[Maîtrise/Avancement CNPE]],Tableau5[],8,FALSE)</f>
        <v>#N/A</v>
      </c>
      <c r="J545" s="290" t="e">
        <f>Tableau2[[#This Row],[Gravité]]*Tableau2[[#This Row],[Fréquence CNPE]]*Tableau2[[#This Row],[Coef Pondération CNPE]]</f>
        <v>#N/A</v>
      </c>
      <c r="K545" s="291"/>
      <c r="L545" s="285">
        <v>1</v>
      </c>
      <c r="M545" s="289" t="s">
        <v>2598</v>
      </c>
      <c r="N545" s="226" t="s">
        <v>2627</v>
      </c>
      <c r="O545" s="290" t="e">
        <f>VLOOKUP(Tableau2[[#This Row],[Maîtrise/Avancement SUD]],Tableau5[],8,FALSE)</f>
        <v>#N/A</v>
      </c>
      <c r="P545" s="290" t="e">
        <f>Tableau2[[#This Row],[Gravité]]*Tableau2[[#This Row],[Fréquence SUD]]*Tableau2[[#This Row],[Coef Pondération SUD]]</f>
        <v>#N/A</v>
      </c>
      <c r="Q545" s="291"/>
      <c r="R545" s="285">
        <v>3</v>
      </c>
      <c r="S545" s="289" t="s">
        <v>2598</v>
      </c>
      <c r="T545" s="226" t="s">
        <v>2627</v>
      </c>
      <c r="U545" s="290" t="e">
        <f>VLOOKUP(Tableau2[[#This Row],[Maîtrise/Avancement GP]],Tableau5[],8,FALSE)</f>
        <v>#N/A</v>
      </c>
      <c r="V545" s="290" t="e">
        <f>Tableau2[[#This Row],[Gravité]]*Tableau2[[#This Row],[Fréquence GP]]*Tableau2[[#This Row],[Coef Pondération GP]]</f>
        <v>#N/A</v>
      </c>
      <c r="W545" s="291"/>
      <c r="X545" s="285">
        <v>3</v>
      </c>
      <c r="Y545" s="289" t="s">
        <v>2598</v>
      </c>
      <c r="Z545" s="226" t="s">
        <v>2627</v>
      </c>
      <c r="AA545" s="290" t="e">
        <f>VLOOKUP(Tableau2[[#This Row],[Maîtrise/Avancement NORD]],Tableau5[],8,FALSE)</f>
        <v>#N/A</v>
      </c>
      <c r="AB545" s="290" t="e">
        <f>Tableau2[[#This Row],[Gravité]]*Tableau2[[#This Row],[Fréquence NORD]]*Tableau2[[#This Row],[Coef Pondération NORD]]</f>
        <v>#N/A</v>
      </c>
      <c r="AC545" s="291"/>
      <c r="AD545" s="285" t="s">
        <v>171</v>
      </c>
      <c r="AE545" s="289" t="s">
        <v>2598</v>
      </c>
      <c r="AF545" s="226" t="s">
        <v>2627</v>
      </c>
      <c r="AG545" s="290" t="e">
        <f>VLOOKUP(Tableau2[[#This Row],[Maîtrise/Avancement DD]],Tableau5[],8,FALSE)</f>
        <v>#N/A</v>
      </c>
      <c r="AH545" s="290" t="e">
        <f>Tableau2[[#This Row],[Gravité]]*Tableau2[[#This Row],[Fréquence DD]]*Tableau2[[#This Row],[Coef Pondération DD]]</f>
        <v>#VALUE!</v>
      </c>
      <c r="AI545" s="291"/>
    </row>
    <row r="546" spans="1:35" ht="15" x14ac:dyDescent="0.2">
      <c r="A546" s="248"/>
      <c r="B546" s="184" t="s">
        <v>684</v>
      </c>
      <c r="C546" s="258"/>
      <c r="D546" s="249"/>
      <c r="E546" s="249"/>
      <c r="F546" s="249"/>
      <c r="G546" s="258"/>
      <c r="H546" s="226" t="s">
        <v>2627</v>
      </c>
      <c r="I546" s="248"/>
      <c r="J546" s="265"/>
      <c r="K546" s="260"/>
      <c r="L546" s="249"/>
      <c r="M546" s="260"/>
      <c r="N546" s="226" t="s">
        <v>2627</v>
      </c>
      <c r="O546" s="248"/>
      <c r="P546" s="265"/>
      <c r="Q546" s="260"/>
      <c r="R546" s="249"/>
      <c r="S546" s="260"/>
      <c r="T546" s="226" t="s">
        <v>2627</v>
      </c>
      <c r="U546" s="260"/>
      <c r="V546" s="265"/>
      <c r="W546" s="260"/>
      <c r="X546" s="249"/>
      <c r="Y546" s="258"/>
      <c r="Z546" s="226" t="s">
        <v>2627</v>
      </c>
      <c r="AA546" s="260"/>
      <c r="AB546" s="265"/>
      <c r="AC546" s="260"/>
      <c r="AD546" s="248"/>
      <c r="AE546" s="249"/>
      <c r="AF546" s="226" t="s">
        <v>2627</v>
      </c>
      <c r="AG546" s="248"/>
      <c r="AH546" s="265"/>
      <c r="AI546" s="260"/>
    </row>
    <row r="547" spans="1:35" ht="30" x14ac:dyDescent="0.2">
      <c r="A547" s="248">
        <v>2017</v>
      </c>
      <c r="B547" s="258" t="s">
        <v>685</v>
      </c>
      <c r="C547" s="258" t="s">
        <v>686</v>
      </c>
      <c r="D547" s="249"/>
      <c r="E547" s="249">
        <v>3</v>
      </c>
      <c r="F547" s="249">
        <v>1</v>
      </c>
      <c r="G547" s="258" t="s">
        <v>687</v>
      </c>
      <c r="H547" s="226" t="s">
        <v>2655</v>
      </c>
      <c r="I547" s="248"/>
      <c r="J547" s="265"/>
      <c r="K547" s="260"/>
      <c r="L547" s="249">
        <v>9</v>
      </c>
      <c r="M547" s="258" t="s">
        <v>687</v>
      </c>
      <c r="N547" s="226" t="s">
        <v>2655</v>
      </c>
      <c r="O547" s="248"/>
      <c r="P547" s="265"/>
      <c r="Q547" s="260"/>
      <c r="R547" s="249">
        <v>9</v>
      </c>
      <c r="S547" s="258" t="s">
        <v>687</v>
      </c>
      <c r="T547" s="226" t="s">
        <v>2655</v>
      </c>
      <c r="U547" s="260"/>
      <c r="V547" s="265"/>
      <c r="W547" s="260"/>
      <c r="X547" s="249" t="s">
        <v>171</v>
      </c>
      <c r="Y547" s="249" t="s">
        <v>171</v>
      </c>
      <c r="Z547" s="226" t="s">
        <v>2617</v>
      </c>
      <c r="AA547" s="260"/>
      <c r="AB547" s="265"/>
      <c r="AC547" s="260"/>
      <c r="AD547" s="248" t="s">
        <v>171</v>
      </c>
      <c r="AE547" s="249" t="s">
        <v>171</v>
      </c>
      <c r="AF547" s="226" t="s">
        <v>2617</v>
      </c>
      <c r="AG547" s="248"/>
      <c r="AH547" s="265"/>
      <c r="AI547" s="260"/>
    </row>
    <row r="548" spans="1:35" ht="30" x14ac:dyDescent="0.2">
      <c r="A548" s="248">
        <v>2017</v>
      </c>
      <c r="B548" s="258" t="s">
        <v>685</v>
      </c>
      <c r="C548" s="258" t="s">
        <v>686</v>
      </c>
      <c r="D548" s="249"/>
      <c r="E548" s="249">
        <v>3</v>
      </c>
      <c r="F548" s="249">
        <v>1</v>
      </c>
      <c r="G548" s="258" t="s">
        <v>688</v>
      </c>
      <c r="H548" s="226" t="s">
        <v>2655</v>
      </c>
      <c r="I548" s="248"/>
      <c r="J548" s="265"/>
      <c r="K548" s="260"/>
      <c r="L548" s="249">
        <v>9</v>
      </c>
      <c r="M548" s="258" t="s">
        <v>688</v>
      </c>
      <c r="N548" s="226" t="s">
        <v>2655</v>
      </c>
      <c r="O548" s="248"/>
      <c r="P548" s="265"/>
      <c r="Q548" s="260"/>
      <c r="R548" s="249">
        <v>9</v>
      </c>
      <c r="S548" s="258" t="s">
        <v>688</v>
      </c>
      <c r="T548" s="226" t="s">
        <v>2655</v>
      </c>
      <c r="U548" s="260"/>
      <c r="V548" s="265"/>
      <c r="W548" s="260"/>
      <c r="X548" s="249" t="s">
        <v>171</v>
      </c>
      <c r="Y548" s="249" t="s">
        <v>171</v>
      </c>
      <c r="Z548" s="226" t="s">
        <v>2617</v>
      </c>
      <c r="AA548" s="260"/>
      <c r="AB548" s="265"/>
      <c r="AC548" s="260"/>
      <c r="AD548" s="248" t="s">
        <v>171</v>
      </c>
      <c r="AE548" s="249" t="s">
        <v>171</v>
      </c>
      <c r="AF548" s="226" t="s">
        <v>2617</v>
      </c>
      <c r="AG548" s="248"/>
      <c r="AH548" s="265"/>
      <c r="AI548" s="260"/>
    </row>
    <row r="549" spans="1:35" ht="30" x14ac:dyDescent="0.2">
      <c r="A549" s="248">
        <v>2017</v>
      </c>
      <c r="B549" s="258" t="s">
        <v>685</v>
      </c>
      <c r="C549" s="258" t="s">
        <v>686</v>
      </c>
      <c r="D549" s="249"/>
      <c r="E549" s="248">
        <v>3</v>
      </c>
      <c r="F549" s="248" t="s">
        <v>171</v>
      </c>
      <c r="G549" s="248" t="s">
        <v>171</v>
      </c>
      <c r="H549" s="226" t="s">
        <v>2629</v>
      </c>
      <c r="I549" s="248"/>
      <c r="J549" s="265"/>
      <c r="K549" s="260"/>
      <c r="L549" s="248">
        <v>9</v>
      </c>
      <c r="M549" s="258" t="s">
        <v>1484</v>
      </c>
      <c r="N549" s="226" t="s">
        <v>2658</v>
      </c>
      <c r="O549" s="248"/>
      <c r="P549" s="265"/>
      <c r="Q549" s="260"/>
      <c r="R549" s="248" t="s">
        <v>171</v>
      </c>
      <c r="S549" s="248" t="s">
        <v>171</v>
      </c>
      <c r="T549" s="226" t="s">
        <v>2629</v>
      </c>
      <c r="U549" s="260"/>
      <c r="V549" s="265"/>
      <c r="W549" s="260"/>
      <c r="X549" s="248">
        <v>1</v>
      </c>
      <c r="Y549" s="258" t="s">
        <v>1168</v>
      </c>
      <c r="Z549" s="226" t="s">
        <v>2633</v>
      </c>
      <c r="AA549" s="260"/>
      <c r="AB549" s="265"/>
      <c r="AC549" s="260"/>
      <c r="AD549" s="248" t="s">
        <v>171</v>
      </c>
      <c r="AE549" s="249" t="s">
        <v>171</v>
      </c>
      <c r="AF549" s="226" t="s">
        <v>2629</v>
      </c>
      <c r="AG549" s="248"/>
      <c r="AH549" s="265"/>
      <c r="AI549" s="260"/>
    </row>
    <row r="550" spans="1:35" ht="30" x14ac:dyDescent="0.2">
      <c r="A550" s="248">
        <v>2017</v>
      </c>
      <c r="B550" s="258" t="s">
        <v>685</v>
      </c>
      <c r="C550" s="258" t="s">
        <v>686</v>
      </c>
      <c r="D550" s="249"/>
      <c r="E550" s="248">
        <v>3</v>
      </c>
      <c r="F550" s="248" t="s">
        <v>171</v>
      </c>
      <c r="G550" s="248" t="s">
        <v>171</v>
      </c>
      <c r="H550" s="226" t="s">
        <v>2617</v>
      </c>
      <c r="I550" s="248"/>
      <c r="J550" s="265"/>
      <c r="K550" s="260"/>
      <c r="L550" s="248" t="s">
        <v>171</v>
      </c>
      <c r="M550" s="249" t="s">
        <v>171</v>
      </c>
      <c r="N550" s="226" t="s">
        <v>2617</v>
      </c>
      <c r="O550" s="248"/>
      <c r="P550" s="265"/>
      <c r="Q550" s="260"/>
      <c r="R550" s="248" t="s">
        <v>171</v>
      </c>
      <c r="S550" s="248" t="s">
        <v>171</v>
      </c>
      <c r="T550" s="226" t="s">
        <v>2617</v>
      </c>
      <c r="U550" s="260"/>
      <c r="V550" s="265"/>
      <c r="W550" s="260"/>
      <c r="X550" s="248">
        <v>1</v>
      </c>
      <c r="Y550" s="258" t="s">
        <v>1234</v>
      </c>
      <c r="Z550" s="226" t="s">
        <v>2608</v>
      </c>
      <c r="AA550" s="260"/>
      <c r="AB550" s="265"/>
      <c r="AC550" s="260"/>
      <c r="AD550" s="248" t="s">
        <v>171</v>
      </c>
      <c r="AE550" s="249" t="s">
        <v>171</v>
      </c>
      <c r="AF550" s="226" t="s">
        <v>2617</v>
      </c>
      <c r="AG550" s="248"/>
      <c r="AH550" s="265"/>
      <c r="AI550" s="260"/>
    </row>
    <row r="551" spans="1:35" ht="30" x14ac:dyDescent="0.2">
      <c r="A551" s="248">
        <v>2017</v>
      </c>
      <c r="B551" s="258" t="s">
        <v>685</v>
      </c>
      <c r="C551" s="258" t="s">
        <v>686</v>
      </c>
      <c r="D551" s="249"/>
      <c r="E551" s="248">
        <v>3</v>
      </c>
      <c r="F551" s="248" t="s">
        <v>171</v>
      </c>
      <c r="G551" s="248" t="s">
        <v>171</v>
      </c>
      <c r="H551" s="226" t="s">
        <v>2617</v>
      </c>
      <c r="I551" s="248"/>
      <c r="J551" s="265"/>
      <c r="K551" s="260"/>
      <c r="L551" s="248">
        <v>9</v>
      </c>
      <c r="M551" s="258" t="s">
        <v>1483</v>
      </c>
      <c r="N551" s="226" t="s">
        <v>2608</v>
      </c>
      <c r="O551" s="248"/>
      <c r="P551" s="265"/>
      <c r="Q551" s="260"/>
      <c r="R551" s="248" t="s">
        <v>171</v>
      </c>
      <c r="S551" s="248" t="s">
        <v>171</v>
      </c>
      <c r="T551" s="226" t="s">
        <v>2617</v>
      </c>
      <c r="U551" s="260"/>
      <c r="V551" s="265"/>
      <c r="W551" s="260"/>
      <c r="X551" s="248">
        <v>1</v>
      </c>
      <c r="Y551" s="258" t="s">
        <v>1235</v>
      </c>
      <c r="Z551" s="226" t="s">
        <v>2608</v>
      </c>
      <c r="AA551" s="260"/>
      <c r="AB551" s="265"/>
      <c r="AC551" s="260"/>
      <c r="AD551" s="248" t="s">
        <v>171</v>
      </c>
      <c r="AE551" s="249" t="s">
        <v>171</v>
      </c>
      <c r="AF551" s="226" t="s">
        <v>2617</v>
      </c>
      <c r="AG551" s="248"/>
      <c r="AH551" s="265"/>
      <c r="AI551" s="260"/>
    </row>
    <row r="552" spans="1:35" s="295" customFormat="1" ht="30.75" thickBot="1" x14ac:dyDescent="0.25">
      <c r="A552" s="285">
        <v>2017</v>
      </c>
      <c r="B552" s="286" t="s">
        <v>685</v>
      </c>
      <c r="C552" s="286" t="s">
        <v>686</v>
      </c>
      <c r="D552" s="298"/>
      <c r="E552" s="292">
        <v>3</v>
      </c>
      <c r="F552" s="292">
        <v>1</v>
      </c>
      <c r="G552" s="289" t="s">
        <v>2598</v>
      </c>
      <c r="H552" s="226" t="s">
        <v>2627</v>
      </c>
      <c r="I552" s="285" t="e">
        <f>VLOOKUP(Tableau2[[#This Row],[Maîtrise/Avancement CNPE]],Tableau5[],8,FALSE)</f>
        <v>#N/A</v>
      </c>
      <c r="J552" s="290" t="e">
        <f>Tableau2[[#This Row],[Gravité]]*Tableau2[[#This Row],[Fréquence CNPE]]*Tableau2[[#This Row],[Coef Pondération CNPE]]</f>
        <v>#N/A</v>
      </c>
      <c r="K552" s="291"/>
      <c r="L552" s="292">
        <v>9</v>
      </c>
      <c r="M552" s="289" t="s">
        <v>2598</v>
      </c>
      <c r="N552" s="226" t="s">
        <v>2627</v>
      </c>
      <c r="O552" s="290" t="e">
        <f>VLOOKUP(Tableau2[[#This Row],[Maîtrise/Avancement SUD]],Tableau5[],8,FALSE)</f>
        <v>#N/A</v>
      </c>
      <c r="P552" s="290" t="e">
        <f>Tableau2[[#This Row],[Gravité]]*Tableau2[[#This Row],[Fréquence SUD]]*Tableau2[[#This Row],[Coef Pondération SUD]]</f>
        <v>#N/A</v>
      </c>
      <c r="Q552" s="291"/>
      <c r="R552" s="292">
        <v>9</v>
      </c>
      <c r="S552" s="289" t="s">
        <v>2598</v>
      </c>
      <c r="T552" s="226" t="s">
        <v>2627</v>
      </c>
      <c r="U552" s="290" t="e">
        <f>VLOOKUP(Tableau2[[#This Row],[Maîtrise/Avancement GP]],Tableau5[],8,FALSE)</f>
        <v>#N/A</v>
      </c>
      <c r="V552" s="290" t="e">
        <f>Tableau2[[#This Row],[Gravité]]*Tableau2[[#This Row],[Fréquence GP]]*Tableau2[[#This Row],[Coef Pondération GP]]</f>
        <v>#N/A</v>
      </c>
      <c r="W552" s="294" t="s">
        <v>1740</v>
      </c>
      <c r="X552" s="292">
        <v>1</v>
      </c>
      <c r="Y552" s="289" t="s">
        <v>2598</v>
      </c>
      <c r="Z552" s="226" t="s">
        <v>2627</v>
      </c>
      <c r="AA552" s="290" t="e">
        <f>VLOOKUP(Tableau2[[#This Row],[Maîtrise/Avancement NORD]],Tableau5[],8,FALSE)</f>
        <v>#N/A</v>
      </c>
      <c r="AB552" s="290" t="e">
        <f>Tableau2[[#This Row],[Gravité]]*Tableau2[[#This Row],[Fréquence NORD]]*Tableau2[[#This Row],[Coef Pondération NORD]]</f>
        <v>#N/A</v>
      </c>
      <c r="AC552" s="291"/>
      <c r="AD552" s="285" t="s">
        <v>171</v>
      </c>
      <c r="AE552" s="289" t="s">
        <v>2598</v>
      </c>
      <c r="AF552" s="226" t="s">
        <v>2627</v>
      </c>
      <c r="AG552" s="290" t="e">
        <f>VLOOKUP(Tableau2[[#This Row],[Maîtrise/Avancement DD]],Tableau5[],8,FALSE)</f>
        <v>#N/A</v>
      </c>
      <c r="AH552" s="290" t="e">
        <f>Tableau2[[#This Row],[Gravité]]*Tableau2[[#This Row],[Fréquence DD]]*Tableau2[[#This Row],[Coef Pondération DD]]</f>
        <v>#VALUE!</v>
      </c>
      <c r="AI552" s="291"/>
    </row>
    <row r="553" spans="1:35" ht="15" x14ac:dyDescent="0.2">
      <c r="A553" s="248"/>
      <c r="B553" s="184" t="s">
        <v>689</v>
      </c>
      <c r="C553" s="258"/>
      <c r="D553" s="249"/>
      <c r="E553" s="249"/>
      <c r="F553" s="249"/>
      <c r="G553" s="258"/>
      <c r="H553" s="226" t="s">
        <v>2627</v>
      </c>
      <c r="I553" s="248"/>
      <c r="J553" s="265"/>
      <c r="K553" s="260"/>
      <c r="L553" s="249"/>
      <c r="M553" s="260"/>
      <c r="N553" s="226" t="s">
        <v>2627</v>
      </c>
      <c r="O553" s="248"/>
      <c r="P553" s="265"/>
      <c r="Q553" s="260"/>
      <c r="R553" s="249"/>
      <c r="S553" s="260"/>
      <c r="T553" s="226" t="s">
        <v>2627</v>
      </c>
      <c r="U553" s="260"/>
      <c r="V553" s="265"/>
      <c r="W553" s="260"/>
      <c r="X553" s="249"/>
      <c r="Y553" s="258"/>
      <c r="Z553" s="226" t="s">
        <v>2627</v>
      </c>
      <c r="AA553" s="260"/>
      <c r="AB553" s="265"/>
      <c r="AC553" s="260"/>
      <c r="AD553" s="248"/>
      <c r="AE553" s="249"/>
      <c r="AF553" s="226" t="s">
        <v>2627</v>
      </c>
      <c r="AG553" s="248"/>
      <c r="AH553" s="265"/>
      <c r="AI553" s="260"/>
    </row>
    <row r="554" spans="1:35" ht="30" x14ac:dyDescent="0.2">
      <c r="A554" s="248">
        <v>2017</v>
      </c>
      <c r="B554" s="258" t="s">
        <v>690</v>
      </c>
      <c r="C554" s="258" t="s">
        <v>565</v>
      </c>
      <c r="D554" s="249"/>
      <c r="E554" s="249">
        <v>3</v>
      </c>
      <c r="F554" s="249">
        <v>7</v>
      </c>
      <c r="G554" s="258" t="s">
        <v>691</v>
      </c>
      <c r="H554" s="226" t="s">
        <v>2655</v>
      </c>
      <c r="I554" s="248"/>
      <c r="J554" s="265"/>
      <c r="K554" s="260"/>
      <c r="L554" s="249">
        <v>7</v>
      </c>
      <c r="M554" s="258" t="s">
        <v>691</v>
      </c>
      <c r="N554" s="226" t="s">
        <v>2655</v>
      </c>
      <c r="O554" s="248"/>
      <c r="P554" s="265"/>
      <c r="Q554" s="260"/>
      <c r="R554" s="249">
        <v>7</v>
      </c>
      <c r="S554" s="258" t="s">
        <v>691</v>
      </c>
      <c r="T554" s="226" t="s">
        <v>2655</v>
      </c>
      <c r="U554" s="260"/>
      <c r="V554" s="265"/>
      <c r="W554" s="260"/>
      <c r="X554" s="249">
        <v>9</v>
      </c>
      <c r="Y554" s="258" t="s">
        <v>1236</v>
      </c>
      <c r="Z554" s="226" t="s">
        <v>2655</v>
      </c>
      <c r="AA554" s="260"/>
      <c r="AB554" s="265"/>
      <c r="AC554" s="260"/>
      <c r="AD554" s="248" t="s">
        <v>171</v>
      </c>
      <c r="AE554" s="249" t="s">
        <v>171</v>
      </c>
      <c r="AF554" s="226" t="s">
        <v>2617</v>
      </c>
      <c r="AG554" s="248"/>
      <c r="AH554" s="265"/>
      <c r="AI554" s="260"/>
    </row>
    <row r="555" spans="1:35" ht="30" x14ac:dyDescent="0.2">
      <c r="A555" s="248">
        <v>2017</v>
      </c>
      <c r="B555" s="258" t="s">
        <v>690</v>
      </c>
      <c r="C555" s="258" t="s">
        <v>565</v>
      </c>
      <c r="D555" s="249"/>
      <c r="E555" s="249">
        <v>3</v>
      </c>
      <c r="F555" s="249">
        <v>7</v>
      </c>
      <c r="G555" s="258" t="s">
        <v>692</v>
      </c>
      <c r="H555" s="226" t="s">
        <v>2608</v>
      </c>
      <c r="I555" s="248"/>
      <c r="J555" s="265"/>
      <c r="K555" s="260"/>
      <c r="L555" s="249" t="s">
        <v>171</v>
      </c>
      <c r="M555" s="249" t="s">
        <v>171</v>
      </c>
      <c r="N555" s="226" t="s">
        <v>2635</v>
      </c>
      <c r="O555" s="248"/>
      <c r="P555" s="265"/>
      <c r="Q555" s="260"/>
      <c r="R555" s="249">
        <v>7</v>
      </c>
      <c r="S555" s="258" t="s">
        <v>692</v>
      </c>
      <c r="T555" s="226" t="s">
        <v>2642</v>
      </c>
      <c r="U555" s="260"/>
      <c r="V555" s="265"/>
      <c r="W555" s="260"/>
      <c r="X555" s="249" t="s">
        <v>171</v>
      </c>
      <c r="Y555" s="249" t="s">
        <v>171</v>
      </c>
      <c r="Z555" s="226" t="s">
        <v>2635</v>
      </c>
      <c r="AA555" s="260"/>
      <c r="AB555" s="265"/>
      <c r="AC555" s="260"/>
      <c r="AD555" s="248" t="s">
        <v>171</v>
      </c>
      <c r="AE555" s="249" t="s">
        <v>171</v>
      </c>
      <c r="AF555" s="226" t="s">
        <v>2635</v>
      </c>
      <c r="AG555" s="248"/>
      <c r="AH555" s="265"/>
      <c r="AI555" s="260"/>
    </row>
    <row r="556" spans="1:35" ht="30" x14ac:dyDescent="0.2">
      <c r="A556" s="248">
        <v>2017</v>
      </c>
      <c r="B556" s="258" t="s">
        <v>690</v>
      </c>
      <c r="C556" s="258" t="s">
        <v>565</v>
      </c>
      <c r="D556" s="249"/>
      <c r="E556" s="249">
        <v>3</v>
      </c>
      <c r="F556" s="249">
        <v>7</v>
      </c>
      <c r="G556" s="258" t="s">
        <v>693</v>
      </c>
      <c r="H556" s="226" t="s">
        <v>2608</v>
      </c>
      <c r="I556" s="248"/>
      <c r="J556" s="265"/>
      <c r="K556" s="260"/>
      <c r="L556" s="249" t="s">
        <v>171</v>
      </c>
      <c r="M556" s="249" t="s">
        <v>171</v>
      </c>
      <c r="N556" s="226" t="s">
        <v>2617</v>
      </c>
      <c r="O556" s="248"/>
      <c r="P556" s="265"/>
      <c r="Q556" s="260"/>
      <c r="R556" s="249">
        <v>7</v>
      </c>
      <c r="S556" s="258" t="s">
        <v>693</v>
      </c>
      <c r="T556" s="226" t="s">
        <v>2608</v>
      </c>
      <c r="U556" s="260"/>
      <c r="V556" s="265"/>
      <c r="W556" s="260"/>
      <c r="X556" s="249" t="s">
        <v>171</v>
      </c>
      <c r="Y556" s="249" t="s">
        <v>171</v>
      </c>
      <c r="Z556" s="226" t="s">
        <v>2635</v>
      </c>
      <c r="AA556" s="260"/>
      <c r="AB556" s="265"/>
      <c r="AC556" s="260"/>
      <c r="AD556" s="248" t="s">
        <v>171</v>
      </c>
      <c r="AE556" s="249" t="s">
        <v>171</v>
      </c>
      <c r="AF556" s="226" t="s">
        <v>2635</v>
      </c>
      <c r="AG556" s="248"/>
      <c r="AH556" s="265"/>
      <c r="AI556" s="260"/>
    </row>
    <row r="557" spans="1:35" ht="30" x14ac:dyDescent="0.2">
      <c r="A557" s="248">
        <v>2017</v>
      </c>
      <c r="B557" s="258" t="s">
        <v>690</v>
      </c>
      <c r="C557" s="258" t="s">
        <v>565</v>
      </c>
      <c r="D557" s="249"/>
      <c r="E557" s="249">
        <v>3</v>
      </c>
      <c r="F557" s="249">
        <v>7</v>
      </c>
      <c r="G557" s="258" t="s">
        <v>575</v>
      </c>
      <c r="H557" s="226" t="s">
        <v>2613</v>
      </c>
      <c r="I557" s="248"/>
      <c r="J557" s="265"/>
      <c r="K557" s="260"/>
      <c r="L557" s="249" t="s">
        <v>171</v>
      </c>
      <c r="M557" s="248" t="s">
        <v>171</v>
      </c>
      <c r="N557" s="226" t="s">
        <v>2617</v>
      </c>
      <c r="O557" s="248"/>
      <c r="P557" s="265"/>
      <c r="Q557" s="260"/>
      <c r="R557" s="248" t="s">
        <v>171</v>
      </c>
      <c r="S557" s="248" t="s">
        <v>171</v>
      </c>
      <c r="T557" s="226" t="s">
        <v>2617</v>
      </c>
      <c r="U557" s="260"/>
      <c r="V557" s="265"/>
      <c r="W557" s="260"/>
      <c r="X557" s="249" t="s">
        <v>171</v>
      </c>
      <c r="Y557" s="249" t="s">
        <v>171</v>
      </c>
      <c r="Z557" s="226" t="s">
        <v>2617</v>
      </c>
      <c r="AA557" s="260"/>
      <c r="AB557" s="265"/>
      <c r="AC557" s="260"/>
      <c r="AD557" s="248" t="s">
        <v>171</v>
      </c>
      <c r="AE557" s="249" t="s">
        <v>171</v>
      </c>
      <c r="AF557" s="226" t="s">
        <v>2617</v>
      </c>
      <c r="AG557" s="248"/>
      <c r="AH557" s="265"/>
      <c r="AI557" s="260"/>
    </row>
    <row r="558" spans="1:35" ht="45" x14ac:dyDescent="0.2">
      <c r="A558" s="248">
        <v>2017</v>
      </c>
      <c r="B558" s="258" t="s">
        <v>690</v>
      </c>
      <c r="C558" s="258" t="s">
        <v>565</v>
      </c>
      <c r="D558" s="249"/>
      <c r="E558" s="249">
        <v>3</v>
      </c>
      <c r="F558" s="249" t="s">
        <v>171</v>
      </c>
      <c r="G558" s="249" t="s">
        <v>171</v>
      </c>
      <c r="H558" s="226" t="s">
        <v>2617</v>
      </c>
      <c r="I558" s="248"/>
      <c r="J558" s="265"/>
      <c r="K558" s="260"/>
      <c r="L558" s="249">
        <v>7</v>
      </c>
      <c r="M558" s="258" t="s">
        <v>1485</v>
      </c>
      <c r="N558" s="226" t="s">
        <v>2608</v>
      </c>
      <c r="O558" s="248"/>
      <c r="P558" s="265"/>
      <c r="Q558" s="260"/>
      <c r="R558" s="249">
        <v>7</v>
      </c>
      <c r="S558" s="258" t="s">
        <v>1485</v>
      </c>
      <c r="T558" s="226" t="s">
        <v>2608</v>
      </c>
      <c r="U558" s="260"/>
      <c r="V558" s="265"/>
      <c r="W558" s="260"/>
      <c r="X558" s="249" t="s">
        <v>171</v>
      </c>
      <c r="Y558" s="249" t="s">
        <v>171</v>
      </c>
      <c r="Z558" s="226" t="s">
        <v>2617</v>
      </c>
      <c r="AA558" s="260"/>
      <c r="AB558" s="265"/>
      <c r="AC558" s="260"/>
      <c r="AD558" s="248" t="s">
        <v>171</v>
      </c>
      <c r="AE558" s="249" t="s">
        <v>171</v>
      </c>
      <c r="AF558" s="226" t="s">
        <v>2617</v>
      </c>
      <c r="AG558" s="248"/>
      <c r="AH558" s="265"/>
      <c r="AI558" s="260"/>
    </row>
    <row r="559" spans="1:35" ht="30" x14ac:dyDescent="0.2">
      <c r="A559" s="248">
        <v>2017</v>
      </c>
      <c r="B559" s="258" t="s">
        <v>690</v>
      </c>
      <c r="C559" s="258" t="s">
        <v>565</v>
      </c>
      <c r="D559" s="249"/>
      <c r="E559" s="248">
        <v>3</v>
      </c>
      <c r="F559" s="248" t="s">
        <v>171</v>
      </c>
      <c r="G559" s="248" t="s">
        <v>171</v>
      </c>
      <c r="H559" s="226" t="s">
        <v>2629</v>
      </c>
      <c r="I559" s="248"/>
      <c r="J559" s="265"/>
      <c r="K559" s="260"/>
      <c r="L559" s="248">
        <v>7</v>
      </c>
      <c r="M559" s="258" t="s">
        <v>1484</v>
      </c>
      <c r="N559" s="226" t="s">
        <v>2658</v>
      </c>
      <c r="O559" s="248"/>
      <c r="P559" s="265"/>
      <c r="Q559" s="260"/>
      <c r="R559" s="248" t="s">
        <v>171</v>
      </c>
      <c r="S559" s="248" t="s">
        <v>171</v>
      </c>
      <c r="T559" s="226" t="s">
        <v>2629</v>
      </c>
      <c r="U559" s="260"/>
      <c r="V559" s="265"/>
      <c r="W559" s="260"/>
      <c r="X559" s="248" t="s">
        <v>171</v>
      </c>
      <c r="Y559" s="249" t="s">
        <v>171</v>
      </c>
      <c r="Z559" s="226" t="s">
        <v>2629</v>
      </c>
      <c r="AA559" s="260"/>
      <c r="AB559" s="265"/>
      <c r="AC559" s="260"/>
      <c r="AD559" s="248" t="s">
        <v>171</v>
      </c>
      <c r="AE559" s="249" t="s">
        <v>171</v>
      </c>
      <c r="AF559" s="226" t="s">
        <v>2629</v>
      </c>
      <c r="AG559" s="248"/>
      <c r="AH559" s="265"/>
      <c r="AI559" s="260"/>
    </row>
    <row r="560" spans="1:35" s="295" customFormat="1" ht="45.75" thickBot="1" x14ac:dyDescent="0.25">
      <c r="A560" s="285">
        <v>2017</v>
      </c>
      <c r="B560" s="286" t="s">
        <v>690</v>
      </c>
      <c r="C560" s="286" t="s">
        <v>565</v>
      </c>
      <c r="D560" s="298"/>
      <c r="E560" s="292">
        <v>3</v>
      </c>
      <c r="F560" s="292">
        <v>7</v>
      </c>
      <c r="G560" s="289" t="s">
        <v>2598</v>
      </c>
      <c r="H560" s="226" t="s">
        <v>2627</v>
      </c>
      <c r="I560" s="285" t="e">
        <f>VLOOKUP(Tableau2[[#This Row],[Maîtrise/Avancement CNPE]],Tableau5[],8,FALSE)</f>
        <v>#N/A</v>
      </c>
      <c r="J560" s="290" t="e">
        <f>Tableau2[[#This Row],[Gravité]]*Tableau2[[#This Row],[Fréquence CNPE]]*Tableau2[[#This Row],[Coef Pondération CNPE]]</f>
        <v>#N/A</v>
      </c>
      <c r="K560" s="291"/>
      <c r="L560" s="292">
        <v>7</v>
      </c>
      <c r="M560" s="289" t="s">
        <v>2598</v>
      </c>
      <c r="N560" s="226" t="s">
        <v>2627</v>
      </c>
      <c r="O560" s="290" t="e">
        <f>VLOOKUP(Tableau2[[#This Row],[Maîtrise/Avancement SUD]],Tableau5[],8,FALSE)</f>
        <v>#N/A</v>
      </c>
      <c r="P560" s="290" t="e">
        <f>Tableau2[[#This Row],[Gravité]]*Tableau2[[#This Row],[Fréquence SUD]]*Tableau2[[#This Row],[Coef Pondération SUD]]</f>
        <v>#N/A</v>
      </c>
      <c r="Q560" s="291"/>
      <c r="R560" s="292">
        <v>7</v>
      </c>
      <c r="S560" s="289" t="s">
        <v>2598</v>
      </c>
      <c r="T560" s="226" t="s">
        <v>2627</v>
      </c>
      <c r="U560" s="290" t="e">
        <f>VLOOKUP(Tableau2[[#This Row],[Maîtrise/Avancement GP]],Tableau5[],8,FALSE)</f>
        <v>#N/A</v>
      </c>
      <c r="V560" s="290" t="e">
        <f>Tableau2[[#This Row],[Gravité]]*Tableau2[[#This Row],[Fréquence GP]]*Tableau2[[#This Row],[Coef Pondération GP]]</f>
        <v>#N/A</v>
      </c>
      <c r="W560" s="291"/>
      <c r="X560" s="292">
        <v>9</v>
      </c>
      <c r="Y560" s="289" t="s">
        <v>2598</v>
      </c>
      <c r="Z560" s="226" t="s">
        <v>2627</v>
      </c>
      <c r="AA560" s="290" t="e">
        <f>VLOOKUP(Tableau2[[#This Row],[Maîtrise/Avancement NORD]],Tableau5[],8,FALSE)</f>
        <v>#N/A</v>
      </c>
      <c r="AB560" s="290" t="e">
        <f>Tableau2[[#This Row],[Gravité]]*Tableau2[[#This Row],[Fréquence NORD]]*Tableau2[[#This Row],[Coef Pondération NORD]]</f>
        <v>#N/A</v>
      </c>
      <c r="AC560" s="294" t="s">
        <v>1356</v>
      </c>
      <c r="AD560" s="285" t="s">
        <v>171</v>
      </c>
      <c r="AE560" s="289" t="s">
        <v>2598</v>
      </c>
      <c r="AF560" s="226" t="s">
        <v>2627</v>
      </c>
      <c r="AG560" s="290" t="e">
        <f>VLOOKUP(Tableau2[[#This Row],[Maîtrise/Avancement DD]],Tableau5[],8,FALSE)</f>
        <v>#N/A</v>
      </c>
      <c r="AH560" s="290" t="e">
        <f>Tableau2[[#This Row],[Gravité]]*Tableau2[[#This Row],[Fréquence DD]]*Tableau2[[#This Row],[Coef Pondération DD]]</f>
        <v>#VALUE!</v>
      </c>
      <c r="AI560" s="291"/>
    </row>
    <row r="561" spans="1:35" ht="15" x14ac:dyDescent="0.2">
      <c r="A561" s="248"/>
      <c r="B561" s="270" t="s">
        <v>694</v>
      </c>
      <c r="C561" s="258"/>
      <c r="D561" s="249"/>
      <c r="E561" s="249"/>
      <c r="F561" s="249"/>
      <c r="G561" s="258"/>
      <c r="H561" s="226" t="s">
        <v>2627</v>
      </c>
      <c r="I561" s="248"/>
      <c r="J561" s="265"/>
      <c r="K561" s="260"/>
      <c r="L561" s="249"/>
      <c r="M561" s="260"/>
      <c r="N561" s="226" t="s">
        <v>2627</v>
      </c>
      <c r="O561" s="248"/>
      <c r="P561" s="265"/>
      <c r="Q561" s="260"/>
      <c r="R561" s="249"/>
      <c r="S561" s="260"/>
      <c r="T561" s="226" t="s">
        <v>2627</v>
      </c>
      <c r="U561" s="260"/>
      <c r="V561" s="265"/>
      <c r="W561" s="260"/>
      <c r="X561" s="249"/>
      <c r="Y561" s="258"/>
      <c r="Z561" s="226" t="s">
        <v>2627</v>
      </c>
      <c r="AA561" s="260"/>
      <c r="AB561" s="265"/>
      <c r="AC561" s="260"/>
      <c r="AD561" s="248"/>
      <c r="AE561" s="249"/>
      <c r="AF561" s="226" t="s">
        <v>2627</v>
      </c>
      <c r="AG561" s="248"/>
      <c r="AH561" s="265"/>
      <c r="AI561" s="260"/>
    </row>
    <row r="562" spans="1:35" ht="15" x14ac:dyDescent="0.2">
      <c r="A562" s="248"/>
      <c r="B562" s="184" t="s">
        <v>695</v>
      </c>
      <c r="C562" s="258"/>
      <c r="D562" s="249"/>
      <c r="E562" s="249"/>
      <c r="F562" s="249"/>
      <c r="G562" s="258"/>
      <c r="H562" s="226" t="s">
        <v>2627</v>
      </c>
      <c r="I562" s="248"/>
      <c r="J562" s="265"/>
      <c r="K562" s="260"/>
      <c r="L562" s="249"/>
      <c r="M562" s="260"/>
      <c r="N562" s="226" t="s">
        <v>2627</v>
      </c>
      <c r="O562" s="248"/>
      <c r="P562" s="265"/>
      <c r="Q562" s="260"/>
      <c r="R562" s="249"/>
      <c r="S562" s="260"/>
      <c r="T562" s="226" t="s">
        <v>2627</v>
      </c>
      <c r="U562" s="260"/>
      <c r="V562" s="265"/>
      <c r="W562" s="260"/>
      <c r="X562" s="249"/>
      <c r="Y562" s="258"/>
      <c r="Z562" s="226" t="s">
        <v>2627</v>
      </c>
      <c r="AA562" s="260"/>
      <c r="AB562" s="265"/>
      <c r="AC562" s="260"/>
      <c r="AD562" s="248"/>
      <c r="AE562" s="249"/>
      <c r="AF562" s="226" t="s">
        <v>2627</v>
      </c>
      <c r="AG562" s="248"/>
      <c r="AH562" s="265"/>
      <c r="AI562" s="260"/>
    </row>
    <row r="563" spans="1:35" ht="30" x14ac:dyDescent="0.2">
      <c r="A563" s="248">
        <v>2017</v>
      </c>
      <c r="B563" s="258" t="s">
        <v>696</v>
      </c>
      <c r="C563" s="258" t="s">
        <v>697</v>
      </c>
      <c r="D563" s="249"/>
      <c r="E563" s="249">
        <v>3</v>
      </c>
      <c r="F563" s="249">
        <v>3</v>
      </c>
      <c r="G563" s="258" t="s">
        <v>698</v>
      </c>
      <c r="H563" s="226" t="s">
        <v>2609</v>
      </c>
      <c r="I563" s="248"/>
      <c r="J563" s="265"/>
      <c r="K563" s="260"/>
      <c r="L563" s="249">
        <v>3</v>
      </c>
      <c r="M563" s="258" t="s">
        <v>698</v>
      </c>
      <c r="N563" s="226" t="s">
        <v>2609</v>
      </c>
      <c r="O563" s="248"/>
      <c r="P563" s="265"/>
      <c r="Q563" s="260"/>
      <c r="R563" s="249">
        <v>3</v>
      </c>
      <c r="S563" s="258" t="s">
        <v>698</v>
      </c>
      <c r="T563" s="226" t="s">
        <v>2609</v>
      </c>
      <c r="U563" s="260"/>
      <c r="V563" s="265"/>
      <c r="W563" s="260"/>
      <c r="X563" s="249" t="s">
        <v>171</v>
      </c>
      <c r="Y563" s="249" t="s">
        <v>171</v>
      </c>
      <c r="Z563" s="226" t="s">
        <v>2617</v>
      </c>
      <c r="AA563" s="260"/>
      <c r="AB563" s="265"/>
      <c r="AC563" s="260"/>
      <c r="AD563" s="248" t="s">
        <v>171</v>
      </c>
      <c r="AE563" s="249" t="s">
        <v>171</v>
      </c>
      <c r="AF563" s="226" t="s">
        <v>2617</v>
      </c>
      <c r="AG563" s="248"/>
      <c r="AH563" s="265"/>
      <c r="AI563" s="260"/>
    </row>
    <row r="564" spans="1:35" ht="30" x14ac:dyDescent="0.2">
      <c r="A564" s="248">
        <v>2017</v>
      </c>
      <c r="B564" s="258" t="s">
        <v>696</v>
      </c>
      <c r="C564" s="258" t="s">
        <v>697</v>
      </c>
      <c r="D564" s="249"/>
      <c r="E564" s="249">
        <v>3</v>
      </c>
      <c r="F564" s="249">
        <v>3</v>
      </c>
      <c r="G564" s="258" t="s">
        <v>699</v>
      </c>
      <c r="H564" s="226" t="s">
        <v>2608</v>
      </c>
      <c r="I564" s="248"/>
      <c r="J564" s="265"/>
      <c r="K564" s="260"/>
      <c r="L564" s="249">
        <v>3</v>
      </c>
      <c r="M564" s="258" t="s">
        <v>699</v>
      </c>
      <c r="N564" s="226" t="s">
        <v>2608</v>
      </c>
      <c r="O564" s="248"/>
      <c r="P564" s="265"/>
      <c r="Q564" s="260"/>
      <c r="R564" s="249">
        <v>3</v>
      </c>
      <c r="S564" s="258" t="s">
        <v>699</v>
      </c>
      <c r="T564" s="226" t="s">
        <v>2608</v>
      </c>
      <c r="U564" s="260"/>
      <c r="V564" s="265"/>
      <c r="W564" s="260"/>
      <c r="X564" s="249" t="s">
        <v>171</v>
      </c>
      <c r="Y564" s="249" t="s">
        <v>171</v>
      </c>
      <c r="Z564" s="226" t="s">
        <v>2617</v>
      </c>
      <c r="AA564" s="260"/>
      <c r="AB564" s="265"/>
      <c r="AC564" s="260"/>
      <c r="AD564" s="248" t="s">
        <v>171</v>
      </c>
      <c r="AE564" s="249" t="s">
        <v>171</v>
      </c>
      <c r="AF564" s="226" t="s">
        <v>2617</v>
      </c>
      <c r="AG564" s="248"/>
      <c r="AH564" s="265"/>
      <c r="AI564" s="260"/>
    </row>
    <row r="565" spans="1:35" ht="45" x14ac:dyDescent="0.2">
      <c r="A565" s="248">
        <v>2017</v>
      </c>
      <c r="B565" s="258" t="s">
        <v>696</v>
      </c>
      <c r="C565" s="258" t="s">
        <v>697</v>
      </c>
      <c r="D565" s="249"/>
      <c r="E565" s="249">
        <v>3</v>
      </c>
      <c r="F565" s="249">
        <v>3</v>
      </c>
      <c r="G565" s="258" t="s">
        <v>700</v>
      </c>
      <c r="H565" s="226" t="s">
        <v>2613</v>
      </c>
      <c r="I565" s="248"/>
      <c r="J565" s="265"/>
      <c r="K565" s="260"/>
      <c r="L565" s="249">
        <v>3</v>
      </c>
      <c r="M565" s="258" t="s">
        <v>700</v>
      </c>
      <c r="N565" s="226" t="s">
        <v>2613</v>
      </c>
      <c r="O565" s="248"/>
      <c r="P565" s="265"/>
      <c r="Q565" s="260"/>
      <c r="R565" s="249">
        <v>3</v>
      </c>
      <c r="S565" s="258" t="s">
        <v>700</v>
      </c>
      <c r="T565" s="226" t="s">
        <v>2613</v>
      </c>
      <c r="U565" s="260"/>
      <c r="V565" s="265"/>
      <c r="W565" s="260"/>
      <c r="X565" s="249" t="s">
        <v>171</v>
      </c>
      <c r="Y565" s="249" t="s">
        <v>171</v>
      </c>
      <c r="Z565" s="226" t="s">
        <v>2617</v>
      </c>
      <c r="AA565" s="260"/>
      <c r="AB565" s="265"/>
      <c r="AC565" s="260"/>
      <c r="AD565" s="248" t="s">
        <v>171</v>
      </c>
      <c r="AE565" s="249" t="s">
        <v>171</v>
      </c>
      <c r="AF565" s="226" t="s">
        <v>2617</v>
      </c>
      <c r="AG565" s="248"/>
      <c r="AH565" s="265"/>
      <c r="AI565" s="260"/>
    </row>
    <row r="566" spans="1:35" ht="30" x14ac:dyDescent="0.2">
      <c r="A566" s="248">
        <v>2017</v>
      </c>
      <c r="B566" s="258" t="s">
        <v>696</v>
      </c>
      <c r="C566" s="258" t="s">
        <v>697</v>
      </c>
      <c r="D566" s="249"/>
      <c r="E566" s="249">
        <v>3</v>
      </c>
      <c r="F566" s="249">
        <v>3</v>
      </c>
      <c r="G566" s="258" t="s">
        <v>701</v>
      </c>
      <c r="H566" s="226" t="s">
        <v>2613</v>
      </c>
      <c r="I566" s="248"/>
      <c r="J566" s="265"/>
      <c r="K566" s="260"/>
      <c r="L566" s="249">
        <v>3</v>
      </c>
      <c r="M566" s="258" t="s">
        <v>701</v>
      </c>
      <c r="N566" s="226" t="s">
        <v>2613</v>
      </c>
      <c r="O566" s="248"/>
      <c r="P566" s="265"/>
      <c r="Q566" s="260"/>
      <c r="R566" s="249">
        <v>3</v>
      </c>
      <c r="S566" s="258" t="s">
        <v>701</v>
      </c>
      <c r="T566" s="226" t="s">
        <v>2613</v>
      </c>
      <c r="U566" s="260"/>
      <c r="V566" s="265"/>
      <c r="W566" s="260"/>
      <c r="X566" s="249" t="s">
        <v>171</v>
      </c>
      <c r="Y566" s="249" t="s">
        <v>171</v>
      </c>
      <c r="Z566" s="226" t="s">
        <v>2617</v>
      </c>
      <c r="AA566" s="260"/>
      <c r="AB566" s="265"/>
      <c r="AC566" s="260"/>
      <c r="AD566" s="248" t="s">
        <v>171</v>
      </c>
      <c r="AE566" s="249" t="s">
        <v>171</v>
      </c>
      <c r="AF566" s="226" t="s">
        <v>2617</v>
      </c>
      <c r="AG566" s="248"/>
      <c r="AH566" s="265"/>
      <c r="AI566" s="260"/>
    </row>
    <row r="567" spans="1:35" ht="30" x14ac:dyDescent="0.2">
      <c r="A567" s="248">
        <v>2017</v>
      </c>
      <c r="B567" s="258" t="s">
        <v>696</v>
      </c>
      <c r="C567" s="258" t="s">
        <v>697</v>
      </c>
      <c r="D567" s="249"/>
      <c r="E567" s="249">
        <v>3</v>
      </c>
      <c r="F567" s="249">
        <v>3</v>
      </c>
      <c r="G567" s="258" t="s">
        <v>702</v>
      </c>
      <c r="H567" s="226" t="s">
        <v>2613</v>
      </c>
      <c r="I567" s="248"/>
      <c r="J567" s="265"/>
      <c r="K567" s="260"/>
      <c r="L567" s="249">
        <v>3</v>
      </c>
      <c r="M567" s="258" t="s">
        <v>702</v>
      </c>
      <c r="N567" s="226" t="s">
        <v>2613</v>
      </c>
      <c r="O567" s="248"/>
      <c r="P567" s="265"/>
      <c r="Q567" s="260"/>
      <c r="R567" s="249">
        <v>3</v>
      </c>
      <c r="S567" s="258" t="s">
        <v>702</v>
      </c>
      <c r="T567" s="226" t="s">
        <v>2613</v>
      </c>
      <c r="U567" s="260"/>
      <c r="V567" s="265"/>
      <c r="W567" s="260"/>
      <c r="X567" s="249" t="s">
        <v>171</v>
      </c>
      <c r="Y567" s="249" t="s">
        <v>171</v>
      </c>
      <c r="Z567" s="226" t="s">
        <v>2617</v>
      </c>
      <c r="AA567" s="260"/>
      <c r="AB567" s="265"/>
      <c r="AC567" s="260"/>
      <c r="AD567" s="248" t="s">
        <v>171</v>
      </c>
      <c r="AE567" s="249" t="s">
        <v>171</v>
      </c>
      <c r="AF567" s="226" t="s">
        <v>2617</v>
      </c>
      <c r="AG567" s="248"/>
      <c r="AH567" s="265"/>
      <c r="AI567" s="260"/>
    </row>
    <row r="568" spans="1:35" ht="30" x14ac:dyDescent="0.2">
      <c r="A568" s="248">
        <v>2017</v>
      </c>
      <c r="B568" s="258" t="s">
        <v>696</v>
      </c>
      <c r="C568" s="258" t="s">
        <v>697</v>
      </c>
      <c r="D568" s="249"/>
      <c r="E568" s="249">
        <v>3</v>
      </c>
      <c r="F568" s="249">
        <v>3</v>
      </c>
      <c r="G568" s="258" t="s">
        <v>703</v>
      </c>
      <c r="H568" s="226" t="s">
        <v>2608</v>
      </c>
      <c r="I568" s="248"/>
      <c r="J568" s="265"/>
      <c r="K568" s="260"/>
      <c r="L568" s="249">
        <v>3</v>
      </c>
      <c r="M568" s="258" t="s">
        <v>1486</v>
      </c>
      <c r="N568" s="226" t="s">
        <v>2608</v>
      </c>
      <c r="O568" s="248"/>
      <c r="P568" s="265"/>
      <c r="Q568" s="260"/>
      <c r="R568" s="249">
        <v>3</v>
      </c>
      <c r="S568" s="260" t="s">
        <v>1486</v>
      </c>
      <c r="T568" s="226" t="s">
        <v>2608</v>
      </c>
      <c r="U568" s="260"/>
      <c r="V568" s="265"/>
      <c r="W568" s="260"/>
      <c r="X568" s="249" t="s">
        <v>171</v>
      </c>
      <c r="Y568" s="249" t="s">
        <v>171</v>
      </c>
      <c r="Z568" s="226" t="s">
        <v>2617</v>
      </c>
      <c r="AA568" s="260"/>
      <c r="AB568" s="265"/>
      <c r="AC568" s="260"/>
      <c r="AD568" s="248" t="s">
        <v>171</v>
      </c>
      <c r="AE568" s="249" t="s">
        <v>171</v>
      </c>
      <c r="AF568" s="226" t="s">
        <v>2617</v>
      </c>
      <c r="AG568" s="248"/>
      <c r="AH568" s="265"/>
      <c r="AI568" s="260"/>
    </row>
    <row r="569" spans="1:35" s="295" customFormat="1" ht="90.75" thickBot="1" x14ac:dyDescent="0.25">
      <c r="A569" s="285">
        <v>2017</v>
      </c>
      <c r="B569" s="286" t="s">
        <v>696</v>
      </c>
      <c r="C569" s="286" t="s">
        <v>697</v>
      </c>
      <c r="D569" s="298"/>
      <c r="E569" s="292">
        <v>3</v>
      </c>
      <c r="F569" s="292">
        <v>3</v>
      </c>
      <c r="G569" s="289" t="s">
        <v>2598</v>
      </c>
      <c r="H569" s="226" t="s">
        <v>2627</v>
      </c>
      <c r="I569" s="285" t="e">
        <f>VLOOKUP(Tableau2[[#This Row],[Maîtrise/Avancement CNPE]],Tableau5[],8,FALSE)</f>
        <v>#N/A</v>
      </c>
      <c r="J569" s="290" t="e">
        <f>Tableau2[[#This Row],[Gravité]]*Tableau2[[#This Row],[Fréquence CNPE]]*Tableau2[[#This Row],[Coef Pondération CNPE]]</f>
        <v>#N/A</v>
      </c>
      <c r="K569" s="294" t="s">
        <v>704</v>
      </c>
      <c r="L569" s="292">
        <v>3</v>
      </c>
      <c r="M569" s="289" t="s">
        <v>2598</v>
      </c>
      <c r="N569" s="226" t="s">
        <v>2627</v>
      </c>
      <c r="O569" s="290" t="e">
        <f>VLOOKUP(Tableau2[[#This Row],[Maîtrise/Avancement SUD]],Tableau5[],8,FALSE)</f>
        <v>#N/A</v>
      </c>
      <c r="P569" s="290" t="e">
        <f>Tableau2[[#This Row],[Gravité]]*Tableau2[[#This Row],[Fréquence SUD]]*Tableau2[[#This Row],[Coef Pondération SUD]]</f>
        <v>#N/A</v>
      </c>
      <c r="Q569" s="291"/>
      <c r="R569" s="292">
        <v>3</v>
      </c>
      <c r="S569" s="289" t="s">
        <v>2598</v>
      </c>
      <c r="T569" s="226" t="s">
        <v>2627</v>
      </c>
      <c r="U569" s="290" t="e">
        <f>VLOOKUP(Tableau2[[#This Row],[Maîtrise/Avancement GP]],Tableau5[],8,FALSE)</f>
        <v>#N/A</v>
      </c>
      <c r="V569" s="290" t="e">
        <f>Tableau2[[#This Row],[Gravité]]*Tableau2[[#This Row],[Fréquence GP]]*Tableau2[[#This Row],[Coef Pondération GP]]</f>
        <v>#N/A</v>
      </c>
      <c r="W569" s="294" t="s">
        <v>1741</v>
      </c>
      <c r="X569" s="292" t="s">
        <v>171</v>
      </c>
      <c r="Y569" s="289" t="s">
        <v>2598</v>
      </c>
      <c r="Z569" s="226" t="s">
        <v>2627</v>
      </c>
      <c r="AA569" s="290" t="e">
        <f>VLOOKUP(Tableau2[[#This Row],[Maîtrise/Avancement NORD]],Tableau5[],8,FALSE)</f>
        <v>#N/A</v>
      </c>
      <c r="AB569" s="290" t="e">
        <f>Tableau2[[#This Row],[Gravité]]*Tableau2[[#This Row],[Fréquence NORD]]*Tableau2[[#This Row],[Coef Pondération NORD]]</f>
        <v>#VALUE!</v>
      </c>
      <c r="AC569" s="291"/>
      <c r="AD569" s="285" t="s">
        <v>171</v>
      </c>
      <c r="AE569" s="289" t="s">
        <v>2598</v>
      </c>
      <c r="AF569" s="226" t="s">
        <v>2627</v>
      </c>
      <c r="AG569" s="290" t="e">
        <f>VLOOKUP(Tableau2[[#This Row],[Maîtrise/Avancement DD]],Tableau5[],8,FALSE)</f>
        <v>#N/A</v>
      </c>
      <c r="AH569" s="290" t="e">
        <f>Tableau2[[#This Row],[Gravité]]*Tableau2[[#This Row],[Fréquence DD]]*Tableau2[[#This Row],[Coef Pondération DD]]</f>
        <v>#VALUE!</v>
      </c>
      <c r="AI569" s="291"/>
    </row>
    <row r="570" spans="1:35" ht="30" x14ac:dyDescent="0.2">
      <c r="A570" s="248">
        <v>2017</v>
      </c>
      <c r="B570" s="258" t="s">
        <v>1238</v>
      </c>
      <c r="C570" s="258" t="s">
        <v>697</v>
      </c>
      <c r="D570" s="249"/>
      <c r="E570" s="249">
        <v>3</v>
      </c>
      <c r="F570" s="249" t="s">
        <v>171</v>
      </c>
      <c r="G570" s="248" t="s">
        <v>171</v>
      </c>
      <c r="H570" s="226" t="s">
        <v>2617</v>
      </c>
      <c r="I570" s="248"/>
      <c r="J570" s="265"/>
      <c r="K570" s="260"/>
      <c r="L570" s="249" t="s">
        <v>171</v>
      </c>
      <c r="M570" s="248" t="s">
        <v>171</v>
      </c>
      <c r="N570" s="226" t="s">
        <v>2617</v>
      </c>
      <c r="O570" s="248"/>
      <c r="P570" s="265"/>
      <c r="Q570" s="260"/>
      <c r="R570" s="249" t="s">
        <v>171</v>
      </c>
      <c r="S570" s="249" t="s">
        <v>171</v>
      </c>
      <c r="T570" s="226" t="s">
        <v>2617</v>
      </c>
      <c r="U570" s="260"/>
      <c r="V570" s="265"/>
      <c r="W570" s="260"/>
      <c r="X570" s="249">
        <v>1</v>
      </c>
      <c r="Y570" s="258" t="s">
        <v>1243</v>
      </c>
      <c r="Z570" s="226" t="s">
        <v>2608</v>
      </c>
      <c r="AA570" s="260"/>
      <c r="AB570" s="265"/>
      <c r="AC570" s="260"/>
      <c r="AD570" s="248" t="s">
        <v>171</v>
      </c>
      <c r="AE570" s="249" t="s">
        <v>171</v>
      </c>
      <c r="AF570" s="226" t="s">
        <v>2617</v>
      </c>
      <c r="AG570" s="248"/>
      <c r="AH570" s="265"/>
      <c r="AI570" s="260"/>
    </row>
    <row r="571" spans="1:35" ht="30" x14ac:dyDescent="0.2">
      <c r="A571" s="248">
        <v>2017</v>
      </c>
      <c r="B571" s="258" t="s">
        <v>1238</v>
      </c>
      <c r="C571" s="258" t="s">
        <v>697</v>
      </c>
      <c r="D571" s="249"/>
      <c r="E571" s="249">
        <v>3</v>
      </c>
      <c r="F571" s="249" t="s">
        <v>171</v>
      </c>
      <c r="G571" s="248" t="s">
        <v>171</v>
      </c>
      <c r="H571" s="226" t="s">
        <v>2617</v>
      </c>
      <c r="I571" s="248"/>
      <c r="J571" s="265"/>
      <c r="K571" s="260"/>
      <c r="L571" s="249" t="s">
        <v>171</v>
      </c>
      <c r="M571" s="248" t="s">
        <v>171</v>
      </c>
      <c r="N571" s="226" t="s">
        <v>2617</v>
      </c>
      <c r="O571" s="248"/>
      <c r="P571" s="265"/>
      <c r="Q571" s="260"/>
      <c r="R571" s="249" t="s">
        <v>171</v>
      </c>
      <c r="S571" s="249" t="s">
        <v>171</v>
      </c>
      <c r="T571" s="226" t="s">
        <v>2617</v>
      </c>
      <c r="U571" s="260"/>
      <c r="V571" s="265"/>
      <c r="W571" s="260"/>
      <c r="X571" s="249">
        <v>1</v>
      </c>
      <c r="Y571" s="258" t="s">
        <v>1244</v>
      </c>
      <c r="Z571" s="226" t="s">
        <v>2655</v>
      </c>
      <c r="AA571" s="260"/>
      <c r="AB571" s="265"/>
      <c r="AC571" s="260"/>
      <c r="AD571" s="248" t="s">
        <v>171</v>
      </c>
      <c r="AE571" s="249" t="s">
        <v>171</v>
      </c>
      <c r="AF571" s="226" t="s">
        <v>2617</v>
      </c>
      <c r="AG571" s="248"/>
      <c r="AH571" s="265"/>
      <c r="AI571" s="260"/>
    </row>
    <row r="572" spans="1:35" ht="45" x14ac:dyDescent="0.2">
      <c r="A572" s="248">
        <v>2017</v>
      </c>
      <c r="B572" s="258" t="s">
        <v>1238</v>
      </c>
      <c r="C572" s="258" t="s">
        <v>697</v>
      </c>
      <c r="D572" s="249"/>
      <c r="E572" s="249">
        <v>3</v>
      </c>
      <c r="F572" s="249" t="s">
        <v>171</v>
      </c>
      <c r="G572" s="248" t="s">
        <v>171</v>
      </c>
      <c r="H572" s="226" t="s">
        <v>2617</v>
      </c>
      <c r="I572" s="248"/>
      <c r="J572" s="265"/>
      <c r="K572" s="260"/>
      <c r="L572" s="249" t="s">
        <v>171</v>
      </c>
      <c r="M572" s="248" t="s">
        <v>171</v>
      </c>
      <c r="N572" s="226" t="s">
        <v>2617</v>
      </c>
      <c r="O572" s="248"/>
      <c r="P572" s="265"/>
      <c r="Q572" s="260"/>
      <c r="R572" s="249" t="s">
        <v>171</v>
      </c>
      <c r="S572" s="249" t="s">
        <v>171</v>
      </c>
      <c r="T572" s="226" t="s">
        <v>2617</v>
      </c>
      <c r="U572" s="260"/>
      <c r="V572" s="265"/>
      <c r="W572" s="260"/>
      <c r="X572" s="249">
        <v>1</v>
      </c>
      <c r="Y572" s="258" t="s">
        <v>700</v>
      </c>
      <c r="Z572" s="226" t="s">
        <v>2608</v>
      </c>
      <c r="AA572" s="260"/>
      <c r="AB572" s="265"/>
      <c r="AC572" s="260"/>
      <c r="AD572" s="248" t="s">
        <v>171</v>
      </c>
      <c r="AE572" s="249" t="s">
        <v>171</v>
      </c>
      <c r="AF572" s="226" t="s">
        <v>2617</v>
      </c>
      <c r="AG572" s="248"/>
      <c r="AH572" s="265"/>
      <c r="AI572" s="260"/>
    </row>
    <row r="573" spans="1:35" s="295" customFormat="1" ht="45.75" thickBot="1" x14ac:dyDescent="0.25">
      <c r="A573" s="285">
        <v>2017</v>
      </c>
      <c r="B573" s="286" t="s">
        <v>1238</v>
      </c>
      <c r="C573" s="286" t="s">
        <v>697</v>
      </c>
      <c r="D573" s="298"/>
      <c r="E573" s="292">
        <v>3</v>
      </c>
      <c r="F573" s="292" t="s">
        <v>171</v>
      </c>
      <c r="G573" s="289" t="s">
        <v>2598</v>
      </c>
      <c r="H573" s="226" t="s">
        <v>2627</v>
      </c>
      <c r="I573" s="285" t="e">
        <f>VLOOKUP(Tableau2[[#This Row],[Maîtrise/Avancement CNPE]],Tableau5[],8,FALSE)</f>
        <v>#N/A</v>
      </c>
      <c r="J573" s="304" t="e">
        <f>Tableau2[[#This Row],[Gravité]]*Tableau2[[#This Row],[Fréquence CNPE]]*Tableau2[[#This Row],[Coef Pondération CNPE]]</f>
        <v>#VALUE!</v>
      </c>
      <c r="K573" s="305"/>
      <c r="L573" s="292" t="s">
        <v>171</v>
      </c>
      <c r="M573" s="289" t="s">
        <v>2598</v>
      </c>
      <c r="N573" s="226" t="s">
        <v>2627</v>
      </c>
      <c r="O573" s="290" t="e">
        <f>VLOOKUP(Tableau2[[#This Row],[Maîtrise/Avancement SUD]],Tableau5[],8,FALSE)</f>
        <v>#N/A</v>
      </c>
      <c r="P573" s="304" t="e">
        <f>Tableau2[[#This Row],[Gravité]]*Tableau2[[#This Row],[Fréquence SUD]]*Tableau2[[#This Row],[Coef Pondération SUD]]</f>
        <v>#VALUE!</v>
      </c>
      <c r="Q573" s="305"/>
      <c r="R573" s="292" t="s">
        <v>171</v>
      </c>
      <c r="S573" s="289" t="s">
        <v>2598</v>
      </c>
      <c r="T573" s="226" t="s">
        <v>2627</v>
      </c>
      <c r="U573" s="290" t="e">
        <f>VLOOKUP(Tableau2[[#This Row],[Maîtrise/Avancement GP]],Tableau5[],8,FALSE)</f>
        <v>#N/A</v>
      </c>
      <c r="V573" s="304" t="e">
        <f>Tableau2[[#This Row],[Gravité]]*Tableau2[[#This Row],[Fréquence GP]]*Tableau2[[#This Row],[Coef Pondération GP]]</f>
        <v>#VALUE!</v>
      </c>
      <c r="W573" s="305"/>
      <c r="X573" s="292">
        <v>1</v>
      </c>
      <c r="Y573" s="289" t="s">
        <v>2598</v>
      </c>
      <c r="Z573" s="226" t="s">
        <v>2627</v>
      </c>
      <c r="AA573" s="290" t="e">
        <f>VLOOKUP(Tableau2[[#This Row],[Maîtrise/Avancement NORD]],Tableau5[],8,FALSE)</f>
        <v>#N/A</v>
      </c>
      <c r="AB573" s="304" t="e">
        <f>Tableau2[[#This Row],[Gravité]]*Tableau2[[#This Row],[Fréquence NORD]]*Tableau2[[#This Row],[Coef Pondération NORD]]</f>
        <v>#N/A</v>
      </c>
      <c r="AC573" s="306" t="s">
        <v>1357</v>
      </c>
      <c r="AD573" s="285" t="s">
        <v>171</v>
      </c>
      <c r="AE573" s="289" t="s">
        <v>2598</v>
      </c>
      <c r="AF573" s="226" t="s">
        <v>2627</v>
      </c>
      <c r="AG573" s="290" t="e">
        <f>VLOOKUP(Tableau2[[#This Row],[Maîtrise/Avancement DD]],Tableau5[],8,FALSE)</f>
        <v>#N/A</v>
      </c>
      <c r="AH573" s="304" t="e">
        <f>Tableau2[[#This Row],[Gravité]]*Tableau2[[#This Row],[Fréquence DD]]*Tableau2[[#This Row],[Coef Pondération DD]]</f>
        <v>#VALUE!</v>
      </c>
      <c r="AI573" s="291"/>
    </row>
    <row r="574" spans="1:35" ht="15" x14ac:dyDescent="0.2">
      <c r="A574" s="248"/>
      <c r="B574" s="184" t="s">
        <v>705</v>
      </c>
      <c r="C574" s="184"/>
      <c r="D574" s="234"/>
      <c r="E574" s="249"/>
      <c r="F574" s="249"/>
      <c r="G574" s="258"/>
      <c r="H574" s="226" t="s">
        <v>2627</v>
      </c>
      <c r="I574" s="248"/>
      <c r="J574" s="265"/>
      <c r="K574" s="260"/>
      <c r="L574" s="249"/>
      <c r="M574" s="260"/>
      <c r="N574" s="226" t="s">
        <v>2627</v>
      </c>
      <c r="O574" s="248"/>
      <c r="P574" s="265"/>
      <c r="Q574" s="260"/>
      <c r="R574" s="249"/>
      <c r="S574" s="260"/>
      <c r="T574" s="226" t="s">
        <v>2627</v>
      </c>
      <c r="U574" s="260"/>
      <c r="V574" s="265"/>
      <c r="W574" s="260"/>
      <c r="X574" s="249"/>
      <c r="Y574" s="258"/>
      <c r="Z574" s="226" t="s">
        <v>2627</v>
      </c>
      <c r="AA574" s="260"/>
      <c r="AB574" s="265"/>
      <c r="AC574" s="260"/>
      <c r="AD574" s="248"/>
      <c r="AE574" s="249"/>
      <c r="AF574" s="226" t="s">
        <v>2627</v>
      </c>
      <c r="AG574" s="248"/>
      <c r="AH574" s="265"/>
      <c r="AI574" s="260"/>
    </row>
    <row r="575" spans="1:35" ht="45" x14ac:dyDescent="0.2">
      <c r="A575" s="248">
        <v>2017</v>
      </c>
      <c r="B575" s="258" t="s">
        <v>706</v>
      </c>
      <c r="C575" s="258" t="s">
        <v>707</v>
      </c>
      <c r="D575" s="249"/>
      <c r="E575" s="249">
        <v>3</v>
      </c>
      <c r="F575" s="249">
        <v>3</v>
      </c>
      <c r="G575" s="258" t="s">
        <v>700</v>
      </c>
      <c r="H575" s="226" t="s">
        <v>2613</v>
      </c>
      <c r="I575" s="248"/>
      <c r="J575" s="265"/>
      <c r="K575" s="260"/>
      <c r="L575" s="249">
        <v>3</v>
      </c>
      <c r="M575" s="258" t="s">
        <v>700</v>
      </c>
      <c r="N575" s="226" t="s">
        <v>2613</v>
      </c>
      <c r="O575" s="248"/>
      <c r="P575" s="265"/>
      <c r="Q575" s="260"/>
      <c r="R575" s="249">
        <v>1</v>
      </c>
      <c r="S575" s="258" t="s">
        <v>700</v>
      </c>
      <c r="T575" s="226" t="s">
        <v>2613</v>
      </c>
      <c r="U575" s="260"/>
      <c r="V575" s="265"/>
      <c r="W575" s="260"/>
      <c r="X575" s="249">
        <v>1</v>
      </c>
      <c r="Y575" s="258" t="s">
        <v>700</v>
      </c>
      <c r="Z575" s="226" t="s">
        <v>2613</v>
      </c>
      <c r="AA575" s="260"/>
      <c r="AB575" s="265"/>
      <c r="AC575" s="260"/>
      <c r="AD575" s="248" t="s">
        <v>171</v>
      </c>
      <c r="AE575" s="249" t="s">
        <v>171</v>
      </c>
      <c r="AF575" s="226" t="s">
        <v>2617</v>
      </c>
      <c r="AG575" s="248"/>
      <c r="AH575" s="265"/>
      <c r="AI575" s="260"/>
    </row>
    <row r="576" spans="1:35" ht="15" x14ac:dyDescent="0.2">
      <c r="A576" s="248">
        <v>2017</v>
      </c>
      <c r="B576" s="258" t="s">
        <v>706</v>
      </c>
      <c r="C576" s="258" t="s">
        <v>707</v>
      </c>
      <c r="D576" s="249"/>
      <c r="E576" s="249">
        <v>3</v>
      </c>
      <c r="F576" s="249">
        <v>3</v>
      </c>
      <c r="G576" s="258" t="s">
        <v>701</v>
      </c>
      <c r="H576" s="226" t="s">
        <v>2613</v>
      </c>
      <c r="I576" s="248"/>
      <c r="J576" s="265"/>
      <c r="K576" s="260"/>
      <c r="L576" s="249">
        <v>3</v>
      </c>
      <c r="M576" s="258" t="s">
        <v>701</v>
      </c>
      <c r="N576" s="226" t="s">
        <v>2613</v>
      </c>
      <c r="O576" s="248"/>
      <c r="P576" s="265"/>
      <c r="Q576" s="260"/>
      <c r="R576" s="249">
        <v>1</v>
      </c>
      <c r="S576" s="258" t="s">
        <v>701</v>
      </c>
      <c r="T576" s="226" t="s">
        <v>2613</v>
      </c>
      <c r="U576" s="260"/>
      <c r="V576" s="265"/>
      <c r="W576" s="260"/>
      <c r="X576" s="249" t="s">
        <v>171</v>
      </c>
      <c r="Y576" s="249" t="s">
        <v>171</v>
      </c>
      <c r="Z576" s="226" t="s">
        <v>2617</v>
      </c>
      <c r="AA576" s="260"/>
      <c r="AB576" s="265"/>
      <c r="AC576" s="260"/>
      <c r="AD576" s="248" t="s">
        <v>171</v>
      </c>
      <c r="AE576" s="249" t="s">
        <v>171</v>
      </c>
      <c r="AF576" s="226" t="s">
        <v>2617</v>
      </c>
      <c r="AG576" s="248"/>
      <c r="AH576" s="265"/>
      <c r="AI576" s="260"/>
    </row>
    <row r="577" spans="1:35" ht="30" x14ac:dyDescent="0.2">
      <c r="A577" s="248">
        <v>2017</v>
      </c>
      <c r="B577" s="258" t="s">
        <v>706</v>
      </c>
      <c r="C577" s="258" t="s">
        <v>707</v>
      </c>
      <c r="D577" s="249"/>
      <c r="E577" s="249">
        <v>3</v>
      </c>
      <c r="F577" s="249">
        <v>3</v>
      </c>
      <c r="G577" s="258" t="s">
        <v>702</v>
      </c>
      <c r="H577" s="226" t="s">
        <v>2613</v>
      </c>
      <c r="I577" s="248"/>
      <c r="J577" s="265"/>
      <c r="K577" s="260"/>
      <c r="L577" s="249">
        <v>3</v>
      </c>
      <c r="M577" s="258" t="s">
        <v>702</v>
      </c>
      <c r="N577" s="226" t="s">
        <v>2613</v>
      </c>
      <c r="O577" s="248"/>
      <c r="P577" s="265"/>
      <c r="Q577" s="260"/>
      <c r="R577" s="249">
        <v>1</v>
      </c>
      <c r="S577" s="258" t="s">
        <v>702</v>
      </c>
      <c r="T577" s="226" t="s">
        <v>2613</v>
      </c>
      <c r="U577" s="260"/>
      <c r="V577" s="265"/>
      <c r="W577" s="260"/>
      <c r="X577" s="249" t="s">
        <v>171</v>
      </c>
      <c r="Y577" s="249" t="s">
        <v>171</v>
      </c>
      <c r="Z577" s="226" t="s">
        <v>2617</v>
      </c>
      <c r="AA577" s="260"/>
      <c r="AB577" s="265"/>
      <c r="AC577" s="260"/>
      <c r="AD577" s="248" t="s">
        <v>171</v>
      </c>
      <c r="AE577" s="249" t="s">
        <v>171</v>
      </c>
      <c r="AF577" s="226" t="s">
        <v>2617</v>
      </c>
      <c r="AG577" s="248"/>
      <c r="AH577" s="265"/>
      <c r="AI577" s="260"/>
    </row>
    <row r="578" spans="1:35" ht="30" x14ac:dyDescent="0.2">
      <c r="A578" s="248">
        <v>2017</v>
      </c>
      <c r="B578" s="258" t="s">
        <v>706</v>
      </c>
      <c r="C578" s="258" t="s">
        <v>707</v>
      </c>
      <c r="D578" s="249"/>
      <c r="E578" s="249">
        <v>3</v>
      </c>
      <c r="F578" s="249">
        <v>3</v>
      </c>
      <c r="G578" s="258" t="s">
        <v>703</v>
      </c>
      <c r="H578" s="226" t="s">
        <v>2608</v>
      </c>
      <c r="I578" s="248"/>
      <c r="J578" s="265"/>
      <c r="K578" s="260"/>
      <c r="L578" s="249">
        <v>3</v>
      </c>
      <c r="M578" s="258" t="s">
        <v>703</v>
      </c>
      <c r="N578" s="226" t="s">
        <v>2608</v>
      </c>
      <c r="O578" s="248"/>
      <c r="P578" s="265"/>
      <c r="Q578" s="260"/>
      <c r="R578" s="249">
        <v>1</v>
      </c>
      <c r="S578" s="258" t="s">
        <v>1486</v>
      </c>
      <c r="T578" s="226" t="s">
        <v>2608</v>
      </c>
      <c r="U578" s="260"/>
      <c r="V578" s="265"/>
      <c r="W578" s="260"/>
      <c r="X578" s="249" t="s">
        <v>171</v>
      </c>
      <c r="Y578" s="249" t="s">
        <v>171</v>
      </c>
      <c r="Z578" s="226" t="s">
        <v>2617</v>
      </c>
      <c r="AA578" s="260"/>
      <c r="AB578" s="265"/>
      <c r="AC578" s="260"/>
      <c r="AD578" s="248" t="s">
        <v>171</v>
      </c>
      <c r="AE578" s="249" t="s">
        <v>171</v>
      </c>
      <c r="AF578" s="226" t="s">
        <v>2617</v>
      </c>
      <c r="AG578" s="248"/>
      <c r="AH578" s="265"/>
      <c r="AI578" s="260"/>
    </row>
    <row r="579" spans="1:35" ht="30" x14ac:dyDescent="0.2">
      <c r="A579" s="248">
        <v>2017</v>
      </c>
      <c r="B579" s="258" t="s">
        <v>706</v>
      </c>
      <c r="C579" s="258" t="s">
        <v>707</v>
      </c>
      <c r="D579" s="249"/>
      <c r="E579" s="249">
        <v>3</v>
      </c>
      <c r="F579" s="249">
        <v>3</v>
      </c>
      <c r="G579" s="258" t="s">
        <v>708</v>
      </c>
      <c r="H579" s="226" t="s">
        <v>2608</v>
      </c>
      <c r="I579" s="248"/>
      <c r="J579" s="265"/>
      <c r="K579" s="260"/>
      <c r="L579" s="248" t="s">
        <v>171</v>
      </c>
      <c r="M579" s="248" t="s">
        <v>171</v>
      </c>
      <c r="N579" s="226" t="s">
        <v>2617</v>
      </c>
      <c r="O579" s="248"/>
      <c r="P579" s="265"/>
      <c r="Q579" s="260"/>
      <c r="R579" s="249" t="s">
        <v>171</v>
      </c>
      <c r="S579" s="249" t="s">
        <v>171</v>
      </c>
      <c r="T579" s="226" t="s">
        <v>2617</v>
      </c>
      <c r="U579" s="260"/>
      <c r="V579" s="265"/>
      <c r="W579" s="260"/>
      <c r="X579" s="249" t="s">
        <v>171</v>
      </c>
      <c r="Y579" s="249" t="s">
        <v>171</v>
      </c>
      <c r="Z579" s="226" t="s">
        <v>2617</v>
      </c>
      <c r="AA579" s="260"/>
      <c r="AB579" s="265"/>
      <c r="AC579" s="260"/>
      <c r="AD579" s="248" t="s">
        <v>171</v>
      </c>
      <c r="AE579" s="249" t="s">
        <v>171</v>
      </c>
      <c r="AF579" s="226" t="s">
        <v>2617</v>
      </c>
      <c r="AG579" s="248"/>
      <c r="AH579" s="265"/>
      <c r="AI579" s="260"/>
    </row>
    <row r="580" spans="1:35" s="295" customFormat="1" ht="30.75" thickBot="1" x14ac:dyDescent="0.25">
      <c r="A580" s="285">
        <v>2017</v>
      </c>
      <c r="B580" s="286" t="s">
        <v>706</v>
      </c>
      <c r="C580" s="286" t="s">
        <v>707</v>
      </c>
      <c r="D580" s="298"/>
      <c r="E580" s="292">
        <v>3</v>
      </c>
      <c r="F580" s="292">
        <v>3</v>
      </c>
      <c r="G580" s="289" t="s">
        <v>2598</v>
      </c>
      <c r="H580" s="226" t="s">
        <v>2627</v>
      </c>
      <c r="I580" s="285" t="e">
        <f>VLOOKUP(Tableau2[[#This Row],[Maîtrise/Avancement CNPE]],Tableau5[],8,FALSE)</f>
        <v>#N/A</v>
      </c>
      <c r="J580" s="290" t="e">
        <f>Tableau2[[#This Row],[Gravité]]*Tableau2[[#This Row],[Fréquence CNPE]]*Tableau2[[#This Row],[Coef Pondération CNPE]]</f>
        <v>#N/A</v>
      </c>
      <c r="K580" s="291"/>
      <c r="L580" s="292">
        <v>3</v>
      </c>
      <c r="M580" s="289" t="s">
        <v>2598</v>
      </c>
      <c r="N580" s="226" t="s">
        <v>2627</v>
      </c>
      <c r="O580" s="290" t="e">
        <f>VLOOKUP(Tableau2[[#This Row],[Maîtrise/Avancement SUD]],Tableau5[],8,FALSE)</f>
        <v>#N/A</v>
      </c>
      <c r="P580" s="290" t="e">
        <f>Tableau2[[#This Row],[Gravité]]*Tableau2[[#This Row],[Fréquence SUD]]*Tableau2[[#This Row],[Coef Pondération SUD]]</f>
        <v>#N/A</v>
      </c>
      <c r="Q580" s="291"/>
      <c r="R580" s="292">
        <v>1</v>
      </c>
      <c r="S580" s="289" t="s">
        <v>2598</v>
      </c>
      <c r="T580" s="226" t="s">
        <v>2627</v>
      </c>
      <c r="U580" s="290" t="e">
        <f>VLOOKUP(Tableau2[[#This Row],[Maîtrise/Avancement GP]],Tableau5[],8,FALSE)</f>
        <v>#N/A</v>
      </c>
      <c r="V580" s="290" t="e">
        <f>Tableau2[[#This Row],[Gravité]]*Tableau2[[#This Row],[Fréquence GP]]*Tableau2[[#This Row],[Coef Pondération GP]]</f>
        <v>#N/A</v>
      </c>
      <c r="W580" s="294" t="s">
        <v>1742</v>
      </c>
      <c r="X580" s="292">
        <v>1</v>
      </c>
      <c r="Y580" s="289" t="s">
        <v>2598</v>
      </c>
      <c r="Z580" s="226" t="s">
        <v>2627</v>
      </c>
      <c r="AA580" s="290" t="e">
        <f>VLOOKUP(Tableau2[[#This Row],[Maîtrise/Avancement NORD]],Tableau5[],8,FALSE)</f>
        <v>#N/A</v>
      </c>
      <c r="AB580" s="290" t="e">
        <f>Tableau2[[#This Row],[Gravité]]*Tableau2[[#This Row],[Fréquence NORD]]*Tableau2[[#This Row],[Coef Pondération NORD]]</f>
        <v>#N/A</v>
      </c>
      <c r="AC580" s="291"/>
      <c r="AD580" s="285" t="s">
        <v>171</v>
      </c>
      <c r="AE580" s="289" t="s">
        <v>2598</v>
      </c>
      <c r="AF580" s="226" t="s">
        <v>2627</v>
      </c>
      <c r="AG580" s="290" t="e">
        <f>VLOOKUP(Tableau2[[#This Row],[Maîtrise/Avancement DD]],Tableau5[],8,FALSE)</f>
        <v>#N/A</v>
      </c>
      <c r="AH580" s="290" t="e">
        <f>Tableau2[[#This Row],[Gravité]]*Tableau2[[#This Row],[Fréquence DD]]*Tableau2[[#This Row],[Coef Pondération DD]]</f>
        <v>#VALUE!</v>
      </c>
      <c r="AI580" s="291"/>
    </row>
    <row r="581" spans="1:35" ht="105" x14ac:dyDescent="0.2">
      <c r="A581" s="248">
        <v>2017</v>
      </c>
      <c r="B581" s="258" t="s">
        <v>1240</v>
      </c>
      <c r="C581" s="258" t="s">
        <v>1242</v>
      </c>
      <c r="D581" s="249"/>
      <c r="E581" s="248">
        <v>3</v>
      </c>
      <c r="F581" s="248" t="s">
        <v>171</v>
      </c>
      <c r="G581" s="248" t="s">
        <v>171</v>
      </c>
      <c r="H581" s="226" t="s">
        <v>2636</v>
      </c>
      <c r="I581" s="248"/>
      <c r="J581" s="265"/>
      <c r="K581" s="260"/>
      <c r="L581" s="248" t="s">
        <v>171</v>
      </c>
      <c r="M581" s="248" t="s">
        <v>171</v>
      </c>
      <c r="N581" s="226" t="s">
        <v>2636</v>
      </c>
      <c r="O581" s="248"/>
      <c r="P581" s="265"/>
      <c r="Q581" s="260"/>
      <c r="R581" s="248" t="s">
        <v>171</v>
      </c>
      <c r="S581" s="248" t="s">
        <v>171</v>
      </c>
      <c r="T581" s="226" t="s">
        <v>2636</v>
      </c>
      <c r="U581" s="260"/>
      <c r="V581" s="265"/>
      <c r="W581" s="260"/>
      <c r="X581" s="248">
        <v>7</v>
      </c>
      <c r="Y581" s="258" t="s">
        <v>700</v>
      </c>
      <c r="Z581" s="226" t="s">
        <v>2608</v>
      </c>
      <c r="AA581" s="260"/>
      <c r="AB581" s="265"/>
      <c r="AC581" s="260"/>
      <c r="AD581" s="248" t="s">
        <v>171</v>
      </c>
      <c r="AE581" s="249" t="s">
        <v>171</v>
      </c>
      <c r="AF581" s="226" t="s">
        <v>2617</v>
      </c>
      <c r="AG581" s="248"/>
      <c r="AH581" s="265"/>
      <c r="AI581" s="260"/>
    </row>
    <row r="582" spans="1:35" ht="105" x14ac:dyDescent="0.2">
      <c r="A582" s="248">
        <v>2017</v>
      </c>
      <c r="B582" s="258" t="s">
        <v>1240</v>
      </c>
      <c r="C582" s="258" t="s">
        <v>1242</v>
      </c>
      <c r="D582" s="249"/>
      <c r="E582" s="248">
        <v>3</v>
      </c>
      <c r="F582" s="248" t="s">
        <v>171</v>
      </c>
      <c r="G582" s="248" t="s">
        <v>171</v>
      </c>
      <c r="H582" s="226" t="s">
        <v>2629</v>
      </c>
      <c r="I582" s="248"/>
      <c r="J582" s="265"/>
      <c r="K582" s="260"/>
      <c r="L582" s="248" t="s">
        <v>171</v>
      </c>
      <c r="M582" s="248" t="s">
        <v>171</v>
      </c>
      <c r="N582" s="226" t="s">
        <v>2629</v>
      </c>
      <c r="O582" s="248"/>
      <c r="P582" s="265"/>
      <c r="Q582" s="260"/>
      <c r="R582" s="248" t="s">
        <v>171</v>
      </c>
      <c r="S582" s="248" t="s">
        <v>171</v>
      </c>
      <c r="T582" s="226" t="s">
        <v>2629</v>
      </c>
      <c r="U582" s="260"/>
      <c r="V582" s="265"/>
      <c r="W582" s="260"/>
      <c r="X582" s="248">
        <v>7</v>
      </c>
      <c r="Y582" s="258" t="s">
        <v>1239</v>
      </c>
      <c r="Z582" s="226" t="s">
        <v>2633</v>
      </c>
      <c r="AA582" s="260"/>
      <c r="AB582" s="265"/>
      <c r="AC582" s="260"/>
      <c r="AD582" s="248" t="s">
        <v>171</v>
      </c>
      <c r="AE582" s="249" t="s">
        <v>171</v>
      </c>
      <c r="AF582" s="226" t="s">
        <v>2629</v>
      </c>
      <c r="AG582" s="248"/>
      <c r="AH582" s="265"/>
      <c r="AI582" s="260"/>
    </row>
    <row r="583" spans="1:35" ht="105" x14ac:dyDescent="0.2">
      <c r="A583" s="248">
        <v>2017</v>
      </c>
      <c r="B583" s="258" t="s">
        <v>1240</v>
      </c>
      <c r="C583" s="258" t="s">
        <v>1242</v>
      </c>
      <c r="D583" s="249"/>
      <c r="E583" s="248">
        <v>3</v>
      </c>
      <c r="F583" s="248" t="s">
        <v>171</v>
      </c>
      <c r="G583" s="248" t="s">
        <v>171</v>
      </c>
      <c r="H583" s="226" t="s">
        <v>2629</v>
      </c>
      <c r="I583" s="248"/>
      <c r="J583" s="265"/>
      <c r="K583" s="260"/>
      <c r="L583" s="248" t="s">
        <v>171</v>
      </c>
      <c r="M583" s="248" t="s">
        <v>171</v>
      </c>
      <c r="N583" s="226" t="s">
        <v>2629</v>
      </c>
      <c r="O583" s="248"/>
      <c r="P583" s="265"/>
      <c r="Q583" s="260"/>
      <c r="R583" s="248" t="s">
        <v>171</v>
      </c>
      <c r="S583" s="248" t="s">
        <v>171</v>
      </c>
      <c r="T583" s="226" t="s">
        <v>2629</v>
      </c>
      <c r="U583" s="260"/>
      <c r="V583" s="265"/>
      <c r="W583" s="260"/>
      <c r="X583" s="248">
        <v>7</v>
      </c>
      <c r="Y583" s="258" t="s">
        <v>1237</v>
      </c>
      <c r="Z583" s="226" t="s">
        <v>2633</v>
      </c>
      <c r="AA583" s="260"/>
      <c r="AB583" s="265"/>
      <c r="AC583" s="260"/>
      <c r="AD583" s="248" t="s">
        <v>171</v>
      </c>
      <c r="AE583" s="249" t="s">
        <v>171</v>
      </c>
      <c r="AF583" s="226" t="s">
        <v>2629</v>
      </c>
      <c r="AG583" s="248"/>
      <c r="AH583" s="265"/>
      <c r="AI583" s="260"/>
    </row>
    <row r="584" spans="1:35" s="295" customFormat="1" ht="105.75" thickBot="1" x14ac:dyDescent="0.25">
      <c r="A584" s="285">
        <v>2017</v>
      </c>
      <c r="B584" s="286" t="s">
        <v>1240</v>
      </c>
      <c r="C584" s="286" t="s">
        <v>1242</v>
      </c>
      <c r="D584" s="298"/>
      <c r="E584" s="285">
        <v>3</v>
      </c>
      <c r="F584" s="285" t="s">
        <v>171</v>
      </c>
      <c r="G584" s="289" t="s">
        <v>2598</v>
      </c>
      <c r="H584" s="226" t="s">
        <v>2627</v>
      </c>
      <c r="I584" s="285" t="e">
        <f>VLOOKUP(Tableau2[[#This Row],[Maîtrise/Avancement CNPE]],Tableau5[],8,FALSE)</f>
        <v>#N/A</v>
      </c>
      <c r="J584" s="290" t="e">
        <f>Tableau2[[#This Row],[Gravité]]*Tableau2[[#This Row],[Fréquence CNPE]]*Tableau2[[#This Row],[Coef Pondération CNPE]]</f>
        <v>#VALUE!</v>
      </c>
      <c r="K584" s="291"/>
      <c r="L584" s="285" t="s">
        <v>171</v>
      </c>
      <c r="M584" s="289" t="s">
        <v>2598</v>
      </c>
      <c r="N584" s="226" t="s">
        <v>2627</v>
      </c>
      <c r="O584" s="290" t="e">
        <f>VLOOKUP(Tableau2[[#This Row],[Maîtrise/Avancement SUD]],Tableau5[],8,FALSE)</f>
        <v>#N/A</v>
      </c>
      <c r="P584" s="290" t="e">
        <f>Tableau2[[#This Row],[Gravité]]*Tableau2[[#This Row],[Fréquence SUD]]*Tableau2[[#This Row],[Coef Pondération SUD]]</f>
        <v>#VALUE!</v>
      </c>
      <c r="Q584" s="291"/>
      <c r="R584" s="285" t="s">
        <v>171</v>
      </c>
      <c r="S584" s="289" t="s">
        <v>2598</v>
      </c>
      <c r="T584" s="226" t="s">
        <v>2627</v>
      </c>
      <c r="U584" s="290" t="e">
        <f>VLOOKUP(Tableau2[[#This Row],[Maîtrise/Avancement GP]],Tableau5[],8,FALSE)</f>
        <v>#N/A</v>
      </c>
      <c r="V584" s="290" t="e">
        <f>Tableau2[[#This Row],[Gravité]]*Tableau2[[#This Row],[Fréquence GP]]*Tableau2[[#This Row],[Coef Pondération GP]]</f>
        <v>#VALUE!</v>
      </c>
      <c r="W584" s="291"/>
      <c r="X584" s="285">
        <v>7</v>
      </c>
      <c r="Y584" s="289" t="s">
        <v>2598</v>
      </c>
      <c r="Z584" s="226" t="s">
        <v>2627</v>
      </c>
      <c r="AA584" s="290" t="e">
        <f>VLOOKUP(Tableau2[[#This Row],[Maîtrise/Avancement NORD]],Tableau5[],8,FALSE)</f>
        <v>#N/A</v>
      </c>
      <c r="AB584" s="290" t="e">
        <f>Tableau2[[#This Row],[Gravité]]*Tableau2[[#This Row],[Fréquence NORD]]*Tableau2[[#This Row],[Coef Pondération NORD]]</f>
        <v>#N/A</v>
      </c>
      <c r="AC584" s="291"/>
      <c r="AD584" s="285" t="s">
        <v>171</v>
      </c>
      <c r="AE584" s="289" t="s">
        <v>2598</v>
      </c>
      <c r="AF584" s="226" t="s">
        <v>2627</v>
      </c>
      <c r="AG584" s="290" t="e">
        <f>VLOOKUP(Tableau2[[#This Row],[Maîtrise/Avancement DD]],Tableau5[],8,FALSE)</f>
        <v>#N/A</v>
      </c>
      <c r="AH584" s="290" t="e">
        <f>Tableau2[[#This Row],[Gravité]]*Tableau2[[#This Row],[Fréquence DD]]*Tableau2[[#This Row],[Coef Pondération DD]]</f>
        <v>#VALUE!</v>
      </c>
      <c r="AI584" s="291"/>
    </row>
    <row r="585" spans="1:35" ht="15" x14ac:dyDescent="0.2">
      <c r="A585" s="248"/>
      <c r="B585" s="184" t="s">
        <v>1150</v>
      </c>
      <c r="C585" s="184"/>
      <c r="D585" s="234"/>
      <c r="E585" s="249"/>
      <c r="F585" s="249"/>
      <c r="G585" s="258"/>
      <c r="H585" s="226" t="s">
        <v>2627</v>
      </c>
      <c r="I585" s="248"/>
      <c r="J585" s="265"/>
      <c r="K585" s="260"/>
      <c r="L585" s="249"/>
      <c r="M585" s="260"/>
      <c r="N585" s="226" t="s">
        <v>2627</v>
      </c>
      <c r="O585" s="248"/>
      <c r="P585" s="265"/>
      <c r="Q585" s="260"/>
      <c r="R585" s="249"/>
      <c r="S585" s="260"/>
      <c r="T585" s="226" t="s">
        <v>2627</v>
      </c>
      <c r="U585" s="260"/>
      <c r="V585" s="265"/>
      <c r="W585" s="260"/>
      <c r="X585" s="249"/>
      <c r="Y585" s="258"/>
      <c r="Z585" s="226" t="s">
        <v>2627</v>
      </c>
      <c r="AA585" s="260"/>
      <c r="AB585" s="265"/>
      <c r="AC585" s="260"/>
      <c r="AD585" s="248"/>
      <c r="AE585" s="249"/>
      <c r="AF585" s="226" t="s">
        <v>2627</v>
      </c>
      <c r="AG585" s="248"/>
      <c r="AH585" s="265"/>
      <c r="AI585" s="260"/>
    </row>
    <row r="586" spans="1:35" ht="45" x14ac:dyDescent="0.2">
      <c r="A586" s="248">
        <v>2017</v>
      </c>
      <c r="B586" s="258" t="s">
        <v>706</v>
      </c>
      <c r="C586" s="258" t="s">
        <v>707</v>
      </c>
      <c r="D586" s="249"/>
      <c r="E586" s="249">
        <v>3</v>
      </c>
      <c r="F586" s="249">
        <v>3</v>
      </c>
      <c r="G586" s="258" t="s">
        <v>700</v>
      </c>
      <c r="H586" s="226" t="s">
        <v>2613</v>
      </c>
      <c r="I586" s="248"/>
      <c r="J586" s="265"/>
      <c r="K586" s="260"/>
      <c r="L586" s="249">
        <v>3</v>
      </c>
      <c r="M586" s="258" t="s">
        <v>700</v>
      </c>
      <c r="N586" s="226" t="s">
        <v>2613</v>
      </c>
      <c r="O586" s="248"/>
      <c r="P586" s="265"/>
      <c r="Q586" s="260"/>
      <c r="R586" s="249">
        <v>3</v>
      </c>
      <c r="S586" s="258" t="s">
        <v>700</v>
      </c>
      <c r="T586" s="226" t="s">
        <v>2613</v>
      </c>
      <c r="U586" s="260"/>
      <c r="V586" s="265"/>
      <c r="W586" s="260"/>
      <c r="X586" s="249" t="s">
        <v>171</v>
      </c>
      <c r="Y586" s="249" t="s">
        <v>171</v>
      </c>
      <c r="Z586" s="226" t="s">
        <v>2617</v>
      </c>
      <c r="AA586" s="260"/>
      <c r="AB586" s="265"/>
      <c r="AC586" s="260"/>
      <c r="AD586" s="248" t="s">
        <v>171</v>
      </c>
      <c r="AE586" s="249" t="s">
        <v>171</v>
      </c>
      <c r="AF586" s="226" t="s">
        <v>2617</v>
      </c>
      <c r="AG586" s="248"/>
      <c r="AH586" s="265"/>
      <c r="AI586" s="260"/>
    </row>
    <row r="587" spans="1:35" ht="15" x14ac:dyDescent="0.2">
      <c r="A587" s="248">
        <v>2017</v>
      </c>
      <c r="B587" s="258" t="s">
        <v>706</v>
      </c>
      <c r="C587" s="258" t="s">
        <v>707</v>
      </c>
      <c r="D587" s="249"/>
      <c r="E587" s="249">
        <v>3</v>
      </c>
      <c r="F587" s="249">
        <v>3</v>
      </c>
      <c r="G587" s="258" t="s">
        <v>701</v>
      </c>
      <c r="H587" s="226" t="s">
        <v>2613</v>
      </c>
      <c r="I587" s="248"/>
      <c r="J587" s="265"/>
      <c r="K587" s="260"/>
      <c r="L587" s="249">
        <v>3</v>
      </c>
      <c r="M587" s="258" t="s">
        <v>701</v>
      </c>
      <c r="N587" s="226" t="s">
        <v>2613</v>
      </c>
      <c r="O587" s="248"/>
      <c r="P587" s="265"/>
      <c r="Q587" s="260"/>
      <c r="R587" s="249">
        <v>3</v>
      </c>
      <c r="S587" s="258" t="s">
        <v>701</v>
      </c>
      <c r="T587" s="226" t="s">
        <v>2613</v>
      </c>
      <c r="U587" s="260"/>
      <c r="V587" s="265"/>
      <c r="W587" s="260"/>
      <c r="X587" s="249" t="s">
        <v>171</v>
      </c>
      <c r="Y587" s="249" t="s">
        <v>171</v>
      </c>
      <c r="Z587" s="226" t="s">
        <v>2617</v>
      </c>
      <c r="AA587" s="260"/>
      <c r="AB587" s="265"/>
      <c r="AC587" s="260"/>
      <c r="AD587" s="248" t="s">
        <v>171</v>
      </c>
      <c r="AE587" s="249" t="s">
        <v>171</v>
      </c>
      <c r="AF587" s="226" t="s">
        <v>2617</v>
      </c>
      <c r="AG587" s="248"/>
      <c r="AH587" s="265"/>
      <c r="AI587" s="260"/>
    </row>
    <row r="588" spans="1:35" ht="30" x14ac:dyDescent="0.2">
      <c r="A588" s="248">
        <v>2017</v>
      </c>
      <c r="B588" s="258" t="s">
        <v>706</v>
      </c>
      <c r="C588" s="258" t="s">
        <v>707</v>
      </c>
      <c r="D588" s="249"/>
      <c r="E588" s="249">
        <v>3</v>
      </c>
      <c r="F588" s="249">
        <v>3</v>
      </c>
      <c r="G588" s="258" t="s">
        <v>702</v>
      </c>
      <c r="H588" s="226" t="s">
        <v>2613</v>
      </c>
      <c r="I588" s="248"/>
      <c r="J588" s="265"/>
      <c r="K588" s="260"/>
      <c r="L588" s="249">
        <v>3</v>
      </c>
      <c r="M588" s="258" t="s">
        <v>702</v>
      </c>
      <c r="N588" s="226" t="s">
        <v>2613</v>
      </c>
      <c r="O588" s="248"/>
      <c r="P588" s="265"/>
      <c r="Q588" s="260"/>
      <c r="R588" s="249">
        <v>3</v>
      </c>
      <c r="S588" s="258" t="s">
        <v>702</v>
      </c>
      <c r="T588" s="226" t="s">
        <v>2613</v>
      </c>
      <c r="U588" s="260"/>
      <c r="V588" s="265"/>
      <c r="W588" s="260"/>
      <c r="X588" s="249" t="s">
        <v>171</v>
      </c>
      <c r="Y588" s="249" t="s">
        <v>171</v>
      </c>
      <c r="Z588" s="226" t="s">
        <v>2617</v>
      </c>
      <c r="AA588" s="260"/>
      <c r="AB588" s="265"/>
      <c r="AC588" s="260"/>
      <c r="AD588" s="248" t="s">
        <v>171</v>
      </c>
      <c r="AE588" s="249" t="s">
        <v>171</v>
      </c>
      <c r="AF588" s="226" t="s">
        <v>2617</v>
      </c>
      <c r="AG588" s="248"/>
      <c r="AH588" s="265"/>
      <c r="AI588" s="260"/>
    </row>
    <row r="589" spans="1:35" ht="30" x14ac:dyDescent="0.2">
      <c r="A589" s="248">
        <v>2017</v>
      </c>
      <c r="B589" s="258" t="s">
        <v>706</v>
      </c>
      <c r="C589" s="258" t="s">
        <v>707</v>
      </c>
      <c r="D589" s="249"/>
      <c r="E589" s="249">
        <v>3</v>
      </c>
      <c r="F589" s="249">
        <v>3</v>
      </c>
      <c r="G589" s="258" t="s">
        <v>703</v>
      </c>
      <c r="H589" s="226" t="s">
        <v>2608</v>
      </c>
      <c r="I589" s="248"/>
      <c r="J589" s="265"/>
      <c r="K589" s="260"/>
      <c r="L589" s="249">
        <v>3</v>
      </c>
      <c r="M589" s="258" t="s">
        <v>703</v>
      </c>
      <c r="N589" s="226" t="s">
        <v>2608</v>
      </c>
      <c r="O589" s="248"/>
      <c r="P589" s="265"/>
      <c r="Q589" s="260"/>
      <c r="R589" s="249">
        <v>3</v>
      </c>
      <c r="S589" s="258" t="s">
        <v>1486</v>
      </c>
      <c r="T589" s="226" t="s">
        <v>2608</v>
      </c>
      <c r="U589" s="260"/>
      <c r="V589" s="265"/>
      <c r="W589" s="260"/>
      <c r="X589" s="249" t="s">
        <v>171</v>
      </c>
      <c r="Y589" s="249" t="s">
        <v>171</v>
      </c>
      <c r="Z589" s="226" t="s">
        <v>2617</v>
      </c>
      <c r="AA589" s="260"/>
      <c r="AB589" s="265"/>
      <c r="AC589" s="260"/>
      <c r="AD589" s="248" t="s">
        <v>171</v>
      </c>
      <c r="AE589" s="249" t="s">
        <v>171</v>
      </c>
      <c r="AF589" s="226" t="s">
        <v>2617</v>
      </c>
      <c r="AG589" s="248"/>
      <c r="AH589" s="265"/>
      <c r="AI589" s="260"/>
    </row>
    <row r="590" spans="1:35" s="295" customFormat="1" ht="15.75" thickBot="1" x14ac:dyDescent="0.25">
      <c r="A590" s="285">
        <v>2017</v>
      </c>
      <c r="B590" s="286" t="s">
        <v>706</v>
      </c>
      <c r="C590" s="286" t="s">
        <v>707</v>
      </c>
      <c r="D590" s="298"/>
      <c r="E590" s="292">
        <v>3</v>
      </c>
      <c r="F590" s="292">
        <v>3</v>
      </c>
      <c r="G590" s="289" t="s">
        <v>2598</v>
      </c>
      <c r="H590" s="226" t="s">
        <v>2627</v>
      </c>
      <c r="I590" s="285" t="e">
        <f>VLOOKUP(Tableau2[[#This Row],[Maîtrise/Avancement CNPE]],Tableau5[],8,FALSE)</f>
        <v>#N/A</v>
      </c>
      <c r="J590" s="290" t="e">
        <f>Tableau2[[#This Row],[Gravité]]*Tableau2[[#This Row],[Fréquence CNPE]]*Tableau2[[#This Row],[Coef Pondération CNPE]]</f>
        <v>#N/A</v>
      </c>
      <c r="K590" s="291"/>
      <c r="L590" s="292">
        <v>3</v>
      </c>
      <c r="M590" s="289" t="s">
        <v>2598</v>
      </c>
      <c r="N590" s="226" t="s">
        <v>2627</v>
      </c>
      <c r="O590" s="290" t="e">
        <f>VLOOKUP(Tableau2[[#This Row],[Maîtrise/Avancement SUD]],Tableau5[],8,FALSE)</f>
        <v>#N/A</v>
      </c>
      <c r="P590" s="290" t="e">
        <f>Tableau2[[#This Row],[Gravité]]*Tableau2[[#This Row],[Fréquence SUD]]*Tableau2[[#This Row],[Coef Pondération SUD]]</f>
        <v>#N/A</v>
      </c>
      <c r="Q590" s="291"/>
      <c r="R590" s="292">
        <v>3</v>
      </c>
      <c r="S590" s="289" t="s">
        <v>2598</v>
      </c>
      <c r="T590" s="226" t="s">
        <v>2627</v>
      </c>
      <c r="U590" s="290" t="e">
        <f>VLOOKUP(Tableau2[[#This Row],[Maîtrise/Avancement GP]],Tableau5[],8,FALSE)</f>
        <v>#N/A</v>
      </c>
      <c r="V590" s="290" t="e">
        <f>Tableau2[[#This Row],[Gravité]]*Tableau2[[#This Row],[Fréquence GP]]*Tableau2[[#This Row],[Coef Pondération GP]]</f>
        <v>#N/A</v>
      </c>
      <c r="W590" s="291"/>
      <c r="X590" s="292" t="s">
        <v>171</v>
      </c>
      <c r="Y590" s="289" t="s">
        <v>2598</v>
      </c>
      <c r="Z590" s="226" t="s">
        <v>2627</v>
      </c>
      <c r="AA590" s="290" t="e">
        <f>VLOOKUP(Tableau2[[#This Row],[Maîtrise/Avancement NORD]],Tableau5[],8,FALSE)</f>
        <v>#N/A</v>
      </c>
      <c r="AB590" s="290" t="e">
        <f>Tableau2[[#This Row],[Gravité]]*Tableau2[[#This Row],[Fréquence NORD]]*Tableau2[[#This Row],[Coef Pondération NORD]]</f>
        <v>#VALUE!</v>
      </c>
      <c r="AC590" s="291"/>
      <c r="AD590" s="285" t="s">
        <v>171</v>
      </c>
      <c r="AE590" s="289" t="s">
        <v>2598</v>
      </c>
      <c r="AF590" s="226" t="s">
        <v>2627</v>
      </c>
      <c r="AG590" s="290" t="e">
        <f>VLOOKUP(Tableau2[[#This Row],[Maîtrise/Avancement DD]],Tableau5[],8,FALSE)</f>
        <v>#N/A</v>
      </c>
      <c r="AH590" s="290" t="e">
        <f>Tableau2[[#This Row],[Gravité]]*Tableau2[[#This Row],[Fréquence DD]]*Tableau2[[#This Row],[Coef Pondération DD]]</f>
        <v>#VALUE!</v>
      </c>
      <c r="AI590" s="291"/>
    </row>
    <row r="591" spans="1:35" ht="45" x14ac:dyDescent="0.2">
      <c r="A591" s="248">
        <v>2017</v>
      </c>
      <c r="B591" s="258" t="s">
        <v>1245</v>
      </c>
      <c r="C591" s="258" t="s">
        <v>1241</v>
      </c>
      <c r="D591" s="249"/>
      <c r="E591" s="248">
        <v>3</v>
      </c>
      <c r="F591" s="248" t="s">
        <v>171</v>
      </c>
      <c r="G591" s="249" t="s">
        <v>171</v>
      </c>
      <c r="H591" s="226" t="s">
        <v>2617</v>
      </c>
      <c r="I591" s="248"/>
      <c r="J591" s="265"/>
      <c r="K591" s="260"/>
      <c r="L591" s="248" t="s">
        <v>171</v>
      </c>
      <c r="M591" s="249" t="s">
        <v>171</v>
      </c>
      <c r="N591" s="226" t="s">
        <v>2617</v>
      </c>
      <c r="O591" s="248"/>
      <c r="P591" s="265"/>
      <c r="Q591" s="260"/>
      <c r="R591" s="248" t="s">
        <v>171</v>
      </c>
      <c r="S591" s="248" t="s">
        <v>171</v>
      </c>
      <c r="T591" s="226" t="s">
        <v>2617</v>
      </c>
      <c r="U591" s="260"/>
      <c r="V591" s="265"/>
      <c r="W591" s="260"/>
      <c r="X591" s="248">
        <v>7</v>
      </c>
      <c r="Y591" s="267" t="s">
        <v>1743</v>
      </c>
      <c r="Z591" s="226" t="s">
        <v>2608</v>
      </c>
      <c r="AA591" s="260"/>
      <c r="AB591" s="265"/>
      <c r="AC591" s="260"/>
      <c r="AD591" s="248" t="s">
        <v>171</v>
      </c>
      <c r="AE591" s="249" t="s">
        <v>171</v>
      </c>
      <c r="AF591" s="226" t="s">
        <v>2617</v>
      </c>
      <c r="AG591" s="248"/>
      <c r="AH591" s="265"/>
      <c r="AI591" s="260"/>
    </row>
    <row r="592" spans="1:35" ht="45" x14ac:dyDescent="0.2">
      <c r="A592" s="248">
        <v>2017</v>
      </c>
      <c r="B592" s="258" t="s">
        <v>1245</v>
      </c>
      <c r="C592" s="258" t="s">
        <v>1241</v>
      </c>
      <c r="D592" s="249"/>
      <c r="E592" s="248">
        <v>3</v>
      </c>
      <c r="F592" s="248" t="s">
        <v>171</v>
      </c>
      <c r="G592" s="249" t="s">
        <v>171</v>
      </c>
      <c r="H592" s="226" t="s">
        <v>2629</v>
      </c>
      <c r="I592" s="248"/>
      <c r="J592" s="265"/>
      <c r="K592" s="260"/>
      <c r="L592" s="248" t="s">
        <v>171</v>
      </c>
      <c r="M592" s="249" t="s">
        <v>171</v>
      </c>
      <c r="N592" s="226" t="s">
        <v>2629</v>
      </c>
      <c r="O592" s="248"/>
      <c r="P592" s="265"/>
      <c r="Q592" s="260"/>
      <c r="R592" s="248" t="s">
        <v>171</v>
      </c>
      <c r="S592" s="248" t="s">
        <v>171</v>
      </c>
      <c r="T592" s="226" t="s">
        <v>2629</v>
      </c>
      <c r="U592" s="260"/>
      <c r="V592" s="265"/>
      <c r="W592" s="260"/>
      <c r="X592" s="248">
        <v>7</v>
      </c>
      <c r="Y592" s="267" t="s">
        <v>1744</v>
      </c>
      <c r="Z592" s="226" t="s">
        <v>2633</v>
      </c>
      <c r="AA592" s="260"/>
      <c r="AB592" s="265"/>
      <c r="AC592" s="260"/>
      <c r="AD592" s="248" t="s">
        <v>171</v>
      </c>
      <c r="AE592" s="249" t="s">
        <v>171</v>
      </c>
      <c r="AF592" s="226" t="s">
        <v>2629</v>
      </c>
      <c r="AG592" s="248"/>
      <c r="AH592" s="265"/>
      <c r="AI592" s="260"/>
    </row>
    <row r="593" spans="1:35" s="295" customFormat="1" ht="45.75" thickBot="1" x14ac:dyDescent="0.25">
      <c r="A593" s="285">
        <v>2017</v>
      </c>
      <c r="B593" s="286" t="s">
        <v>1245</v>
      </c>
      <c r="C593" s="286" t="s">
        <v>1241</v>
      </c>
      <c r="D593" s="298"/>
      <c r="E593" s="285">
        <v>3</v>
      </c>
      <c r="F593" s="285" t="s">
        <v>171</v>
      </c>
      <c r="G593" s="289" t="s">
        <v>2598</v>
      </c>
      <c r="H593" s="226" t="s">
        <v>2627</v>
      </c>
      <c r="I593" s="285" t="e">
        <f>VLOOKUP(Tableau2[[#This Row],[Maîtrise/Avancement CNPE]],Tableau5[],8,FALSE)</f>
        <v>#N/A</v>
      </c>
      <c r="J593" s="290" t="e">
        <f>Tableau2[[#This Row],[Gravité]]*Tableau2[[#This Row],[Fréquence CNPE]]*Tableau2[[#This Row],[Coef Pondération CNPE]]</f>
        <v>#VALUE!</v>
      </c>
      <c r="K593" s="291"/>
      <c r="L593" s="285" t="s">
        <v>171</v>
      </c>
      <c r="M593" s="289" t="s">
        <v>2598</v>
      </c>
      <c r="N593" s="226" t="s">
        <v>2627</v>
      </c>
      <c r="O593" s="290" t="e">
        <f>VLOOKUP(Tableau2[[#This Row],[Maîtrise/Avancement SUD]],Tableau5[],8,FALSE)</f>
        <v>#N/A</v>
      </c>
      <c r="P593" s="290" t="e">
        <f>Tableau2[[#This Row],[Gravité]]*Tableau2[[#This Row],[Fréquence SUD]]*Tableau2[[#This Row],[Coef Pondération SUD]]</f>
        <v>#VALUE!</v>
      </c>
      <c r="Q593" s="291"/>
      <c r="R593" s="285" t="s">
        <v>171</v>
      </c>
      <c r="S593" s="289" t="s">
        <v>2598</v>
      </c>
      <c r="T593" s="226" t="s">
        <v>2627</v>
      </c>
      <c r="U593" s="290" t="e">
        <f>VLOOKUP(Tableau2[[#This Row],[Maîtrise/Avancement GP]],Tableau5[],8,FALSE)</f>
        <v>#N/A</v>
      </c>
      <c r="V593" s="290" t="e">
        <f>Tableau2[[#This Row],[Gravité]]*Tableau2[[#This Row],[Fréquence GP]]*Tableau2[[#This Row],[Coef Pondération GP]]</f>
        <v>#VALUE!</v>
      </c>
      <c r="W593" s="291"/>
      <c r="X593" s="285">
        <v>7</v>
      </c>
      <c r="Y593" s="289" t="s">
        <v>2598</v>
      </c>
      <c r="Z593" s="226" t="s">
        <v>2627</v>
      </c>
      <c r="AA593" s="290" t="e">
        <f>VLOOKUP(Tableau2[[#This Row],[Maîtrise/Avancement NORD]],Tableau5[],8,FALSE)</f>
        <v>#N/A</v>
      </c>
      <c r="AB593" s="290" t="e">
        <f>Tableau2[[#This Row],[Gravité]]*Tableau2[[#This Row],[Fréquence NORD]]*Tableau2[[#This Row],[Coef Pondération NORD]]</f>
        <v>#N/A</v>
      </c>
      <c r="AC593" s="294" t="s">
        <v>1358</v>
      </c>
      <c r="AD593" s="285" t="s">
        <v>171</v>
      </c>
      <c r="AE593" s="289" t="s">
        <v>2598</v>
      </c>
      <c r="AF593" s="226" t="s">
        <v>2627</v>
      </c>
      <c r="AG593" s="290" t="e">
        <f>VLOOKUP(Tableau2[[#This Row],[Maîtrise/Avancement DD]],Tableau5[],8,FALSE)</f>
        <v>#N/A</v>
      </c>
      <c r="AH593" s="290" t="e">
        <f>Tableau2[[#This Row],[Gravité]]*Tableau2[[#This Row],[Fréquence DD]]*Tableau2[[#This Row],[Coef Pondération DD]]</f>
        <v>#VALUE!</v>
      </c>
      <c r="AI593" s="291"/>
    </row>
    <row r="594" spans="1:35" ht="45" x14ac:dyDescent="0.2">
      <c r="A594" s="248">
        <v>2017</v>
      </c>
      <c r="B594" s="185" t="s">
        <v>1246</v>
      </c>
      <c r="C594" s="185" t="s">
        <v>1247</v>
      </c>
      <c r="D594" s="232"/>
      <c r="E594" s="248">
        <v>3</v>
      </c>
      <c r="F594" s="248" t="s">
        <v>171</v>
      </c>
      <c r="G594" s="248" t="s">
        <v>171</v>
      </c>
      <c r="H594" s="226" t="s">
        <v>2617</v>
      </c>
      <c r="I594" s="248"/>
      <c r="J594" s="265"/>
      <c r="K594" s="260"/>
      <c r="L594" s="248" t="s">
        <v>171</v>
      </c>
      <c r="M594" s="248" t="s">
        <v>171</v>
      </c>
      <c r="N594" s="226" t="s">
        <v>2617</v>
      </c>
      <c r="O594" s="248"/>
      <c r="P594" s="265"/>
      <c r="Q594" s="260"/>
      <c r="R594" s="248" t="s">
        <v>171</v>
      </c>
      <c r="S594" s="248" t="s">
        <v>171</v>
      </c>
      <c r="T594" s="226" t="s">
        <v>2617</v>
      </c>
      <c r="U594" s="260"/>
      <c r="V594" s="265"/>
      <c r="W594" s="260"/>
      <c r="X594" s="248">
        <v>7</v>
      </c>
      <c r="Y594" s="258" t="s">
        <v>1248</v>
      </c>
      <c r="Z594" s="226" t="s">
        <v>2608</v>
      </c>
      <c r="AA594" s="260"/>
      <c r="AB594" s="265"/>
      <c r="AC594" s="260"/>
      <c r="AD594" s="248" t="s">
        <v>171</v>
      </c>
      <c r="AE594" s="249" t="s">
        <v>171</v>
      </c>
      <c r="AF594" s="226" t="s">
        <v>2617</v>
      </c>
      <c r="AG594" s="248"/>
      <c r="AH594" s="265"/>
      <c r="AI594" s="260"/>
    </row>
    <row r="595" spans="1:35" s="295" customFormat="1" ht="45.75" thickBot="1" x14ac:dyDescent="0.25">
      <c r="A595" s="285">
        <v>2017</v>
      </c>
      <c r="B595" s="286" t="s">
        <v>1246</v>
      </c>
      <c r="C595" s="286" t="s">
        <v>1247</v>
      </c>
      <c r="D595" s="292"/>
      <c r="E595" s="285">
        <v>3</v>
      </c>
      <c r="F595" s="285" t="s">
        <v>171</v>
      </c>
      <c r="G595" s="289" t="s">
        <v>2598</v>
      </c>
      <c r="H595" s="226" t="s">
        <v>2627</v>
      </c>
      <c r="I595" s="285" t="e">
        <f>VLOOKUP(Tableau2[[#This Row],[Maîtrise/Avancement CNPE]],Tableau5[],8,FALSE)</f>
        <v>#N/A</v>
      </c>
      <c r="J595" s="290" t="e">
        <f>Tableau2[[#This Row],[Gravité]]*Tableau2[[#This Row],[Fréquence CNPE]]*Tableau2[[#This Row],[Coef Pondération CNPE]]</f>
        <v>#VALUE!</v>
      </c>
      <c r="K595" s="291"/>
      <c r="L595" s="285" t="s">
        <v>171</v>
      </c>
      <c r="M595" s="289" t="s">
        <v>2598</v>
      </c>
      <c r="N595" s="226" t="s">
        <v>2627</v>
      </c>
      <c r="O595" s="290" t="e">
        <f>VLOOKUP(Tableau2[[#This Row],[Maîtrise/Avancement SUD]],Tableau5[],8,FALSE)</f>
        <v>#N/A</v>
      </c>
      <c r="P595" s="290" t="e">
        <f>Tableau2[[#This Row],[Gravité]]*Tableau2[[#This Row],[Fréquence SUD]]*Tableau2[[#This Row],[Coef Pondération SUD]]</f>
        <v>#VALUE!</v>
      </c>
      <c r="Q595" s="291"/>
      <c r="R595" s="285" t="s">
        <v>171</v>
      </c>
      <c r="S595" s="289" t="s">
        <v>2598</v>
      </c>
      <c r="T595" s="226" t="s">
        <v>2627</v>
      </c>
      <c r="U595" s="290" t="e">
        <f>VLOOKUP(Tableau2[[#This Row],[Maîtrise/Avancement GP]],Tableau5[],8,FALSE)</f>
        <v>#N/A</v>
      </c>
      <c r="V595" s="290" t="e">
        <f>Tableau2[[#This Row],[Gravité]]*Tableau2[[#This Row],[Fréquence GP]]*Tableau2[[#This Row],[Coef Pondération GP]]</f>
        <v>#VALUE!</v>
      </c>
      <c r="W595" s="291"/>
      <c r="X595" s="285">
        <v>7</v>
      </c>
      <c r="Y595" s="289" t="s">
        <v>2598</v>
      </c>
      <c r="Z595" s="226" t="s">
        <v>2627</v>
      </c>
      <c r="AA595" s="290" t="e">
        <f>VLOOKUP(Tableau2[[#This Row],[Maîtrise/Avancement NORD]],Tableau5[],8,FALSE)</f>
        <v>#N/A</v>
      </c>
      <c r="AB595" s="290" t="e">
        <f>Tableau2[[#This Row],[Gravité]]*Tableau2[[#This Row],[Fréquence NORD]]*Tableau2[[#This Row],[Coef Pondération NORD]]</f>
        <v>#N/A</v>
      </c>
      <c r="AC595" s="291"/>
      <c r="AD595" s="285" t="s">
        <v>171</v>
      </c>
      <c r="AE595" s="289" t="s">
        <v>2598</v>
      </c>
      <c r="AF595" s="226" t="s">
        <v>2627</v>
      </c>
      <c r="AG595" s="290" t="e">
        <f>VLOOKUP(Tableau2[[#This Row],[Maîtrise/Avancement DD]],Tableau5[],8,FALSE)</f>
        <v>#N/A</v>
      </c>
      <c r="AH595" s="290" t="e">
        <f>Tableau2[[#This Row],[Gravité]]*Tableau2[[#This Row],[Fréquence DD]]*Tableau2[[#This Row],[Coef Pondération DD]]</f>
        <v>#VALUE!</v>
      </c>
      <c r="AI595" s="291"/>
    </row>
    <row r="596" spans="1:35" ht="15" x14ac:dyDescent="0.2">
      <c r="A596" s="248"/>
      <c r="B596" s="184" t="s">
        <v>709</v>
      </c>
      <c r="C596" s="184"/>
      <c r="D596" s="234"/>
      <c r="E596" s="249"/>
      <c r="F596" s="249"/>
      <c r="G596" s="258"/>
      <c r="H596" s="226" t="s">
        <v>2627</v>
      </c>
      <c r="I596" s="248"/>
      <c r="J596" s="265"/>
      <c r="K596" s="260"/>
      <c r="L596" s="249"/>
      <c r="M596" s="260"/>
      <c r="N596" s="226" t="s">
        <v>2627</v>
      </c>
      <c r="O596" s="248"/>
      <c r="P596" s="265"/>
      <c r="Q596" s="260"/>
      <c r="R596" s="249"/>
      <c r="S596" s="260"/>
      <c r="T596" s="226" t="s">
        <v>2627</v>
      </c>
      <c r="U596" s="260"/>
      <c r="V596" s="265"/>
      <c r="W596" s="260"/>
      <c r="X596" s="249"/>
      <c r="Y596" s="258"/>
      <c r="Z596" s="226" t="s">
        <v>2627</v>
      </c>
      <c r="AA596" s="260"/>
      <c r="AB596" s="265"/>
      <c r="AC596" s="260"/>
      <c r="AD596" s="248"/>
      <c r="AE596" s="249"/>
      <c r="AF596" s="226" t="s">
        <v>2627</v>
      </c>
      <c r="AG596" s="248"/>
      <c r="AH596" s="265"/>
      <c r="AI596" s="260"/>
    </row>
    <row r="597" spans="1:35" ht="30" x14ac:dyDescent="0.2">
      <c r="A597" s="248">
        <v>2017</v>
      </c>
      <c r="B597" s="258" t="s">
        <v>710</v>
      </c>
      <c r="C597" s="258" t="s">
        <v>711</v>
      </c>
      <c r="D597" s="249"/>
      <c r="E597" s="249">
        <v>9</v>
      </c>
      <c r="F597" s="249" t="s">
        <v>171</v>
      </c>
      <c r="G597" s="258" t="s">
        <v>712</v>
      </c>
      <c r="H597" s="226" t="s">
        <v>2612</v>
      </c>
      <c r="I597" s="248"/>
      <c r="J597" s="265"/>
      <c r="K597" s="260"/>
      <c r="L597" s="249">
        <v>3</v>
      </c>
      <c r="M597" s="258" t="s">
        <v>712</v>
      </c>
      <c r="N597" s="226" t="s">
        <v>2612</v>
      </c>
      <c r="O597" s="248"/>
      <c r="P597" s="265"/>
      <c r="Q597" s="260"/>
      <c r="R597" s="249" t="s">
        <v>171</v>
      </c>
      <c r="S597" s="249" t="s">
        <v>171</v>
      </c>
      <c r="T597" s="226" t="s">
        <v>2643</v>
      </c>
      <c r="U597" s="260"/>
      <c r="V597" s="265"/>
      <c r="W597" s="260"/>
      <c r="X597" s="249" t="s">
        <v>171</v>
      </c>
      <c r="Y597" s="249" t="s">
        <v>171</v>
      </c>
      <c r="Z597" s="226" t="s">
        <v>2643</v>
      </c>
      <c r="AA597" s="260"/>
      <c r="AB597" s="265"/>
      <c r="AC597" s="260"/>
      <c r="AD597" s="248" t="s">
        <v>171</v>
      </c>
      <c r="AE597" s="249" t="s">
        <v>171</v>
      </c>
      <c r="AF597" s="226" t="s">
        <v>2629</v>
      </c>
      <c r="AG597" s="248"/>
      <c r="AH597" s="265"/>
      <c r="AI597" s="260"/>
    </row>
    <row r="598" spans="1:35" ht="45" x14ac:dyDescent="0.2">
      <c r="A598" s="248">
        <v>2017</v>
      </c>
      <c r="B598" s="258" t="s">
        <v>710</v>
      </c>
      <c r="C598" s="258" t="s">
        <v>713</v>
      </c>
      <c r="D598" s="249"/>
      <c r="E598" s="249">
        <v>9</v>
      </c>
      <c r="F598" s="249" t="s">
        <v>171</v>
      </c>
      <c r="G598" s="258" t="s">
        <v>714</v>
      </c>
      <c r="H598" s="226" t="s">
        <v>2608</v>
      </c>
      <c r="I598" s="248"/>
      <c r="J598" s="265"/>
      <c r="K598" s="260"/>
      <c r="L598" s="249">
        <v>3</v>
      </c>
      <c r="M598" s="258" t="s">
        <v>714</v>
      </c>
      <c r="N598" s="226" t="s">
        <v>2608</v>
      </c>
      <c r="O598" s="248"/>
      <c r="P598" s="265"/>
      <c r="Q598" s="260"/>
      <c r="R598" s="249" t="s">
        <v>171</v>
      </c>
      <c r="S598" s="249" t="s">
        <v>171</v>
      </c>
      <c r="T598" s="226" t="s">
        <v>2617</v>
      </c>
      <c r="U598" s="260"/>
      <c r="V598" s="265"/>
      <c r="W598" s="260"/>
      <c r="X598" s="249" t="s">
        <v>171</v>
      </c>
      <c r="Y598" s="249" t="s">
        <v>171</v>
      </c>
      <c r="Z598" s="226" t="s">
        <v>2617</v>
      </c>
      <c r="AA598" s="260"/>
      <c r="AB598" s="265"/>
      <c r="AC598" s="260"/>
      <c r="AD598" s="248" t="s">
        <v>171</v>
      </c>
      <c r="AE598" s="249" t="s">
        <v>171</v>
      </c>
      <c r="AF598" s="226" t="s">
        <v>2617</v>
      </c>
      <c r="AG598" s="248"/>
      <c r="AH598" s="265"/>
      <c r="AI598" s="260"/>
    </row>
    <row r="599" spans="1:35" ht="45" x14ac:dyDescent="0.2">
      <c r="A599" s="248">
        <v>2017</v>
      </c>
      <c r="B599" s="258" t="s">
        <v>710</v>
      </c>
      <c r="C599" s="258" t="s">
        <v>715</v>
      </c>
      <c r="D599" s="249"/>
      <c r="E599" s="249">
        <v>9</v>
      </c>
      <c r="F599" s="249" t="s">
        <v>171</v>
      </c>
      <c r="G599" s="258" t="s">
        <v>716</v>
      </c>
      <c r="H599" s="226" t="s">
        <v>2608</v>
      </c>
      <c r="I599" s="248"/>
      <c r="J599" s="265"/>
      <c r="K599" s="260"/>
      <c r="L599" s="249">
        <v>3</v>
      </c>
      <c r="M599" s="258" t="s">
        <v>716</v>
      </c>
      <c r="N599" s="226" t="s">
        <v>2608</v>
      </c>
      <c r="O599" s="248"/>
      <c r="P599" s="265"/>
      <c r="Q599" s="260"/>
      <c r="R599" s="249" t="s">
        <v>171</v>
      </c>
      <c r="S599" s="249" t="s">
        <v>171</v>
      </c>
      <c r="T599" s="226" t="s">
        <v>2617</v>
      </c>
      <c r="U599" s="260"/>
      <c r="V599" s="265"/>
      <c r="W599" s="260"/>
      <c r="X599" s="249" t="s">
        <v>171</v>
      </c>
      <c r="Y599" s="249" t="s">
        <v>171</v>
      </c>
      <c r="Z599" s="226" t="s">
        <v>2617</v>
      </c>
      <c r="AA599" s="260"/>
      <c r="AB599" s="265"/>
      <c r="AC599" s="260"/>
      <c r="AD599" s="248" t="s">
        <v>171</v>
      </c>
      <c r="AE599" s="249" t="s">
        <v>171</v>
      </c>
      <c r="AF599" s="226" t="s">
        <v>2617</v>
      </c>
      <c r="AG599" s="248"/>
      <c r="AH599" s="265"/>
      <c r="AI599" s="260"/>
    </row>
    <row r="600" spans="1:35" ht="30" x14ac:dyDescent="0.2">
      <c r="A600" s="248">
        <v>2017</v>
      </c>
      <c r="B600" s="258" t="s">
        <v>710</v>
      </c>
      <c r="C600" s="258" t="s">
        <v>717</v>
      </c>
      <c r="D600" s="249"/>
      <c r="E600" s="249">
        <v>9</v>
      </c>
      <c r="F600" s="249" t="s">
        <v>171</v>
      </c>
      <c r="G600" s="258" t="s">
        <v>718</v>
      </c>
      <c r="H600" s="226" t="s">
        <v>2607</v>
      </c>
      <c r="I600" s="248"/>
      <c r="J600" s="265"/>
      <c r="K600" s="260"/>
      <c r="L600" s="249" t="s">
        <v>171</v>
      </c>
      <c r="M600" s="248" t="s">
        <v>171</v>
      </c>
      <c r="N600" s="226" t="s">
        <v>2616</v>
      </c>
      <c r="O600" s="248"/>
      <c r="P600" s="265"/>
      <c r="Q600" s="260"/>
      <c r="R600" s="249" t="s">
        <v>171</v>
      </c>
      <c r="S600" s="249" t="s">
        <v>171</v>
      </c>
      <c r="T600" s="226" t="s">
        <v>2616</v>
      </c>
      <c r="U600" s="260"/>
      <c r="V600" s="265"/>
      <c r="W600" s="260"/>
      <c r="X600" s="249" t="s">
        <v>171</v>
      </c>
      <c r="Y600" s="249" t="s">
        <v>171</v>
      </c>
      <c r="Z600" s="226" t="s">
        <v>2616</v>
      </c>
      <c r="AA600" s="260"/>
      <c r="AB600" s="265"/>
      <c r="AC600" s="260"/>
      <c r="AD600" s="248" t="s">
        <v>171</v>
      </c>
      <c r="AE600" s="249" t="s">
        <v>171</v>
      </c>
      <c r="AF600" s="226" t="s">
        <v>2616</v>
      </c>
      <c r="AG600" s="248"/>
      <c r="AH600" s="265"/>
      <c r="AI600" s="260"/>
    </row>
    <row r="601" spans="1:35" s="295" customFormat="1" ht="45.75" thickBot="1" x14ac:dyDescent="0.25">
      <c r="A601" s="285">
        <v>2017</v>
      </c>
      <c r="B601" s="286" t="s">
        <v>710</v>
      </c>
      <c r="C601" s="286" t="s">
        <v>719</v>
      </c>
      <c r="D601" s="298"/>
      <c r="E601" s="292">
        <v>9</v>
      </c>
      <c r="F601" s="292" t="s">
        <v>171</v>
      </c>
      <c r="G601" s="289" t="s">
        <v>2598</v>
      </c>
      <c r="H601" s="226" t="s">
        <v>2627</v>
      </c>
      <c r="I601" s="285" t="e">
        <f>VLOOKUP(Tableau2[[#This Row],[Maîtrise/Avancement CNPE]],Tableau5[],8,FALSE)</f>
        <v>#N/A</v>
      </c>
      <c r="J601" s="290" t="e">
        <f>Tableau2[[#This Row],[Gravité]]*Tableau2[[#This Row],[Fréquence CNPE]]*Tableau2[[#This Row],[Coef Pondération CNPE]]</f>
        <v>#VALUE!</v>
      </c>
      <c r="K601" s="291"/>
      <c r="L601" s="292">
        <v>3</v>
      </c>
      <c r="M601" s="289" t="s">
        <v>2598</v>
      </c>
      <c r="N601" s="226" t="s">
        <v>2627</v>
      </c>
      <c r="O601" s="290" t="e">
        <f>VLOOKUP(Tableau2[[#This Row],[Maîtrise/Avancement SUD]],Tableau5[],8,FALSE)</f>
        <v>#N/A</v>
      </c>
      <c r="P601" s="290" t="e">
        <f>Tableau2[[#This Row],[Gravité]]*Tableau2[[#This Row],[Fréquence SUD]]*Tableau2[[#This Row],[Coef Pondération SUD]]</f>
        <v>#N/A</v>
      </c>
      <c r="Q601" s="294" t="s">
        <v>1487</v>
      </c>
      <c r="R601" s="292" t="s">
        <v>171</v>
      </c>
      <c r="S601" s="289" t="s">
        <v>2598</v>
      </c>
      <c r="T601" s="226" t="s">
        <v>2627</v>
      </c>
      <c r="U601" s="290" t="e">
        <f>VLOOKUP(Tableau2[[#This Row],[Maîtrise/Avancement GP]],Tableau5[],8,FALSE)</f>
        <v>#N/A</v>
      </c>
      <c r="V601" s="290" t="e">
        <f>Tableau2[[#This Row],[Gravité]]*Tableau2[[#This Row],[Fréquence GP]]*Tableau2[[#This Row],[Coef Pondération GP]]</f>
        <v>#VALUE!</v>
      </c>
      <c r="W601" s="291"/>
      <c r="X601" s="292" t="s">
        <v>171</v>
      </c>
      <c r="Y601" s="289" t="s">
        <v>2598</v>
      </c>
      <c r="Z601" s="226" t="s">
        <v>2627</v>
      </c>
      <c r="AA601" s="290" t="e">
        <f>VLOOKUP(Tableau2[[#This Row],[Maîtrise/Avancement NORD]],Tableau5[],8,FALSE)</f>
        <v>#N/A</v>
      </c>
      <c r="AB601" s="290" t="e">
        <f>Tableau2[[#This Row],[Gravité]]*Tableau2[[#This Row],[Fréquence NORD]]*Tableau2[[#This Row],[Coef Pondération NORD]]</f>
        <v>#VALUE!</v>
      </c>
      <c r="AC601" s="291"/>
      <c r="AD601" s="285" t="s">
        <v>171</v>
      </c>
      <c r="AE601" s="289" t="s">
        <v>2598</v>
      </c>
      <c r="AF601" s="226" t="s">
        <v>2627</v>
      </c>
      <c r="AG601" s="290" t="e">
        <f>VLOOKUP(Tableau2[[#This Row],[Maîtrise/Avancement DD]],Tableau5[],8,FALSE)</f>
        <v>#N/A</v>
      </c>
      <c r="AH601" s="290" t="e">
        <f>Tableau2[[#This Row],[Gravité]]*Tableau2[[#This Row],[Fréquence DD]]*Tableau2[[#This Row],[Coef Pondération DD]]</f>
        <v>#VALUE!</v>
      </c>
      <c r="AI601" s="291"/>
    </row>
    <row r="602" spans="1:35" ht="15" x14ac:dyDescent="0.2">
      <c r="A602" s="248"/>
      <c r="B602" s="184" t="s">
        <v>720</v>
      </c>
      <c r="C602" s="184"/>
      <c r="D602" s="234"/>
      <c r="E602" s="249"/>
      <c r="F602" s="249"/>
      <c r="G602" s="258"/>
      <c r="H602" s="226" t="s">
        <v>2627</v>
      </c>
      <c r="I602" s="248"/>
      <c r="J602" s="265"/>
      <c r="K602" s="260"/>
      <c r="L602" s="249"/>
      <c r="M602" s="260"/>
      <c r="N602" s="226" t="s">
        <v>2627</v>
      </c>
      <c r="O602" s="248"/>
      <c r="P602" s="265"/>
      <c r="Q602" s="260"/>
      <c r="R602" s="249"/>
      <c r="S602" s="260"/>
      <c r="T602" s="226" t="s">
        <v>2627</v>
      </c>
      <c r="U602" s="260"/>
      <c r="V602" s="265"/>
      <c r="W602" s="260"/>
      <c r="X602" s="249"/>
      <c r="Y602" s="249"/>
      <c r="Z602" s="226" t="s">
        <v>2627</v>
      </c>
      <c r="AA602" s="260"/>
      <c r="AB602" s="265"/>
      <c r="AC602" s="260"/>
      <c r="AD602" s="248"/>
      <c r="AE602" s="249"/>
      <c r="AF602" s="226" t="s">
        <v>2627</v>
      </c>
      <c r="AG602" s="248"/>
      <c r="AH602" s="265"/>
      <c r="AI602" s="260"/>
    </row>
    <row r="603" spans="1:35" ht="45" x14ac:dyDescent="0.2">
      <c r="A603" s="248">
        <v>2017</v>
      </c>
      <c r="B603" s="258" t="s">
        <v>721</v>
      </c>
      <c r="C603" s="258" t="s">
        <v>722</v>
      </c>
      <c r="D603" s="249"/>
      <c r="E603" s="249">
        <v>7</v>
      </c>
      <c r="F603" s="249">
        <v>3</v>
      </c>
      <c r="G603" s="258" t="s">
        <v>723</v>
      </c>
      <c r="H603" s="226" t="s">
        <v>2633</v>
      </c>
      <c r="I603" s="248"/>
      <c r="J603" s="265"/>
      <c r="K603" s="260"/>
      <c r="L603" s="249" t="s">
        <v>171</v>
      </c>
      <c r="M603" s="248" t="s">
        <v>171</v>
      </c>
      <c r="N603" s="226" t="s">
        <v>2629</v>
      </c>
      <c r="O603" s="248"/>
      <c r="P603" s="265"/>
      <c r="Q603" s="260"/>
      <c r="R603" s="249">
        <v>3</v>
      </c>
      <c r="S603" s="258" t="s">
        <v>723</v>
      </c>
      <c r="T603" s="226" t="s">
        <v>2633</v>
      </c>
      <c r="U603" s="260"/>
      <c r="V603" s="265"/>
      <c r="W603" s="260"/>
      <c r="X603" s="249" t="s">
        <v>171</v>
      </c>
      <c r="Y603" s="249" t="s">
        <v>171</v>
      </c>
      <c r="Z603" s="226" t="s">
        <v>2629</v>
      </c>
      <c r="AA603" s="260"/>
      <c r="AB603" s="265"/>
      <c r="AC603" s="260"/>
      <c r="AD603" s="248" t="s">
        <v>171</v>
      </c>
      <c r="AE603" s="249" t="s">
        <v>171</v>
      </c>
      <c r="AF603" s="226" t="s">
        <v>2629</v>
      </c>
      <c r="AG603" s="248"/>
      <c r="AH603" s="265"/>
      <c r="AI603" s="260"/>
    </row>
    <row r="604" spans="1:35" ht="45" x14ac:dyDescent="0.2">
      <c r="A604" s="248">
        <v>2017</v>
      </c>
      <c r="B604" s="258" t="s">
        <v>721</v>
      </c>
      <c r="C604" s="258" t="s">
        <v>722</v>
      </c>
      <c r="D604" s="249"/>
      <c r="E604" s="249">
        <v>7</v>
      </c>
      <c r="F604" s="249">
        <v>3</v>
      </c>
      <c r="G604" s="258" t="s">
        <v>724</v>
      </c>
      <c r="H604" s="226" t="s">
        <v>2615</v>
      </c>
      <c r="I604" s="248"/>
      <c r="J604" s="265"/>
      <c r="K604" s="260"/>
      <c r="L604" s="249" t="s">
        <v>171</v>
      </c>
      <c r="M604" s="248" t="s">
        <v>171</v>
      </c>
      <c r="N604" s="226" t="s">
        <v>2629</v>
      </c>
      <c r="O604" s="248"/>
      <c r="P604" s="265"/>
      <c r="Q604" s="260"/>
      <c r="R604" s="249">
        <v>3</v>
      </c>
      <c r="S604" s="258" t="s">
        <v>724</v>
      </c>
      <c r="T604" s="226" t="s">
        <v>2615</v>
      </c>
      <c r="U604" s="260"/>
      <c r="V604" s="265"/>
      <c r="W604" s="260"/>
      <c r="X604" s="249" t="s">
        <v>171</v>
      </c>
      <c r="Y604" s="249" t="s">
        <v>171</v>
      </c>
      <c r="Z604" s="226" t="s">
        <v>2629</v>
      </c>
      <c r="AA604" s="260"/>
      <c r="AB604" s="265"/>
      <c r="AC604" s="260"/>
      <c r="AD604" s="248" t="s">
        <v>171</v>
      </c>
      <c r="AE604" s="249" t="s">
        <v>171</v>
      </c>
      <c r="AF604" s="226" t="s">
        <v>2629</v>
      </c>
      <c r="AG604" s="248"/>
      <c r="AH604" s="265"/>
      <c r="AI604" s="260"/>
    </row>
    <row r="605" spans="1:35" ht="30" x14ac:dyDescent="0.2">
      <c r="A605" s="248">
        <v>2017</v>
      </c>
      <c r="B605" s="258" t="s">
        <v>721</v>
      </c>
      <c r="C605" s="258" t="s">
        <v>722</v>
      </c>
      <c r="D605" s="249"/>
      <c r="E605" s="249">
        <v>7</v>
      </c>
      <c r="F605" s="249">
        <v>3</v>
      </c>
      <c r="G605" s="258" t="s">
        <v>725</v>
      </c>
      <c r="H605" s="226" t="s">
        <v>2613</v>
      </c>
      <c r="I605" s="248"/>
      <c r="J605" s="265"/>
      <c r="K605" s="260"/>
      <c r="L605" s="249" t="s">
        <v>171</v>
      </c>
      <c r="M605" s="248" t="s">
        <v>171</v>
      </c>
      <c r="N605" s="226" t="s">
        <v>2635</v>
      </c>
      <c r="O605" s="248"/>
      <c r="P605" s="265"/>
      <c r="Q605" s="260"/>
      <c r="R605" s="249">
        <v>3</v>
      </c>
      <c r="S605" s="258" t="s">
        <v>725</v>
      </c>
      <c r="T605" s="226" t="s">
        <v>2613</v>
      </c>
      <c r="U605" s="260"/>
      <c r="V605" s="265"/>
      <c r="W605" s="260"/>
      <c r="X605" s="249" t="s">
        <v>171</v>
      </c>
      <c r="Y605" s="249" t="s">
        <v>171</v>
      </c>
      <c r="Z605" s="226" t="s">
        <v>2617</v>
      </c>
      <c r="AA605" s="260"/>
      <c r="AB605" s="265"/>
      <c r="AC605" s="260"/>
      <c r="AD605" s="248" t="s">
        <v>171</v>
      </c>
      <c r="AE605" s="249" t="s">
        <v>171</v>
      </c>
      <c r="AF605" s="226" t="s">
        <v>2617</v>
      </c>
      <c r="AG605" s="248"/>
      <c r="AH605" s="265"/>
      <c r="AI605" s="260"/>
    </row>
    <row r="606" spans="1:35" ht="45" x14ac:dyDescent="0.2">
      <c r="A606" s="248">
        <v>2017</v>
      </c>
      <c r="B606" s="258" t="s">
        <v>721</v>
      </c>
      <c r="C606" s="258" t="s">
        <v>722</v>
      </c>
      <c r="D606" s="249"/>
      <c r="E606" s="249">
        <v>7</v>
      </c>
      <c r="F606" s="249">
        <v>3</v>
      </c>
      <c r="G606" s="258" t="s">
        <v>726</v>
      </c>
      <c r="H606" s="226" t="s">
        <v>2608</v>
      </c>
      <c r="I606" s="248"/>
      <c r="J606" s="265"/>
      <c r="K606" s="260"/>
      <c r="L606" s="249" t="s">
        <v>171</v>
      </c>
      <c r="M606" s="248" t="s">
        <v>171</v>
      </c>
      <c r="N606" s="226" t="s">
        <v>2617</v>
      </c>
      <c r="O606" s="248"/>
      <c r="P606" s="265"/>
      <c r="Q606" s="260"/>
      <c r="R606" s="248" t="s">
        <v>171</v>
      </c>
      <c r="S606" s="248" t="s">
        <v>171</v>
      </c>
      <c r="T606" s="226" t="s">
        <v>2617</v>
      </c>
      <c r="U606" s="260"/>
      <c r="V606" s="265"/>
      <c r="W606" s="260"/>
      <c r="X606" s="248" t="s">
        <v>171</v>
      </c>
      <c r="Y606" s="249" t="s">
        <v>171</v>
      </c>
      <c r="Z606" s="226" t="s">
        <v>2617</v>
      </c>
      <c r="AA606" s="260"/>
      <c r="AB606" s="265"/>
      <c r="AC606" s="260"/>
      <c r="AD606" s="248" t="s">
        <v>171</v>
      </c>
      <c r="AE606" s="249" t="s">
        <v>171</v>
      </c>
      <c r="AF606" s="226" t="s">
        <v>2617</v>
      </c>
      <c r="AG606" s="248"/>
      <c r="AH606" s="265"/>
      <c r="AI606" s="260"/>
    </row>
    <row r="607" spans="1:35" s="295" customFormat="1" ht="15.75" thickBot="1" x14ac:dyDescent="0.25">
      <c r="A607" s="285">
        <v>2017</v>
      </c>
      <c r="B607" s="286" t="s">
        <v>721</v>
      </c>
      <c r="C607" s="286" t="s">
        <v>722</v>
      </c>
      <c r="D607" s="298"/>
      <c r="E607" s="292">
        <v>7</v>
      </c>
      <c r="F607" s="292">
        <v>3</v>
      </c>
      <c r="G607" s="289" t="s">
        <v>2598</v>
      </c>
      <c r="H607" s="226" t="s">
        <v>2627</v>
      </c>
      <c r="I607" s="285" t="e">
        <f>VLOOKUP(Tableau2[[#This Row],[Maîtrise/Avancement CNPE]],Tableau5[],8,FALSE)</f>
        <v>#N/A</v>
      </c>
      <c r="J607" s="290" t="e">
        <f>Tableau2[[#This Row],[Gravité]]*Tableau2[[#This Row],[Fréquence CNPE]]*Tableau2[[#This Row],[Coef Pondération CNPE]]</f>
        <v>#N/A</v>
      </c>
      <c r="K607" s="291"/>
      <c r="L607" s="292" t="s">
        <v>171</v>
      </c>
      <c r="M607" s="289" t="s">
        <v>2598</v>
      </c>
      <c r="N607" s="226" t="s">
        <v>2627</v>
      </c>
      <c r="O607" s="290" t="e">
        <f>VLOOKUP(Tableau2[[#This Row],[Maîtrise/Avancement SUD]],Tableau5[],8,FALSE)</f>
        <v>#N/A</v>
      </c>
      <c r="P607" s="290" t="e">
        <f>Tableau2[[#This Row],[Gravité]]*Tableau2[[#This Row],[Fréquence SUD]]*Tableau2[[#This Row],[Coef Pondération SUD]]</f>
        <v>#VALUE!</v>
      </c>
      <c r="Q607" s="291"/>
      <c r="R607" s="292">
        <v>3</v>
      </c>
      <c r="S607" s="289" t="s">
        <v>2598</v>
      </c>
      <c r="T607" s="226" t="s">
        <v>2627</v>
      </c>
      <c r="U607" s="290" t="e">
        <f>VLOOKUP(Tableau2[[#This Row],[Maîtrise/Avancement GP]],Tableau5[],8,FALSE)</f>
        <v>#N/A</v>
      </c>
      <c r="V607" s="290" t="e">
        <f>Tableau2[[#This Row],[Gravité]]*Tableau2[[#This Row],[Fréquence GP]]*Tableau2[[#This Row],[Coef Pondération GP]]</f>
        <v>#N/A</v>
      </c>
      <c r="W607" s="291"/>
      <c r="X607" s="292" t="s">
        <v>171</v>
      </c>
      <c r="Y607" s="289" t="s">
        <v>2598</v>
      </c>
      <c r="Z607" s="226" t="s">
        <v>2627</v>
      </c>
      <c r="AA607" s="290" t="e">
        <f>VLOOKUP(Tableau2[[#This Row],[Maîtrise/Avancement NORD]],Tableau5[],8,FALSE)</f>
        <v>#N/A</v>
      </c>
      <c r="AB607" s="290" t="e">
        <f>Tableau2[[#This Row],[Gravité]]*Tableau2[[#This Row],[Fréquence NORD]]*Tableau2[[#This Row],[Coef Pondération NORD]]</f>
        <v>#VALUE!</v>
      </c>
      <c r="AC607" s="291"/>
      <c r="AD607" s="285" t="s">
        <v>171</v>
      </c>
      <c r="AE607" s="289" t="s">
        <v>2598</v>
      </c>
      <c r="AF607" s="226" t="s">
        <v>2627</v>
      </c>
      <c r="AG607" s="290" t="e">
        <f>VLOOKUP(Tableau2[[#This Row],[Maîtrise/Avancement DD]],Tableau5[],8,FALSE)</f>
        <v>#N/A</v>
      </c>
      <c r="AH607" s="290" t="e">
        <f>Tableau2[[#This Row],[Gravité]]*Tableau2[[#This Row],[Fréquence DD]]*Tableau2[[#This Row],[Coef Pondération DD]]</f>
        <v>#VALUE!</v>
      </c>
      <c r="AI607" s="291"/>
    </row>
    <row r="608" spans="1:35" ht="45" x14ac:dyDescent="0.2">
      <c r="A608" s="248">
        <v>2017</v>
      </c>
      <c r="B608" s="185" t="s">
        <v>727</v>
      </c>
      <c r="C608" s="185" t="s">
        <v>722</v>
      </c>
      <c r="D608" s="232"/>
      <c r="E608" s="249">
        <v>7</v>
      </c>
      <c r="F608" s="249">
        <v>1</v>
      </c>
      <c r="G608" s="258" t="s">
        <v>726</v>
      </c>
      <c r="H608" s="226" t="s">
        <v>2608</v>
      </c>
      <c r="I608" s="248"/>
      <c r="J608" s="265"/>
      <c r="K608" s="260"/>
      <c r="L608" s="249" t="s">
        <v>171</v>
      </c>
      <c r="M608" s="248" t="s">
        <v>171</v>
      </c>
      <c r="N608" s="226" t="s">
        <v>2617</v>
      </c>
      <c r="O608" s="248"/>
      <c r="P608" s="265"/>
      <c r="Q608" s="260"/>
      <c r="R608" s="249">
        <v>1</v>
      </c>
      <c r="S608" s="258" t="s">
        <v>726</v>
      </c>
      <c r="T608" s="226" t="s">
        <v>2608</v>
      </c>
      <c r="U608" s="260"/>
      <c r="V608" s="265"/>
      <c r="W608" s="260"/>
      <c r="X608" s="249" t="s">
        <v>171</v>
      </c>
      <c r="Y608" s="249" t="s">
        <v>171</v>
      </c>
      <c r="Z608" s="226" t="s">
        <v>2617</v>
      </c>
      <c r="AA608" s="260"/>
      <c r="AB608" s="265"/>
      <c r="AC608" s="260"/>
      <c r="AD608" s="248" t="s">
        <v>171</v>
      </c>
      <c r="AE608" s="249" t="s">
        <v>171</v>
      </c>
      <c r="AF608" s="226" t="s">
        <v>2617</v>
      </c>
      <c r="AG608" s="248"/>
      <c r="AH608" s="265"/>
      <c r="AI608" s="260"/>
    </row>
    <row r="609" spans="1:35" s="295" customFormat="1" ht="15.75" thickBot="1" x14ac:dyDescent="0.25">
      <c r="A609" s="285">
        <v>2017</v>
      </c>
      <c r="B609" s="286" t="s">
        <v>727</v>
      </c>
      <c r="C609" s="286" t="s">
        <v>722</v>
      </c>
      <c r="D609" s="292"/>
      <c r="E609" s="292">
        <v>7</v>
      </c>
      <c r="F609" s="292">
        <v>1</v>
      </c>
      <c r="G609" s="289" t="s">
        <v>2598</v>
      </c>
      <c r="H609" s="226" t="s">
        <v>2627</v>
      </c>
      <c r="I609" s="285" t="e">
        <f>VLOOKUP(Tableau2[[#This Row],[Maîtrise/Avancement CNPE]],Tableau5[],8,FALSE)</f>
        <v>#N/A</v>
      </c>
      <c r="J609" s="290" t="e">
        <f>Tableau2[[#This Row],[Gravité]]*Tableau2[[#This Row],[Fréquence CNPE]]*Tableau2[[#This Row],[Coef Pondération CNPE]]</f>
        <v>#N/A</v>
      </c>
      <c r="K609" s="291"/>
      <c r="L609" s="292" t="s">
        <v>171</v>
      </c>
      <c r="M609" s="289" t="s">
        <v>2598</v>
      </c>
      <c r="N609" s="226" t="s">
        <v>2627</v>
      </c>
      <c r="O609" s="290" t="e">
        <f>VLOOKUP(Tableau2[[#This Row],[Maîtrise/Avancement SUD]],Tableau5[],8,FALSE)</f>
        <v>#N/A</v>
      </c>
      <c r="P609" s="290" t="e">
        <f>Tableau2[[#This Row],[Gravité]]*Tableau2[[#This Row],[Fréquence SUD]]*Tableau2[[#This Row],[Coef Pondération SUD]]</f>
        <v>#VALUE!</v>
      </c>
      <c r="Q609" s="291"/>
      <c r="R609" s="292">
        <v>1</v>
      </c>
      <c r="S609" s="289" t="s">
        <v>2598</v>
      </c>
      <c r="T609" s="226" t="s">
        <v>2627</v>
      </c>
      <c r="U609" s="290" t="e">
        <f>VLOOKUP(Tableau2[[#This Row],[Maîtrise/Avancement GP]],Tableau5[],8,FALSE)</f>
        <v>#N/A</v>
      </c>
      <c r="V609" s="290" t="e">
        <f>Tableau2[[#This Row],[Gravité]]*Tableau2[[#This Row],[Fréquence GP]]*Tableau2[[#This Row],[Coef Pondération GP]]</f>
        <v>#N/A</v>
      </c>
      <c r="W609" s="291"/>
      <c r="X609" s="292" t="s">
        <v>171</v>
      </c>
      <c r="Y609" s="289" t="s">
        <v>2598</v>
      </c>
      <c r="Z609" s="226" t="s">
        <v>2627</v>
      </c>
      <c r="AA609" s="290" t="e">
        <f>VLOOKUP(Tableau2[[#This Row],[Maîtrise/Avancement NORD]],Tableau5[],8,FALSE)</f>
        <v>#N/A</v>
      </c>
      <c r="AB609" s="290" t="e">
        <f>Tableau2[[#This Row],[Gravité]]*Tableau2[[#This Row],[Fréquence NORD]]*Tableau2[[#This Row],[Coef Pondération NORD]]</f>
        <v>#VALUE!</v>
      </c>
      <c r="AC609" s="291"/>
      <c r="AD609" s="285" t="s">
        <v>171</v>
      </c>
      <c r="AE609" s="289" t="s">
        <v>2598</v>
      </c>
      <c r="AF609" s="226" t="s">
        <v>2627</v>
      </c>
      <c r="AG609" s="290" t="e">
        <f>VLOOKUP(Tableau2[[#This Row],[Maîtrise/Avancement DD]],Tableau5[],8,FALSE)</f>
        <v>#N/A</v>
      </c>
      <c r="AH609" s="290" t="e">
        <f>Tableau2[[#This Row],[Gravité]]*Tableau2[[#This Row],[Fréquence DD]]*Tableau2[[#This Row],[Coef Pondération DD]]</f>
        <v>#VALUE!</v>
      </c>
      <c r="AI609" s="291"/>
    </row>
    <row r="610" spans="1:35" ht="15" x14ac:dyDescent="0.2">
      <c r="A610" s="248"/>
      <c r="B610" s="184" t="s">
        <v>1488</v>
      </c>
      <c r="C610" s="260"/>
      <c r="D610" s="248"/>
      <c r="E610" s="260"/>
      <c r="F610" s="260"/>
      <c r="G610" s="260"/>
      <c r="H610" s="226" t="s">
        <v>2627</v>
      </c>
      <c r="I610" s="248"/>
      <c r="J610" s="265"/>
      <c r="K610" s="260"/>
      <c r="L610" s="260"/>
      <c r="M610" s="260"/>
      <c r="N610" s="226" t="s">
        <v>2627</v>
      </c>
      <c r="O610" s="248"/>
      <c r="P610" s="265"/>
      <c r="Q610" s="260"/>
      <c r="R610" s="260"/>
      <c r="S610" s="260"/>
      <c r="T610" s="226" t="s">
        <v>2627</v>
      </c>
      <c r="U610" s="260"/>
      <c r="V610" s="265"/>
      <c r="W610" s="260"/>
      <c r="X610" s="260"/>
      <c r="Y610" s="258"/>
      <c r="Z610" s="226" t="s">
        <v>2627</v>
      </c>
      <c r="AA610" s="260"/>
      <c r="AB610" s="265"/>
      <c r="AC610" s="260"/>
      <c r="AD610" s="248"/>
      <c r="AE610" s="249"/>
      <c r="AF610" s="226" t="s">
        <v>2627</v>
      </c>
      <c r="AG610" s="248"/>
      <c r="AH610" s="265"/>
      <c r="AI610" s="260"/>
    </row>
    <row r="611" spans="1:35" ht="15" x14ac:dyDescent="0.2">
      <c r="A611" s="248">
        <v>2017</v>
      </c>
      <c r="B611" s="258" t="s">
        <v>710</v>
      </c>
      <c r="C611" s="260" t="s">
        <v>1489</v>
      </c>
      <c r="D611" s="248"/>
      <c r="E611" s="248">
        <v>3</v>
      </c>
      <c r="F611" s="248" t="s">
        <v>171</v>
      </c>
      <c r="G611" s="248" t="s">
        <v>171</v>
      </c>
      <c r="H611" s="226" t="s">
        <v>2629</v>
      </c>
      <c r="I611" s="248"/>
      <c r="J611" s="265"/>
      <c r="K611" s="260"/>
      <c r="L611" s="248">
        <v>3</v>
      </c>
      <c r="M611" s="258" t="s">
        <v>712</v>
      </c>
      <c r="N611" s="226" t="s">
        <v>2658</v>
      </c>
      <c r="O611" s="248"/>
      <c r="P611" s="265"/>
      <c r="Q611" s="260"/>
      <c r="R611" s="248" t="s">
        <v>171</v>
      </c>
      <c r="S611" s="248" t="s">
        <v>171</v>
      </c>
      <c r="T611" s="226" t="s">
        <v>2629</v>
      </c>
      <c r="U611" s="260"/>
      <c r="V611" s="265"/>
      <c r="W611" s="260"/>
      <c r="X611" s="248" t="s">
        <v>171</v>
      </c>
      <c r="Y611" s="249" t="s">
        <v>171</v>
      </c>
      <c r="Z611" s="226" t="s">
        <v>2629</v>
      </c>
      <c r="AA611" s="260"/>
      <c r="AB611" s="265"/>
      <c r="AC611" s="260"/>
      <c r="AD611" s="248" t="s">
        <v>171</v>
      </c>
      <c r="AE611" s="249" t="s">
        <v>171</v>
      </c>
      <c r="AF611" s="226" t="s">
        <v>2629</v>
      </c>
      <c r="AG611" s="248"/>
      <c r="AH611" s="265"/>
      <c r="AI611" s="260"/>
    </row>
    <row r="612" spans="1:35" ht="30" x14ac:dyDescent="0.2">
      <c r="A612" s="248">
        <v>2017</v>
      </c>
      <c r="B612" s="258" t="s">
        <v>710</v>
      </c>
      <c r="C612" s="260" t="s">
        <v>1489</v>
      </c>
      <c r="D612" s="248"/>
      <c r="E612" s="248">
        <v>3</v>
      </c>
      <c r="F612" s="248" t="s">
        <v>171</v>
      </c>
      <c r="G612" s="248" t="s">
        <v>171</v>
      </c>
      <c r="H612" s="226" t="s">
        <v>2629</v>
      </c>
      <c r="I612" s="248"/>
      <c r="J612" s="265"/>
      <c r="K612" s="260"/>
      <c r="L612" s="248">
        <v>3</v>
      </c>
      <c r="M612" s="258" t="s">
        <v>1490</v>
      </c>
      <c r="N612" s="226" t="s">
        <v>2658</v>
      </c>
      <c r="O612" s="248"/>
      <c r="P612" s="265"/>
      <c r="Q612" s="260"/>
      <c r="R612" s="248" t="s">
        <v>171</v>
      </c>
      <c r="S612" s="248" t="s">
        <v>171</v>
      </c>
      <c r="T612" s="226" t="s">
        <v>2629</v>
      </c>
      <c r="U612" s="260"/>
      <c r="V612" s="265"/>
      <c r="W612" s="260"/>
      <c r="X612" s="248" t="s">
        <v>171</v>
      </c>
      <c r="Y612" s="249" t="s">
        <v>171</v>
      </c>
      <c r="Z612" s="226" t="s">
        <v>2629</v>
      </c>
      <c r="AA612" s="260"/>
      <c r="AB612" s="265"/>
      <c r="AC612" s="260"/>
      <c r="AD612" s="248" t="s">
        <v>171</v>
      </c>
      <c r="AE612" s="249" t="s">
        <v>171</v>
      </c>
      <c r="AF612" s="226" t="s">
        <v>2629</v>
      </c>
      <c r="AG612" s="248"/>
      <c r="AH612" s="265"/>
      <c r="AI612" s="260"/>
    </row>
    <row r="613" spans="1:35" ht="60" x14ac:dyDescent="0.2">
      <c r="A613" s="248">
        <v>2017</v>
      </c>
      <c r="B613" s="258" t="s">
        <v>710</v>
      </c>
      <c r="C613" s="260" t="s">
        <v>1489</v>
      </c>
      <c r="D613" s="248"/>
      <c r="E613" s="248">
        <v>3</v>
      </c>
      <c r="F613" s="248" t="s">
        <v>171</v>
      </c>
      <c r="G613" s="248" t="s">
        <v>171</v>
      </c>
      <c r="H613" s="226" t="s">
        <v>2629</v>
      </c>
      <c r="I613" s="248"/>
      <c r="J613" s="265"/>
      <c r="K613" s="260"/>
      <c r="L613" s="248">
        <v>3</v>
      </c>
      <c r="M613" s="258" t="s">
        <v>1491</v>
      </c>
      <c r="N613" s="226" t="s">
        <v>2658</v>
      </c>
      <c r="O613" s="248"/>
      <c r="P613" s="265"/>
      <c r="Q613" s="260"/>
      <c r="R613" s="248" t="s">
        <v>171</v>
      </c>
      <c r="S613" s="248" t="s">
        <v>171</v>
      </c>
      <c r="T613" s="226" t="s">
        <v>2629</v>
      </c>
      <c r="U613" s="260"/>
      <c r="V613" s="265"/>
      <c r="W613" s="260"/>
      <c r="X613" s="248" t="s">
        <v>171</v>
      </c>
      <c r="Y613" s="249" t="s">
        <v>171</v>
      </c>
      <c r="Z613" s="226" t="s">
        <v>2629</v>
      </c>
      <c r="AA613" s="260"/>
      <c r="AB613" s="265"/>
      <c r="AC613" s="260"/>
      <c r="AD613" s="248" t="s">
        <v>171</v>
      </c>
      <c r="AE613" s="249" t="s">
        <v>171</v>
      </c>
      <c r="AF613" s="226" t="s">
        <v>2629</v>
      </c>
      <c r="AG613" s="248"/>
      <c r="AH613" s="265"/>
      <c r="AI613" s="260"/>
    </row>
    <row r="614" spans="1:35" ht="60" x14ac:dyDescent="0.2">
      <c r="A614" s="248">
        <v>2017</v>
      </c>
      <c r="B614" s="258" t="s">
        <v>710</v>
      </c>
      <c r="C614" s="260" t="s">
        <v>1489</v>
      </c>
      <c r="D614" s="248"/>
      <c r="E614" s="248">
        <v>3</v>
      </c>
      <c r="F614" s="248" t="s">
        <v>171</v>
      </c>
      <c r="G614" s="248" t="s">
        <v>171</v>
      </c>
      <c r="H614" s="226" t="s">
        <v>2617</v>
      </c>
      <c r="I614" s="248"/>
      <c r="J614" s="265"/>
      <c r="K614" s="260"/>
      <c r="L614" s="248">
        <v>3</v>
      </c>
      <c r="M614" s="258" t="s">
        <v>1492</v>
      </c>
      <c r="N614" s="226" t="s">
        <v>2655</v>
      </c>
      <c r="O614" s="248"/>
      <c r="P614" s="265"/>
      <c r="Q614" s="260"/>
      <c r="R614" s="248" t="s">
        <v>171</v>
      </c>
      <c r="S614" s="248" t="s">
        <v>171</v>
      </c>
      <c r="T614" s="226" t="s">
        <v>2617</v>
      </c>
      <c r="U614" s="260"/>
      <c r="V614" s="265"/>
      <c r="W614" s="260"/>
      <c r="X614" s="248" t="s">
        <v>171</v>
      </c>
      <c r="Y614" s="249" t="s">
        <v>171</v>
      </c>
      <c r="Z614" s="226" t="s">
        <v>2617</v>
      </c>
      <c r="AA614" s="260"/>
      <c r="AB614" s="265"/>
      <c r="AC614" s="260"/>
      <c r="AD614" s="248" t="s">
        <v>171</v>
      </c>
      <c r="AE614" s="249" t="s">
        <v>171</v>
      </c>
      <c r="AF614" s="226" t="s">
        <v>2617</v>
      </c>
      <c r="AG614" s="248"/>
      <c r="AH614" s="265"/>
      <c r="AI614" s="260"/>
    </row>
    <row r="615" spans="1:35" ht="45" x14ac:dyDescent="0.2">
      <c r="A615" s="248">
        <v>2017</v>
      </c>
      <c r="B615" s="258" t="s">
        <v>710</v>
      </c>
      <c r="C615" s="260" t="s">
        <v>1489</v>
      </c>
      <c r="D615" s="248"/>
      <c r="E615" s="248">
        <v>3</v>
      </c>
      <c r="F615" s="248" t="s">
        <v>171</v>
      </c>
      <c r="G615" s="248" t="s">
        <v>171</v>
      </c>
      <c r="H615" s="226" t="s">
        <v>2617</v>
      </c>
      <c r="I615" s="248"/>
      <c r="J615" s="265"/>
      <c r="K615" s="260"/>
      <c r="L615" s="248">
        <v>3</v>
      </c>
      <c r="M615" s="258" t="s">
        <v>1493</v>
      </c>
      <c r="N615" s="226" t="s">
        <v>2608</v>
      </c>
      <c r="O615" s="248"/>
      <c r="P615" s="265"/>
      <c r="Q615" s="260"/>
      <c r="R615" s="248" t="s">
        <v>171</v>
      </c>
      <c r="S615" s="248" t="s">
        <v>171</v>
      </c>
      <c r="T615" s="226" t="s">
        <v>2617</v>
      </c>
      <c r="U615" s="260"/>
      <c r="V615" s="265"/>
      <c r="W615" s="260"/>
      <c r="X615" s="248" t="s">
        <v>171</v>
      </c>
      <c r="Y615" s="249" t="s">
        <v>171</v>
      </c>
      <c r="Z615" s="226" t="s">
        <v>2617</v>
      </c>
      <c r="AA615" s="260"/>
      <c r="AB615" s="265"/>
      <c r="AC615" s="260"/>
      <c r="AD615" s="248" t="s">
        <v>171</v>
      </c>
      <c r="AE615" s="249" t="s">
        <v>171</v>
      </c>
      <c r="AF615" s="226" t="s">
        <v>2617</v>
      </c>
      <c r="AG615" s="248"/>
      <c r="AH615" s="265"/>
      <c r="AI615" s="260"/>
    </row>
    <row r="616" spans="1:35" ht="45" x14ac:dyDescent="0.2">
      <c r="A616" s="248">
        <v>2017</v>
      </c>
      <c r="B616" s="258" t="s">
        <v>710</v>
      </c>
      <c r="C616" s="260" t="s">
        <v>1489</v>
      </c>
      <c r="D616" s="248"/>
      <c r="E616" s="248">
        <v>3</v>
      </c>
      <c r="F616" s="248" t="s">
        <v>171</v>
      </c>
      <c r="G616" s="248" t="s">
        <v>171</v>
      </c>
      <c r="H616" s="226" t="s">
        <v>2617</v>
      </c>
      <c r="I616" s="248"/>
      <c r="J616" s="265"/>
      <c r="K616" s="260"/>
      <c r="L616" s="248">
        <v>3</v>
      </c>
      <c r="M616" s="258" t="s">
        <v>1497</v>
      </c>
      <c r="N616" s="226" t="s">
        <v>2608</v>
      </c>
      <c r="O616" s="248"/>
      <c r="P616" s="265"/>
      <c r="Q616" s="260"/>
      <c r="R616" s="248" t="s">
        <v>171</v>
      </c>
      <c r="S616" s="248" t="s">
        <v>171</v>
      </c>
      <c r="T616" s="226" t="s">
        <v>2617</v>
      </c>
      <c r="U616" s="260"/>
      <c r="V616" s="265"/>
      <c r="W616" s="260"/>
      <c r="X616" s="248" t="s">
        <v>171</v>
      </c>
      <c r="Y616" s="249" t="s">
        <v>171</v>
      </c>
      <c r="Z616" s="226" t="s">
        <v>2617</v>
      </c>
      <c r="AA616" s="260"/>
      <c r="AB616" s="265"/>
      <c r="AC616" s="260"/>
      <c r="AD616" s="248" t="s">
        <v>171</v>
      </c>
      <c r="AE616" s="249" t="s">
        <v>171</v>
      </c>
      <c r="AF616" s="226" t="s">
        <v>2617</v>
      </c>
      <c r="AG616" s="248"/>
      <c r="AH616" s="265"/>
      <c r="AI616" s="260"/>
    </row>
    <row r="617" spans="1:35" s="295" customFormat="1" ht="15.75" thickBot="1" x14ac:dyDescent="0.25">
      <c r="A617" s="285">
        <v>2017</v>
      </c>
      <c r="B617" s="286" t="s">
        <v>710</v>
      </c>
      <c r="C617" s="287" t="s">
        <v>1489</v>
      </c>
      <c r="D617" s="288"/>
      <c r="E617" s="285">
        <v>3</v>
      </c>
      <c r="F617" s="285" t="s">
        <v>171</v>
      </c>
      <c r="G617" s="289" t="s">
        <v>2598</v>
      </c>
      <c r="H617" s="226" t="s">
        <v>2627</v>
      </c>
      <c r="I617" s="285" t="e">
        <f>VLOOKUP(Tableau2[[#This Row],[Maîtrise/Avancement CNPE]],Tableau5[],8,FALSE)</f>
        <v>#N/A</v>
      </c>
      <c r="J617" s="290" t="e">
        <f>Tableau2[[#This Row],[Gravité]]*Tableau2[[#This Row],[Fréquence CNPE]]*Tableau2[[#This Row],[Coef Pondération CNPE]]</f>
        <v>#VALUE!</v>
      </c>
      <c r="K617" s="291"/>
      <c r="L617" s="285">
        <v>3</v>
      </c>
      <c r="M617" s="289" t="s">
        <v>2598</v>
      </c>
      <c r="N617" s="226" t="s">
        <v>2627</v>
      </c>
      <c r="O617" s="290" t="e">
        <f>VLOOKUP(Tableau2[[#This Row],[Maîtrise/Avancement SUD]],Tableau5[],8,FALSE)</f>
        <v>#N/A</v>
      </c>
      <c r="P617" s="290" t="e">
        <f>Tableau2[[#This Row],[Gravité]]*Tableau2[[#This Row],[Fréquence SUD]]*Tableau2[[#This Row],[Coef Pondération SUD]]</f>
        <v>#N/A</v>
      </c>
      <c r="Q617" s="291"/>
      <c r="R617" s="285" t="s">
        <v>171</v>
      </c>
      <c r="S617" s="289" t="s">
        <v>2598</v>
      </c>
      <c r="T617" s="226" t="s">
        <v>2627</v>
      </c>
      <c r="U617" s="290" t="e">
        <f>VLOOKUP(Tableau2[[#This Row],[Maîtrise/Avancement GP]],Tableau5[],8,FALSE)</f>
        <v>#N/A</v>
      </c>
      <c r="V617" s="290" t="e">
        <f>Tableau2[[#This Row],[Gravité]]*Tableau2[[#This Row],[Fréquence GP]]*Tableau2[[#This Row],[Coef Pondération GP]]</f>
        <v>#VALUE!</v>
      </c>
      <c r="W617" s="291"/>
      <c r="X617" s="285" t="s">
        <v>171</v>
      </c>
      <c r="Y617" s="289" t="s">
        <v>2598</v>
      </c>
      <c r="Z617" s="226" t="s">
        <v>2627</v>
      </c>
      <c r="AA617" s="290" t="e">
        <f>VLOOKUP(Tableau2[[#This Row],[Maîtrise/Avancement NORD]],Tableau5[],8,FALSE)</f>
        <v>#N/A</v>
      </c>
      <c r="AB617" s="290" t="e">
        <f>Tableau2[[#This Row],[Gravité]]*Tableau2[[#This Row],[Fréquence NORD]]*Tableau2[[#This Row],[Coef Pondération NORD]]</f>
        <v>#VALUE!</v>
      </c>
      <c r="AC617" s="291"/>
      <c r="AD617" s="285" t="s">
        <v>171</v>
      </c>
      <c r="AE617" s="289" t="s">
        <v>2598</v>
      </c>
      <c r="AF617" s="226" t="s">
        <v>2627</v>
      </c>
      <c r="AG617" s="290" t="e">
        <f>VLOOKUP(Tableau2[[#This Row],[Maîtrise/Avancement DD]],Tableau5[],8,FALSE)</f>
        <v>#N/A</v>
      </c>
      <c r="AH617" s="290" t="e">
        <f>Tableau2[[#This Row],[Gravité]]*Tableau2[[#This Row],[Fréquence DD]]*Tableau2[[#This Row],[Coef Pondération DD]]</f>
        <v>#VALUE!</v>
      </c>
      <c r="AI617" s="291"/>
    </row>
    <row r="618" spans="1:35" ht="15" x14ac:dyDescent="0.2">
      <c r="A618" s="248"/>
      <c r="B618" s="184" t="s">
        <v>1494</v>
      </c>
      <c r="C618" s="260"/>
      <c r="D618" s="248"/>
      <c r="E618" s="260"/>
      <c r="F618" s="260"/>
      <c r="G618" s="260"/>
      <c r="H618" s="226" t="s">
        <v>2627</v>
      </c>
      <c r="I618" s="248"/>
      <c r="J618" s="265"/>
      <c r="K618" s="260"/>
      <c r="L618" s="260"/>
      <c r="M618" s="260"/>
      <c r="N618" s="226" t="s">
        <v>2627</v>
      </c>
      <c r="O618" s="248"/>
      <c r="P618" s="265"/>
      <c r="Q618" s="260"/>
      <c r="R618" s="260"/>
      <c r="S618" s="260"/>
      <c r="T618" s="226" t="s">
        <v>2627</v>
      </c>
      <c r="U618" s="260"/>
      <c r="V618" s="265"/>
      <c r="W618" s="260"/>
      <c r="X618" s="260"/>
      <c r="Y618" s="258"/>
      <c r="Z618" s="226" t="s">
        <v>2627</v>
      </c>
      <c r="AA618" s="260"/>
      <c r="AB618" s="265"/>
      <c r="AC618" s="260"/>
      <c r="AD618" s="248"/>
      <c r="AE618" s="249"/>
      <c r="AF618" s="226" t="s">
        <v>2627</v>
      </c>
      <c r="AG618" s="248"/>
      <c r="AH618" s="265"/>
      <c r="AI618" s="260"/>
    </row>
    <row r="619" spans="1:35" ht="30" x14ac:dyDescent="0.2">
      <c r="A619" s="248">
        <v>2017</v>
      </c>
      <c r="B619" s="258" t="s">
        <v>1495</v>
      </c>
      <c r="C619" s="258" t="s">
        <v>1496</v>
      </c>
      <c r="D619" s="249"/>
      <c r="E619" s="248">
        <v>7</v>
      </c>
      <c r="F619" s="248" t="s">
        <v>171</v>
      </c>
      <c r="G619" s="248" t="s">
        <v>171</v>
      </c>
      <c r="H619" s="226" t="s">
        <v>2629</v>
      </c>
      <c r="I619" s="248"/>
      <c r="J619" s="265"/>
      <c r="K619" s="260"/>
      <c r="L619" s="248">
        <v>3</v>
      </c>
      <c r="M619" s="258" t="s">
        <v>712</v>
      </c>
      <c r="N619" s="226" t="s">
        <v>2658</v>
      </c>
      <c r="O619" s="248"/>
      <c r="P619" s="265"/>
      <c r="Q619" s="260"/>
      <c r="R619" s="248" t="s">
        <v>171</v>
      </c>
      <c r="S619" s="248" t="s">
        <v>171</v>
      </c>
      <c r="T619" s="226" t="s">
        <v>2629</v>
      </c>
      <c r="U619" s="260"/>
      <c r="V619" s="265"/>
      <c r="W619" s="260"/>
      <c r="X619" s="248" t="s">
        <v>171</v>
      </c>
      <c r="Y619" s="249" t="s">
        <v>171</v>
      </c>
      <c r="Z619" s="226" t="s">
        <v>2629</v>
      </c>
      <c r="AA619" s="260"/>
      <c r="AB619" s="265"/>
      <c r="AC619" s="260"/>
      <c r="AD619" s="248" t="s">
        <v>171</v>
      </c>
      <c r="AE619" s="249" t="s">
        <v>171</v>
      </c>
      <c r="AF619" s="226" t="s">
        <v>2629</v>
      </c>
      <c r="AG619" s="248"/>
      <c r="AH619" s="265"/>
      <c r="AI619" s="260"/>
    </row>
    <row r="620" spans="1:35" ht="30" x14ac:dyDescent="0.2">
      <c r="A620" s="248">
        <v>2017</v>
      </c>
      <c r="B620" s="258" t="s">
        <v>1495</v>
      </c>
      <c r="C620" s="258" t="s">
        <v>1496</v>
      </c>
      <c r="D620" s="249"/>
      <c r="E620" s="248">
        <v>7</v>
      </c>
      <c r="F620" s="248" t="s">
        <v>171</v>
      </c>
      <c r="G620" s="248" t="s">
        <v>171</v>
      </c>
      <c r="H620" s="226" t="s">
        <v>2629</v>
      </c>
      <c r="I620" s="248"/>
      <c r="J620" s="265"/>
      <c r="K620" s="260"/>
      <c r="L620" s="248">
        <v>3</v>
      </c>
      <c r="M620" s="258" t="s">
        <v>1490</v>
      </c>
      <c r="N620" s="226" t="s">
        <v>2658</v>
      </c>
      <c r="O620" s="248"/>
      <c r="P620" s="265"/>
      <c r="Q620" s="260"/>
      <c r="R620" s="248" t="s">
        <v>171</v>
      </c>
      <c r="S620" s="248" t="s">
        <v>171</v>
      </c>
      <c r="T620" s="226" t="s">
        <v>2629</v>
      </c>
      <c r="U620" s="260"/>
      <c r="V620" s="265"/>
      <c r="W620" s="260"/>
      <c r="X620" s="248" t="s">
        <v>171</v>
      </c>
      <c r="Y620" s="249" t="s">
        <v>171</v>
      </c>
      <c r="Z620" s="226" t="s">
        <v>2629</v>
      </c>
      <c r="AA620" s="260"/>
      <c r="AB620" s="265"/>
      <c r="AC620" s="260"/>
      <c r="AD620" s="248" t="s">
        <v>171</v>
      </c>
      <c r="AE620" s="249" t="s">
        <v>171</v>
      </c>
      <c r="AF620" s="226" t="s">
        <v>2629</v>
      </c>
      <c r="AG620" s="248"/>
      <c r="AH620" s="265"/>
      <c r="AI620" s="260"/>
    </row>
    <row r="621" spans="1:35" ht="60" x14ac:dyDescent="0.2">
      <c r="A621" s="248">
        <v>2017</v>
      </c>
      <c r="B621" s="258" t="s">
        <v>1495</v>
      </c>
      <c r="C621" s="258" t="s">
        <v>1496</v>
      </c>
      <c r="D621" s="249"/>
      <c r="E621" s="248">
        <v>7</v>
      </c>
      <c r="F621" s="248" t="s">
        <v>171</v>
      </c>
      <c r="G621" s="248" t="s">
        <v>171</v>
      </c>
      <c r="H621" s="226" t="s">
        <v>2629</v>
      </c>
      <c r="I621" s="248"/>
      <c r="J621" s="265"/>
      <c r="K621" s="260"/>
      <c r="L621" s="248">
        <v>3</v>
      </c>
      <c r="M621" s="258" t="s">
        <v>1491</v>
      </c>
      <c r="N621" s="226" t="s">
        <v>2658</v>
      </c>
      <c r="O621" s="248"/>
      <c r="P621" s="265"/>
      <c r="Q621" s="260"/>
      <c r="R621" s="248" t="s">
        <v>171</v>
      </c>
      <c r="S621" s="248" t="s">
        <v>171</v>
      </c>
      <c r="T621" s="226" t="s">
        <v>2629</v>
      </c>
      <c r="U621" s="260"/>
      <c r="V621" s="265"/>
      <c r="W621" s="260"/>
      <c r="X621" s="248" t="s">
        <v>171</v>
      </c>
      <c r="Y621" s="249" t="s">
        <v>171</v>
      </c>
      <c r="Z621" s="226" t="s">
        <v>2629</v>
      </c>
      <c r="AA621" s="260"/>
      <c r="AB621" s="265"/>
      <c r="AC621" s="260"/>
      <c r="AD621" s="248" t="s">
        <v>171</v>
      </c>
      <c r="AE621" s="249" t="s">
        <v>171</v>
      </c>
      <c r="AF621" s="226" t="s">
        <v>2629</v>
      </c>
      <c r="AG621" s="248"/>
      <c r="AH621" s="265"/>
      <c r="AI621" s="260"/>
    </row>
    <row r="622" spans="1:35" ht="60" x14ac:dyDescent="0.2">
      <c r="A622" s="248">
        <v>2017</v>
      </c>
      <c r="B622" s="258" t="s">
        <v>1495</v>
      </c>
      <c r="C622" s="258" t="s">
        <v>1496</v>
      </c>
      <c r="D622" s="249"/>
      <c r="E622" s="248">
        <v>7</v>
      </c>
      <c r="F622" s="248" t="s">
        <v>171</v>
      </c>
      <c r="G622" s="248" t="s">
        <v>171</v>
      </c>
      <c r="H622" s="226" t="s">
        <v>2617</v>
      </c>
      <c r="I622" s="248"/>
      <c r="J622" s="265"/>
      <c r="K622" s="260"/>
      <c r="L622" s="248">
        <v>3</v>
      </c>
      <c r="M622" s="258" t="s">
        <v>1492</v>
      </c>
      <c r="N622" s="226" t="s">
        <v>2655</v>
      </c>
      <c r="O622" s="248"/>
      <c r="P622" s="265"/>
      <c r="Q622" s="260"/>
      <c r="R622" s="248" t="s">
        <v>171</v>
      </c>
      <c r="S622" s="248" t="s">
        <v>171</v>
      </c>
      <c r="T622" s="226" t="s">
        <v>2617</v>
      </c>
      <c r="U622" s="260"/>
      <c r="V622" s="265"/>
      <c r="W622" s="260"/>
      <c r="X622" s="248" t="s">
        <v>171</v>
      </c>
      <c r="Y622" s="249" t="s">
        <v>171</v>
      </c>
      <c r="Z622" s="226" t="s">
        <v>2617</v>
      </c>
      <c r="AA622" s="260"/>
      <c r="AB622" s="265"/>
      <c r="AC622" s="260"/>
      <c r="AD622" s="248" t="s">
        <v>171</v>
      </c>
      <c r="AE622" s="249" t="s">
        <v>171</v>
      </c>
      <c r="AF622" s="226" t="s">
        <v>2617</v>
      </c>
      <c r="AG622" s="248"/>
      <c r="AH622" s="265"/>
      <c r="AI622" s="260"/>
    </row>
    <row r="623" spans="1:35" ht="45" x14ac:dyDescent="0.2">
      <c r="A623" s="248">
        <v>2017</v>
      </c>
      <c r="B623" s="258" t="s">
        <v>1495</v>
      </c>
      <c r="C623" s="258" t="s">
        <v>1496</v>
      </c>
      <c r="D623" s="249"/>
      <c r="E623" s="248">
        <v>7</v>
      </c>
      <c r="F623" s="248" t="s">
        <v>171</v>
      </c>
      <c r="G623" s="248" t="s">
        <v>171</v>
      </c>
      <c r="H623" s="226" t="s">
        <v>2617</v>
      </c>
      <c r="I623" s="248"/>
      <c r="J623" s="265"/>
      <c r="K623" s="260"/>
      <c r="L623" s="248">
        <v>3</v>
      </c>
      <c r="M623" s="258" t="s">
        <v>1493</v>
      </c>
      <c r="N623" s="226" t="s">
        <v>2608</v>
      </c>
      <c r="O623" s="248"/>
      <c r="P623" s="265"/>
      <c r="Q623" s="260"/>
      <c r="R623" s="248" t="s">
        <v>171</v>
      </c>
      <c r="S623" s="248" t="s">
        <v>171</v>
      </c>
      <c r="T623" s="226" t="s">
        <v>2617</v>
      </c>
      <c r="U623" s="260"/>
      <c r="V623" s="265"/>
      <c r="W623" s="260"/>
      <c r="X623" s="248" t="s">
        <v>171</v>
      </c>
      <c r="Y623" s="249" t="s">
        <v>171</v>
      </c>
      <c r="Z623" s="226" t="s">
        <v>2617</v>
      </c>
      <c r="AA623" s="260"/>
      <c r="AB623" s="265"/>
      <c r="AC623" s="260"/>
      <c r="AD623" s="248" t="s">
        <v>171</v>
      </c>
      <c r="AE623" s="249" t="s">
        <v>171</v>
      </c>
      <c r="AF623" s="226" t="s">
        <v>2617</v>
      </c>
      <c r="AG623" s="248"/>
      <c r="AH623" s="265"/>
      <c r="AI623" s="260"/>
    </row>
    <row r="624" spans="1:35" ht="45" x14ac:dyDescent="0.2">
      <c r="A624" s="248">
        <v>2017</v>
      </c>
      <c r="B624" s="258" t="s">
        <v>1495</v>
      </c>
      <c r="C624" s="258" t="s">
        <v>1496</v>
      </c>
      <c r="D624" s="249"/>
      <c r="E624" s="248">
        <v>7</v>
      </c>
      <c r="F624" s="248" t="s">
        <v>171</v>
      </c>
      <c r="G624" s="248" t="s">
        <v>171</v>
      </c>
      <c r="H624" s="226" t="s">
        <v>2617</v>
      </c>
      <c r="I624" s="248"/>
      <c r="J624" s="265"/>
      <c r="K624" s="260"/>
      <c r="L624" s="248">
        <v>3</v>
      </c>
      <c r="M624" s="258" t="s">
        <v>1497</v>
      </c>
      <c r="N624" s="226" t="s">
        <v>2608</v>
      </c>
      <c r="O624" s="248"/>
      <c r="P624" s="265"/>
      <c r="Q624" s="260"/>
      <c r="R624" s="248" t="s">
        <v>171</v>
      </c>
      <c r="S624" s="248" t="s">
        <v>171</v>
      </c>
      <c r="T624" s="226" t="s">
        <v>2617</v>
      </c>
      <c r="U624" s="260"/>
      <c r="V624" s="265"/>
      <c r="W624" s="260"/>
      <c r="X624" s="248" t="s">
        <v>171</v>
      </c>
      <c r="Y624" s="249" t="s">
        <v>171</v>
      </c>
      <c r="Z624" s="226" t="s">
        <v>2617</v>
      </c>
      <c r="AA624" s="260"/>
      <c r="AB624" s="265"/>
      <c r="AC624" s="260"/>
      <c r="AD624" s="248" t="s">
        <v>171</v>
      </c>
      <c r="AE624" s="249" t="s">
        <v>171</v>
      </c>
      <c r="AF624" s="226" t="s">
        <v>2617</v>
      </c>
      <c r="AG624" s="248"/>
      <c r="AH624" s="265"/>
      <c r="AI624" s="260"/>
    </row>
    <row r="625" spans="1:35" s="295" customFormat="1" ht="30.75" thickBot="1" x14ac:dyDescent="0.25">
      <c r="A625" s="285">
        <v>2017</v>
      </c>
      <c r="B625" s="286" t="s">
        <v>1495</v>
      </c>
      <c r="C625" s="286" t="s">
        <v>1496</v>
      </c>
      <c r="D625" s="298"/>
      <c r="E625" s="285">
        <v>7</v>
      </c>
      <c r="F625" s="285" t="s">
        <v>171</v>
      </c>
      <c r="G625" s="289" t="s">
        <v>2598</v>
      </c>
      <c r="H625" s="226" t="s">
        <v>2627</v>
      </c>
      <c r="I625" s="285" t="e">
        <f>VLOOKUP(Tableau2[[#This Row],[Maîtrise/Avancement CNPE]],Tableau5[],8,FALSE)</f>
        <v>#N/A</v>
      </c>
      <c r="J625" s="290" t="e">
        <f>Tableau2[[#This Row],[Gravité]]*Tableau2[[#This Row],[Fréquence CNPE]]*Tableau2[[#This Row],[Coef Pondération CNPE]]</f>
        <v>#VALUE!</v>
      </c>
      <c r="K625" s="291"/>
      <c r="L625" s="285">
        <v>3</v>
      </c>
      <c r="M625" s="289" t="s">
        <v>2598</v>
      </c>
      <c r="N625" s="226" t="s">
        <v>2627</v>
      </c>
      <c r="O625" s="290" t="e">
        <f>VLOOKUP(Tableau2[[#This Row],[Maîtrise/Avancement SUD]],Tableau5[],8,FALSE)</f>
        <v>#N/A</v>
      </c>
      <c r="P625" s="290" t="e">
        <f>Tableau2[[#This Row],[Gravité]]*Tableau2[[#This Row],[Fréquence SUD]]*Tableau2[[#This Row],[Coef Pondération SUD]]</f>
        <v>#N/A</v>
      </c>
      <c r="Q625" s="291"/>
      <c r="R625" s="285" t="s">
        <v>171</v>
      </c>
      <c r="S625" s="289" t="s">
        <v>2598</v>
      </c>
      <c r="T625" s="226" t="s">
        <v>2627</v>
      </c>
      <c r="U625" s="290" t="e">
        <f>VLOOKUP(Tableau2[[#This Row],[Maîtrise/Avancement GP]],Tableau5[],8,FALSE)</f>
        <v>#N/A</v>
      </c>
      <c r="V625" s="290" t="e">
        <f>Tableau2[[#This Row],[Gravité]]*Tableau2[[#This Row],[Fréquence GP]]*Tableau2[[#This Row],[Coef Pondération GP]]</f>
        <v>#VALUE!</v>
      </c>
      <c r="W625" s="291"/>
      <c r="X625" s="285" t="s">
        <v>171</v>
      </c>
      <c r="Y625" s="289" t="s">
        <v>2598</v>
      </c>
      <c r="Z625" s="226" t="s">
        <v>2627</v>
      </c>
      <c r="AA625" s="290" t="e">
        <f>VLOOKUP(Tableau2[[#This Row],[Maîtrise/Avancement NORD]],Tableau5[],8,FALSE)</f>
        <v>#N/A</v>
      </c>
      <c r="AB625" s="290" t="e">
        <f>Tableau2[[#This Row],[Gravité]]*Tableau2[[#This Row],[Fréquence NORD]]*Tableau2[[#This Row],[Coef Pondération NORD]]</f>
        <v>#VALUE!</v>
      </c>
      <c r="AC625" s="291"/>
      <c r="AD625" s="285" t="s">
        <v>171</v>
      </c>
      <c r="AE625" s="289" t="s">
        <v>2598</v>
      </c>
      <c r="AF625" s="226" t="s">
        <v>2627</v>
      </c>
      <c r="AG625" s="290" t="e">
        <f>VLOOKUP(Tableau2[[#This Row],[Maîtrise/Avancement DD]],Tableau5[],8,FALSE)</f>
        <v>#N/A</v>
      </c>
      <c r="AH625" s="290" t="e">
        <f>Tableau2[[#This Row],[Gravité]]*Tableau2[[#This Row],[Fréquence DD]]*Tableau2[[#This Row],[Coef Pondération DD]]</f>
        <v>#VALUE!</v>
      </c>
      <c r="AI625" s="291"/>
    </row>
    <row r="626" spans="1:35" ht="15" x14ac:dyDescent="0.2">
      <c r="A626" s="248"/>
      <c r="B626" s="184" t="s">
        <v>1498</v>
      </c>
      <c r="C626" s="260"/>
      <c r="D626" s="248"/>
      <c r="E626" s="260"/>
      <c r="F626" s="260"/>
      <c r="G626" s="260"/>
      <c r="H626" s="226" t="s">
        <v>2627</v>
      </c>
      <c r="I626" s="248"/>
      <c r="J626" s="265"/>
      <c r="K626" s="260"/>
      <c r="L626" s="260"/>
      <c r="M626" s="260"/>
      <c r="N626" s="226" t="s">
        <v>2627</v>
      </c>
      <c r="O626" s="248"/>
      <c r="P626" s="265"/>
      <c r="Q626" s="260"/>
      <c r="R626" s="260"/>
      <c r="S626" s="260"/>
      <c r="T626" s="226" t="s">
        <v>2627</v>
      </c>
      <c r="U626" s="260"/>
      <c r="V626" s="265"/>
      <c r="W626" s="260"/>
      <c r="X626" s="260"/>
      <c r="Y626" s="258"/>
      <c r="Z626" s="226" t="s">
        <v>2627</v>
      </c>
      <c r="AA626" s="260"/>
      <c r="AB626" s="265"/>
      <c r="AC626" s="260"/>
      <c r="AD626" s="248"/>
      <c r="AE626" s="249"/>
      <c r="AF626" s="226" t="s">
        <v>2627</v>
      </c>
      <c r="AG626" s="248"/>
      <c r="AH626" s="265"/>
      <c r="AI626" s="260"/>
    </row>
    <row r="627" spans="1:35" ht="45" x14ac:dyDescent="0.2">
      <c r="A627" s="248">
        <v>2017</v>
      </c>
      <c r="B627" s="258" t="s">
        <v>710</v>
      </c>
      <c r="C627" s="258" t="s">
        <v>1499</v>
      </c>
      <c r="D627" s="249"/>
      <c r="E627" s="248">
        <v>7</v>
      </c>
      <c r="F627" s="248" t="s">
        <v>171</v>
      </c>
      <c r="G627" s="248" t="s">
        <v>171</v>
      </c>
      <c r="H627" s="226" t="s">
        <v>2629</v>
      </c>
      <c r="I627" s="248"/>
      <c r="J627" s="265"/>
      <c r="K627" s="260"/>
      <c r="L627" s="248">
        <v>3</v>
      </c>
      <c r="M627" s="258" t="s">
        <v>712</v>
      </c>
      <c r="N627" s="226" t="s">
        <v>2658</v>
      </c>
      <c r="O627" s="248"/>
      <c r="P627" s="265"/>
      <c r="Q627" s="260"/>
      <c r="R627" s="248" t="s">
        <v>171</v>
      </c>
      <c r="S627" s="248" t="s">
        <v>171</v>
      </c>
      <c r="T627" s="226" t="s">
        <v>2629</v>
      </c>
      <c r="U627" s="260"/>
      <c r="V627" s="265"/>
      <c r="W627" s="260"/>
      <c r="X627" s="248" t="s">
        <v>171</v>
      </c>
      <c r="Y627" s="249" t="s">
        <v>171</v>
      </c>
      <c r="Z627" s="226" t="s">
        <v>2629</v>
      </c>
      <c r="AA627" s="260"/>
      <c r="AB627" s="265"/>
      <c r="AC627" s="260"/>
      <c r="AD627" s="248" t="s">
        <v>171</v>
      </c>
      <c r="AE627" s="249" t="s">
        <v>171</v>
      </c>
      <c r="AF627" s="226" t="s">
        <v>2629</v>
      </c>
      <c r="AG627" s="248"/>
      <c r="AH627" s="265"/>
      <c r="AI627" s="260"/>
    </row>
    <row r="628" spans="1:35" ht="45" x14ac:dyDescent="0.2">
      <c r="A628" s="248">
        <v>2017</v>
      </c>
      <c r="B628" s="258" t="s">
        <v>710</v>
      </c>
      <c r="C628" s="258" t="s">
        <v>1499</v>
      </c>
      <c r="D628" s="249"/>
      <c r="E628" s="248">
        <v>7</v>
      </c>
      <c r="F628" s="248" t="s">
        <v>171</v>
      </c>
      <c r="G628" s="248" t="s">
        <v>171</v>
      </c>
      <c r="H628" s="226" t="s">
        <v>2629</v>
      </c>
      <c r="I628" s="248"/>
      <c r="J628" s="265"/>
      <c r="K628" s="260"/>
      <c r="L628" s="248">
        <v>3</v>
      </c>
      <c r="M628" s="258" t="s">
        <v>1490</v>
      </c>
      <c r="N628" s="226" t="s">
        <v>2658</v>
      </c>
      <c r="O628" s="248"/>
      <c r="P628" s="265"/>
      <c r="Q628" s="260"/>
      <c r="R628" s="248" t="s">
        <v>171</v>
      </c>
      <c r="S628" s="248" t="s">
        <v>171</v>
      </c>
      <c r="T628" s="226" t="s">
        <v>2629</v>
      </c>
      <c r="U628" s="260"/>
      <c r="V628" s="265"/>
      <c r="W628" s="260"/>
      <c r="X628" s="248" t="s">
        <v>171</v>
      </c>
      <c r="Y628" s="249" t="s">
        <v>171</v>
      </c>
      <c r="Z628" s="226" t="s">
        <v>2629</v>
      </c>
      <c r="AA628" s="260"/>
      <c r="AB628" s="265"/>
      <c r="AC628" s="260"/>
      <c r="AD628" s="248" t="s">
        <v>171</v>
      </c>
      <c r="AE628" s="249" t="s">
        <v>171</v>
      </c>
      <c r="AF628" s="226" t="s">
        <v>2629</v>
      </c>
      <c r="AG628" s="248"/>
      <c r="AH628" s="265"/>
      <c r="AI628" s="260"/>
    </row>
    <row r="629" spans="1:35" ht="60" x14ac:dyDescent="0.2">
      <c r="A629" s="248">
        <v>2017</v>
      </c>
      <c r="B629" s="258" t="s">
        <v>710</v>
      </c>
      <c r="C629" s="258" t="s">
        <v>1499</v>
      </c>
      <c r="D629" s="249"/>
      <c r="E629" s="248">
        <v>7</v>
      </c>
      <c r="F629" s="248" t="s">
        <v>171</v>
      </c>
      <c r="G629" s="248" t="s">
        <v>171</v>
      </c>
      <c r="H629" s="226" t="s">
        <v>2629</v>
      </c>
      <c r="I629" s="248"/>
      <c r="J629" s="265"/>
      <c r="K629" s="260"/>
      <c r="L629" s="248">
        <v>3</v>
      </c>
      <c r="M629" s="258" t="s">
        <v>1491</v>
      </c>
      <c r="N629" s="226" t="s">
        <v>2658</v>
      </c>
      <c r="O629" s="248"/>
      <c r="P629" s="265"/>
      <c r="Q629" s="260"/>
      <c r="R629" s="248" t="s">
        <v>171</v>
      </c>
      <c r="S629" s="248" t="s">
        <v>171</v>
      </c>
      <c r="T629" s="226" t="s">
        <v>2629</v>
      </c>
      <c r="U629" s="260"/>
      <c r="V629" s="265"/>
      <c r="W629" s="260"/>
      <c r="X629" s="248" t="s">
        <v>171</v>
      </c>
      <c r="Y629" s="249" t="s">
        <v>171</v>
      </c>
      <c r="Z629" s="226" t="s">
        <v>2629</v>
      </c>
      <c r="AA629" s="260"/>
      <c r="AB629" s="265"/>
      <c r="AC629" s="260"/>
      <c r="AD629" s="248" t="s">
        <v>171</v>
      </c>
      <c r="AE629" s="249" t="s">
        <v>171</v>
      </c>
      <c r="AF629" s="226" t="s">
        <v>2629</v>
      </c>
      <c r="AG629" s="248"/>
      <c r="AH629" s="265"/>
      <c r="AI629" s="260"/>
    </row>
    <row r="630" spans="1:35" ht="60" x14ac:dyDescent="0.2">
      <c r="A630" s="248">
        <v>2017</v>
      </c>
      <c r="B630" s="258" t="s">
        <v>710</v>
      </c>
      <c r="C630" s="258" t="s">
        <v>1499</v>
      </c>
      <c r="D630" s="249"/>
      <c r="E630" s="248">
        <v>7</v>
      </c>
      <c r="F630" s="248" t="s">
        <v>171</v>
      </c>
      <c r="G630" s="248" t="s">
        <v>171</v>
      </c>
      <c r="H630" s="226" t="s">
        <v>2617</v>
      </c>
      <c r="I630" s="248"/>
      <c r="J630" s="265"/>
      <c r="K630" s="260"/>
      <c r="L630" s="248">
        <v>3</v>
      </c>
      <c r="M630" s="258" t="s">
        <v>1492</v>
      </c>
      <c r="N630" s="226" t="s">
        <v>2655</v>
      </c>
      <c r="O630" s="248"/>
      <c r="P630" s="265"/>
      <c r="Q630" s="260"/>
      <c r="R630" s="248" t="s">
        <v>171</v>
      </c>
      <c r="S630" s="248" t="s">
        <v>171</v>
      </c>
      <c r="T630" s="226" t="s">
        <v>2617</v>
      </c>
      <c r="U630" s="260"/>
      <c r="V630" s="265"/>
      <c r="W630" s="260"/>
      <c r="X630" s="248" t="s">
        <v>171</v>
      </c>
      <c r="Y630" s="249" t="s">
        <v>171</v>
      </c>
      <c r="Z630" s="226" t="s">
        <v>2617</v>
      </c>
      <c r="AA630" s="260"/>
      <c r="AB630" s="265"/>
      <c r="AC630" s="260"/>
      <c r="AD630" s="248" t="s">
        <v>171</v>
      </c>
      <c r="AE630" s="249" t="s">
        <v>171</v>
      </c>
      <c r="AF630" s="226" t="s">
        <v>2617</v>
      </c>
      <c r="AG630" s="248"/>
      <c r="AH630" s="265"/>
      <c r="AI630" s="260"/>
    </row>
    <row r="631" spans="1:35" ht="45" x14ac:dyDescent="0.2">
      <c r="A631" s="248">
        <v>2017</v>
      </c>
      <c r="B631" s="258" t="s">
        <v>710</v>
      </c>
      <c r="C631" s="258" t="s">
        <v>1499</v>
      </c>
      <c r="D631" s="249"/>
      <c r="E631" s="248">
        <v>7</v>
      </c>
      <c r="F631" s="248" t="s">
        <v>171</v>
      </c>
      <c r="G631" s="248" t="s">
        <v>171</v>
      </c>
      <c r="H631" s="226" t="s">
        <v>2617</v>
      </c>
      <c r="I631" s="248"/>
      <c r="J631" s="265"/>
      <c r="K631" s="260"/>
      <c r="L631" s="248">
        <v>3</v>
      </c>
      <c r="M631" s="258" t="s">
        <v>1493</v>
      </c>
      <c r="N631" s="226" t="s">
        <v>2608</v>
      </c>
      <c r="O631" s="248"/>
      <c r="P631" s="265"/>
      <c r="Q631" s="260"/>
      <c r="R631" s="248" t="s">
        <v>171</v>
      </c>
      <c r="S631" s="248" t="s">
        <v>171</v>
      </c>
      <c r="T631" s="226" t="s">
        <v>2617</v>
      </c>
      <c r="U631" s="260"/>
      <c r="V631" s="265"/>
      <c r="W631" s="260"/>
      <c r="X631" s="248" t="s">
        <v>171</v>
      </c>
      <c r="Y631" s="249" t="s">
        <v>171</v>
      </c>
      <c r="Z631" s="226" t="s">
        <v>2617</v>
      </c>
      <c r="AA631" s="260"/>
      <c r="AB631" s="265"/>
      <c r="AC631" s="260"/>
      <c r="AD631" s="248" t="s">
        <v>171</v>
      </c>
      <c r="AE631" s="249" t="s">
        <v>171</v>
      </c>
      <c r="AF631" s="226" t="s">
        <v>2617</v>
      </c>
      <c r="AG631" s="248"/>
      <c r="AH631" s="265"/>
      <c r="AI631" s="260"/>
    </row>
    <row r="632" spans="1:35" ht="45" x14ac:dyDescent="0.2">
      <c r="A632" s="248">
        <v>2017</v>
      </c>
      <c r="B632" s="258" t="s">
        <v>710</v>
      </c>
      <c r="C632" s="258" t="s">
        <v>1499</v>
      </c>
      <c r="D632" s="249"/>
      <c r="E632" s="248">
        <v>7</v>
      </c>
      <c r="F632" s="248" t="s">
        <v>171</v>
      </c>
      <c r="G632" s="248" t="s">
        <v>171</v>
      </c>
      <c r="H632" s="226" t="s">
        <v>2617</v>
      </c>
      <c r="I632" s="248"/>
      <c r="J632" s="265"/>
      <c r="K632" s="260"/>
      <c r="L632" s="248">
        <v>3</v>
      </c>
      <c r="M632" s="258" t="s">
        <v>1497</v>
      </c>
      <c r="N632" s="226" t="s">
        <v>2608</v>
      </c>
      <c r="O632" s="248"/>
      <c r="P632" s="265"/>
      <c r="Q632" s="260"/>
      <c r="R632" s="248" t="s">
        <v>171</v>
      </c>
      <c r="S632" s="248" t="s">
        <v>171</v>
      </c>
      <c r="T632" s="226" t="s">
        <v>2617</v>
      </c>
      <c r="U632" s="260"/>
      <c r="V632" s="265"/>
      <c r="W632" s="260"/>
      <c r="X632" s="248" t="s">
        <v>171</v>
      </c>
      <c r="Y632" s="249" t="s">
        <v>171</v>
      </c>
      <c r="Z632" s="226" t="s">
        <v>2617</v>
      </c>
      <c r="AA632" s="260"/>
      <c r="AB632" s="265"/>
      <c r="AC632" s="260"/>
      <c r="AD632" s="248" t="s">
        <v>171</v>
      </c>
      <c r="AE632" s="249" t="s">
        <v>171</v>
      </c>
      <c r="AF632" s="226" t="s">
        <v>2617</v>
      </c>
      <c r="AG632" s="248"/>
      <c r="AH632" s="265"/>
      <c r="AI632" s="260"/>
    </row>
    <row r="633" spans="1:35" s="295" customFormat="1" ht="45.75" thickBot="1" x14ac:dyDescent="0.25">
      <c r="A633" s="285">
        <v>2017</v>
      </c>
      <c r="B633" s="286" t="s">
        <v>710</v>
      </c>
      <c r="C633" s="286" t="s">
        <v>1499</v>
      </c>
      <c r="D633" s="298"/>
      <c r="E633" s="285">
        <v>7</v>
      </c>
      <c r="F633" s="285" t="s">
        <v>171</v>
      </c>
      <c r="G633" s="289" t="s">
        <v>2598</v>
      </c>
      <c r="H633" s="226" t="s">
        <v>2627</v>
      </c>
      <c r="I633" s="285" t="e">
        <f>VLOOKUP(Tableau2[[#This Row],[Maîtrise/Avancement CNPE]],Tableau5[],8,FALSE)</f>
        <v>#N/A</v>
      </c>
      <c r="J633" s="290" t="e">
        <f>Tableau2[[#This Row],[Gravité]]*Tableau2[[#This Row],[Fréquence CNPE]]*Tableau2[[#This Row],[Coef Pondération CNPE]]</f>
        <v>#VALUE!</v>
      </c>
      <c r="K633" s="291"/>
      <c r="L633" s="285">
        <v>3</v>
      </c>
      <c r="M633" s="289" t="s">
        <v>2598</v>
      </c>
      <c r="N633" s="226" t="s">
        <v>2627</v>
      </c>
      <c r="O633" s="290" t="e">
        <f>VLOOKUP(Tableau2[[#This Row],[Maîtrise/Avancement SUD]],Tableau5[],8,FALSE)</f>
        <v>#N/A</v>
      </c>
      <c r="P633" s="290" t="e">
        <f>Tableau2[[#This Row],[Gravité]]*Tableau2[[#This Row],[Fréquence SUD]]*Tableau2[[#This Row],[Coef Pondération SUD]]</f>
        <v>#N/A</v>
      </c>
      <c r="Q633" s="291"/>
      <c r="R633" s="285" t="s">
        <v>171</v>
      </c>
      <c r="S633" s="289" t="s">
        <v>2598</v>
      </c>
      <c r="T633" s="226" t="s">
        <v>2627</v>
      </c>
      <c r="U633" s="290" t="e">
        <f>VLOOKUP(Tableau2[[#This Row],[Maîtrise/Avancement GP]],Tableau5[],8,FALSE)</f>
        <v>#N/A</v>
      </c>
      <c r="V633" s="290" t="e">
        <f>Tableau2[[#This Row],[Gravité]]*Tableau2[[#This Row],[Fréquence GP]]*Tableau2[[#This Row],[Coef Pondération GP]]</f>
        <v>#VALUE!</v>
      </c>
      <c r="W633" s="291"/>
      <c r="X633" s="285" t="s">
        <v>171</v>
      </c>
      <c r="Y633" s="289" t="s">
        <v>2598</v>
      </c>
      <c r="Z633" s="226" t="s">
        <v>2627</v>
      </c>
      <c r="AA633" s="290" t="e">
        <f>VLOOKUP(Tableau2[[#This Row],[Maîtrise/Avancement NORD]],Tableau5[],8,FALSE)</f>
        <v>#N/A</v>
      </c>
      <c r="AB633" s="290" t="e">
        <f>Tableau2[[#This Row],[Gravité]]*Tableau2[[#This Row],[Fréquence NORD]]*Tableau2[[#This Row],[Coef Pondération NORD]]</f>
        <v>#VALUE!</v>
      </c>
      <c r="AC633" s="291"/>
      <c r="AD633" s="285" t="s">
        <v>171</v>
      </c>
      <c r="AE633" s="289" t="s">
        <v>2598</v>
      </c>
      <c r="AF633" s="226" t="s">
        <v>2627</v>
      </c>
      <c r="AG633" s="290" t="e">
        <f>VLOOKUP(Tableau2[[#This Row],[Maîtrise/Avancement DD]],Tableau5[],8,FALSE)</f>
        <v>#N/A</v>
      </c>
      <c r="AH633" s="290" t="e">
        <f>Tableau2[[#This Row],[Gravité]]*Tableau2[[#This Row],[Fréquence DD]]*Tableau2[[#This Row],[Coef Pondération DD]]</f>
        <v>#VALUE!</v>
      </c>
      <c r="AI633" s="291"/>
    </row>
    <row r="634" spans="1:35" ht="15" x14ac:dyDescent="0.2">
      <c r="A634" s="248"/>
      <c r="B634" s="184" t="s">
        <v>1500</v>
      </c>
      <c r="C634" s="260"/>
      <c r="D634" s="248"/>
      <c r="E634" s="260"/>
      <c r="F634" s="260"/>
      <c r="G634" s="260"/>
      <c r="H634" s="226" t="s">
        <v>2627</v>
      </c>
      <c r="I634" s="248"/>
      <c r="J634" s="265"/>
      <c r="K634" s="260"/>
      <c r="L634" s="260"/>
      <c r="M634" s="258"/>
      <c r="N634" s="226" t="s">
        <v>2627</v>
      </c>
      <c r="O634" s="248"/>
      <c r="P634" s="265"/>
      <c r="Q634" s="260"/>
      <c r="R634" s="260"/>
      <c r="S634" s="260"/>
      <c r="T634" s="226" t="s">
        <v>2627</v>
      </c>
      <c r="U634" s="260"/>
      <c r="V634" s="265"/>
      <c r="W634" s="260"/>
      <c r="X634" s="260"/>
      <c r="Y634" s="258"/>
      <c r="Z634" s="226" t="s">
        <v>2627</v>
      </c>
      <c r="AA634" s="260"/>
      <c r="AB634" s="265"/>
      <c r="AC634" s="260"/>
      <c r="AD634" s="248"/>
      <c r="AE634" s="249"/>
      <c r="AF634" s="226" t="s">
        <v>2627</v>
      </c>
      <c r="AG634" s="248"/>
      <c r="AH634" s="265"/>
      <c r="AI634" s="260"/>
    </row>
    <row r="635" spans="1:35" ht="30" x14ac:dyDescent="0.2">
      <c r="A635" s="248">
        <v>2017</v>
      </c>
      <c r="B635" s="258" t="s">
        <v>696</v>
      </c>
      <c r="C635" s="258" t="s">
        <v>697</v>
      </c>
      <c r="D635" s="249"/>
      <c r="E635" s="248">
        <v>7</v>
      </c>
      <c r="F635" s="248" t="s">
        <v>171</v>
      </c>
      <c r="G635" s="248" t="s">
        <v>171</v>
      </c>
      <c r="H635" s="226" t="s">
        <v>2617</v>
      </c>
      <c r="I635" s="248"/>
      <c r="J635" s="265"/>
      <c r="K635" s="260"/>
      <c r="L635" s="248">
        <v>3</v>
      </c>
      <c r="M635" s="258" t="s">
        <v>1501</v>
      </c>
      <c r="N635" s="226" t="s">
        <v>2608</v>
      </c>
      <c r="O635" s="248"/>
      <c r="P635" s="265"/>
      <c r="Q635" s="260"/>
      <c r="R635" s="248" t="s">
        <v>171</v>
      </c>
      <c r="S635" s="248" t="s">
        <v>171</v>
      </c>
      <c r="T635" s="226" t="s">
        <v>2617</v>
      </c>
      <c r="U635" s="260"/>
      <c r="V635" s="265"/>
      <c r="W635" s="260"/>
      <c r="X635" s="248" t="s">
        <v>171</v>
      </c>
      <c r="Y635" s="249" t="s">
        <v>171</v>
      </c>
      <c r="Z635" s="226" t="s">
        <v>2617</v>
      </c>
      <c r="AA635" s="260"/>
      <c r="AB635" s="265"/>
      <c r="AC635" s="260"/>
      <c r="AD635" s="248" t="s">
        <v>171</v>
      </c>
      <c r="AE635" s="249" t="s">
        <v>171</v>
      </c>
      <c r="AF635" s="226" t="s">
        <v>2617</v>
      </c>
      <c r="AG635" s="248"/>
      <c r="AH635" s="265"/>
      <c r="AI635" s="260"/>
    </row>
    <row r="636" spans="1:35" ht="30" x14ac:dyDescent="0.2">
      <c r="A636" s="248">
        <v>2017</v>
      </c>
      <c r="B636" s="258" t="s">
        <v>696</v>
      </c>
      <c r="C636" s="258" t="s">
        <v>697</v>
      </c>
      <c r="D636" s="249"/>
      <c r="E636" s="248">
        <v>7</v>
      </c>
      <c r="F636" s="248" t="s">
        <v>171</v>
      </c>
      <c r="G636" s="248" t="s">
        <v>171</v>
      </c>
      <c r="H636" s="226" t="s">
        <v>2617</v>
      </c>
      <c r="I636" s="248"/>
      <c r="J636" s="265"/>
      <c r="K636" s="260"/>
      <c r="L636" s="248">
        <v>3</v>
      </c>
      <c r="M636" s="258" t="s">
        <v>1502</v>
      </c>
      <c r="N636" s="226" t="s">
        <v>2608</v>
      </c>
      <c r="O636" s="248"/>
      <c r="P636" s="265"/>
      <c r="Q636" s="260"/>
      <c r="R636" s="248" t="s">
        <v>171</v>
      </c>
      <c r="S636" s="248" t="s">
        <v>171</v>
      </c>
      <c r="T636" s="226" t="s">
        <v>2617</v>
      </c>
      <c r="U636" s="260"/>
      <c r="V636" s="265"/>
      <c r="W636" s="260"/>
      <c r="X636" s="248" t="s">
        <v>171</v>
      </c>
      <c r="Y636" s="249" t="s">
        <v>171</v>
      </c>
      <c r="Z636" s="226" t="s">
        <v>2617</v>
      </c>
      <c r="AA636" s="260"/>
      <c r="AB636" s="265"/>
      <c r="AC636" s="260"/>
      <c r="AD636" s="248" t="s">
        <v>171</v>
      </c>
      <c r="AE636" s="249" t="s">
        <v>171</v>
      </c>
      <c r="AF636" s="226" t="s">
        <v>2617</v>
      </c>
      <c r="AG636" s="248"/>
      <c r="AH636" s="265"/>
      <c r="AI636" s="260"/>
    </row>
    <row r="637" spans="1:35" ht="30" x14ac:dyDescent="0.2">
      <c r="A637" s="248">
        <v>2017</v>
      </c>
      <c r="B637" s="258" t="s">
        <v>696</v>
      </c>
      <c r="C637" s="258" t="s">
        <v>697</v>
      </c>
      <c r="D637" s="249"/>
      <c r="E637" s="248">
        <v>7</v>
      </c>
      <c r="F637" s="248" t="s">
        <v>171</v>
      </c>
      <c r="G637" s="248" t="s">
        <v>171</v>
      </c>
      <c r="H637" s="226" t="s">
        <v>2617</v>
      </c>
      <c r="I637" s="248"/>
      <c r="J637" s="265"/>
      <c r="K637" s="260"/>
      <c r="L637" s="248">
        <v>3</v>
      </c>
      <c r="M637" s="258" t="s">
        <v>1503</v>
      </c>
      <c r="N637" s="226" t="s">
        <v>2608</v>
      </c>
      <c r="O637" s="248"/>
      <c r="P637" s="265"/>
      <c r="Q637" s="260"/>
      <c r="R637" s="248" t="s">
        <v>171</v>
      </c>
      <c r="S637" s="248" t="s">
        <v>171</v>
      </c>
      <c r="T637" s="226" t="s">
        <v>2617</v>
      </c>
      <c r="U637" s="260"/>
      <c r="V637" s="265"/>
      <c r="W637" s="260"/>
      <c r="X637" s="248" t="s">
        <v>171</v>
      </c>
      <c r="Y637" s="249" t="s">
        <v>171</v>
      </c>
      <c r="Z637" s="226" t="s">
        <v>2617</v>
      </c>
      <c r="AA637" s="260"/>
      <c r="AB637" s="265"/>
      <c r="AC637" s="260"/>
      <c r="AD637" s="248" t="s">
        <v>171</v>
      </c>
      <c r="AE637" s="249" t="s">
        <v>171</v>
      </c>
      <c r="AF637" s="226" t="s">
        <v>2617</v>
      </c>
      <c r="AG637" s="248"/>
      <c r="AH637" s="265"/>
      <c r="AI637" s="260"/>
    </row>
    <row r="638" spans="1:35" ht="30" x14ac:dyDescent="0.2">
      <c r="A638" s="248">
        <v>2017</v>
      </c>
      <c r="B638" s="258" t="s">
        <v>696</v>
      </c>
      <c r="C638" s="258" t="s">
        <v>697</v>
      </c>
      <c r="D638" s="249"/>
      <c r="E638" s="248">
        <v>7</v>
      </c>
      <c r="F638" s="248" t="s">
        <v>171</v>
      </c>
      <c r="G638" s="248" t="s">
        <v>171</v>
      </c>
      <c r="H638" s="226" t="s">
        <v>2617</v>
      </c>
      <c r="I638" s="248"/>
      <c r="J638" s="265"/>
      <c r="K638" s="260"/>
      <c r="L638" s="248">
        <v>3</v>
      </c>
      <c r="M638" s="258" t="s">
        <v>1504</v>
      </c>
      <c r="N638" s="226" t="s">
        <v>2608</v>
      </c>
      <c r="O638" s="248"/>
      <c r="P638" s="265"/>
      <c r="Q638" s="260"/>
      <c r="R638" s="248" t="s">
        <v>171</v>
      </c>
      <c r="S638" s="248" t="s">
        <v>171</v>
      </c>
      <c r="T638" s="226" t="s">
        <v>2617</v>
      </c>
      <c r="U638" s="260"/>
      <c r="V638" s="265"/>
      <c r="W638" s="260"/>
      <c r="X638" s="248" t="s">
        <v>171</v>
      </c>
      <c r="Y638" s="249" t="s">
        <v>171</v>
      </c>
      <c r="Z638" s="226" t="s">
        <v>2617</v>
      </c>
      <c r="AA638" s="260"/>
      <c r="AB638" s="265"/>
      <c r="AC638" s="260"/>
      <c r="AD638" s="248" t="s">
        <v>171</v>
      </c>
      <c r="AE638" s="249" t="s">
        <v>171</v>
      </c>
      <c r="AF638" s="226" t="s">
        <v>2617</v>
      </c>
      <c r="AG638" s="248"/>
      <c r="AH638" s="265"/>
      <c r="AI638" s="260"/>
    </row>
    <row r="639" spans="1:35" ht="30" x14ac:dyDescent="0.2">
      <c r="A639" s="248">
        <v>2017</v>
      </c>
      <c r="B639" s="258" t="s">
        <v>696</v>
      </c>
      <c r="C639" s="258" t="s">
        <v>697</v>
      </c>
      <c r="D639" s="249"/>
      <c r="E639" s="248">
        <v>7</v>
      </c>
      <c r="F639" s="248" t="s">
        <v>171</v>
      </c>
      <c r="G639" s="248" t="s">
        <v>171</v>
      </c>
      <c r="H639" s="226" t="s">
        <v>2617</v>
      </c>
      <c r="I639" s="248"/>
      <c r="J639" s="265"/>
      <c r="K639" s="260"/>
      <c r="L639" s="248">
        <v>3</v>
      </c>
      <c r="M639" s="258" t="s">
        <v>1505</v>
      </c>
      <c r="N639" s="226" t="s">
        <v>2608</v>
      </c>
      <c r="O639" s="248"/>
      <c r="P639" s="265"/>
      <c r="Q639" s="260"/>
      <c r="R639" s="248" t="s">
        <v>171</v>
      </c>
      <c r="S639" s="248" t="s">
        <v>171</v>
      </c>
      <c r="T639" s="226" t="s">
        <v>2617</v>
      </c>
      <c r="U639" s="260"/>
      <c r="V639" s="265"/>
      <c r="W639" s="260"/>
      <c r="X639" s="248" t="s">
        <v>171</v>
      </c>
      <c r="Y639" s="249" t="s">
        <v>171</v>
      </c>
      <c r="Z639" s="226" t="s">
        <v>2617</v>
      </c>
      <c r="AA639" s="260"/>
      <c r="AB639" s="265"/>
      <c r="AC639" s="260"/>
      <c r="AD639" s="248" t="s">
        <v>171</v>
      </c>
      <c r="AE639" s="249" t="s">
        <v>171</v>
      </c>
      <c r="AF639" s="226" t="s">
        <v>2617</v>
      </c>
      <c r="AG639" s="248"/>
      <c r="AH639" s="265"/>
      <c r="AI639" s="260"/>
    </row>
    <row r="640" spans="1:35" ht="45" x14ac:dyDescent="0.2">
      <c r="A640" s="248">
        <v>2017</v>
      </c>
      <c r="B640" s="258" t="s">
        <v>696</v>
      </c>
      <c r="C640" s="258" t="s">
        <v>697</v>
      </c>
      <c r="D640" s="249"/>
      <c r="E640" s="248">
        <v>7</v>
      </c>
      <c r="F640" s="248" t="s">
        <v>171</v>
      </c>
      <c r="G640" s="248" t="s">
        <v>171</v>
      </c>
      <c r="H640" s="226" t="s">
        <v>2617</v>
      </c>
      <c r="I640" s="248"/>
      <c r="J640" s="265"/>
      <c r="K640" s="260"/>
      <c r="L640" s="248">
        <v>3</v>
      </c>
      <c r="M640" s="258" t="s">
        <v>1506</v>
      </c>
      <c r="N640" s="226" t="s">
        <v>2608</v>
      </c>
      <c r="O640" s="248"/>
      <c r="P640" s="265"/>
      <c r="Q640" s="260"/>
      <c r="R640" s="248" t="s">
        <v>171</v>
      </c>
      <c r="S640" s="248" t="s">
        <v>171</v>
      </c>
      <c r="T640" s="226" t="s">
        <v>2617</v>
      </c>
      <c r="U640" s="260"/>
      <c r="V640" s="265"/>
      <c r="W640" s="260"/>
      <c r="X640" s="248" t="s">
        <v>171</v>
      </c>
      <c r="Y640" s="249" t="s">
        <v>171</v>
      </c>
      <c r="Z640" s="226" t="s">
        <v>2617</v>
      </c>
      <c r="AA640" s="260"/>
      <c r="AB640" s="265"/>
      <c r="AC640" s="260"/>
      <c r="AD640" s="248" t="s">
        <v>171</v>
      </c>
      <c r="AE640" s="249" t="s">
        <v>171</v>
      </c>
      <c r="AF640" s="226" t="s">
        <v>2617</v>
      </c>
      <c r="AG640" s="248"/>
      <c r="AH640" s="265"/>
      <c r="AI640" s="260"/>
    </row>
    <row r="641" spans="1:35" ht="30" x14ac:dyDescent="0.2">
      <c r="A641" s="248">
        <v>2017</v>
      </c>
      <c r="B641" s="258" t="s">
        <v>696</v>
      </c>
      <c r="C641" s="258" t="s">
        <v>697</v>
      </c>
      <c r="D641" s="249"/>
      <c r="E641" s="248">
        <v>7</v>
      </c>
      <c r="F641" s="248" t="s">
        <v>171</v>
      </c>
      <c r="G641" s="248" t="s">
        <v>171</v>
      </c>
      <c r="H641" s="226" t="s">
        <v>2617</v>
      </c>
      <c r="I641" s="248"/>
      <c r="J641" s="265"/>
      <c r="K641" s="260"/>
      <c r="L641" s="248">
        <v>3</v>
      </c>
      <c r="M641" s="258" t="s">
        <v>1507</v>
      </c>
      <c r="N641" s="226" t="s">
        <v>2608</v>
      </c>
      <c r="O641" s="248"/>
      <c r="P641" s="265"/>
      <c r="Q641" s="260"/>
      <c r="R641" s="248" t="s">
        <v>171</v>
      </c>
      <c r="S641" s="248" t="s">
        <v>171</v>
      </c>
      <c r="T641" s="226" t="s">
        <v>2617</v>
      </c>
      <c r="U641" s="260"/>
      <c r="V641" s="265"/>
      <c r="W641" s="260"/>
      <c r="X641" s="248" t="s">
        <v>171</v>
      </c>
      <c r="Y641" s="249" t="s">
        <v>171</v>
      </c>
      <c r="Z641" s="226" t="s">
        <v>2617</v>
      </c>
      <c r="AA641" s="260"/>
      <c r="AB641" s="265"/>
      <c r="AC641" s="260"/>
      <c r="AD641" s="248" t="s">
        <v>171</v>
      </c>
      <c r="AE641" s="249" t="s">
        <v>171</v>
      </c>
      <c r="AF641" s="226" t="s">
        <v>2617</v>
      </c>
      <c r="AG641" s="248"/>
      <c r="AH641" s="265"/>
      <c r="AI641" s="260"/>
    </row>
    <row r="642" spans="1:35" ht="30" x14ac:dyDescent="0.2">
      <c r="A642" s="248">
        <v>2017</v>
      </c>
      <c r="B642" s="258" t="s">
        <v>696</v>
      </c>
      <c r="C642" s="258" t="s">
        <v>697</v>
      </c>
      <c r="D642" s="249"/>
      <c r="E642" s="248">
        <v>7</v>
      </c>
      <c r="F642" s="248" t="s">
        <v>171</v>
      </c>
      <c r="G642" s="248" t="s">
        <v>171</v>
      </c>
      <c r="H642" s="226" t="s">
        <v>2629</v>
      </c>
      <c r="I642" s="248"/>
      <c r="J642" s="265"/>
      <c r="K642" s="260"/>
      <c r="L642" s="248">
        <v>3</v>
      </c>
      <c r="M642" s="258" t="s">
        <v>1508</v>
      </c>
      <c r="N642" s="226" t="s">
        <v>2633</v>
      </c>
      <c r="O642" s="248"/>
      <c r="P642" s="265"/>
      <c r="Q642" s="260"/>
      <c r="R642" s="248" t="s">
        <v>171</v>
      </c>
      <c r="S642" s="248" t="s">
        <v>171</v>
      </c>
      <c r="T642" s="226" t="s">
        <v>2629</v>
      </c>
      <c r="U642" s="260"/>
      <c r="V642" s="265"/>
      <c r="W642" s="260"/>
      <c r="X642" s="248" t="s">
        <v>171</v>
      </c>
      <c r="Y642" s="249" t="s">
        <v>171</v>
      </c>
      <c r="Z642" s="226" t="s">
        <v>2629</v>
      </c>
      <c r="AA642" s="260"/>
      <c r="AB642" s="265"/>
      <c r="AC642" s="260"/>
      <c r="AD642" s="248" t="s">
        <v>171</v>
      </c>
      <c r="AE642" s="249" t="s">
        <v>171</v>
      </c>
      <c r="AF642" s="226" t="s">
        <v>2629</v>
      </c>
      <c r="AG642" s="248"/>
      <c r="AH642" s="265"/>
      <c r="AI642" s="260"/>
    </row>
    <row r="643" spans="1:35" ht="30" x14ac:dyDescent="0.2">
      <c r="A643" s="248">
        <v>2017</v>
      </c>
      <c r="B643" s="258" t="s">
        <v>696</v>
      </c>
      <c r="C643" s="258" t="s">
        <v>697</v>
      </c>
      <c r="D643" s="249"/>
      <c r="E643" s="248">
        <v>7</v>
      </c>
      <c r="F643" s="248" t="s">
        <v>171</v>
      </c>
      <c r="G643" s="248" t="s">
        <v>171</v>
      </c>
      <c r="H643" s="226" t="s">
        <v>2617</v>
      </c>
      <c r="I643" s="248"/>
      <c r="J643" s="265"/>
      <c r="K643" s="260"/>
      <c r="L643" s="248">
        <v>3</v>
      </c>
      <c r="M643" s="258" t="s">
        <v>1509</v>
      </c>
      <c r="N643" s="226" t="s">
        <v>2608</v>
      </c>
      <c r="O643" s="248"/>
      <c r="P643" s="265"/>
      <c r="Q643" s="260"/>
      <c r="R643" s="248" t="s">
        <v>171</v>
      </c>
      <c r="S643" s="248" t="s">
        <v>171</v>
      </c>
      <c r="T643" s="226" t="s">
        <v>2617</v>
      </c>
      <c r="U643" s="260"/>
      <c r="V643" s="265"/>
      <c r="W643" s="260"/>
      <c r="X643" s="248" t="s">
        <v>171</v>
      </c>
      <c r="Y643" s="249" t="s">
        <v>171</v>
      </c>
      <c r="Z643" s="226" t="s">
        <v>2617</v>
      </c>
      <c r="AA643" s="260"/>
      <c r="AB643" s="265"/>
      <c r="AC643" s="260"/>
      <c r="AD643" s="248" t="s">
        <v>171</v>
      </c>
      <c r="AE643" s="249" t="s">
        <v>171</v>
      </c>
      <c r="AF643" s="226" t="s">
        <v>2617</v>
      </c>
      <c r="AG643" s="248"/>
      <c r="AH643" s="265"/>
      <c r="AI643" s="260"/>
    </row>
    <row r="644" spans="1:35" ht="30" x14ac:dyDescent="0.2">
      <c r="A644" s="248">
        <v>2017</v>
      </c>
      <c r="B644" s="258" t="s">
        <v>696</v>
      </c>
      <c r="C644" s="258" t="s">
        <v>697</v>
      </c>
      <c r="D644" s="249"/>
      <c r="E644" s="248">
        <v>7</v>
      </c>
      <c r="F644" s="248" t="s">
        <v>171</v>
      </c>
      <c r="G644" s="248" t="s">
        <v>171</v>
      </c>
      <c r="H644" s="226" t="s">
        <v>2617</v>
      </c>
      <c r="I644" s="248"/>
      <c r="J644" s="265"/>
      <c r="K644" s="260"/>
      <c r="L644" s="248">
        <v>3</v>
      </c>
      <c r="M644" s="258" t="s">
        <v>1510</v>
      </c>
      <c r="N644" s="226" t="s">
        <v>2608</v>
      </c>
      <c r="O644" s="248"/>
      <c r="P644" s="265"/>
      <c r="Q644" s="260"/>
      <c r="R644" s="248" t="s">
        <v>171</v>
      </c>
      <c r="S644" s="248" t="s">
        <v>171</v>
      </c>
      <c r="T644" s="226" t="s">
        <v>2617</v>
      </c>
      <c r="U644" s="260"/>
      <c r="V644" s="265"/>
      <c r="W644" s="260"/>
      <c r="X644" s="248" t="s">
        <v>171</v>
      </c>
      <c r="Y644" s="249" t="s">
        <v>171</v>
      </c>
      <c r="Z644" s="226" t="s">
        <v>2617</v>
      </c>
      <c r="AA644" s="260"/>
      <c r="AB644" s="265"/>
      <c r="AC644" s="260"/>
      <c r="AD644" s="248" t="s">
        <v>171</v>
      </c>
      <c r="AE644" s="249" t="s">
        <v>171</v>
      </c>
      <c r="AF644" s="226" t="s">
        <v>2617</v>
      </c>
      <c r="AG644" s="248"/>
      <c r="AH644" s="265"/>
      <c r="AI644" s="260"/>
    </row>
    <row r="645" spans="1:35" ht="30" x14ac:dyDescent="0.2">
      <c r="A645" s="248">
        <v>2017</v>
      </c>
      <c r="B645" s="258" t="s">
        <v>696</v>
      </c>
      <c r="C645" s="258" t="s">
        <v>697</v>
      </c>
      <c r="D645" s="249"/>
      <c r="E645" s="248">
        <v>7</v>
      </c>
      <c r="F645" s="248" t="s">
        <v>171</v>
      </c>
      <c r="G645" s="248" t="s">
        <v>171</v>
      </c>
      <c r="H645" s="226" t="s">
        <v>2617</v>
      </c>
      <c r="I645" s="248"/>
      <c r="J645" s="265"/>
      <c r="K645" s="260"/>
      <c r="L645" s="248">
        <v>3</v>
      </c>
      <c r="M645" s="258" t="s">
        <v>735</v>
      </c>
      <c r="N645" s="226" t="s">
        <v>2609</v>
      </c>
      <c r="O645" s="248"/>
      <c r="P645" s="265"/>
      <c r="Q645" s="260"/>
      <c r="R645" s="248" t="s">
        <v>171</v>
      </c>
      <c r="S645" s="248" t="s">
        <v>171</v>
      </c>
      <c r="T645" s="226" t="s">
        <v>2617</v>
      </c>
      <c r="U645" s="260"/>
      <c r="V645" s="265"/>
      <c r="W645" s="260"/>
      <c r="X645" s="248" t="s">
        <v>171</v>
      </c>
      <c r="Y645" s="249" t="s">
        <v>171</v>
      </c>
      <c r="Z645" s="226" t="s">
        <v>2617</v>
      </c>
      <c r="AA645" s="260"/>
      <c r="AB645" s="265"/>
      <c r="AC645" s="260"/>
      <c r="AD645" s="248" t="s">
        <v>171</v>
      </c>
      <c r="AE645" s="249" t="s">
        <v>171</v>
      </c>
      <c r="AF645" s="226" t="s">
        <v>2617</v>
      </c>
      <c r="AG645" s="248"/>
      <c r="AH645" s="265"/>
      <c r="AI645" s="260"/>
    </row>
    <row r="646" spans="1:35" s="295" customFormat="1" ht="30.75" thickBot="1" x14ac:dyDescent="0.25">
      <c r="A646" s="285">
        <v>2017</v>
      </c>
      <c r="B646" s="286" t="s">
        <v>696</v>
      </c>
      <c r="C646" s="286" t="s">
        <v>697</v>
      </c>
      <c r="D646" s="298"/>
      <c r="E646" s="285">
        <v>7</v>
      </c>
      <c r="F646" s="285" t="s">
        <v>171</v>
      </c>
      <c r="G646" s="289" t="s">
        <v>2598</v>
      </c>
      <c r="H646" s="226" t="s">
        <v>2627</v>
      </c>
      <c r="I646" s="285" t="e">
        <f>VLOOKUP(Tableau2[[#This Row],[Maîtrise/Avancement CNPE]],Tableau5[],8,FALSE)</f>
        <v>#N/A</v>
      </c>
      <c r="J646" s="290" t="e">
        <f>Tableau2[[#This Row],[Gravité]]*Tableau2[[#This Row],[Fréquence CNPE]]*Tableau2[[#This Row],[Coef Pondération CNPE]]</f>
        <v>#VALUE!</v>
      </c>
      <c r="K646" s="291"/>
      <c r="L646" s="285">
        <v>3</v>
      </c>
      <c r="M646" s="289" t="s">
        <v>2598</v>
      </c>
      <c r="N646" s="226" t="s">
        <v>2627</v>
      </c>
      <c r="O646" s="290" t="e">
        <f>VLOOKUP(Tableau2[[#This Row],[Maîtrise/Avancement SUD]],Tableau5[],8,FALSE)</f>
        <v>#N/A</v>
      </c>
      <c r="P646" s="290" t="e">
        <f>Tableau2[[#This Row],[Gravité]]*Tableau2[[#This Row],[Fréquence SUD]]*Tableau2[[#This Row],[Coef Pondération SUD]]</f>
        <v>#N/A</v>
      </c>
      <c r="Q646" s="291"/>
      <c r="R646" s="285" t="s">
        <v>171</v>
      </c>
      <c r="S646" s="289" t="s">
        <v>2598</v>
      </c>
      <c r="T646" s="226" t="s">
        <v>2627</v>
      </c>
      <c r="U646" s="290" t="e">
        <f>VLOOKUP(Tableau2[[#This Row],[Maîtrise/Avancement GP]],Tableau5[],8,FALSE)</f>
        <v>#N/A</v>
      </c>
      <c r="V646" s="290" t="e">
        <f>Tableau2[[#This Row],[Gravité]]*Tableau2[[#This Row],[Fréquence GP]]*Tableau2[[#This Row],[Coef Pondération GP]]</f>
        <v>#VALUE!</v>
      </c>
      <c r="W646" s="291"/>
      <c r="X646" s="285" t="s">
        <v>171</v>
      </c>
      <c r="Y646" s="289" t="s">
        <v>2598</v>
      </c>
      <c r="Z646" s="226" t="s">
        <v>2627</v>
      </c>
      <c r="AA646" s="290" t="e">
        <f>VLOOKUP(Tableau2[[#This Row],[Maîtrise/Avancement NORD]],Tableau5[],8,FALSE)</f>
        <v>#N/A</v>
      </c>
      <c r="AB646" s="290" t="e">
        <f>Tableau2[[#This Row],[Gravité]]*Tableau2[[#This Row],[Fréquence NORD]]*Tableau2[[#This Row],[Coef Pondération NORD]]</f>
        <v>#VALUE!</v>
      </c>
      <c r="AC646" s="291"/>
      <c r="AD646" s="285" t="s">
        <v>171</v>
      </c>
      <c r="AE646" s="289" t="s">
        <v>2598</v>
      </c>
      <c r="AF646" s="226" t="s">
        <v>2627</v>
      </c>
      <c r="AG646" s="290" t="e">
        <f>VLOOKUP(Tableau2[[#This Row],[Maîtrise/Avancement DD]],Tableau5[],8,FALSE)</f>
        <v>#N/A</v>
      </c>
      <c r="AH646" s="290" t="e">
        <f>Tableau2[[#This Row],[Gravité]]*Tableau2[[#This Row],[Fréquence DD]]*Tableau2[[#This Row],[Coef Pondération DD]]</f>
        <v>#VALUE!</v>
      </c>
      <c r="AI646" s="291"/>
    </row>
    <row r="647" spans="1:35" ht="15" x14ac:dyDescent="0.2">
      <c r="A647" s="248"/>
      <c r="B647" s="271" t="s">
        <v>1511</v>
      </c>
      <c r="C647" s="260"/>
      <c r="D647" s="248"/>
      <c r="E647" s="260"/>
      <c r="F647" s="260"/>
      <c r="G647" s="260"/>
      <c r="H647" s="226" t="s">
        <v>2627</v>
      </c>
      <c r="I647" s="248"/>
      <c r="J647" s="265"/>
      <c r="K647" s="260"/>
      <c r="L647" s="260"/>
      <c r="M647" s="260"/>
      <c r="N647" s="226" t="s">
        <v>2627</v>
      </c>
      <c r="O647" s="248"/>
      <c r="P647" s="265"/>
      <c r="Q647" s="260"/>
      <c r="R647" s="260"/>
      <c r="S647" s="260"/>
      <c r="T647" s="226" t="s">
        <v>2627</v>
      </c>
      <c r="U647" s="260"/>
      <c r="V647" s="265"/>
      <c r="W647" s="260"/>
      <c r="X647" s="260"/>
      <c r="Y647" s="258"/>
      <c r="Z647" s="226" t="s">
        <v>2627</v>
      </c>
      <c r="AA647" s="260"/>
      <c r="AB647" s="265"/>
      <c r="AC647" s="260"/>
      <c r="AD647" s="248"/>
      <c r="AE647" s="249"/>
      <c r="AF647" s="226" t="s">
        <v>2627</v>
      </c>
      <c r="AG647" s="248"/>
      <c r="AH647" s="265"/>
      <c r="AI647" s="260"/>
    </row>
    <row r="648" spans="1:35" ht="120" x14ac:dyDescent="0.2">
      <c r="A648" s="248">
        <v>2017</v>
      </c>
      <c r="B648" s="258" t="s">
        <v>1512</v>
      </c>
      <c r="C648" s="258" t="s">
        <v>1513</v>
      </c>
      <c r="D648" s="249"/>
      <c r="E648" s="248">
        <v>3</v>
      </c>
      <c r="F648" s="248" t="s">
        <v>171</v>
      </c>
      <c r="G648" s="248" t="s">
        <v>171</v>
      </c>
      <c r="H648" s="226" t="s">
        <v>2617</v>
      </c>
      <c r="I648" s="248"/>
      <c r="J648" s="265"/>
      <c r="K648" s="260"/>
      <c r="L648" s="248">
        <v>3</v>
      </c>
      <c r="M648" s="258" t="s">
        <v>1514</v>
      </c>
      <c r="N648" s="226" t="s">
        <v>2608</v>
      </c>
      <c r="O648" s="248"/>
      <c r="P648" s="265"/>
      <c r="Q648" s="260"/>
      <c r="R648" s="248" t="s">
        <v>171</v>
      </c>
      <c r="S648" s="248" t="s">
        <v>171</v>
      </c>
      <c r="T648" s="226" t="s">
        <v>2617</v>
      </c>
      <c r="U648" s="260"/>
      <c r="V648" s="265"/>
      <c r="W648" s="260"/>
      <c r="X648" s="248" t="s">
        <v>171</v>
      </c>
      <c r="Y648" s="249" t="s">
        <v>171</v>
      </c>
      <c r="Z648" s="226" t="s">
        <v>2617</v>
      </c>
      <c r="AA648" s="260"/>
      <c r="AB648" s="265"/>
      <c r="AC648" s="260"/>
      <c r="AD648" s="248" t="s">
        <v>171</v>
      </c>
      <c r="AE648" s="249" t="s">
        <v>171</v>
      </c>
      <c r="AF648" s="226" t="s">
        <v>2617</v>
      </c>
      <c r="AG648" s="248"/>
      <c r="AH648" s="265"/>
      <c r="AI648" s="260"/>
    </row>
    <row r="649" spans="1:35" ht="120" x14ac:dyDescent="0.2">
      <c r="A649" s="248">
        <v>2017</v>
      </c>
      <c r="B649" s="258" t="s">
        <v>1512</v>
      </c>
      <c r="C649" s="258" t="s">
        <v>1513</v>
      </c>
      <c r="D649" s="249"/>
      <c r="E649" s="248">
        <v>3</v>
      </c>
      <c r="F649" s="248" t="s">
        <v>171</v>
      </c>
      <c r="G649" s="248" t="s">
        <v>171</v>
      </c>
      <c r="H649" s="226" t="s">
        <v>2616</v>
      </c>
      <c r="I649" s="248"/>
      <c r="J649" s="265"/>
      <c r="K649" s="260"/>
      <c r="L649" s="248">
        <v>3</v>
      </c>
      <c r="M649" s="258" t="s">
        <v>1515</v>
      </c>
      <c r="N649" s="226" t="s">
        <v>2607</v>
      </c>
      <c r="O649" s="248"/>
      <c r="P649" s="265"/>
      <c r="Q649" s="260"/>
      <c r="R649" s="248" t="s">
        <v>171</v>
      </c>
      <c r="S649" s="248" t="s">
        <v>171</v>
      </c>
      <c r="T649" s="226" t="s">
        <v>2616</v>
      </c>
      <c r="U649" s="260"/>
      <c r="V649" s="265"/>
      <c r="W649" s="260"/>
      <c r="X649" s="248" t="s">
        <v>171</v>
      </c>
      <c r="Y649" s="249" t="s">
        <v>171</v>
      </c>
      <c r="Z649" s="226" t="s">
        <v>2616</v>
      </c>
      <c r="AA649" s="260"/>
      <c r="AB649" s="265"/>
      <c r="AC649" s="260"/>
      <c r="AD649" s="248" t="s">
        <v>171</v>
      </c>
      <c r="AE649" s="249" t="s">
        <v>171</v>
      </c>
      <c r="AF649" s="226" t="s">
        <v>2616</v>
      </c>
      <c r="AG649" s="248"/>
      <c r="AH649" s="265"/>
      <c r="AI649" s="260"/>
    </row>
    <row r="650" spans="1:35" ht="120" x14ac:dyDescent="0.2">
      <c r="A650" s="248">
        <v>2017</v>
      </c>
      <c r="B650" s="258" t="s">
        <v>1512</v>
      </c>
      <c r="C650" s="258" t="s">
        <v>1513</v>
      </c>
      <c r="D650" s="249"/>
      <c r="E650" s="248">
        <v>3</v>
      </c>
      <c r="F650" s="248" t="s">
        <v>171</v>
      </c>
      <c r="G650" s="248" t="s">
        <v>171</v>
      </c>
      <c r="H650" s="226" t="s">
        <v>2629</v>
      </c>
      <c r="I650" s="248"/>
      <c r="J650" s="265"/>
      <c r="K650" s="260"/>
      <c r="L650" s="248">
        <v>3</v>
      </c>
      <c r="M650" s="258" t="s">
        <v>1516</v>
      </c>
      <c r="N650" s="226" t="s">
        <v>2658</v>
      </c>
      <c r="O650" s="248"/>
      <c r="P650" s="265"/>
      <c r="Q650" s="260"/>
      <c r="R650" s="248" t="s">
        <v>171</v>
      </c>
      <c r="S650" s="248" t="s">
        <v>171</v>
      </c>
      <c r="T650" s="226" t="s">
        <v>2629</v>
      </c>
      <c r="U650" s="260"/>
      <c r="V650" s="265"/>
      <c r="W650" s="260"/>
      <c r="X650" s="248" t="s">
        <v>171</v>
      </c>
      <c r="Y650" s="249" t="s">
        <v>171</v>
      </c>
      <c r="Z650" s="226" t="s">
        <v>2629</v>
      </c>
      <c r="AA650" s="260"/>
      <c r="AB650" s="265"/>
      <c r="AC650" s="260"/>
      <c r="AD650" s="248" t="s">
        <v>171</v>
      </c>
      <c r="AE650" s="249" t="s">
        <v>171</v>
      </c>
      <c r="AF650" s="226" t="s">
        <v>2629</v>
      </c>
      <c r="AG650" s="248"/>
      <c r="AH650" s="265"/>
      <c r="AI650" s="260"/>
    </row>
    <row r="651" spans="1:35" ht="120" x14ac:dyDescent="0.2">
      <c r="A651" s="248">
        <v>2017</v>
      </c>
      <c r="B651" s="258" t="s">
        <v>1512</v>
      </c>
      <c r="C651" s="258" t="s">
        <v>1513</v>
      </c>
      <c r="D651" s="249"/>
      <c r="E651" s="248">
        <v>3</v>
      </c>
      <c r="F651" s="248" t="s">
        <v>171</v>
      </c>
      <c r="G651" s="248" t="s">
        <v>171</v>
      </c>
      <c r="H651" s="226" t="s">
        <v>2617</v>
      </c>
      <c r="I651" s="248"/>
      <c r="J651" s="265"/>
      <c r="K651" s="260"/>
      <c r="L651" s="248">
        <v>3</v>
      </c>
      <c r="M651" s="258" t="s">
        <v>1169</v>
      </c>
      <c r="N651" s="226" t="s">
        <v>2613</v>
      </c>
      <c r="O651" s="248"/>
      <c r="P651" s="265"/>
      <c r="Q651" s="260"/>
      <c r="R651" s="248" t="s">
        <v>171</v>
      </c>
      <c r="S651" s="248" t="s">
        <v>171</v>
      </c>
      <c r="T651" s="226" t="s">
        <v>2617</v>
      </c>
      <c r="U651" s="260"/>
      <c r="V651" s="265"/>
      <c r="W651" s="260"/>
      <c r="X651" s="248" t="s">
        <v>171</v>
      </c>
      <c r="Y651" s="249" t="s">
        <v>171</v>
      </c>
      <c r="Z651" s="226" t="s">
        <v>2617</v>
      </c>
      <c r="AA651" s="260"/>
      <c r="AB651" s="265"/>
      <c r="AC651" s="260"/>
      <c r="AD651" s="248" t="s">
        <v>171</v>
      </c>
      <c r="AE651" s="249" t="s">
        <v>171</v>
      </c>
      <c r="AF651" s="226" t="s">
        <v>2617</v>
      </c>
      <c r="AG651" s="248"/>
      <c r="AH651" s="265"/>
      <c r="AI651" s="260"/>
    </row>
    <row r="652" spans="1:35" ht="120" x14ac:dyDescent="0.2">
      <c r="A652" s="248">
        <v>2017</v>
      </c>
      <c r="B652" s="258" t="s">
        <v>1512</v>
      </c>
      <c r="C652" s="258" t="s">
        <v>1513</v>
      </c>
      <c r="D652" s="249"/>
      <c r="E652" s="248">
        <v>3</v>
      </c>
      <c r="F652" s="248" t="s">
        <v>171</v>
      </c>
      <c r="G652" s="248" t="s">
        <v>171</v>
      </c>
      <c r="H652" s="226" t="s">
        <v>2617</v>
      </c>
      <c r="I652" s="248"/>
      <c r="J652" s="265"/>
      <c r="K652" s="260"/>
      <c r="L652" s="248">
        <v>3</v>
      </c>
      <c r="M652" s="258" t="s">
        <v>1517</v>
      </c>
      <c r="N652" s="226" t="s">
        <v>2608</v>
      </c>
      <c r="O652" s="248"/>
      <c r="P652" s="265"/>
      <c r="Q652" s="260"/>
      <c r="R652" s="248" t="s">
        <v>171</v>
      </c>
      <c r="S652" s="248" t="s">
        <v>171</v>
      </c>
      <c r="T652" s="226" t="s">
        <v>2617</v>
      </c>
      <c r="U652" s="260"/>
      <c r="V652" s="265"/>
      <c r="W652" s="260"/>
      <c r="X652" s="248" t="s">
        <v>171</v>
      </c>
      <c r="Y652" s="249" t="s">
        <v>171</v>
      </c>
      <c r="Z652" s="226" t="s">
        <v>2617</v>
      </c>
      <c r="AA652" s="260"/>
      <c r="AB652" s="265"/>
      <c r="AC652" s="260"/>
      <c r="AD652" s="248" t="s">
        <v>171</v>
      </c>
      <c r="AE652" s="249" t="s">
        <v>171</v>
      </c>
      <c r="AF652" s="226" t="s">
        <v>2617</v>
      </c>
      <c r="AG652" s="248"/>
      <c r="AH652" s="265"/>
      <c r="AI652" s="260"/>
    </row>
    <row r="653" spans="1:35" ht="120" x14ac:dyDescent="0.2">
      <c r="A653" s="248">
        <v>2017</v>
      </c>
      <c r="B653" s="258" t="s">
        <v>1512</v>
      </c>
      <c r="C653" s="258" t="s">
        <v>1513</v>
      </c>
      <c r="D653" s="249"/>
      <c r="E653" s="248">
        <v>3</v>
      </c>
      <c r="F653" s="248" t="s">
        <v>171</v>
      </c>
      <c r="G653" s="248" t="s">
        <v>171</v>
      </c>
      <c r="H653" s="226" t="s">
        <v>2617</v>
      </c>
      <c r="I653" s="248"/>
      <c r="J653" s="265"/>
      <c r="K653" s="260"/>
      <c r="L653" s="248">
        <v>3</v>
      </c>
      <c r="M653" s="258" t="s">
        <v>1518</v>
      </c>
      <c r="N653" s="226" t="s">
        <v>2608</v>
      </c>
      <c r="O653" s="248"/>
      <c r="P653" s="265"/>
      <c r="Q653" s="260"/>
      <c r="R653" s="248" t="s">
        <v>171</v>
      </c>
      <c r="S653" s="248" t="s">
        <v>171</v>
      </c>
      <c r="T653" s="226" t="s">
        <v>2617</v>
      </c>
      <c r="U653" s="260"/>
      <c r="V653" s="265"/>
      <c r="W653" s="260"/>
      <c r="X653" s="248" t="s">
        <v>171</v>
      </c>
      <c r="Y653" s="249" t="s">
        <v>171</v>
      </c>
      <c r="Z653" s="226" t="s">
        <v>2617</v>
      </c>
      <c r="AA653" s="260"/>
      <c r="AB653" s="265"/>
      <c r="AC653" s="260"/>
      <c r="AD653" s="248" t="s">
        <v>171</v>
      </c>
      <c r="AE653" s="249" t="s">
        <v>171</v>
      </c>
      <c r="AF653" s="226" t="s">
        <v>2617</v>
      </c>
      <c r="AG653" s="248"/>
      <c r="AH653" s="265"/>
      <c r="AI653" s="260"/>
    </row>
    <row r="654" spans="1:35" s="295" customFormat="1" ht="120.75" thickBot="1" x14ac:dyDescent="0.25">
      <c r="A654" s="285">
        <v>2017</v>
      </c>
      <c r="B654" s="286" t="s">
        <v>1512</v>
      </c>
      <c r="C654" s="286" t="s">
        <v>1513</v>
      </c>
      <c r="D654" s="298"/>
      <c r="E654" s="285">
        <v>3</v>
      </c>
      <c r="F654" s="285" t="s">
        <v>171</v>
      </c>
      <c r="G654" s="289" t="s">
        <v>2598</v>
      </c>
      <c r="H654" s="226" t="s">
        <v>2627</v>
      </c>
      <c r="I654" s="285" t="e">
        <f>VLOOKUP(Tableau2[[#This Row],[Maîtrise/Avancement CNPE]],Tableau5[],8,FALSE)</f>
        <v>#N/A</v>
      </c>
      <c r="J654" s="290" t="e">
        <f>Tableau2[[#This Row],[Gravité]]*Tableau2[[#This Row],[Fréquence CNPE]]*Tableau2[[#This Row],[Coef Pondération CNPE]]</f>
        <v>#VALUE!</v>
      </c>
      <c r="K654" s="291"/>
      <c r="L654" s="285">
        <v>3</v>
      </c>
      <c r="M654" s="289" t="s">
        <v>2598</v>
      </c>
      <c r="N654" s="226" t="s">
        <v>2627</v>
      </c>
      <c r="O654" s="290" t="e">
        <f>VLOOKUP(Tableau2[[#This Row],[Maîtrise/Avancement SUD]],Tableau5[],8,FALSE)</f>
        <v>#N/A</v>
      </c>
      <c r="P654" s="290" t="e">
        <f>Tableau2[[#This Row],[Gravité]]*Tableau2[[#This Row],[Fréquence SUD]]*Tableau2[[#This Row],[Coef Pondération SUD]]</f>
        <v>#N/A</v>
      </c>
      <c r="Q654" s="291"/>
      <c r="R654" s="285" t="s">
        <v>171</v>
      </c>
      <c r="S654" s="289" t="s">
        <v>2598</v>
      </c>
      <c r="T654" s="226" t="s">
        <v>2627</v>
      </c>
      <c r="U654" s="290" t="e">
        <f>VLOOKUP(Tableau2[[#This Row],[Maîtrise/Avancement GP]],Tableau5[],8,FALSE)</f>
        <v>#N/A</v>
      </c>
      <c r="V654" s="290" t="e">
        <f>Tableau2[[#This Row],[Gravité]]*Tableau2[[#This Row],[Fréquence GP]]*Tableau2[[#This Row],[Coef Pondération GP]]</f>
        <v>#VALUE!</v>
      </c>
      <c r="W654" s="291"/>
      <c r="X654" s="285" t="s">
        <v>171</v>
      </c>
      <c r="Y654" s="289" t="s">
        <v>2598</v>
      </c>
      <c r="Z654" s="226" t="s">
        <v>2627</v>
      </c>
      <c r="AA654" s="290" t="e">
        <f>VLOOKUP(Tableau2[[#This Row],[Maîtrise/Avancement NORD]],Tableau5[],8,FALSE)</f>
        <v>#N/A</v>
      </c>
      <c r="AB654" s="290" t="e">
        <f>Tableau2[[#This Row],[Gravité]]*Tableau2[[#This Row],[Fréquence NORD]]*Tableau2[[#This Row],[Coef Pondération NORD]]</f>
        <v>#VALUE!</v>
      </c>
      <c r="AC654" s="291"/>
      <c r="AD654" s="285" t="s">
        <v>171</v>
      </c>
      <c r="AE654" s="289" t="s">
        <v>2598</v>
      </c>
      <c r="AF654" s="226" t="s">
        <v>2627</v>
      </c>
      <c r="AG654" s="290" t="e">
        <f>VLOOKUP(Tableau2[[#This Row],[Maîtrise/Avancement DD]],Tableau5[],8,FALSE)</f>
        <v>#N/A</v>
      </c>
      <c r="AH654" s="290" t="e">
        <f>Tableau2[[#This Row],[Gravité]]*Tableau2[[#This Row],[Fréquence DD]]*Tableau2[[#This Row],[Coef Pondération DD]]</f>
        <v>#VALUE!</v>
      </c>
      <c r="AI654" s="291"/>
    </row>
    <row r="655" spans="1:35" ht="15" x14ac:dyDescent="0.2">
      <c r="A655" s="248"/>
      <c r="B655" s="270" t="s">
        <v>1519</v>
      </c>
      <c r="C655" s="260"/>
      <c r="D655" s="248"/>
      <c r="E655" s="260"/>
      <c r="F655" s="260"/>
      <c r="G655" s="260"/>
      <c r="H655" s="226" t="s">
        <v>2627</v>
      </c>
      <c r="I655" s="248"/>
      <c r="J655" s="265"/>
      <c r="K655" s="260"/>
      <c r="L655" s="260"/>
      <c r="M655" s="260"/>
      <c r="N655" s="226" t="s">
        <v>2627</v>
      </c>
      <c r="O655" s="248"/>
      <c r="P655" s="265"/>
      <c r="Q655" s="260"/>
      <c r="R655" s="260"/>
      <c r="S655" s="260"/>
      <c r="T655" s="226" t="s">
        <v>2627</v>
      </c>
      <c r="U655" s="260"/>
      <c r="V655" s="265"/>
      <c r="W655" s="260"/>
      <c r="X655" s="260"/>
      <c r="Y655" s="258"/>
      <c r="Z655" s="226" t="s">
        <v>2627</v>
      </c>
      <c r="AA655" s="260"/>
      <c r="AB655" s="265"/>
      <c r="AC655" s="260"/>
      <c r="AD655" s="248"/>
      <c r="AE655" s="249"/>
      <c r="AF655" s="226" t="s">
        <v>2627</v>
      </c>
      <c r="AG655" s="248"/>
      <c r="AH655" s="265"/>
      <c r="AI655" s="260"/>
    </row>
    <row r="656" spans="1:35" ht="15" x14ac:dyDescent="0.2">
      <c r="A656" s="248"/>
      <c r="B656" s="184" t="s">
        <v>1550</v>
      </c>
      <c r="C656" s="260"/>
      <c r="D656" s="248"/>
      <c r="E656" s="260"/>
      <c r="F656" s="260"/>
      <c r="G656" s="260"/>
      <c r="H656" s="226" t="s">
        <v>2627</v>
      </c>
      <c r="I656" s="248"/>
      <c r="J656" s="265"/>
      <c r="K656" s="260"/>
      <c r="L656" s="260"/>
      <c r="M656" s="260"/>
      <c r="N656" s="226" t="s">
        <v>2627</v>
      </c>
      <c r="O656" s="248"/>
      <c r="P656" s="265"/>
      <c r="Q656" s="260"/>
      <c r="R656" s="260"/>
      <c r="S656" s="260"/>
      <c r="T656" s="226" t="s">
        <v>2627</v>
      </c>
      <c r="U656" s="260"/>
      <c r="V656" s="265"/>
      <c r="W656" s="260"/>
      <c r="X656" s="260"/>
      <c r="Y656" s="258"/>
      <c r="Z656" s="226" t="s">
        <v>2627</v>
      </c>
      <c r="AA656" s="260"/>
      <c r="AB656" s="265"/>
      <c r="AC656" s="260"/>
      <c r="AD656" s="248"/>
      <c r="AE656" s="249"/>
      <c r="AF656" s="226" t="s">
        <v>2627</v>
      </c>
      <c r="AG656" s="248"/>
      <c r="AH656" s="265"/>
      <c r="AI656" s="260"/>
    </row>
    <row r="657" spans="1:35" ht="45" x14ac:dyDescent="0.2">
      <c r="A657" s="248">
        <v>2017</v>
      </c>
      <c r="B657" s="260" t="s">
        <v>1552</v>
      </c>
      <c r="C657" s="258" t="s">
        <v>1551</v>
      </c>
      <c r="D657" s="249"/>
      <c r="E657" s="248">
        <v>7</v>
      </c>
      <c r="F657" s="248" t="s">
        <v>171</v>
      </c>
      <c r="G657" s="248" t="s">
        <v>171</v>
      </c>
      <c r="H657" s="226" t="s">
        <v>2617</v>
      </c>
      <c r="I657" s="248"/>
      <c r="J657" s="265"/>
      <c r="K657" s="260"/>
      <c r="L657" s="248">
        <v>1</v>
      </c>
      <c r="M657" s="258" t="s">
        <v>837</v>
      </c>
      <c r="N657" s="226" t="s">
        <v>2608</v>
      </c>
      <c r="O657" s="248"/>
      <c r="P657" s="265"/>
      <c r="Q657" s="260"/>
      <c r="R657" s="248" t="s">
        <v>171</v>
      </c>
      <c r="S657" s="248" t="s">
        <v>171</v>
      </c>
      <c r="T657" s="226" t="s">
        <v>2617</v>
      </c>
      <c r="U657" s="260"/>
      <c r="V657" s="265"/>
      <c r="W657" s="260"/>
      <c r="X657" s="248" t="s">
        <v>171</v>
      </c>
      <c r="Y657" s="249" t="s">
        <v>171</v>
      </c>
      <c r="Z657" s="226" t="s">
        <v>2617</v>
      </c>
      <c r="AA657" s="260"/>
      <c r="AB657" s="265"/>
      <c r="AC657" s="260"/>
      <c r="AD657" s="248" t="s">
        <v>171</v>
      </c>
      <c r="AE657" s="249" t="s">
        <v>171</v>
      </c>
      <c r="AF657" s="226" t="s">
        <v>2617</v>
      </c>
      <c r="AG657" s="248"/>
      <c r="AH657" s="265"/>
      <c r="AI657" s="260"/>
    </row>
    <row r="658" spans="1:35" ht="45" x14ac:dyDescent="0.2">
      <c r="A658" s="248">
        <v>2017</v>
      </c>
      <c r="B658" s="260" t="s">
        <v>1552</v>
      </c>
      <c r="C658" s="258" t="s">
        <v>1551</v>
      </c>
      <c r="D658" s="249"/>
      <c r="E658" s="248">
        <v>7</v>
      </c>
      <c r="F658" s="248" t="s">
        <v>171</v>
      </c>
      <c r="G658" s="248" t="s">
        <v>171</v>
      </c>
      <c r="H658" s="226" t="s">
        <v>2616</v>
      </c>
      <c r="I658" s="248"/>
      <c r="J658" s="265"/>
      <c r="K658" s="260"/>
      <c r="L658" s="248">
        <v>1</v>
      </c>
      <c r="M658" s="258" t="s">
        <v>838</v>
      </c>
      <c r="N658" s="226" t="s">
        <v>2631</v>
      </c>
      <c r="O658" s="248"/>
      <c r="P658" s="265"/>
      <c r="Q658" s="260"/>
      <c r="R658" s="248" t="s">
        <v>171</v>
      </c>
      <c r="S658" s="248" t="s">
        <v>171</v>
      </c>
      <c r="T658" s="226" t="s">
        <v>2616</v>
      </c>
      <c r="U658" s="260"/>
      <c r="V658" s="265"/>
      <c r="W658" s="260"/>
      <c r="X658" s="248" t="s">
        <v>171</v>
      </c>
      <c r="Y658" s="249" t="s">
        <v>171</v>
      </c>
      <c r="Z658" s="226" t="s">
        <v>2616</v>
      </c>
      <c r="AA658" s="260"/>
      <c r="AB658" s="265"/>
      <c r="AC658" s="260"/>
      <c r="AD658" s="248" t="s">
        <v>171</v>
      </c>
      <c r="AE658" s="249" t="s">
        <v>171</v>
      </c>
      <c r="AF658" s="226" t="s">
        <v>2616</v>
      </c>
      <c r="AG658" s="248"/>
      <c r="AH658" s="265"/>
      <c r="AI658" s="260"/>
    </row>
    <row r="659" spans="1:35" ht="45" x14ac:dyDescent="0.2">
      <c r="A659" s="248">
        <v>2017</v>
      </c>
      <c r="B659" s="260" t="s">
        <v>1552</v>
      </c>
      <c r="C659" s="258" t="s">
        <v>1551</v>
      </c>
      <c r="D659" s="249"/>
      <c r="E659" s="248">
        <v>7</v>
      </c>
      <c r="F659" s="248" t="s">
        <v>171</v>
      </c>
      <c r="G659" s="248" t="s">
        <v>171</v>
      </c>
      <c r="H659" s="226" t="s">
        <v>2617</v>
      </c>
      <c r="I659" s="248"/>
      <c r="J659" s="265"/>
      <c r="K659" s="260"/>
      <c r="L659" s="248">
        <v>1</v>
      </c>
      <c r="M659" s="258" t="s">
        <v>1553</v>
      </c>
      <c r="N659" s="226" t="s">
        <v>2608</v>
      </c>
      <c r="O659" s="248"/>
      <c r="P659" s="265"/>
      <c r="Q659" s="260"/>
      <c r="R659" s="248" t="s">
        <v>171</v>
      </c>
      <c r="S659" s="248" t="s">
        <v>171</v>
      </c>
      <c r="T659" s="226" t="s">
        <v>2617</v>
      </c>
      <c r="U659" s="260"/>
      <c r="V659" s="265"/>
      <c r="W659" s="260"/>
      <c r="X659" s="248" t="s">
        <v>171</v>
      </c>
      <c r="Y659" s="249" t="s">
        <v>171</v>
      </c>
      <c r="Z659" s="226" t="s">
        <v>2617</v>
      </c>
      <c r="AA659" s="260"/>
      <c r="AB659" s="265"/>
      <c r="AC659" s="260"/>
      <c r="AD659" s="248" t="s">
        <v>171</v>
      </c>
      <c r="AE659" s="249" t="s">
        <v>171</v>
      </c>
      <c r="AF659" s="226" t="s">
        <v>2617</v>
      </c>
      <c r="AG659" s="248"/>
      <c r="AH659" s="265"/>
      <c r="AI659" s="260"/>
    </row>
    <row r="660" spans="1:35" ht="45" x14ac:dyDescent="0.2">
      <c r="A660" s="248">
        <v>2017</v>
      </c>
      <c r="B660" s="260" t="s">
        <v>1552</v>
      </c>
      <c r="C660" s="258" t="s">
        <v>1551</v>
      </c>
      <c r="D660" s="249"/>
      <c r="E660" s="248">
        <v>7</v>
      </c>
      <c r="F660" s="248" t="s">
        <v>171</v>
      </c>
      <c r="G660" s="248" t="s">
        <v>171</v>
      </c>
      <c r="H660" s="226" t="s">
        <v>2617</v>
      </c>
      <c r="I660" s="248"/>
      <c r="J660" s="265"/>
      <c r="K660" s="260"/>
      <c r="L660" s="248">
        <v>1</v>
      </c>
      <c r="M660" s="258" t="s">
        <v>1023</v>
      </c>
      <c r="N660" s="226" t="s">
        <v>2613</v>
      </c>
      <c r="O660" s="248"/>
      <c r="P660" s="265"/>
      <c r="Q660" s="260"/>
      <c r="R660" s="248" t="s">
        <v>171</v>
      </c>
      <c r="S660" s="248" t="s">
        <v>171</v>
      </c>
      <c r="T660" s="226" t="s">
        <v>2617</v>
      </c>
      <c r="U660" s="260"/>
      <c r="V660" s="265"/>
      <c r="W660" s="260"/>
      <c r="X660" s="248" t="s">
        <v>171</v>
      </c>
      <c r="Y660" s="249" t="s">
        <v>171</v>
      </c>
      <c r="Z660" s="226" t="s">
        <v>2617</v>
      </c>
      <c r="AA660" s="260"/>
      <c r="AB660" s="265"/>
      <c r="AC660" s="260"/>
      <c r="AD660" s="248" t="s">
        <v>171</v>
      </c>
      <c r="AE660" s="249" t="s">
        <v>171</v>
      </c>
      <c r="AF660" s="226" t="s">
        <v>2617</v>
      </c>
      <c r="AG660" s="248"/>
      <c r="AH660" s="265"/>
      <c r="AI660" s="260"/>
    </row>
    <row r="661" spans="1:35" ht="45" x14ac:dyDescent="0.2">
      <c r="A661" s="248">
        <v>2017</v>
      </c>
      <c r="B661" s="260" t="s">
        <v>1552</v>
      </c>
      <c r="C661" s="258" t="s">
        <v>1551</v>
      </c>
      <c r="D661" s="249"/>
      <c r="E661" s="248">
        <v>7</v>
      </c>
      <c r="F661" s="248" t="s">
        <v>171</v>
      </c>
      <c r="G661" s="248" t="s">
        <v>171</v>
      </c>
      <c r="H661" s="226" t="s">
        <v>2629</v>
      </c>
      <c r="I661" s="248"/>
      <c r="J661" s="265"/>
      <c r="K661" s="260"/>
      <c r="L661" s="248">
        <v>1</v>
      </c>
      <c r="M661" s="258" t="s">
        <v>1554</v>
      </c>
      <c r="N661" s="226" t="s">
        <v>2633</v>
      </c>
      <c r="O661" s="248"/>
      <c r="P661" s="265"/>
      <c r="Q661" s="260"/>
      <c r="R661" s="248" t="s">
        <v>171</v>
      </c>
      <c r="S661" s="248" t="s">
        <v>171</v>
      </c>
      <c r="T661" s="226" t="s">
        <v>2629</v>
      </c>
      <c r="U661" s="260"/>
      <c r="V661" s="265"/>
      <c r="W661" s="260"/>
      <c r="X661" s="248" t="s">
        <v>171</v>
      </c>
      <c r="Y661" s="249" t="s">
        <v>171</v>
      </c>
      <c r="Z661" s="226" t="s">
        <v>2629</v>
      </c>
      <c r="AA661" s="260"/>
      <c r="AB661" s="265"/>
      <c r="AC661" s="260"/>
      <c r="AD661" s="248" t="s">
        <v>171</v>
      </c>
      <c r="AE661" s="249" t="s">
        <v>171</v>
      </c>
      <c r="AF661" s="226" t="s">
        <v>2629</v>
      </c>
      <c r="AG661" s="248"/>
      <c r="AH661" s="265"/>
      <c r="AI661" s="260"/>
    </row>
    <row r="662" spans="1:35" ht="45" x14ac:dyDescent="0.2">
      <c r="A662" s="248">
        <v>2017</v>
      </c>
      <c r="B662" s="260" t="s">
        <v>1552</v>
      </c>
      <c r="C662" s="258" t="s">
        <v>1551</v>
      </c>
      <c r="D662" s="249"/>
      <c r="E662" s="248">
        <v>7</v>
      </c>
      <c r="F662" s="248" t="s">
        <v>171</v>
      </c>
      <c r="G662" s="248" t="s">
        <v>171</v>
      </c>
      <c r="H662" s="226" t="s">
        <v>2629</v>
      </c>
      <c r="I662" s="248"/>
      <c r="J662" s="265"/>
      <c r="K662" s="260"/>
      <c r="L662" s="248">
        <v>1</v>
      </c>
      <c r="M662" s="258" t="s">
        <v>1555</v>
      </c>
      <c r="N662" s="226" t="s">
        <v>2633</v>
      </c>
      <c r="O662" s="248"/>
      <c r="P662" s="265"/>
      <c r="Q662" s="260"/>
      <c r="R662" s="248" t="s">
        <v>171</v>
      </c>
      <c r="S662" s="248" t="s">
        <v>171</v>
      </c>
      <c r="T662" s="226" t="s">
        <v>2629</v>
      </c>
      <c r="U662" s="260"/>
      <c r="V662" s="265"/>
      <c r="W662" s="260"/>
      <c r="X662" s="248" t="s">
        <v>171</v>
      </c>
      <c r="Y662" s="249" t="s">
        <v>171</v>
      </c>
      <c r="Z662" s="226" t="s">
        <v>2629</v>
      </c>
      <c r="AA662" s="260"/>
      <c r="AB662" s="265"/>
      <c r="AC662" s="260"/>
      <c r="AD662" s="248" t="s">
        <v>171</v>
      </c>
      <c r="AE662" s="249" t="s">
        <v>171</v>
      </c>
      <c r="AF662" s="226" t="s">
        <v>2629</v>
      </c>
      <c r="AG662" s="248"/>
      <c r="AH662" s="265"/>
      <c r="AI662" s="260"/>
    </row>
    <row r="663" spans="1:35" ht="45" x14ac:dyDescent="0.2">
      <c r="A663" s="248">
        <v>2017</v>
      </c>
      <c r="B663" s="260" t="s">
        <v>1552</v>
      </c>
      <c r="C663" s="258" t="s">
        <v>1551</v>
      </c>
      <c r="D663" s="249"/>
      <c r="E663" s="248">
        <v>7</v>
      </c>
      <c r="F663" s="248" t="s">
        <v>171</v>
      </c>
      <c r="G663" s="248" t="s">
        <v>171</v>
      </c>
      <c r="H663" s="226" t="s">
        <v>2629</v>
      </c>
      <c r="I663" s="248"/>
      <c r="J663" s="265"/>
      <c r="K663" s="260"/>
      <c r="L663" s="248">
        <v>1</v>
      </c>
      <c r="M663" s="258" t="s">
        <v>1556</v>
      </c>
      <c r="N663" s="226" t="s">
        <v>2658</v>
      </c>
      <c r="O663" s="248"/>
      <c r="P663" s="265"/>
      <c r="Q663" s="260"/>
      <c r="R663" s="248" t="s">
        <v>171</v>
      </c>
      <c r="S663" s="248" t="s">
        <v>171</v>
      </c>
      <c r="T663" s="226" t="s">
        <v>2629</v>
      </c>
      <c r="U663" s="260"/>
      <c r="V663" s="265"/>
      <c r="W663" s="260"/>
      <c r="X663" s="248" t="s">
        <v>171</v>
      </c>
      <c r="Y663" s="249" t="s">
        <v>171</v>
      </c>
      <c r="Z663" s="226" t="s">
        <v>2629</v>
      </c>
      <c r="AA663" s="260"/>
      <c r="AB663" s="265"/>
      <c r="AC663" s="260"/>
      <c r="AD663" s="248" t="s">
        <v>171</v>
      </c>
      <c r="AE663" s="249" t="s">
        <v>171</v>
      </c>
      <c r="AF663" s="226" t="s">
        <v>2629</v>
      </c>
      <c r="AG663" s="248"/>
      <c r="AH663" s="265"/>
      <c r="AI663" s="260"/>
    </row>
    <row r="664" spans="1:35" ht="45" x14ac:dyDescent="0.2">
      <c r="A664" s="248">
        <v>2017</v>
      </c>
      <c r="B664" s="260" t="s">
        <v>1552</v>
      </c>
      <c r="C664" s="258" t="s">
        <v>1551</v>
      </c>
      <c r="D664" s="249"/>
      <c r="E664" s="248">
        <v>7</v>
      </c>
      <c r="F664" s="248" t="s">
        <v>171</v>
      </c>
      <c r="G664" s="248" t="s">
        <v>171</v>
      </c>
      <c r="H664" s="226" t="s">
        <v>2617</v>
      </c>
      <c r="I664" s="248"/>
      <c r="J664" s="265"/>
      <c r="K664" s="260"/>
      <c r="L664" s="248">
        <v>1</v>
      </c>
      <c r="M664" s="258" t="s">
        <v>733</v>
      </c>
      <c r="N664" s="226" t="s">
        <v>2608</v>
      </c>
      <c r="O664" s="248"/>
      <c r="P664" s="265"/>
      <c r="Q664" s="260"/>
      <c r="R664" s="248" t="s">
        <v>171</v>
      </c>
      <c r="S664" s="248" t="s">
        <v>171</v>
      </c>
      <c r="T664" s="226" t="s">
        <v>2617</v>
      </c>
      <c r="U664" s="260"/>
      <c r="V664" s="265"/>
      <c r="W664" s="260"/>
      <c r="X664" s="248" t="s">
        <v>171</v>
      </c>
      <c r="Y664" s="249" t="s">
        <v>171</v>
      </c>
      <c r="Z664" s="226" t="s">
        <v>2617</v>
      </c>
      <c r="AA664" s="260"/>
      <c r="AB664" s="265"/>
      <c r="AC664" s="260"/>
      <c r="AD664" s="248" t="s">
        <v>171</v>
      </c>
      <c r="AE664" s="249" t="s">
        <v>171</v>
      </c>
      <c r="AF664" s="226" t="s">
        <v>2617</v>
      </c>
      <c r="AG664" s="248"/>
      <c r="AH664" s="265"/>
      <c r="AI664" s="260"/>
    </row>
    <row r="665" spans="1:35" s="295" customFormat="1" ht="45.75" thickBot="1" x14ac:dyDescent="0.25">
      <c r="A665" s="285">
        <v>2017</v>
      </c>
      <c r="B665" s="287" t="s">
        <v>1552</v>
      </c>
      <c r="C665" s="286" t="s">
        <v>1551</v>
      </c>
      <c r="D665" s="298"/>
      <c r="E665" s="285">
        <v>7</v>
      </c>
      <c r="F665" s="285" t="s">
        <v>171</v>
      </c>
      <c r="G665" s="289" t="s">
        <v>2598</v>
      </c>
      <c r="H665" s="226" t="s">
        <v>2627</v>
      </c>
      <c r="I665" s="285" t="e">
        <f>VLOOKUP(Tableau2[[#This Row],[Maîtrise/Avancement CNPE]],Tableau5[],8,FALSE)</f>
        <v>#N/A</v>
      </c>
      <c r="J665" s="290" t="e">
        <f>Tableau2[[#This Row],[Gravité]]*Tableau2[[#This Row],[Fréquence CNPE]]*Tableau2[[#This Row],[Coef Pondération CNPE]]</f>
        <v>#VALUE!</v>
      </c>
      <c r="K665" s="291"/>
      <c r="L665" s="285">
        <v>1</v>
      </c>
      <c r="M665" s="289" t="s">
        <v>2598</v>
      </c>
      <c r="N665" s="226" t="s">
        <v>2627</v>
      </c>
      <c r="O665" s="290" t="e">
        <f>VLOOKUP(Tableau2[[#This Row],[Maîtrise/Avancement SUD]],Tableau5[],8,FALSE)</f>
        <v>#N/A</v>
      </c>
      <c r="P665" s="290" t="e">
        <f>Tableau2[[#This Row],[Gravité]]*Tableau2[[#This Row],[Fréquence SUD]]*Tableau2[[#This Row],[Coef Pondération SUD]]</f>
        <v>#N/A</v>
      </c>
      <c r="Q665" s="291"/>
      <c r="R665" s="285" t="s">
        <v>171</v>
      </c>
      <c r="S665" s="289" t="s">
        <v>2598</v>
      </c>
      <c r="T665" s="226" t="s">
        <v>2627</v>
      </c>
      <c r="U665" s="290" t="e">
        <f>VLOOKUP(Tableau2[[#This Row],[Maîtrise/Avancement GP]],Tableau5[],8,FALSE)</f>
        <v>#N/A</v>
      </c>
      <c r="V665" s="290" t="e">
        <f>Tableau2[[#This Row],[Gravité]]*Tableau2[[#This Row],[Fréquence GP]]*Tableau2[[#This Row],[Coef Pondération GP]]</f>
        <v>#VALUE!</v>
      </c>
      <c r="W665" s="291"/>
      <c r="X665" s="285" t="s">
        <v>171</v>
      </c>
      <c r="Y665" s="289" t="s">
        <v>2598</v>
      </c>
      <c r="Z665" s="226" t="s">
        <v>2627</v>
      </c>
      <c r="AA665" s="290" t="e">
        <f>VLOOKUP(Tableau2[[#This Row],[Maîtrise/Avancement NORD]],Tableau5[],8,FALSE)</f>
        <v>#N/A</v>
      </c>
      <c r="AB665" s="290" t="e">
        <f>Tableau2[[#This Row],[Gravité]]*Tableau2[[#This Row],[Fréquence NORD]]*Tableau2[[#This Row],[Coef Pondération NORD]]</f>
        <v>#VALUE!</v>
      </c>
      <c r="AC665" s="291"/>
      <c r="AD665" s="285" t="s">
        <v>171</v>
      </c>
      <c r="AE665" s="289" t="s">
        <v>2598</v>
      </c>
      <c r="AF665" s="226" t="s">
        <v>2627</v>
      </c>
      <c r="AG665" s="290" t="e">
        <f>VLOOKUP(Tableau2[[#This Row],[Maîtrise/Avancement DD]],Tableau5[],8,FALSE)</f>
        <v>#N/A</v>
      </c>
      <c r="AH665" s="290" t="e">
        <f>Tableau2[[#This Row],[Gravité]]*Tableau2[[#This Row],[Fréquence DD]]*Tableau2[[#This Row],[Coef Pondération DD]]</f>
        <v>#VALUE!</v>
      </c>
      <c r="AI665" s="291"/>
    </row>
    <row r="666" spans="1:35" ht="15" x14ac:dyDescent="0.2">
      <c r="A666" s="248"/>
      <c r="B666" s="270" t="s">
        <v>1520</v>
      </c>
      <c r="C666" s="270"/>
      <c r="D666" s="272"/>
      <c r="E666" s="249"/>
      <c r="F666" s="249"/>
      <c r="G666" s="258"/>
      <c r="H666" s="226" t="s">
        <v>2627</v>
      </c>
      <c r="I666" s="248"/>
      <c r="J666" s="265"/>
      <c r="K666" s="260"/>
      <c r="L666" s="249"/>
      <c r="M666" s="260"/>
      <c r="N666" s="226" t="s">
        <v>2627</v>
      </c>
      <c r="O666" s="248"/>
      <c r="P666" s="265"/>
      <c r="Q666" s="260"/>
      <c r="R666" s="249"/>
      <c r="S666" s="260"/>
      <c r="T666" s="226" t="s">
        <v>2627</v>
      </c>
      <c r="U666" s="260"/>
      <c r="V666" s="265"/>
      <c r="W666" s="260"/>
      <c r="X666" s="249"/>
      <c r="Y666" s="258"/>
      <c r="Z666" s="226" t="s">
        <v>2627</v>
      </c>
      <c r="AA666" s="260"/>
      <c r="AB666" s="265"/>
      <c r="AC666" s="260"/>
      <c r="AD666" s="248"/>
      <c r="AE666" s="249"/>
      <c r="AF666" s="226" t="s">
        <v>2627</v>
      </c>
      <c r="AG666" s="248"/>
      <c r="AH666" s="265"/>
      <c r="AI666" s="260"/>
    </row>
    <row r="667" spans="1:35" ht="15" x14ac:dyDescent="0.2">
      <c r="A667" s="248"/>
      <c r="B667" s="184" t="s">
        <v>1521</v>
      </c>
      <c r="C667" s="184"/>
      <c r="D667" s="234"/>
      <c r="E667" s="249"/>
      <c r="F667" s="249"/>
      <c r="G667" s="258"/>
      <c r="H667" s="226" t="s">
        <v>2627</v>
      </c>
      <c r="I667" s="248"/>
      <c r="J667" s="265"/>
      <c r="K667" s="260"/>
      <c r="L667" s="249"/>
      <c r="M667" s="260"/>
      <c r="N667" s="226" t="s">
        <v>2627</v>
      </c>
      <c r="O667" s="248"/>
      <c r="P667" s="265"/>
      <c r="Q667" s="260"/>
      <c r="R667" s="249"/>
      <c r="S667" s="260"/>
      <c r="T667" s="226" t="s">
        <v>2627</v>
      </c>
      <c r="U667" s="260"/>
      <c r="V667" s="265"/>
      <c r="W667" s="260"/>
      <c r="X667" s="249"/>
      <c r="Y667" s="258"/>
      <c r="Z667" s="226" t="s">
        <v>2627</v>
      </c>
      <c r="AA667" s="260"/>
      <c r="AB667" s="265"/>
      <c r="AC667" s="260"/>
      <c r="AD667" s="248"/>
      <c r="AE667" s="249"/>
      <c r="AF667" s="226" t="s">
        <v>2627</v>
      </c>
      <c r="AG667" s="248"/>
      <c r="AH667" s="265"/>
      <c r="AI667" s="260"/>
    </row>
    <row r="668" spans="1:35" ht="45" x14ac:dyDescent="0.2">
      <c r="A668" s="248">
        <v>2017</v>
      </c>
      <c r="B668" s="258" t="s">
        <v>728</v>
      </c>
      <c r="C668" s="258" t="s">
        <v>1249</v>
      </c>
      <c r="D668" s="249"/>
      <c r="E668" s="249">
        <v>3</v>
      </c>
      <c r="F668" s="249">
        <v>9</v>
      </c>
      <c r="G668" s="258" t="s">
        <v>729</v>
      </c>
      <c r="H668" s="226" t="s">
        <v>2613</v>
      </c>
      <c r="I668" s="248"/>
      <c r="J668" s="265"/>
      <c r="K668" s="260"/>
      <c r="L668" s="249">
        <v>7</v>
      </c>
      <c r="M668" s="258" t="s">
        <v>729</v>
      </c>
      <c r="N668" s="226" t="s">
        <v>2613</v>
      </c>
      <c r="O668" s="248"/>
      <c r="P668" s="265"/>
      <c r="Q668" s="260"/>
      <c r="R668" s="249">
        <v>9</v>
      </c>
      <c r="S668" s="258" t="s">
        <v>729</v>
      </c>
      <c r="T668" s="226" t="s">
        <v>2613</v>
      </c>
      <c r="U668" s="260"/>
      <c r="V668" s="265"/>
      <c r="W668" s="260"/>
      <c r="X668" s="249">
        <v>3</v>
      </c>
      <c r="Y668" s="258" t="s">
        <v>729</v>
      </c>
      <c r="Z668" s="226" t="s">
        <v>2613</v>
      </c>
      <c r="AA668" s="260"/>
      <c r="AB668" s="265"/>
      <c r="AC668" s="260"/>
      <c r="AD668" s="248" t="s">
        <v>171</v>
      </c>
      <c r="AE668" s="249" t="s">
        <v>171</v>
      </c>
      <c r="AF668" s="226" t="s">
        <v>2617</v>
      </c>
      <c r="AG668" s="248"/>
      <c r="AH668" s="265"/>
      <c r="AI668" s="260"/>
    </row>
    <row r="669" spans="1:35" ht="45" x14ac:dyDescent="0.2">
      <c r="A669" s="248">
        <v>2017</v>
      </c>
      <c r="B669" s="258" t="s">
        <v>728</v>
      </c>
      <c r="C669" s="258" t="s">
        <v>1249</v>
      </c>
      <c r="D669" s="249"/>
      <c r="E669" s="249">
        <v>3</v>
      </c>
      <c r="F669" s="249">
        <v>9</v>
      </c>
      <c r="G669" s="258" t="s">
        <v>730</v>
      </c>
      <c r="H669" s="226" t="s">
        <v>2608</v>
      </c>
      <c r="I669" s="248"/>
      <c r="J669" s="265"/>
      <c r="K669" s="260"/>
      <c r="L669" s="249">
        <v>7</v>
      </c>
      <c r="M669" s="258" t="s">
        <v>730</v>
      </c>
      <c r="N669" s="226" t="s">
        <v>2608</v>
      </c>
      <c r="O669" s="248"/>
      <c r="P669" s="265"/>
      <c r="Q669" s="260"/>
      <c r="R669" s="249">
        <v>9</v>
      </c>
      <c r="S669" s="258" t="s">
        <v>730</v>
      </c>
      <c r="T669" s="226" t="s">
        <v>2608</v>
      </c>
      <c r="U669" s="260"/>
      <c r="V669" s="265"/>
      <c r="W669" s="260"/>
      <c r="X669" s="249">
        <v>3</v>
      </c>
      <c r="Y669" s="258" t="s">
        <v>730</v>
      </c>
      <c r="Z669" s="226" t="s">
        <v>2608</v>
      </c>
      <c r="AA669" s="260"/>
      <c r="AB669" s="265"/>
      <c r="AC669" s="260"/>
      <c r="AD669" s="248" t="s">
        <v>171</v>
      </c>
      <c r="AE669" s="249" t="s">
        <v>171</v>
      </c>
      <c r="AF669" s="226" t="s">
        <v>2617</v>
      </c>
      <c r="AG669" s="248"/>
      <c r="AH669" s="265"/>
      <c r="AI669" s="260"/>
    </row>
    <row r="670" spans="1:35" ht="45" x14ac:dyDescent="0.2">
      <c r="A670" s="248">
        <v>2017</v>
      </c>
      <c r="B670" s="258" t="s">
        <v>728</v>
      </c>
      <c r="C670" s="258" t="s">
        <v>1249</v>
      </c>
      <c r="D670" s="249"/>
      <c r="E670" s="249">
        <v>3</v>
      </c>
      <c r="F670" s="249">
        <v>9</v>
      </c>
      <c r="G670" s="258" t="s">
        <v>731</v>
      </c>
      <c r="H670" s="226" t="s">
        <v>2613</v>
      </c>
      <c r="I670" s="248"/>
      <c r="J670" s="265"/>
      <c r="K670" s="260"/>
      <c r="L670" s="249">
        <v>7</v>
      </c>
      <c r="M670" s="258" t="s">
        <v>731</v>
      </c>
      <c r="N670" s="226" t="s">
        <v>2613</v>
      </c>
      <c r="O670" s="248"/>
      <c r="P670" s="265"/>
      <c r="Q670" s="260"/>
      <c r="R670" s="249">
        <v>9</v>
      </c>
      <c r="S670" s="258" t="s">
        <v>731</v>
      </c>
      <c r="T670" s="226" t="s">
        <v>2613</v>
      </c>
      <c r="U670" s="260"/>
      <c r="V670" s="265"/>
      <c r="W670" s="260"/>
      <c r="X670" s="249" t="s">
        <v>171</v>
      </c>
      <c r="Y670" s="249" t="s">
        <v>171</v>
      </c>
      <c r="Z670" s="226" t="s">
        <v>2617</v>
      </c>
      <c r="AA670" s="260"/>
      <c r="AB670" s="265"/>
      <c r="AC670" s="260"/>
      <c r="AD670" s="248" t="s">
        <v>171</v>
      </c>
      <c r="AE670" s="249" t="s">
        <v>171</v>
      </c>
      <c r="AF670" s="226" t="s">
        <v>2617</v>
      </c>
      <c r="AG670" s="248"/>
      <c r="AH670" s="265"/>
      <c r="AI670" s="260"/>
    </row>
    <row r="671" spans="1:35" ht="45" x14ac:dyDescent="0.2">
      <c r="A671" s="248">
        <v>2017</v>
      </c>
      <c r="B671" s="258" t="s">
        <v>728</v>
      </c>
      <c r="C671" s="258" t="s">
        <v>1249</v>
      </c>
      <c r="D671" s="249"/>
      <c r="E671" s="249">
        <v>3</v>
      </c>
      <c r="F671" s="249">
        <v>9</v>
      </c>
      <c r="G671" s="258" t="s">
        <v>732</v>
      </c>
      <c r="H671" s="226" t="s">
        <v>2613</v>
      </c>
      <c r="I671" s="248"/>
      <c r="J671" s="265"/>
      <c r="K671" s="260"/>
      <c r="L671" s="249">
        <v>7</v>
      </c>
      <c r="M671" s="258" t="s">
        <v>732</v>
      </c>
      <c r="N671" s="226" t="s">
        <v>2613</v>
      </c>
      <c r="O671" s="248"/>
      <c r="P671" s="265"/>
      <c r="Q671" s="260"/>
      <c r="R671" s="249">
        <v>9</v>
      </c>
      <c r="S671" s="258" t="s">
        <v>732</v>
      </c>
      <c r="T671" s="226" t="s">
        <v>2613</v>
      </c>
      <c r="U671" s="260"/>
      <c r="V671" s="265"/>
      <c r="W671" s="260"/>
      <c r="X671" s="249" t="s">
        <v>171</v>
      </c>
      <c r="Y671" s="249" t="s">
        <v>171</v>
      </c>
      <c r="Z671" s="226" t="s">
        <v>2617</v>
      </c>
      <c r="AA671" s="260"/>
      <c r="AB671" s="265"/>
      <c r="AC671" s="260"/>
      <c r="AD671" s="248" t="s">
        <v>171</v>
      </c>
      <c r="AE671" s="249" t="s">
        <v>171</v>
      </c>
      <c r="AF671" s="226" t="s">
        <v>2617</v>
      </c>
      <c r="AG671" s="248"/>
      <c r="AH671" s="265"/>
      <c r="AI671" s="260"/>
    </row>
    <row r="672" spans="1:35" ht="45" x14ac:dyDescent="0.2">
      <c r="A672" s="248">
        <v>2017</v>
      </c>
      <c r="B672" s="258" t="s">
        <v>728</v>
      </c>
      <c r="C672" s="258" t="s">
        <v>1249</v>
      </c>
      <c r="D672" s="249"/>
      <c r="E672" s="249">
        <v>3</v>
      </c>
      <c r="F672" s="249">
        <v>9</v>
      </c>
      <c r="G672" s="258" t="s">
        <v>733</v>
      </c>
      <c r="H672" s="226" t="s">
        <v>2611</v>
      </c>
      <c r="I672" s="248"/>
      <c r="J672" s="265"/>
      <c r="K672" s="260"/>
      <c r="L672" s="249">
        <v>7</v>
      </c>
      <c r="M672" s="258" t="s">
        <v>733</v>
      </c>
      <c r="N672" s="226" t="s">
        <v>2611</v>
      </c>
      <c r="O672" s="248"/>
      <c r="P672" s="265"/>
      <c r="Q672" s="260"/>
      <c r="R672" s="249">
        <v>9</v>
      </c>
      <c r="S672" s="258" t="s">
        <v>733</v>
      </c>
      <c r="T672" s="226" t="s">
        <v>2611</v>
      </c>
      <c r="U672" s="260"/>
      <c r="V672" s="265"/>
      <c r="W672" s="260"/>
      <c r="X672" s="249" t="s">
        <v>171</v>
      </c>
      <c r="Y672" s="249" t="s">
        <v>171</v>
      </c>
      <c r="Z672" s="226" t="s">
        <v>2616</v>
      </c>
      <c r="AA672" s="260"/>
      <c r="AB672" s="265"/>
      <c r="AC672" s="260"/>
      <c r="AD672" s="248" t="s">
        <v>171</v>
      </c>
      <c r="AE672" s="249" t="s">
        <v>171</v>
      </c>
      <c r="AF672" s="226" t="s">
        <v>2616</v>
      </c>
      <c r="AG672" s="248"/>
      <c r="AH672" s="265"/>
      <c r="AI672" s="260"/>
    </row>
    <row r="673" spans="1:35" ht="45" x14ac:dyDescent="0.2">
      <c r="A673" s="248">
        <v>2017</v>
      </c>
      <c r="B673" s="258" t="s">
        <v>728</v>
      </c>
      <c r="C673" s="258" t="s">
        <v>1249</v>
      </c>
      <c r="D673" s="249"/>
      <c r="E673" s="249">
        <v>3</v>
      </c>
      <c r="F673" s="249">
        <v>9</v>
      </c>
      <c r="G673" s="258" t="s">
        <v>587</v>
      </c>
      <c r="H673" s="226" t="s">
        <v>2658</v>
      </c>
      <c r="I673" s="248"/>
      <c r="J673" s="265"/>
      <c r="K673" s="260"/>
      <c r="L673" s="249">
        <v>7</v>
      </c>
      <c r="M673" s="258" t="s">
        <v>587</v>
      </c>
      <c r="N673" s="226" t="s">
        <v>2658</v>
      </c>
      <c r="O673" s="248"/>
      <c r="P673" s="265"/>
      <c r="Q673" s="260"/>
      <c r="R673" s="249">
        <v>9</v>
      </c>
      <c r="S673" s="258" t="s">
        <v>587</v>
      </c>
      <c r="T673" s="226" t="s">
        <v>2658</v>
      </c>
      <c r="U673" s="260"/>
      <c r="V673" s="265"/>
      <c r="W673" s="260"/>
      <c r="X673" s="249">
        <v>3</v>
      </c>
      <c r="Y673" s="258" t="s">
        <v>1181</v>
      </c>
      <c r="Z673" s="226" t="s">
        <v>2658</v>
      </c>
      <c r="AA673" s="260"/>
      <c r="AB673" s="265"/>
      <c r="AC673" s="260"/>
      <c r="AD673" s="248" t="s">
        <v>171</v>
      </c>
      <c r="AE673" s="249" t="s">
        <v>171</v>
      </c>
      <c r="AF673" s="226" t="s">
        <v>2629</v>
      </c>
      <c r="AG673" s="248"/>
      <c r="AH673" s="265"/>
      <c r="AI673" s="260"/>
    </row>
    <row r="674" spans="1:35" ht="45" x14ac:dyDescent="0.2">
      <c r="A674" s="248">
        <v>2017</v>
      </c>
      <c r="B674" s="258" t="s">
        <v>728</v>
      </c>
      <c r="C674" s="258" t="s">
        <v>1249</v>
      </c>
      <c r="D674" s="249"/>
      <c r="E674" s="249">
        <v>3</v>
      </c>
      <c r="F674" s="249">
        <v>9</v>
      </c>
      <c r="G674" s="258" t="s">
        <v>734</v>
      </c>
      <c r="H674" s="226" t="s">
        <v>2608</v>
      </c>
      <c r="I674" s="248"/>
      <c r="J674" s="265"/>
      <c r="K674" s="260"/>
      <c r="L674" s="249">
        <v>7</v>
      </c>
      <c r="M674" s="258" t="s">
        <v>734</v>
      </c>
      <c r="N674" s="226" t="s">
        <v>2608</v>
      </c>
      <c r="O674" s="248"/>
      <c r="P674" s="265"/>
      <c r="Q674" s="260"/>
      <c r="R674" s="249">
        <v>9</v>
      </c>
      <c r="S674" s="258" t="s">
        <v>734</v>
      </c>
      <c r="T674" s="226" t="s">
        <v>2608</v>
      </c>
      <c r="U674" s="260"/>
      <c r="V674" s="265"/>
      <c r="W674" s="260"/>
      <c r="X674" s="249" t="s">
        <v>171</v>
      </c>
      <c r="Y674" s="249" t="s">
        <v>171</v>
      </c>
      <c r="Z674" s="226" t="s">
        <v>2617</v>
      </c>
      <c r="AA674" s="260"/>
      <c r="AB674" s="265"/>
      <c r="AC674" s="260"/>
      <c r="AD674" s="248" t="s">
        <v>171</v>
      </c>
      <c r="AE674" s="249" t="s">
        <v>171</v>
      </c>
      <c r="AF674" s="226" t="s">
        <v>2617</v>
      </c>
      <c r="AG674" s="248"/>
      <c r="AH674" s="265"/>
      <c r="AI674" s="260"/>
    </row>
    <row r="675" spans="1:35" ht="45" x14ac:dyDescent="0.2">
      <c r="A675" s="248">
        <v>2017</v>
      </c>
      <c r="B675" s="258" t="s">
        <v>728</v>
      </c>
      <c r="C675" s="258" t="s">
        <v>1249</v>
      </c>
      <c r="D675" s="249"/>
      <c r="E675" s="249">
        <v>3</v>
      </c>
      <c r="F675" s="249">
        <v>9</v>
      </c>
      <c r="G675" s="258" t="s">
        <v>735</v>
      </c>
      <c r="H675" s="226" t="s">
        <v>2610</v>
      </c>
      <c r="I675" s="248"/>
      <c r="J675" s="265"/>
      <c r="K675" s="260"/>
      <c r="L675" s="249">
        <v>7</v>
      </c>
      <c r="M675" s="258" t="s">
        <v>735</v>
      </c>
      <c r="N675" s="226" t="s">
        <v>2610</v>
      </c>
      <c r="O675" s="248"/>
      <c r="P675" s="265"/>
      <c r="Q675" s="260"/>
      <c r="R675" s="249">
        <v>9</v>
      </c>
      <c r="S675" s="258" t="s">
        <v>735</v>
      </c>
      <c r="T675" s="226" t="s">
        <v>2610</v>
      </c>
      <c r="U675" s="260"/>
      <c r="V675" s="265"/>
      <c r="W675" s="260"/>
      <c r="X675" s="249" t="s">
        <v>171</v>
      </c>
      <c r="Y675" s="249" t="s">
        <v>171</v>
      </c>
      <c r="Z675" s="226" t="s">
        <v>2616</v>
      </c>
      <c r="AA675" s="260"/>
      <c r="AB675" s="265"/>
      <c r="AC675" s="260"/>
      <c r="AD675" s="248" t="s">
        <v>171</v>
      </c>
      <c r="AE675" s="249" t="s">
        <v>171</v>
      </c>
      <c r="AF675" s="226" t="s">
        <v>2616</v>
      </c>
      <c r="AG675" s="248"/>
      <c r="AH675" s="265"/>
      <c r="AI675" s="260"/>
    </row>
    <row r="676" spans="1:35" ht="45" x14ac:dyDescent="0.2">
      <c r="A676" s="248">
        <v>2017</v>
      </c>
      <c r="B676" s="258" t="s">
        <v>728</v>
      </c>
      <c r="C676" s="258" t="s">
        <v>1249</v>
      </c>
      <c r="D676" s="249"/>
      <c r="E676" s="249">
        <v>3</v>
      </c>
      <c r="F676" s="249">
        <v>9</v>
      </c>
      <c r="G676" s="258" t="s">
        <v>736</v>
      </c>
      <c r="H676" s="226" t="s">
        <v>2613</v>
      </c>
      <c r="I676" s="248"/>
      <c r="J676" s="265"/>
      <c r="K676" s="260"/>
      <c r="L676" s="249">
        <v>7</v>
      </c>
      <c r="M676" s="258" t="s">
        <v>736</v>
      </c>
      <c r="N676" s="226" t="s">
        <v>2613</v>
      </c>
      <c r="O676" s="248"/>
      <c r="P676" s="265"/>
      <c r="Q676" s="260"/>
      <c r="R676" s="249">
        <v>9</v>
      </c>
      <c r="S676" s="258" t="s">
        <v>736</v>
      </c>
      <c r="T676" s="226" t="s">
        <v>2613</v>
      </c>
      <c r="U676" s="260"/>
      <c r="V676" s="265"/>
      <c r="W676" s="260"/>
      <c r="X676" s="249" t="s">
        <v>171</v>
      </c>
      <c r="Y676" s="249" t="s">
        <v>171</v>
      </c>
      <c r="Z676" s="226" t="s">
        <v>2617</v>
      </c>
      <c r="AA676" s="260"/>
      <c r="AB676" s="265"/>
      <c r="AC676" s="260"/>
      <c r="AD676" s="248" t="s">
        <v>171</v>
      </c>
      <c r="AE676" s="249" t="s">
        <v>171</v>
      </c>
      <c r="AF676" s="226" t="s">
        <v>2617</v>
      </c>
      <c r="AG676" s="248"/>
      <c r="AH676" s="265"/>
      <c r="AI676" s="260"/>
    </row>
    <row r="677" spans="1:35" ht="45" x14ac:dyDescent="0.2">
      <c r="A677" s="248">
        <v>2017</v>
      </c>
      <c r="B677" s="258" t="s">
        <v>728</v>
      </c>
      <c r="C677" s="258" t="s">
        <v>1249</v>
      </c>
      <c r="D677" s="249"/>
      <c r="E677" s="249">
        <v>3</v>
      </c>
      <c r="F677" s="249">
        <v>9</v>
      </c>
      <c r="G677" s="258" t="s">
        <v>737</v>
      </c>
      <c r="H677" s="226" t="s">
        <v>2611</v>
      </c>
      <c r="I677" s="248"/>
      <c r="J677" s="265"/>
      <c r="K677" s="260"/>
      <c r="L677" s="249">
        <v>7</v>
      </c>
      <c r="M677" s="258" t="s">
        <v>492</v>
      </c>
      <c r="N677" s="226" t="s">
        <v>2611</v>
      </c>
      <c r="O677" s="248"/>
      <c r="P677" s="265"/>
      <c r="Q677" s="260"/>
      <c r="R677" s="249" t="s">
        <v>171</v>
      </c>
      <c r="S677" s="249" t="s">
        <v>171</v>
      </c>
      <c r="T677" s="226" t="s">
        <v>2616</v>
      </c>
      <c r="U677" s="260"/>
      <c r="V677" s="265"/>
      <c r="W677" s="260"/>
      <c r="X677" s="249" t="s">
        <v>171</v>
      </c>
      <c r="Y677" s="249" t="s">
        <v>171</v>
      </c>
      <c r="Z677" s="226" t="s">
        <v>2616</v>
      </c>
      <c r="AA677" s="260"/>
      <c r="AB677" s="265"/>
      <c r="AC677" s="260"/>
      <c r="AD677" s="248" t="s">
        <v>171</v>
      </c>
      <c r="AE677" s="249" t="s">
        <v>171</v>
      </c>
      <c r="AF677" s="226" t="s">
        <v>2616</v>
      </c>
      <c r="AG677" s="248"/>
      <c r="AH677" s="265"/>
      <c r="AI677" s="260"/>
    </row>
    <row r="678" spans="1:35" ht="45" x14ac:dyDescent="0.2">
      <c r="A678" s="248">
        <v>2017</v>
      </c>
      <c r="B678" s="258" t="s">
        <v>728</v>
      </c>
      <c r="C678" s="258" t="s">
        <v>1249</v>
      </c>
      <c r="D678" s="249"/>
      <c r="E678" s="248">
        <v>3</v>
      </c>
      <c r="F678" s="248" t="s">
        <v>171</v>
      </c>
      <c r="G678" s="248" t="s">
        <v>171</v>
      </c>
      <c r="H678" s="226" t="s">
        <v>2617</v>
      </c>
      <c r="I678" s="248"/>
      <c r="J678" s="265"/>
      <c r="K678" s="260"/>
      <c r="L678" s="248">
        <v>7</v>
      </c>
      <c r="M678" s="258" t="s">
        <v>1557</v>
      </c>
      <c r="N678" s="226" t="s">
        <v>2608</v>
      </c>
      <c r="O678" s="248"/>
      <c r="P678" s="265"/>
      <c r="Q678" s="260"/>
      <c r="R678" s="249" t="s">
        <v>171</v>
      </c>
      <c r="S678" s="249" t="s">
        <v>171</v>
      </c>
      <c r="T678" s="226" t="s">
        <v>2617</v>
      </c>
      <c r="U678" s="260"/>
      <c r="V678" s="265"/>
      <c r="W678" s="260"/>
      <c r="X678" s="248" t="s">
        <v>171</v>
      </c>
      <c r="Y678" s="249" t="s">
        <v>171</v>
      </c>
      <c r="Z678" s="226" t="s">
        <v>2617</v>
      </c>
      <c r="AA678" s="260"/>
      <c r="AB678" s="265"/>
      <c r="AC678" s="260"/>
      <c r="AD678" s="248" t="s">
        <v>171</v>
      </c>
      <c r="AE678" s="249" t="s">
        <v>171</v>
      </c>
      <c r="AF678" s="226" t="s">
        <v>2617</v>
      </c>
      <c r="AG678" s="248"/>
      <c r="AH678" s="265"/>
      <c r="AI678" s="260"/>
    </row>
    <row r="679" spans="1:35" ht="45" x14ac:dyDescent="0.2">
      <c r="A679" s="248">
        <v>2017</v>
      </c>
      <c r="B679" s="258" t="s">
        <v>728</v>
      </c>
      <c r="C679" s="258" t="s">
        <v>1249</v>
      </c>
      <c r="D679" s="249"/>
      <c r="E679" s="248">
        <v>3</v>
      </c>
      <c r="F679" s="248" t="s">
        <v>171</v>
      </c>
      <c r="G679" s="248" t="s">
        <v>171</v>
      </c>
      <c r="H679" s="226" t="s">
        <v>2617</v>
      </c>
      <c r="I679" s="248"/>
      <c r="J679" s="265"/>
      <c r="K679" s="260"/>
      <c r="L679" s="248">
        <v>7</v>
      </c>
      <c r="M679" s="258" t="s">
        <v>1251</v>
      </c>
      <c r="N679" s="226" t="s">
        <v>2608</v>
      </c>
      <c r="O679" s="248"/>
      <c r="P679" s="265"/>
      <c r="Q679" s="260"/>
      <c r="R679" s="249" t="s">
        <v>171</v>
      </c>
      <c r="S679" s="249" t="s">
        <v>171</v>
      </c>
      <c r="T679" s="226" t="s">
        <v>2617</v>
      </c>
      <c r="U679" s="260"/>
      <c r="V679" s="265"/>
      <c r="W679" s="260"/>
      <c r="X679" s="248" t="s">
        <v>171</v>
      </c>
      <c r="Y679" s="249" t="s">
        <v>171</v>
      </c>
      <c r="Z679" s="226" t="s">
        <v>2617</v>
      </c>
      <c r="AA679" s="260"/>
      <c r="AB679" s="265"/>
      <c r="AC679" s="260"/>
      <c r="AD679" s="248" t="s">
        <v>171</v>
      </c>
      <c r="AE679" s="249" t="s">
        <v>171</v>
      </c>
      <c r="AF679" s="226" t="s">
        <v>2617</v>
      </c>
      <c r="AG679" s="248"/>
      <c r="AH679" s="265"/>
      <c r="AI679" s="260"/>
    </row>
    <row r="680" spans="1:35" s="295" customFormat="1" ht="90.75" thickBot="1" x14ac:dyDescent="0.25">
      <c r="A680" s="285">
        <v>2017</v>
      </c>
      <c r="B680" s="286" t="s">
        <v>728</v>
      </c>
      <c r="C680" s="286" t="s">
        <v>1249</v>
      </c>
      <c r="D680" s="298"/>
      <c r="E680" s="292">
        <v>3</v>
      </c>
      <c r="F680" s="292">
        <v>9</v>
      </c>
      <c r="G680" s="289" t="s">
        <v>2598</v>
      </c>
      <c r="H680" s="226" t="s">
        <v>2627</v>
      </c>
      <c r="I680" s="285" t="e">
        <f>VLOOKUP(Tableau2[[#This Row],[Maîtrise/Avancement CNPE]],Tableau5[],8,FALSE)</f>
        <v>#N/A</v>
      </c>
      <c r="J680" s="290" t="e">
        <f>Tableau2[[#This Row],[Gravité]]*Tableau2[[#This Row],[Fréquence CNPE]]*Tableau2[[#This Row],[Coef Pondération CNPE]]</f>
        <v>#N/A</v>
      </c>
      <c r="K680" s="291"/>
      <c r="L680" s="292">
        <v>7</v>
      </c>
      <c r="M680" s="289" t="s">
        <v>2598</v>
      </c>
      <c r="N680" s="226" t="s">
        <v>2627</v>
      </c>
      <c r="O680" s="290" t="e">
        <f>VLOOKUP(Tableau2[[#This Row],[Maîtrise/Avancement SUD]],Tableau5[],8,FALSE)</f>
        <v>#N/A</v>
      </c>
      <c r="P680" s="290" t="e">
        <f>Tableau2[[#This Row],[Gravité]]*Tableau2[[#This Row],[Fréquence SUD]]*Tableau2[[#This Row],[Coef Pondération SUD]]</f>
        <v>#N/A</v>
      </c>
      <c r="Q680" s="294" t="s">
        <v>1558</v>
      </c>
      <c r="R680" s="292">
        <v>9</v>
      </c>
      <c r="S680" s="289" t="s">
        <v>2598</v>
      </c>
      <c r="T680" s="226" t="s">
        <v>2627</v>
      </c>
      <c r="U680" s="290" t="e">
        <f>VLOOKUP(Tableau2[[#This Row],[Maîtrise/Avancement GP]],Tableau5[],8,FALSE)</f>
        <v>#N/A</v>
      </c>
      <c r="V680" s="290" t="e">
        <f>Tableau2[[#This Row],[Gravité]]*Tableau2[[#This Row],[Fréquence GP]]*Tableau2[[#This Row],[Coef Pondération GP]]</f>
        <v>#N/A</v>
      </c>
      <c r="W680" s="294" t="s">
        <v>1745</v>
      </c>
      <c r="X680" s="292">
        <v>3</v>
      </c>
      <c r="Y680" s="289" t="s">
        <v>2598</v>
      </c>
      <c r="Z680" s="226" t="s">
        <v>2627</v>
      </c>
      <c r="AA680" s="290" t="e">
        <f>VLOOKUP(Tableau2[[#This Row],[Maîtrise/Avancement NORD]],Tableau5[],8,FALSE)</f>
        <v>#N/A</v>
      </c>
      <c r="AB680" s="290" t="e">
        <f>Tableau2[[#This Row],[Gravité]]*Tableau2[[#This Row],[Fréquence NORD]]*Tableau2[[#This Row],[Coef Pondération NORD]]</f>
        <v>#N/A</v>
      </c>
      <c r="AC680" s="294" t="s">
        <v>1359</v>
      </c>
      <c r="AD680" s="285" t="s">
        <v>171</v>
      </c>
      <c r="AE680" s="289" t="s">
        <v>2598</v>
      </c>
      <c r="AF680" s="226" t="s">
        <v>2627</v>
      </c>
      <c r="AG680" s="290" t="e">
        <f>VLOOKUP(Tableau2[[#This Row],[Maîtrise/Avancement DD]],Tableau5[],8,FALSE)</f>
        <v>#N/A</v>
      </c>
      <c r="AH680" s="290" t="e">
        <f>Tableau2[[#This Row],[Gravité]]*Tableau2[[#This Row],[Fréquence DD]]*Tableau2[[#This Row],[Coef Pondération DD]]</f>
        <v>#VALUE!</v>
      </c>
      <c r="AI680" s="291"/>
    </row>
    <row r="681" spans="1:35" ht="60" x14ac:dyDescent="0.2">
      <c r="A681" s="248">
        <v>2017</v>
      </c>
      <c r="B681" s="258" t="s">
        <v>738</v>
      </c>
      <c r="C681" s="258" t="s">
        <v>739</v>
      </c>
      <c r="D681" s="249"/>
      <c r="E681" s="249">
        <v>3</v>
      </c>
      <c r="F681" s="249">
        <v>9</v>
      </c>
      <c r="G681" s="258" t="s">
        <v>740</v>
      </c>
      <c r="H681" s="226" t="s">
        <v>2655</v>
      </c>
      <c r="I681" s="248"/>
      <c r="J681" s="265"/>
      <c r="K681" s="260"/>
      <c r="L681" s="249">
        <v>7</v>
      </c>
      <c r="M681" s="258" t="s">
        <v>740</v>
      </c>
      <c r="N681" s="226" t="s">
        <v>2655</v>
      </c>
      <c r="O681" s="248"/>
      <c r="P681" s="265"/>
      <c r="Q681" s="260"/>
      <c r="R681" s="249">
        <v>9</v>
      </c>
      <c r="S681" s="258" t="s">
        <v>740</v>
      </c>
      <c r="T681" s="226" t="s">
        <v>2655</v>
      </c>
      <c r="U681" s="260"/>
      <c r="V681" s="265"/>
      <c r="W681" s="260"/>
      <c r="X681" s="249" t="s">
        <v>171</v>
      </c>
      <c r="Y681" s="249" t="s">
        <v>171</v>
      </c>
      <c r="Z681" s="226" t="s">
        <v>2617</v>
      </c>
      <c r="AA681" s="260"/>
      <c r="AB681" s="265"/>
      <c r="AC681" s="260"/>
      <c r="AD681" s="248" t="s">
        <v>171</v>
      </c>
      <c r="AE681" s="249" t="s">
        <v>171</v>
      </c>
      <c r="AF681" s="226" t="s">
        <v>2617</v>
      </c>
      <c r="AG681" s="248"/>
      <c r="AH681" s="265"/>
      <c r="AI681" s="260"/>
    </row>
    <row r="682" spans="1:35" ht="60" x14ac:dyDescent="0.2">
      <c r="A682" s="248">
        <v>2017</v>
      </c>
      <c r="B682" s="258" t="s">
        <v>738</v>
      </c>
      <c r="C682" s="258" t="s">
        <v>739</v>
      </c>
      <c r="D682" s="249"/>
      <c r="E682" s="249">
        <v>3</v>
      </c>
      <c r="F682" s="249">
        <v>9</v>
      </c>
      <c r="G682" s="258" t="s">
        <v>733</v>
      </c>
      <c r="H682" s="226" t="s">
        <v>2611</v>
      </c>
      <c r="I682" s="248"/>
      <c r="J682" s="265"/>
      <c r="K682" s="260"/>
      <c r="L682" s="249">
        <v>7</v>
      </c>
      <c r="M682" s="258" t="s">
        <v>733</v>
      </c>
      <c r="N682" s="226" t="s">
        <v>2611</v>
      </c>
      <c r="O682" s="248"/>
      <c r="P682" s="265"/>
      <c r="Q682" s="260"/>
      <c r="R682" s="249">
        <v>9</v>
      </c>
      <c r="S682" s="258" t="s">
        <v>733</v>
      </c>
      <c r="T682" s="226" t="s">
        <v>2611</v>
      </c>
      <c r="U682" s="260"/>
      <c r="V682" s="265"/>
      <c r="W682" s="260"/>
      <c r="X682" s="249" t="s">
        <v>171</v>
      </c>
      <c r="Y682" s="249" t="s">
        <v>171</v>
      </c>
      <c r="Z682" s="226" t="s">
        <v>2616</v>
      </c>
      <c r="AA682" s="260"/>
      <c r="AB682" s="265"/>
      <c r="AC682" s="260"/>
      <c r="AD682" s="248" t="s">
        <v>171</v>
      </c>
      <c r="AE682" s="249" t="s">
        <v>171</v>
      </c>
      <c r="AF682" s="226" t="s">
        <v>2616</v>
      </c>
      <c r="AG682" s="248"/>
      <c r="AH682" s="265"/>
      <c r="AI682" s="260"/>
    </row>
    <row r="683" spans="1:35" ht="60" x14ac:dyDescent="0.2">
      <c r="A683" s="248">
        <v>2017</v>
      </c>
      <c r="B683" s="258" t="s">
        <v>738</v>
      </c>
      <c r="C683" s="258" t="s">
        <v>739</v>
      </c>
      <c r="D683" s="249"/>
      <c r="E683" s="249">
        <v>3</v>
      </c>
      <c r="F683" s="249">
        <v>9</v>
      </c>
      <c r="G683" s="258" t="s">
        <v>741</v>
      </c>
      <c r="H683" s="226" t="s">
        <v>2608</v>
      </c>
      <c r="I683" s="248"/>
      <c r="J683" s="265"/>
      <c r="K683" s="260"/>
      <c r="L683" s="249" t="s">
        <v>171</v>
      </c>
      <c r="M683" s="248" t="s">
        <v>171</v>
      </c>
      <c r="N683" s="226" t="s">
        <v>2617</v>
      </c>
      <c r="O683" s="248"/>
      <c r="P683" s="265"/>
      <c r="Q683" s="260"/>
      <c r="R683" s="248" t="s">
        <v>171</v>
      </c>
      <c r="S683" s="248" t="s">
        <v>171</v>
      </c>
      <c r="T683" s="226" t="s">
        <v>2617</v>
      </c>
      <c r="U683" s="260"/>
      <c r="V683" s="265"/>
      <c r="W683" s="260"/>
      <c r="X683" s="249" t="s">
        <v>171</v>
      </c>
      <c r="Y683" s="249" t="s">
        <v>171</v>
      </c>
      <c r="Z683" s="226" t="s">
        <v>2617</v>
      </c>
      <c r="AA683" s="260"/>
      <c r="AB683" s="265"/>
      <c r="AC683" s="260"/>
      <c r="AD683" s="248" t="s">
        <v>171</v>
      </c>
      <c r="AE683" s="249" t="s">
        <v>171</v>
      </c>
      <c r="AF683" s="226" t="s">
        <v>2617</v>
      </c>
      <c r="AG683" s="248"/>
      <c r="AH683" s="265"/>
      <c r="AI683" s="260"/>
    </row>
    <row r="684" spans="1:35" ht="60" x14ac:dyDescent="0.2">
      <c r="A684" s="248">
        <v>2017</v>
      </c>
      <c r="B684" s="258" t="s">
        <v>738</v>
      </c>
      <c r="C684" s="258" t="s">
        <v>739</v>
      </c>
      <c r="D684" s="249"/>
      <c r="E684" s="248">
        <v>3</v>
      </c>
      <c r="F684" s="248" t="s">
        <v>171</v>
      </c>
      <c r="G684" s="248" t="s">
        <v>171</v>
      </c>
      <c r="H684" s="226" t="s">
        <v>2616</v>
      </c>
      <c r="I684" s="248"/>
      <c r="J684" s="265"/>
      <c r="K684" s="260"/>
      <c r="L684" s="248">
        <v>7</v>
      </c>
      <c r="M684" s="258" t="s">
        <v>492</v>
      </c>
      <c r="N684" s="226" t="s">
        <v>2611</v>
      </c>
      <c r="O684" s="248"/>
      <c r="P684" s="265"/>
      <c r="Q684" s="260"/>
      <c r="R684" s="248" t="s">
        <v>171</v>
      </c>
      <c r="S684" s="248" t="s">
        <v>171</v>
      </c>
      <c r="T684" s="226" t="s">
        <v>2616</v>
      </c>
      <c r="U684" s="260"/>
      <c r="V684" s="265"/>
      <c r="W684" s="260"/>
      <c r="X684" s="248" t="s">
        <v>171</v>
      </c>
      <c r="Y684" s="249" t="s">
        <v>171</v>
      </c>
      <c r="Z684" s="226" t="s">
        <v>2616</v>
      </c>
      <c r="AA684" s="260"/>
      <c r="AB684" s="265"/>
      <c r="AC684" s="260"/>
      <c r="AD684" s="248" t="s">
        <v>171</v>
      </c>
      <c r="AE684" s="249" t="s">
        <v>171</v>
      </c>
      <c r="AF684" s="226" t="s">
        <v>2616</v>
      </c>
      <c r="AG684" s="248"/>
      <c r="AH684" s="265"/>
      <c r="AI684" s="260"/>
    </row>
    <row r="685" spans="1:35" ht="60" x14ac:dyDescent="0.2">
      <c r="A685" s="248">
        <v>2017</v>
      </c>
      <c r="B685" s="258" t="s">
        <v>738</v>
      </c>
      <c r="C685" s="258" t="s">
        <v>739</v>
      </c>
      <c r="D685" s="249"/>
      <c r="E685" s="248">
        <v>3</v>
      </c>
      <c r="F685" s="248" t="s">
        <v>171</v>
      </c>
      <c r="G685" s="248" t="s">
        <v>171</v>
      </c>
      <c r="H685" s="226" t="s">
        <v>2617</v>
      </c>
      <c r="I685" s="248"/>
      <c r="J685" s="265"/>
      <c r="K685" s="260"/>
      <c r="L685" s="248">
        <v>7</v>
      </c>
      <c r="M685" s="258" t="s">
        <v>1559</v>
      </c>
      <c r="N685" s="226" t="s">
        <v>2608</v>
      </c>
      <c r="O685" s="248"/>
      <c r="P685" s="265"/>
      <c r="Q685" s="260"/>
      <c r="R685" s="248" t="s">
        <v>171</v>
      </c>
      <c r="S685" s="248" t="s">
        <v>171</v>
      </c>
      <c r="T685" s="226" t="s">
        <v>2617</v>
      </c>
      <c r="U685" s="260"/>
      <c r="V685" s="265"/>
      <c r="W685" s="260"/>
      <c r="X685" s="248" t="s">
        <v>171</v>
      </c>
      <c r="Y685" s="249" t="s">
        <v>171</v>
      </c>
      <c r="Z685" s="226" t="s">
        <v>2617</v>
      </c>
      <c r="AA685" s="260"/>
      <c r="AB685" s="265"/>
      <c r="AC685" s="260"/>
      <c r="AD685" s="248" t="s">
        <v>171</v>
      </c>
      <c r="AE685" s="249" t="s">
        <v>171</v>
      </c>
      <c r="AF685" s="226" t="s">
        <v>2617</v>
      </c>
      <c r="AG685" s="248"/>
      <c r="AH685" s="265"/>
      <c r="AI685" s="260"/>
    </row>
    <row r="686" spans="1:35" ht="60" x14ac:dyDescent="0.2">
      <c r="A686" s="248">
        <v>2017</v>
      </c>
      <c r="B686" s="258" t="s">
        <v>738</v>
      </c>
      <c r="C686" s="258" t="s">
        <v>739</v>
      </c>
      <c r="D686" s="249"/>
      <c r="E686" s="248">
        <v>3</v>
      </c>
      <c r="F686" s="248" t="s">
        <v>171</v>
      </c>
      <c r="G686" s="248" t="s">
        <v>171</v>
      </c>
      <c r="H686" s="226" t="s">
        <v>2629</v>
      </c>
      <c r="I686" s="248"/>
      <c r="J686" s="265"/>
      <c r="K686" s="260"/>
      <c r="L686" s="248">
        <v>7</v>
      </c>
      <c r="M686" s="258" t="s">
        <v>1560</v>
      </c>
      <c r="N686" s="226" t="s">
        <v>2633</v>
      </c>
      <c r="O686" s="248"/>
      <c r="P686" s="265"/>
      <c r="Q686" s="260"/>
      <c r="R686" s="248" t="s">
        <v>171</v>
      </c>
      <c r="S686" s="248" t="s">
        <v>171</v>
      </c>
      <c r="T686" s="226" t="s">
        <v>2629</v>
      </c>
      <c r="U686" s="260"/>
      <c r="V686" s="265"/>
      <c r="W686" s="260"/>
      <c r="X686" s="248" t="s">
        <v>171</v>
      </c>
      <c r="Y686" s="249" t="s">
        <v>171</v>
      </c>
      <c r="Z686" s="226" t="s">
        <v>2629</v>
      </c>
      <c r="AA686" s="260"/>
      <c r="AB686" s="265"/>
      <c r="AC686" s="260"/>
      <c r="AD686" s="248" t="s">
        <v>171</v>
      </c>
      <c r="AE686" s="249" t="s">
        <v>171</v>
      </c>
      <c r="AF686" s="226" t="s">
        <v>2629</v>
      </c>
      <c r="AG686" s="248"/>
      <c r="AH686" s="265"/>
      <c r="AI686" s="260"/>
    </row>
    <row r="687" spans="1:35" s="295" customFormat="1" ht="60.75" thickBot="1" x14ac:dyDescent="0.25">
      <c r="A687" s="285">
        <v>2017</v>
      </c>
      <c r="B687" s="286" t="s">
        <v>738</v>
      </c>
      <c r="C687" s="286" t="s">
        <v>739</v>
      </c>
      <c r="D687" s="298"/>
      <c r="E687" s="292">
        <v>3</v>
      </c>
      <c r="F687" s="292">
        <v>9</v>
      </c>
      <c r="G687" s="289" t="s">
        <v>2598</v>
      </c>
      <c r="H687" s="226" t="s">
        <v>2627</v>
      </c>
      <c r="I687" s="285" t="e">
        <f>VLOOKUP(Tableau2[[#This Row],[Maîtrise/Avancement CNPE]],Tableau5[],8,FALSE)</f>
        <v>#N/A</v>
      </c>
      <c r="J687" s="290" t="e">
        <f>Tableau2[[#This Row],[Gravité]]*Tableau2[[#This Row],[Fréquence CNPE]]*Tableau2[[#This Row],[Coef Pondération CNPE]]</f>
        <v>#N/A</v>
      </c>
      <c r="K687" s="291"/>
      <c r="L687" s="292">
        <v>7</v>
      </c>
      <c r="M687" s="289" t="s">
        <v>2598</v>
      </c>
      <c r="N687" s="226" t="s">
        <v>2627</v>
      </c>
      <c r="O687" s="290" t="e">
        <f>VLOOKUP(Tableau2[[#This Row],[Maîtrise/Avancement SUD]],Tableau5[],8,FALSE)</f>
        <v>#N/A</v>
      </c>
      <c r="P687" s="290" t="e">
        <f>Tableau2[[#This Row],[Gravité]]*Tableau2[[#This Row],[Fréquence SUD]]*Tableau2[[#This Row],[Coef Pondération SUD]]</f>
        <v>#N/A</v>
      </c>
      <c r="Q687" s="291"/>
      <c r="R687" s="292">
        <v>9</v>
      </c>
      <c r="S687" s="289" t="s">
        <v>2598</v>
      </c>
      <c r="T687" s="226" t="s">
        <v>2627</v>
      </c>
      <c r="U687" s="290" t="e">
        <f>VLOOKUP(Tableau2[[#This Row],[Maîtrise/Avancement GP]],Tableau5[],8,FALSE)</f>
        <v>#N/A</v>
      </c>
      <c r="V687" s="290" t="e">
        <f>Tableau2[[#This Row],[Gravité]]*Tableau2[[#This Row],[Fréquence GP]]*Tableau2[[#This Row],[Coef Pondération GP]]</f>
        <v>#N/A</v>
      </c>
      <c r="W687" s="291"/>
      <c r="X687" s="292" t="s">
        <v>171</v>
      </c>
      <c r="Y687" s="289" t="s">
        <v>2598</v>
      </c>
      <c r="Z687" s="226" t="s">
        <v>2627</v>
      </c>
      <c r="AA687" s="290" t="e">
        <f>VLOOKUP(Tableau2[[#This Row],[Maîtrise/Avancement NORD]],Tableau5[],8,FALSE)</f>
        <v>#N/A</v>
      </c>
      <c r="AB687" s="290" t="e">
        <f>Tableau2[[#This Row],[Gravité]]*Tableau2[[#This Row],[Fréquence NORD]]*Tableau2[[#This Row],[Coef Pondération NORD]]</f>
        <v>#VALUE!</v>
      </c>
      <c r="AC687" s="291"/>
      <c r="AD687" s="285" t="s">
        <v>171</v>
      </c>
      <c r="AE687" s="289" t="s">
        <v>2598</v>
      </c>
      <c r="AF687" s="226" t="s">
        <v>2627</v>
      </c>
      <c r="AG687" s="290" t="e">
        <f>VLOOKUP(Tableau2[[#This Row],[Maîtrise/Avancement DD]],Tableau5[],8,FALSE)</f>
        <v>#N/A</v>
      </c>
      <c r="AH687" s="290" t="e">
        <f>Tableau2[[#This Row],[Gravité]]*Tableau2[[#This Row],[Fréquence DD]]*Tableau2[[#This Row],[Coef Pondération DD]]</f>
        <v>#VALUE!</v>
      </c>
      <c r="AI687" s="291"/>
    </row>
    <row r="688" spans="1:35" ht="60" x14ac:dyDescent="0.2">
      <c r="A688" s="248">
        <v>2017</v>
      </c>
      <c r="B688" s="185" t="s">
        <v>742</v>
      </c>
      <c r="C688" s="185" t="s">
        <v>743</v>
      </c>
      <c r="D688" s="232"/>
      <c r="E688" s="249">
        <v>7</v>
      </c>
      <c r="F688" s="249" t="s">
        <v>171</v>
      </c>
      <c r="G688" s="258" t="s">
        <v>744</v>
      </c>
      <c r="H688" s="226" t="s">
        <v>2631</v>
      </c>
      <c r="I688" s="248"/>
      <c r="J688" s="265"/>
      <c r="K688" s="260"/>
      <c r="L688" s="249" t="s">
        <v>171</v>
      </c>
      <c r="M688" s="248" t="s">
        <v>171</v>
      </c>
      <c r="N688" s="226" t="s">
        <v>2616</v>
      </c>
      <c r="O688" s="248"/>
      <c r="P688" s="265"/>
      <c r="Q688" s="260"/>
      <c r="R688" s="249" t="s">
        <v>171</v>
      </c>
      <c r="S688" s="249" t="s">
        <v>171</v>
      </c>
      <c r="T688" s="226" t="s">
        <v>2616</v>
      </c>
      <c r="U688" s="260"/>
      <c r="V688" s="265"/>
      <c r="W688" s="260"/>
      <c r="X688" s="249" t="s">
        <v>171</v>
      </c>
      <c r="Y688" s="249" t="s">
        <v>171</v>
      </c>
      <c r="Z688" s="226" t="s">
        <v>2616</v>
      </c>
      <c r="AA688" s="260"/>
      <c r="AB688" s="265"/>
      <c r="AC688" s="260"/>
      <c r="AD688" s="248" t="s">
        <v>171</v>
      </c>
      <c r="AE688" s="249" t="s">
        <v>171</v>
      </c>
      <c r="AF688" s="226" t="s">
        <v>2616</v>
      </c>
      <c r="AG688" s="248"/>
      <c r="AH688" s="265"/>
      <c r="AI688" s="260"/>
    </row>
    <row r="689" spans="1:35" s="295" customFormat="1" ht="60.75" thickBot="1" x14ac:dyDescent="0.25">
      <c r="A689" s="285">
        <v>2017</v>
      </c>
      <c r="B689" s="286" t="s">
        <v>742</v>
      </c>
      <c r="C689" s="286" t="s">
        <v>743</v>
      </c>
      <c r="D689" s="292">
        <v>1</v>
      </c>
      <c r="E689" s="292">
        <v>7</v>
      </c>
      <c r="F689" s="292" t="s">
        <v>171</v>
      </c>
      <c r="G689" s="289" t="s">
        <v>2598</v>
      </c>
      <c r="H689" s="226" t="s">
        <v>2627</v>
      </c>
      <c r="I689" s="285" t="e">
        <f>VLOOKUP(Tableau2[[#This Row],[Maîtrise/Avancement CNPE]],Tableau5[],8,FALSE)</f>
        <v>#N/A</v>
      </c>
      <c r="J689" s="290" t="e">
        <f>Tableau2[[#This Row],[Gravité]]*Tableau2[[#This Row],[Fréquence CNPE]]*Tableau2[[#This Row],[Coef Pondération CNPE]]</f>
        <v>#VALUE!</v>
      </c>
      <c r="K689" s="291"/>
      <c r="L689" s="292" t="s">
        <v>171</v>
      </c>
      <c r="M689" s="289" t="s">
        <v>2598</v>
      </c>
      <c r="N689" s="226" t="s">
        <v>2627</v>
      </c>
      <c r="O689" s="290" t="e">
        <f>VLOOKUP(Tableau2[[#This Row],[Maîtrise/Avancement SUD]],Tableau5[],8,FALSE)</f>
        <v>#N/A</v>
      </c>
      <c r="P689" s="290" t="e">
        <f>Tableau2[[#This Row],[Gravité]]*Tableau2[[#This Row],[Fréquence SUD]]*Tableau2[[#This Row],[Coef Pondération SUD]]</f>
        <v>#VALUE!</v>
      </c>
      <c r="Q689" s="291"/>
      <c r="R689" s="292" t="s">
        <v>171</v>
      </c>
      <c r="S689" s="289" t="s">
        <v>2598</v>
      </c>
      <c r="T689" s="226" t="s">
        <v>2627</v>
      </c>
      <c r="U689" s="290" t="e">
        <f>VLOOKUP(Tableau2[[#This Row],[Maîtrise/Avancement GP]],Tableau5[],8,FALSE)</f>
        <v>#N/A</v>
      </c>
      <c r="V689" s="290" t="e">
        <f>Tableau2[[#This Row],[Gravité]]*Tableau2[[#This Row],[Fréquence GP]]*Tableau2[[#This Row],[Coef Pondération GP]]</f>
        <v>#VALUE!</v>
      </c>
      <c r="W689" s="291"/>
      <c r="X689" s="292" t="s">
        <v>171</v>
      </c>
      <c r="Y689" s="289" t="s">
        <v>2598</v>
      </c>
      <c r="Z689" s="226" t="s">
        <v>2627</v>
      </c>
      <c r="AA689" s="290" t="e">
        <f>VLOOKUP(Tableau2[[#This Row],[Maîtrise/Avancement NORD]],Tableau5[],8,FALSE)</f>
        <v>#N/A</v>
      </c>
      <c r="AB689" s="290" t="e">
        <f>Tableau2[[#This Row],[Gravité]]*Tableau2[[#This Row],[Fréquence NORD]]*Tableau2[[#This Row],[Coef Pondération NORD]]</f>
        <v>#VALUE!</v>
      </c>
      <c r="AC689" s="291"/>
      <c r="AD689" s="285" t="s">
        <v>171</v>
      </c>
      <c r="AE689" s="289" t="s">
        <v>2598</v>
      </c>
      <c r="AF689" s="226" t="s">
        <v>2627</v>
      </c>
      <c r="AG689" s="290" t="e">
        <f>VLOOKUP(Tableau2[[#This Row],[Maîtrise/Avancement DD]],Tableau5[],8,FALSE)</f>
        <v>#N/A</v>
      </c>
      <c r="AH689" s="290" t="e">
        <f>Tableau2[[#This Row],[Gravité]]*Tableau2[[#This Row],[Fréquence DD]]*Tableau2[[#This Row],[Coef Pondération DD]]</f>
        <v>#VALUE!</v>
      </c>
      <c r="AI689" s="291"/>
    </row>
    <row r="690" spans="1:35" ht="45" x14ac:dyDescent="0.2">
      <c r="A690" s="248">
        <v>2017</v>
      </c>
      <c r="B690" s="258" t="s">
        <v>745</v>
      </c>
      <c r="C690" s="258" t="s">
        <v>746</v>
      </c>
      <c r="D690" s="249"/>
      <c r="E690" s="249">
        <v>3</v>
      </c>
      <c r="F690" s="249">
        <v>7</v>
      </c>
      <c r="G690" s="258" t="s">
        <v>747</v>
      </c>
      <c r="H690" s="226" t="s">
        <v>2612</v>
      </c>
      <c r="I690" s="248"/>
      <c r="J690" s="265"/>
      <c r="K690" s="260"/>
      <c r="L690" s="249">
        <v>3</v>
      </c>
      <c r="M690" s="258" t="s">
        <v>747</v>
      </c>
      <c r="N690" s="226" t="s">
        <v>2612</v>
      </c>
      <c r="O690" s="248"/>
      <c r="P690" s="265"/>
      <c r="Q690" s="260"/>
      <c r="R690" s="248">
        <v>3</v>
      </c>
      <c r="S690" s="258" t="s">
        <v>747</v>
      </c>
      <c r="T690" s="226" t="s">
        <v>2612</v>
      </c>
      <c r="U690" s="260"/>
      <c r="V690" s="265"/>
      <c r="W690" s="260"/>
      <c r="X690" s="249" t="s">
        <v>171</v>
      </c>
      <c r="Y690" s="249" t="s">
        <v>171</v>
      </c>
      <c r="Z690" s="226" t="s">
        <v>2643</v>
      </c>
      <c r="AA690" s="260"/>
      <c r="AB690" s="265"/>
      <c r="AC690" s="260"/>
      <c r="AD690" s="248" t="s">
        <v>171</v>
      </c>
      <c r="AE690" s="249" t="s">
        <v>171</v>
      </c>
      <c r="AF690" s="226" t="s">
        <v>2629</v>
      </c>
      <c r="AG690" s="248"/>
      <c r="AH690" s="265"/>
      <c r="AI690" s="260"/>
    </row>
    <row r="691" spans="1:35" ht="45" x14ac:dyDescent="0.2">
      <c r="A691" s="248">
        <v>2017</v>
      </c>
      <c r="B691" s="258" t="s">
        <v>745</v>
      </c>
      <c r="C691" s="258" t="s">
        <v>746</v>
      </c>
      <c r="D691" s="249"/>
      <c r="E691" s="249">
        <v>3</v>
      </c>
      <c r="F691" s="249">
        <v>7</v>
      </c>
      <c r="G691" s="258" t="s">
        <v>748</v>
      </c>
      <c r="H691" s="226" t="s">
        <v>2613</v>
      </c>
      <c r="I691" s="248"/>
      <c r="J691" s="265"/>
      <c r="K691" s="260"/>
      <c r="L691" s="249">
        <v>3</v>
      </c>
      <c r="M691" s="258" t="s">
        <v>748</v>
      </c>
      <c r="N691" s="226" t="s">
        <v>2613</v>
      </c>
      <c r="O691" s="248"/>
      <c r="P691" s="265"/>
      <c r="Q691" s="260"/>
      <c r="R691" s="248">
        <v>3</v>
      </c>
      <c r="S691" s="258" t="s">
        <v>748</v>
      </c>
      <c r="T691" s="226" t="s">
        <v>2613</v>
      </c>
      <c r="U691" s="260"/>
      <c r="V691" s="265"/>
      <c r="W691" s="260"/>
      <c r="X691" s="249" t="s">
        <v>171</v>
      </c>
      <c r="Y691" s="249" t="s">
        <v>171</v>
      </c>
      <c r="Z691" s="226" t="s">
        <v>2617</v>
      </c>
      <c r="AA691" s="260"/>
      <c r="AB691" s="265"/>
      <c r="AC691" s="260"/>
      <c r="AD691" s="248" t="s">
        <v>171</v>
      </c>
      <c r="AE691" s="249" t="s">
        <v>171</v>
      </c>
      <c r="AF691" s="226" t="s">
        <v>2617</v>
      </c>
      <c r="AG691" s="248"/>
      <c r="AH691" s="265"/>
      <c r="AI691" s="260"/>
    </row>
    <row r="692" spans="1:35" ht="90" x14ac:dyDescent="0.2">
      <c r="A692" s="248">
        <v>2017</v>
      </c>
      <c r="B692" s="258" t="s">
        <v>745</v>
      </c>
      <c r="C692" s="258" t="s">
        <v>746</v>
      </c>
      <c r="D692" s="249"/>
      <c r="E692" s="249">
        <v>3</v>
      </c>
      <c r="F692" s="249">
        <v>7</v>
      </c>
      <c r="G692" s="258" t="s">
        <v>749</v>
      </c>
      <c r="H692" s="226" t="s">
        <v>2608</v>
      </c>
      <c r="I692" s="248"/>
      <c r="J692" s="265"/>
      <c r="K692" s="260"/>
      <c r="L692" s="249">
        <v>3</v>
      </c>
      <c r="M692" s="258" t="s">
        <v>749</v>
      </c>
      <c r="N692" s="226" t="s">
        <v>2608</v>
      </c>
      <c r="O692" s="248"/>
      <c r="P692" s="265"/>
      <c r="Q692" s="260"/>
      <c r="R692" s="248">
        <v>3</v>
      </c>
      <c r="S692" s="258" t="s">
        <v>749</v>
      </c>
      <c r="T692" s="226" t="s">
        <v>2608</v>
      </c>
      <c r="U692" s="260"/>
      <c r="V692" s="265"/>
      <c r="W692" s="260"/>
      <c r="X692" s="249" t="s">
        <v>171</v>
      </c>
      <c r="Y692" s="249" t="s">
        <v>171</v>
      </c>
      <c r="Z692" s="226" t="s">
        <v>2617</v>
      </c>
      <c r="AA692" s="260"/>
      <c r="AB692" s="265"/>
      <c r="AC692" s="260"/>
      <c r="AD692" s="248" t="s">
        <v>171</v>
      </c>
      <c r="AE692" s="249" t="s">
        <v>171</v>
      </c>
      <c r="AF692" s="226" t="s">
        <v>2617</v>
      </c>
      <c r="AG692" s="248"/>
      <c r="AH692" s="265"/>
      <c r="AI692" s="260"/>
    </row>
    <row r="693" spans="1:35" ht="15" x14ac:dyDescent="0.2">
      <c r="A693" s="248">
        <v>2017</v>
      </c>
      <c r="B693" s="258" t="s">
        <v>745</v>
      </c>
      <c r="C693" s="258" t="s">
        <v>746</v>
      </c>
      <c r="D693" s="249"/>
      <c r="E693" s="248">
        <v>3</v>
      </c>
      <c r="F693" s="248" t="s">
        <v>171</v>
      </c>
      <c r="G693" s="248" t="s">
        <v>171</v>
      </c>
      <c r="H693" s="226" t="s">
        <v>2616</v>
      </c>
      <c r="I693" s="248"/>
      <c r="J693" s="265"/>
      <c r="K693" s="260"/>
      <c r="L693" s="248">
        <v>3</v>
      </c>
      <c r="M693" s="258" t="s">
        <v>1250</v>
      </c>
      <c r="N693" s="226" t="s">
        <v>2607</v>
      </c>
      <c r="O693" s="248"/>
      <c r="P693" s="265"/>
      <c r="Q693" s="260"/>
      <c r="R693" s="248">
        <v>3</v>
      </c>
      <c r="S693" s="258" t="s">
        <v>1250</v>
      </c>
      <c r="T693" s="226" t="s">
        <v>2607</v>
      </c>
      <c r="U693" s="260"/>
      <c r="V693" s="265"/>
      <c r="W693" s="260"/>
      <c r="X693" s="248" t="s">
        <v>171</v>
      </c>
      <c r="Y693" s="249" t="s">
        <v>171</v>
      </c>
      <c r="Z693" s="226" t="s">
        <v>2616</v>
      </c>
      <c r="AA693" s="260"/>
      <c r="AB693" s="265"/>
      <c r="AC693" s="260"/>
      <c r="AD693" s="248" t="s">
        <v>171</v>
      </c>
      <c r="AE693" s="249" t="s">
        <v>171</v>
      </c>
      <c r="AF693" s="226" t="s">
        <v>2616</v>
      </c>
      <c r="AG693" s="248"/>
      <c r="AH693" s="265"/>
      <c r="AI693" s="260"/>
    </row>
    <row r="694" spans="1:35" ht="75" x14ac:dyDescent="0.2">
      <c r="A694" s="248">
        <v>2017</v>
      </c>
      <c r="B694" s="258" t="s">
        <v>745</v>
      </c>
      <c r="C694" s="258" t="s">
        <v>746</v>
      </c>
      <c r="D694" s="249"/>
      <c r="E694" s="248">
        <v>3</v>
      </c>
      <c r="F694" s="248" t="s">
        <v>171</v>
      </c>
      <c r="G694" s="248" t="s">
        <v>171</v>
      </c>
      <c r="H694" s="226" t="s">
        <v>2616</v>
      </c>
      <c r="I694" s="248"/>
      <c r="J694" s="265"/>
      <c r="K694" s="260"/>
      <c r="L694" s="248">
        <v>3</v>
      </c>
      <c r="M694" s="258" t="s">
        <v>1561</v>
      </c>
      <c r="N694" s="226" t="s">
        <v>2611</v>
      </c>
      <c r="O694" s="248"/>
      <c r="P694" s="265"/>
      <c r="Q694" s="260"/>
      <c r="R694" s="248">
        <v>3</v>
      </c>
      <c r="S694" s="258" t="s">
        <v>1746</v>
      </c>
      <c r="T694" s="226" t="s">
        <v>2611</v>
      </c>
      <c r="U694" s="260"/>
      <c r="V694" s="265"/>
      <c r="W694" s="260"/>
      <c r="X694" s="248" t="s">
        <v>171</v>
      </c>
      <c r="Y694" s="249" t="s">
        <v>171</v>
      </c>
      <c r="Z694" s="226" t="s">
        <v>2616</v>
      </c>
      <c r="AA694" s="260"/>
      <c r="AB694" s="265"/>
      <c r="AC694" s="260"/>
      <c r="AD694" s="248" t="s">
        <v>171</v>
      </c>
      <c r="AE694" s="249" t="s">
        <v>171</v>
      </c>
      <c r="AF694" s="226" t="s">
        <v>2616</v>
      </c>
      <c r="AG694" s="248"/>
      <c r="AH694" s="265"/>
      <c r="AI694" s="260"/>
    </row>
    <row r="695" spans="1:35" ht="30" x14ac:dyDescent="0.2">
      <c r="A695" s="248">
        <v>2017</v>
      </c>
      <c r="B695" s="258" t="s">
        <v>745</v>
      </c>
      <c r="C695" s="258" t="s">
        <v>746</v>
      </c>
      <c r="D695" s="249"/>
      <c r="E695" s="248">
        <v>3</v>
      </c>
      <c r="F695" s="248" t="s">
        <v>171</v>
      </c>
      <c r="G695" s="248" t="s">
        <v>171</v>
      </c>
      <c r="H695" s="226" t="s">
        <v>2616</v>
      </c>
      <c r="I695" s="248"/>
      <c r="J695" s="265"/>
      <c r="K695" s="260"/>
      <c r="L695" s="248" t="s">
        <v>171</v>
      </c>
      <c r="M695" s="248" t="s">
        <v>171</v>
      </c>
      <c r="N695" s="226" t="s">
        <v>2616</v>
      </c>
      <c r="O695" s="248"/>
      <c r="P695" s="265"/>
      <c r="Q695" s="260"/>
      <c r="R695" s="248">
        <v>3</v>
      </c>
      <c r="S695" s="267" t="s">
        <v>1565</v>
      </c>
      <c r="T695" s="226" t="s">
        <v>2614</v>
      </c>
      <c r="U695" s="260"/>
      <c r="V695" s="265"/>
      <c r="W695" s="260"/>
      <c r="X695" s="248" t="s">
        <v>171</v>
      </c>
      <c r="Y695" s="248" t="s">
        <v>171</v>
      </c>
      <c r="Z695" s="226" t="s">
        <v>2616</v>
      </c>
      <c r="AA695" s="260"/>
      <c r="AB695" s="265"/>
      <c r="AC695" s="260"/>
      <c r="AD695" s="248" t="s">
        <v>171</v>
      </c>
      <c r="AE695" s="249" t="s">
        <v>171</v>
      </c>
      <c r="AF695" s="226" t="s">
        <v>2616</v>
      </c>
      <c r="AG695" s="248"/>
      <c r="AH695" s="265"/>
      <c r="AI695" s="260"/>
    </row>
    <row r="696" spans="1:35" s="295" customFormat="1" ht="45.75" thickBot="1" x14ac:dyDescent="0.25">
      <c r="A696" s="285">
        <v>2017</v>
      </c>
      <c r="B696" s="286" t="s">
        <v>745</v>
      </c>
      <c r="C696" s="286" t="s">
        <v>746</v>
      </c>
      <c r="D696" s="301"/>
      <c r="E696" s="292">
        <v>3</v>
      </c>
      <c r="F696" s="292">
        <v>7</v>
      </c>
      <c r="G696" s="289" t="s">
        <v>2598</v>
      </c>
      <c r="H696" s="226" t="s">
        <v>2627</v>
      </c>
      <c r="I696" s="285" t="e">
        <f>VLOOKUP(Tableau2[[#This Row],[Maîtrise/Avancement CNPE]],Tableau5[],8,FALSE)</f>
        <v>#N/A</v>
      </c>
      <c r="J696" s="290" t="e">
        <f>Tableau2[[#This Row],[Gravité]]*Tableau2[[#This Row],[Fréquence CNPE]]*Tableau2[[#This Row],[Coef Pondération CNPE]]</f>
        <v>#N/A</v>
      </c>
      <c r="K696" s="294" t="s">
        <v>750</v>
      </c>
      <c r="L696" s="292">
        <v>3</v>
      </c>
      <c r="M696" s="289" t="s">
        <v>2598</v>
      </c>
      <c r="N696" s="226" t="s">
        <v>2627</v>
      </c>
      <c r="O696" s="290" t="e">
        <f>VLOOKUP(Tableau2[[#This Row],[Maîtrise/Avancement SUD]],Tableau5[],8,FALSE)</f>
        <v>#N/A</v>
      </c>
      <c r="P696" s="290" t="e">
        <f>Tableau2[[#This Row],[Gravité]]*Tableau2[[#This Row],[Fréquence SUD]]*Tableau2[[#This Row],[Coef Pondération SUD]]</f>
        <v>#N/A</v>
      </c>
      <c r="Q696" s="294" t="s">
        <v>1565</v>
      </c>
      <c r="R696" s="285">
        <v>3</v>
      </c>
      <c r="S696" s="289" t="s">
        <v>2598</v>
      </c>
      <c r="T696" s="226" t="s">
        <v>2627</v>
      </c>
      <c r="U696" s="290" t="e">
        <f>VLOOKUP(Tableau2[[#This Row],[Maîtrise/Avancement GP]],Tableau5[],8,FALSE)</f>
        <v>#N/A</v>
      </c>
      <c r="V696" s="290" t="e">
        <f>Tableau2[[#This Row],[Gravité]]*Tableau2[[#This Row],[Fréquence GP]]*Tableau2[[#This Row],[Coef Pondération GP]]</f>
        <v>#N/A</v>
      </c>
      <c r="W696" s="294" t="s">
        <v>1747</v>
      </c>
      <c r="X696" s="292" t="s">
        <v>171</v>
      </c>
      <c r="Y696" s="289" t="s">
        <v>2598</v>
      </c>
      <c r="Z696" s="226" t="s">
        <v>2627</v>
      </c>
      <c r="AA696" s="290" t="e">
        <f>VLOOKUP(Tableau2[[#This Row],[Maîtrise/Avancement NORD]],Tableau5[],8,FALSE)</f>
        <v>#N/A</v>
      </c>
      <c r="AB696" s="290" t="e">
        <f>Tableau2[[#This Row],[Gravité]]*Tableau2[[#This Row],[Fréquence NORD]]*Tableau2[[#This Row],[Coef Pondération NORD]]</f>
        <v>#VALUE!</v>
      </c>
      <c r="AC696" s="291"/>
      <c r="AD696" s="285" t="s">
        <v>171</v>
      </c>
      <c r="AE696" s="289" t="s">
        <v>2598</v>
      </c>
      <c r="AF696" s="226" t="s">
        <v>2627</v>
      </c>
      <c r="AG696" s="290" t="e">
        <f>VLOOKUP(Tableau2[[#This Row],[Maîtrise/Avancement DD]],Tableau5[],8,FALSE)</f>
        <v>#N/A</v>
      </c>
      <c r="AH696" s="290" t="e">
        <f>Tableau2[[#This Row],[Gravité]]*Tableau2[[#This Row],[Fréquence DD]]*Tableau2[[#This Row],[Coef Pondération DD]]</f>
        <v>#VALUE!</v>
      </c>
      <c r="AI696" s="291"/>
    </row>
    <row r="697" spans="1:35" ht="15" x14ac:dyDescent="0.2">
      <c r="A697" s="248">
        <v>2017</v>
      </c>
      <c r="B697" s="258" t="s">
        <v>751</v>
      </c>
      <c r="C697" s="258" t="s">
        <v>752</v>
      </c>
      <c r="D697" s="249"/>
      <c r="E697" s="249">
        <v>3</v>
      </c>
      <c r="F697" s="249">
        <v>9</v>
      </c>
      <c r="G697" s="258" t="s">
        <v>753</v>
      </c>
      <c r="H697" s="226" t="s">
        <v>2615</v>
      </c>
      <c r="I697" s="248"/>
      <c r="J697" s="265"/>
      <c r="K697" s="260"/>
      <c r="L697" s="249">
        <v>9</v>
      </c>
      <c r="M697" s="258" t="s">
        <v>753</v>
      </c>
      <c r="N697" s="226" t="s">
        <v>2615</v>
      </c>
      <c r="O697" s="248"/>
      <c r="P697" s="265"/>
      <c r="Q697" s="260"/>
      <c r="R697" s="249">
        <v>9</v>
      </c>
      <c r="S697" s="258" t="s">
        <v>753</v>
      </c>
      <c r="T697" s="226" t="s">
        <v>2615</v>
      </c>
      <c r="U697" s="260"/>
      <c r="V697" s="265"/>
      <c r="W697" s="260"/>
      <c r="X697" s="249" t="s">
        <v>171</v>
      </c>
      <c r="Y697" s="249" t="s">
        <v>171</v>
      </c>
      <c r="Z697" s="226" t="s">
        <v>2643</v>
      </c>
      <c r="AA697" s="260"/>
      <c r="AB697" s="265"/>
      <c r="AC697" s="260"/>
      <c r="AD697" s="248" t="s">
        <v>171</v>
      </c>
      <c r="AE697" s="249" t="s">
        <v>171</v>
      </c>
      <c r="AF697" s="226" t="s">
        <v>2629</v>
      </c>
      <c r="AG697" s="248"/>
      <c r="AH697" s="265"/>
      <c r="AI697" s="260"/>
    </row>
    <row r="698" spans="1:35" ht="30" x14ac:dyDescent="0.2">
      <c r="A698" s="248">
        <v>2017</v>
      </c>
      <c r="B698" s="258" t="s">
        <v>751</v>
      </c>
      <c r="C698" s="258" t="s">
        <v>752</v>
      </c>
      <c r="D698" s="249"/>
      <c r="E698" s="249">
        <v>3</v>
      </c>
      <c r="F698" s="249">
        <v>9</v>
      </c>
      <c r="G698" s="258" t="s">
        <v>754</v>
      </c>
      <c r="H698" s="226" t="s">
        <v>2608</v>
      </c>
      <c r="I698" s="248"/>
      <c r="J698" s="265"/>
      <c r="K698" s="260"/>
      <c r="L698" s="249">
        <v>9</v>
      </c>
      <c r="M698" s="258" t="s">
        <v>754</v>
      </c>
      <c r="N698" s="226" t="s">
        <v>2608</v>
      </c>
      <c r="O698" s="248"/>
      <c r="P698" s="265"/>
      <c r="Q698" s="260"/>
      <c r="R698" s="249">
        <v>9</v>
      </c>
      <c r="S698" s="258" t="s">
        <v>754</v>
      </c>
      <c r="T698" s="226" t="s">
        <v>2608</v>
      </c>
      <c r="U698" s="260"/>
      <c r="V698" s="265"/>
      <c r="W698" s="260"/>
      <c r="X698" s="249" t="s">
        <v>171</v>
      </c>
      <c r="Y698" s="249" t="s">
        <v>171</v>
      </c>
      <c r="Z698" s="226" t="s">
        <v>2617</v>
      </c>
      <c r="AA698" s="260"/>
      <c r="AB698" s="265"/>
      <c r="AC698" s="260"/>
      <c r="AD698" s="248" t="s">
        <v>171</v>
      </c>
      <c r="AE698" s="249" t="s">
        <v>171</v>
      </c>
      <c r="AF698" s="226" t="s">
        <v>2617</v>
      </c>
      <c r="AG698" s="248"/>
      <c r="AH698" s="265"/>
      <c r="AI698" s="260"/>
    </row>
    <row r="699" spans="1:35" ht="45" x14ac:dyDescent="0.2">
      <c r="A699" s="248">
        <v>2017</v>
      </c>
      <c r="B699" s="258" t="s">
        <v>751</v>
      </c>
      <c r="C699" s="258" t="s">
        <v>752</v>
      </c>
      <c r="D699" s="249"/>
      <c r="E699" s="249">
        <v>3</v>
      </c>
      <c r="F699" s="249">
        <v>9</v>
      </c>
      <c r="G699" s="258" t="s">
        <v>755</v>
      </c>
      <c r="H699" s="226" t="s">
        <v>2608</v>
      </c>
      <c r="I699" s="248"/>
      <c r="J699" s="265"/>
      <c r="K699" s="260"/>
      <c r="L699" s="249">
        <v>9</v>
      </c>
      <c r="M699" s="258" t="s">
        <v>1562</v>
      </c>
      <c r="N699" s="226" t="s">
        <v>2608</v>
      </c>
      <c r="O699" s="248"/>
      <c r="P699" s="265"/>
      <c r="Q699" s="260"/>
      <c r="R699" s="249">
        <v>9</v>
      </c>
      <c r="S699" s="258" t="s">
        <v>1562</v>
      </c>
      <c r="T699" s="226" t="s">
        <v>2608</v>
      </c>
      <c r="U699" s="260"/>
      <c r="V699" s="265"/>
      <c r="W699" s="260"/>
      <c r="X699" s="249" t="s">
        <v>171</v>
      </c>
      <c r="Y699" s="249" t="s">
        <v>171</v>
      </c>
      <c r="Z699" s="226" t="s">
        <v>2617</v>
      </c>
      <c r="AA699" s="260"/>
      <c r="AB699" s="265"/>
      <c r="AC699" s="260"/>
      <c r="AD699" s="248" t="s">
        <v>171</v>
      </c>
      <c r="AE699" s="249" t="s">
        <v>171</v>
      </c>
      <c r="AF699" s="226" t="s">
        <v>2617</v>
      </c>
      <c r="AG699" s="248"/>
      <c r="AH699" s="265"/>
      <c r="AI699" s="260"/>
    </row>
    <row r="700" spans="1:35" ht="30" x14ac:dyDescent="0.2">
      <c r="A700" s="248">
        <v>2017</v>
      </c>
      <c r="B700" s="258" t="s">
        <v>751</v>
      </c>
      <c r="C700" s="258" t="s">
        <v>752</v>
      </c>
      <c r="D700" s="249"/>
      <c r="E700" s="249">
        <v>3</v>
      </c>
      <c r="F700" s="249">
        <v>9</v>
      </c>
      <c r="G700" s="258" t="s">
        <v>756</v>
      </c>
      <c r="H700" s="226" t="s">
        <v>2607</v>
      </c>
      <c r="I700" s="248"/>
      <c r="J700" s="265"/>
      <c r="K700" s="260"/>
      <c r="L700" s="249">
        <v>9</v>
      </c>
      <c r="M700" s="258" t="s">
        <v>756</v>
      </c>
      <c r="N700" s="226" t="s">
        <v>2607</v>
      </c>
      <c r="O700" s="248"/>
      <c r="P700" s="265"/>
      <c r="Q700" s="260"/>
      <c r="R700" s="249">
        <v>9</v>
      </c>
      <c r="S700" s="258" t="s">
        <v>756</v>
      </c>
      <c r="T700" s="226" t="s">
        <v>2607</v>
      </c>
      <c r="U700" s="260"/>
      <c r="V700" s="265"/>
      <c r="W700" s="260"/>
      <c r="X700" s="249" t="s">
        <v>171</v>
      </c>
      <c r="Y700" s="249" t="s">
        <v>171</v>
      </c>
      <c r="Z700" s="226" t="s">
        <v>2616</v>
      </c>
      <c r="AA700" s="260"/>
      <c r="AB700" s="265"/>
      <c r="AC700" s="260"/>
      <c r="AD700" s="248" t="s">
        <v>171</v>
      </c>
      <c r="AE700" s="249" t="s">
        <v>171</v>
      </c>
      <c r="AF700" s="226" t="s">
        <v>2616</v>
      </c>
      <c r="AG700" s="248"/>
      <c r="AH700" s="265"/>
      <c r="AI700" s="260"/>
    </row>
    <row r="701" spans="1:35" ht="15" x14ac:dyDescent="0.2">
      <c r="A701" s="248">
        <v>2017</v>
      </c>
      <c r="B701" s="258" t="s">
        <v>751</v>
      </c>
      <c r="C701" s="258" t="s">
        <v>752</v>
      </c>
      <c r="D701" s="249"/>
      <c r="E701" s="249">
        <v>3</v>
      </c>
      <c r="F701" s="249">
        <v>9</v>
      </c>
      <c r="G701" s="258" t="s">
        <v>735</v>
      </c>
      <c r="H701" s="226" t="s">
        <v>2610</v>
      </c>
      <c r="I701" s="248"/>
      <c r="J701" s="265"/>
      <c r="K701" s="260"/>
      <c r="L701" s="249">
        <v>9</v>
      </c>
      <c r="M701" s="258" t="s">
        <v>735</v>
      </c>
      <c r="N701" s="226" t="s">
        <v>2610</v>
      </c>
      <c r="O701" s="248"/>
      <c r="P701" s="265"/>
      <c r="Q701" s="260"/>
      <c r="R701" s="249">
        <v>9</v>
      </c>
      <c r="S701" s="258" t="s">
        <v>735</v>
      </c>
      <c r="T701" s="226" t="s">
        <v>2610</v>
      </c>
      <c r="U701" s="260"/>
      <c r="V701" s="265"/>
      <c r="W701" s="260"/>
      <c r="X701" s="249" t="s">
        <v>171</v>
      </c>
      <c r="Y701" s="249" t="s">
        <v>171</v>
      </c>
      <c r="Z701" s="226" t="s">
        <v>2616</v>
      </c>
      <c r="AA701" s="260"/>
      <c r="AB701" s="265"/>
      <c r="AC701" s="260"/>
      <c r="AD701" s="248" t="s">
        <v>171</v>
      </c>
      <c r="AE701" s="249" t="s">
        <v>171</v>
      </c>
      <c r="AF701" s="226" t="s">
        <v>2616</v>
      </c>
      <c r="AG701" s="248"/>
      <c r="AH701" s="265"/>
      <c r="AI701" s="260"/>
    </row>
    <row r="702" spans="1:35" ht="15" x14ac:dyDescent="0.2">
      <c r="A702" s="248">
        <v>2017</v>
      </c>
      <c r="B702" s="258" t="s">
        <v>751</v>
      </c>
      <c r="C702" s="258" t="s">
        <v>752</v>
      </c>
      <c r="D702" s="249"/>
      <c r="E702" s="249">
        <v>3</v>
      </c>
      <c r="F702" s="249">
        <v>9</v>
      </c>
      <c r="G702" s="258" t="s">
        <v>736</v>
      </c>
      <c r="H702" s="226" t="s">
        <v>2613</v>
      </c>
      <c r="I702" s="248"/>
      <c r="J702" s="265"/>
      <c r="K702" s="260"/>
      <c r="L702" s="249">
        <v>9</v>
      </c>
      <c r="M702" s="258" t="s">
        <v>736</v>
      </c>
      <c r="N702" s="226" t="s">
        <v>2613</v>
      </c>
      <c r="O702" s="248"/>
      <c r="P702" s="265"/>
      <c r="Q702" s="260"/>
      <c r="R702" s="249">
        <v>9</v>
      </c>
      <c r="S702" s="258" t="s">
        <v>736</v>
      </c>
      <c r="T702" s="226" t="s">
        <v>2613</v>
      </c>
      <c r="U702" s="260"/>
      <c r="V702" s="265"/>
      <c r="W702" s="260"/>
      <c r="X702" s="249" t="s">
        <v>171</v>
      </c>
      <c r="Y702" s="249" t="s">
        <v>171</v>
      </c>
      <c r="Z702" s="226" t="s">
        <v>2617</v>
      </c>
      <c r="AA702" s="260"/>
      <c r="AB702" s="265"/>
      <c r="AC702" s="260"/>
      <c r="AD702" s="248" t="s">
        <v>171</v>
      </c>
      <c r="AE702" s="249" t="s">
        <v>171</v>
      </c>
      <c r="AF702" s="226" t="s">
        <v>2617</v>
      </c>
      <c r="AG702" s="248"/>
      <c r="AH702" s="265"/>
      <c r="AI702" s="260"/>
    </row>
    <row r="703" spans="1:35" ht="45" x14ac:dyDescent="0.2">
      <c r="A703" s="248">
        <v>2017</v>
      </c>
      <c r="B703" s="258" t="s">
        <v>751</v>
      </c>
      <c r="C703" s="258" t="s">
        <v>752</v>
      </c>
      <c r="D703" s="249"/>
      <c r="E703" s="249">
        <v>3</v>
      </c>
      <c r="F703" s="249">
        <v>9</v>
      </c>
      <c r="G703" s="258" t="s">
        <v>737</v>
      </c>
      <c r="H703" s="226" t="s">
        <v>2611</v>
      </c>
      <c r="I703" s="248"/>
      <c r="J703" s="265"/>
      <c r="K703" s="260"/>
      <c r="L703" s="249" t="s">
        <v>171</v>
      </c>
      <c r="M703" s="248" t="s">
        <v>171</v>
      </c>
      <c r="N703" s="226" t="s">
        <v>2616</v>
      </c>
      <c r="O703" s="248"/>
      <c r="P703" s="265"/>
      <c r="Q703" s="260"/>
      <c r="R703" s="248" t="s">
        <v>171</v>
      </c>
      <c r="S703" s="248" t="s">
        <v>171</v>
      </c>
      <c r="T703" s="226" t="s">
        <v>2616</v>
      </c>
      <c r="U703" s="260"/>
      <c r="V703" s="265"/>
      <c r="W703" s="260"/>
      <c r="X703" s="249" t="s">
        <v>171</v>
      </c>
      <c r="Y703" s="249" t="s">
        <v>171</v>
      </c>
      <c r="Z703" s="226" t="s">
        <v>2616</v>
      </c>
      <c r="AA703" s="260"/>
      <c r="AB703" s="265"/>
      <c r="AC703" s="260"/>
      <c r="AD703" s="248" t="s">
        <v>171</v>
      </c>
      <c r="AE703" s="249" t="s">
        <v>171</v>
      </c>
      <c r="AF703" s="226" t="s">
        <v>2616</v>
      </c>
      <c r="AG703" s="248"/>
      <c r="AH703" s="265"/>
      <c r="AI703" s="260"/>
    </row>
    <row r="704" spans="1:35" ht="30" x14ac:dyDescent="0.2">
      <c r="A704" s="248">
        <v>2017</v>
      </c>
      <c r="B704" s="258" t="s">
        <v>751</v>
      </c>
      <c r="C704" s="258" t="s">
        <v>752</v>
      </c>
      <c r="D704" s="249"/>
      <c r="E704" s="248">
        <v>3</v>
      </c>
      <c r="F704" s="248" t="s">
        <v>171</v>
      </c>
      <c r="G704" s="248" t="s">
        <v>171</v>
      </c>
      <c r="H704" s="226" t="s">
        <v>2617</v>
      </c>
      <c r="I704" s="248"/>
      <c r="J704" s="265"/>
      <c r="K704" s="260"/>
      <c r="L704" s="248">
        <v>9</v>
      </c>
      <c r="M704" s="258" t="s">
        <v>1563</v>
      </c>
      <c r="N704" s="226" t="s">
        <v>2608</v>
      </c>
      <c r="O704" s="248"/>
      <c r="P704" s="265"/>
      <c r="Q704" s="260"/>
      <c r="R704" s="248" t="s">
        <v>171</v>
      </c>
      <c r="S704" s="248" t="s">
        <v>171</v>
      </c>
      <c r="T704" s="226" t="s">
        <v>2617</v>
      </c>
      <c r="U704" s="260"/>
      <c r="V704" s="265"/>
      <c r="W704" s="260"/>
      <c r="X704" s="248" t="s">
        <v>171</v>
      </c>
      <c r="Y704" s="249" t="s">
        <v>171</v>
      </c>
      <c r="Z704" s="226" t="s">
        <v>2617</v>
      </c>
      <c r="AA704" s="260"/>
      <c r="AB704" s="265"/>
      <c r="AC704" s="260"/>
      <c r="AD704" s="248" t="s">
        <v>171</v>
      </c>
      <c r="AE704" s="249" t="s">
        <v>171</v>
      </c>
      <c r="AF704" s="226" t="s">
        <v>2617</v>
      </c>
      <c r="AG704" s="248"/>
      <c r="AH704" s="265"/>
      <c r="AI704" s="260"/>
    </row>
    <row r="705" spans="1:35" ht="30" x14ac:dyDescent="0.2">
      <c r="A705" s="248">
        <v>2017</v>
      </c>
      <c r="B705" s="258" t="s">
        <v>751</v>
      </c>
      <c r="C705" s="258" t="s">
        <v>752</v>
      </c>
      <c r="D705" s="249"/>
      <c r="E705" s="248">
        <v>3</v>
      </c>
      <c r="F705" s="248" t="s">
        <v>171</v>
      </c>
      <c r="G705" s="248" t="s">
        <v>171</v>
      </c>
      <c r="H705" s="226" t="s">
        <v>2617</v>
      </c>
      <c r="I705" s="248"/>
      <c r="J705" s="265"/>
      <c r="K705" s="260"/>
      <c r="L705" s="248">
        <v>9</v>
      </c>
      <c r="M705" s="258" t="s">
        <v>1564</v>
      </c>
      <c r="N705" s="226" t="s">
        <v>2609</v>
      </c>
      <c r="O705" s="248"/>
      <c r="P705" s="265"/>
      <c r="Q705" s="260"/>
      <c r="R705" s="248" t="s">
        <v>171</v>
      </c>
      <c r="S705" s="248" t="s">
        <v>171</v>
      </c>
      <c r="T705" s="226" t="s">
        <v>2617</v>
      </c>
      <c r="U705" s="260"/>
      <c r="V705" s="265"/>
      <c r="W705" s="260"/>
      <c r="X705" s="248" t="s">
        <v>171</v>
      </c>
      <c r="Y705" s="249" t="s">
        <v>171</v>
      </c>
      <c r="Z705" s="226" t="s">
        <v>2617</v>
      </c>
      <c r="AA705" s="260"/>
      <c r="AB705" s="265"/>
      <c r="AC705" s="260"/>
      <c r="AD705" s="248" t="s">
        <v>171</v>
      </c>
      <c r="AE705" s="249" t="s">
        <v>171</v>
      </c>
      <c r="AF705" s="226" t="s">
        <v>2617</v>
      </c>
      <c r="AG705" s="248"/>
      <c r="AH705" s="265"/>
      <c r="AI705" s="260"/>
    </row>
    <row r="706" spans="1:35" s="295" customFormat="1" ht="60.75" thickBot="1" x14ac:dyDescent="0.25">
      <c r="A706" s="285">
        <v>2017</v>
      </c>
      <c r="B706" s="286" t="s">
        <v>751</v>
      </c>
      <c r="C706" s="286" t="s">
        <v>752</v>
      </c>
      <c r="D706" s="298"/>
      <c r="E706" s="292">
        <v>3</v>
      </c>
      <c r="F706" s="292">
        <v>9</v>
      </c>
      <c r="G706" s="289" t="s">
        <v>2598</v>
      </c>
      <c r="H706" s="226" t="s">
        <v>2627</v>
      </c>
      <c r="I706" s="285" t="e">
        <f>VLOOKUP(Tableau2[[#This Row],[Maîtrise/Avancement CNPE]],Tableau5[],8,FALSE)</f>
        <v>#N/A</v>
      </c>
      <c r="J706" s="290" t="e">
        <f>Tableau2[[#This Row],[Gravité]]*Tableau2[[#This Row],[Fréquence CNPE]]*Tableau2[[#This Row],[Coef Pondération CNPE]]</f>
        <v>#N/A</v>
      </c>
      <c r="K706" s="291"/>
      <c r="L706" s="292">
        <v>9</v>
      </c>
      <c r="M706" s="289" t="s">
        <v>2598</v>
      </c>
      <c r="N706" s="226" t="s">
        <v>2627</v>
      </c>
      <c r="O706" s="290" t="e">
        <f>VLOOKUP(Tableau2[[#This Row],[Maîtrise/Avancement SUD]],Tableau5[],8,FALSE)</f>
        <v>#N/A</v>
      </c>
      <c r="P706" s="290" t="e">
        <f>Tableau2[[#This Row],[Gravité]]*Tableau2[[#This Row],[Fréquence SUD]]*Tableau2[[#This Row],[Coef Pondération SUD]]</f>
        <v>#N/A</v>
      </c>
      <c r="Q706" s="294" t="s">
        <v>1566</v>
      </c>
      <c r="R706" s="292">
        <v>9</v>
      </c>
      <c r="S706" s="289" t="s">
        <v>2598</v>
      </c>
      <c r="T706" s="226" t="s">
        <v>2627</v>
      </c>
      <c r="U706" s="290" t="e">
        <f>VLOOKUP(Tableau2[[#This Row],[Maîtrise/Avancement GP]],Tableau5[],8,FALSE)</f>
        <v>#N/A</v>
      </c>
      <c r="V706" s="290" t="e">
        <f>Tableau2[[#This Row],[Gravité]]*Tableau2[[#This Row],[Fréquence GP]]*Tableau2[[#This Row],[Coef Pondération GP]]</f>
        <v>#N/A</v>
      </c>
      <c r="W706" s="294" t="s">
        <v>1748</v>
      </c>
      <c r="X706" s="292" t="s">
        <v>171</v>
      </c>
      <c r="Y706" s="289" t="s">
        <v>2598</v>
      </c>
      <c r="Z706" s="226" t="s">
        <v>2627</v>
      </c>
      <c r="AA706" s="290" t="e">
        <f>VLOOKUP(Tableau2[[#This Row],[Maîtrise/Avancement NORD]],Tableau5[],8,FALSE)</f>
        <v>#N/A</v>
      </c>
      <c r="AB706" s="290" t="e">
        <f>Tableau2[[#This Row],[Gravité]]*Tableau2[[#This Row],[Fréquence NORD]]*Tableau2[[#This Row],[Coef Pondération NORD]]</f>
        <v>#VALUE!</v>
      </c>
      <c r="AC706" s="291"/>
      <c r="AD706" s="285" t="s">
        <v>171</v>
      </c>
      <c r="AE706" s="289" t="s">
        <v>2598</v>
      </c>
      <c r="AF706" s="226" t="s">
        <v>2627</v>
      </c>
      <c r="AG706" s="290" t="e">
        <f>VLOOKUP(Tableau2[[#This Row],[Maîtrise/Avancement DD]],Tableau5[],8,FALSE)</f>
        <v>#N/A</v>
      </c>
      <c r="AH706" s="290" t="e">
        <f>Tableau2[[#This Row],[Gravité]]*Tableau2[[#This Row],[Fréquence DD]]*Tableau2[[#This Row],[Coef Pondération DD]]</f>
        <v>#VALUE!</v>
      </c>
      <c r="AI706" s="291"/>
    </row>
    <row r="707" spans="1:35" ht="30" x14ac:dyDescent="0.2">
      <c r="A707" s="248">
        <v>2017</v>
      </c>
      <c r="B707" s="258" t="s">
        <v>757</v>
      </c>
      <c r="C707" s="258" t="s">
        <v>758</v>
      </c>
      <c r="D707" s="249"/>
      <c r="E707" s="249">
        <v>3</v>
      </c>
      <c r="F707" s="249">
        <v>7</v>
      </c>
      <c r="G707" s="258" t="s">
        <v>753</v>
      </c>
      <c r="H707" s="226" t="s">
        <v>2615</v>
      </c>
      <c r="I707" s="248"/>
      <c r="J707" s="265"/>
      <c r="K707" s="260"/>
      <c r="L707" s="249">
        <v>7</v>
      </c>
      <c r="M707" s="258" t="s">
        <v>753</v>
      </c>
      <c r="N707" s="226" t="s">
        <v>2615</v>
      </c>
      <c r="O707" s="248"/>
      <c r="P707" s="265"/>
      <c r="Q707" s="260"/>
      <c r="R707" s="249">
        <v>7</v>
      </c>
      <c r="S707" s="258" t="s">
        <v>753</v>
      </c>
      <c r="T707" s="226" t="s">
        <v>2615</v>
      </c>
      <c r="U707" s="260"/>
      <c r="V707" s="265"/>
      <c r="W707" s="260"/>
      <c r="X707" s="249" t="s">
        <v>171</v>
      </c>
      <c r="Y707" s="249" t="s">
        <v>171</v>
      </c>
      <c r="Z707" s="226" t="s">
        <v>2643</v>
      </c>
      <c r="AA707" s="260"/>
      <c r="AB707" s="265"/>
      <c r="AC707" s="260"/>
      <c r="AD707" s="248" t="s">
        <v>171</v>
      </c>
      <c r="AE707" s="249" t="s">
        <v>171</v>
      </c>
      <c r="AF707" s="226" t="s">
        <v>2629</v>
      </c>
      <c r="AG707" s="248"/>
      <c r="AH707" s="265"/>
      <c r="AI707" s="260"/>
    </row>
    <row r="708" spans="1:35" ht="30" x14ac:dyDescent="0.2">
      <c r="A708" s="248">
        <v>2017</v>
      </c>
      <c r="B708" s="258" t="s">
        <v>757</v>
      </c>
      <c r="C708" s="258" t="s">
        <v>758</v>
      </c>
      <c r="D708" s="249"/>
      <c r="E708" s="249">
        <v>3</v>
      </c>
      <c r="F708" s="249">
        <v>7</v>
      </c>
      <c r="G708" s="258" t="s">
        <v>759</v>
      </c>
      <c r="H708" s="226" t="s">
        <v>2613</v>
      </c>
      <c r="I708" s="248"/>
      <c r="J708" s="265"/>
      <c r="K708" s="260"/>
      <c r="L708" s="249">
        <v>7</v>
      </c>
      <c r="M708" s="260" t="s">
        <v>759</v>
      </c>
      <c r="N708" s="226" t="s">
        <v>2613</v>
      </c>
      <c r="O708" s="248"/>
      <c r="P708" s="265"/>
      <c r="Q708" s="260"/>
      <c r="R708" s="249">
        <v>7</v>
      </c>
      <c r="S708" s="258" t="s">
        <v>759</v>
      </c>
      <c r="T708" s="226" t="s">
        <v>2613</v>
      </c>
      <c r="U708" s="260"/>
      <c r="V708" s="265"/>
      <c r="W708" s="260"/>
      <c r="X708" s="249" t="s">
        <v>171</v>
      </c>
      <c r="Y708" s="249" t="s">
        <v>171</v>
      </c>
      <c r="Z708" s="226" t="s">
        <v>2617</v>
      </c>
      <c r="AA708" s="260"/>
      <c r="AB708" s="265"/>
      <c r="AC708" s="260"/>
      <c r="AD708" s="248" t="s">
        <v>171</v>
      </c>
      <c r="AE708" s="249" t="s">
        <v>171</v>
      </c>
      <c r="AF708" s="226" t="s">
        <v>2617</v>
      </c>
      <c r="AG708" s="248"/>
      <c r="AH708" s="265"/>
      <c r="AI708" s="260"/>
    </row>
    <row r="709" spans="1:35" ht="30" x14ac:dyDescent="0.2">
      <c r="A709" s="248">
        <v>2017</v>
      </c>
      <c r="B709" s="258" t="s">
        <v>757</v>
      </c>
      <c r="C709" s="258" t="s">
        <v>758</v>
      </c>
      <c r="D709" s="249"/>
      <c r="E709" s="249">
        <v>3</v>
      </c>
      <c r="F709" s="249">
        <v>7</v>
      </c>
      <c r="G709" s="258" t="s">
        <v>760</v>
      </c>
      <c r="H709" s="226" t="s">
        <v>2608</v>
      </c>
      <c r="I709" s="248"/>
      <c r="J709" s="265"/>
      <c r="K709" s="260"/>
      <c r="L709" s="249">
        <v>7</v>
      </c>
      <c r="M709" s="258" t="s">
        <v>760</v>
      </c>
      <c r="N709" s="226" t="s">
        <v>2608</v>
      </c>
      <c r="O709" s="248"/>
      <c r="P709" s="265"/>
      <c r="Q709" s="260"/>
      <c r="R709" s="249">
        <v>7</v>
      </c>
      <c r="S709" s="258" t="s">
        <v>760</v>
      </c>
      <c r="T709" s="226" t="s">
        <v>2608</v>
      </c>
      <c r="U709" s="260"/>
      <c r="V709" s="265"/>
      <c r="W709" s="260"/>
      <c r="X709" s="249" t="s">
        <v>171</v>
      </c>
      <c r="Y709" s="249" t="s">
        <v>171</v>
      </c>
      <c r="Z709" s="226" t="s">
        <v>2617</v>
      </c>
      <c r="AA709" s="260"/>
      <c r="AB709" s="265"/>
      <c r="AC709" s="260"/>
      <c r="AD709" s="248" t="s">
        <v>171</v>
      </c>
      <c r="AE709" s="249" t="s">
        <v>171</v>
      </c>
      <c r="AF709" s="226" t="s">
        <v>2617</v>
      </c>
      <c r="AG709" s="248"/>
      <c r="AH709" s="265"/>
      <c r="AI709" s="260"/>
    </row>
    <row r="710" spans="1:35" ht="60" x14ac:dyDescent="0.2">
      <c r="A710" s="248">
        <v>2017</v>
      </c>
      <c r="B710" s="258" t="s">
        <v>757</v>
      </c>
      <c r="C710" s="258" t="s">
        <v>758</v>
      </c>
      <c r="D710" s="249"/>
      <c r="E710" s="248">
        <v>3</v>
      </c>
      <c r="F710" s="248" t="s">
        <v>171</v>
      </c>
      <c r="G710" s="248" t="s">
        <v>171</v>
      </c>
      <c r="H710" s="226" t="s">
        <v>2617</v>
      </c>
      <c r="I710" s="248"/>
      <c r="J710" s="265"/>
      <c r="K710" s="260"/>
      <c r="L710" s="248">
        <v>7</v>
      </c>
      <c r="M710" s="258" t="s">
        <v>1750</v>
      </c>
      <c r="N710" s="226" t="s">
        <v>2608</v>
      </c>
      <c r="O710" s="248"/>
      <c r="P710" s="265"/>
      <c r="Q710" s="260"/>
      <c r="R710" s="249">
        <v>7</v>
      </c>
      <c r="S710" s="258" t="s">
        <v>1749</v>
      </c>
      <c r="T710" s="226" t="s">
        <v>2608</v>
      </c>
      <c r="U710" s="260"/>
      <c r="V710" s="265"/>
      <c r="W710" s="260"/>
      <c r="X710" s="248" t="s">
        <v>171</v>
      </c>
      <c r="Y710" s="249" t="s">
        <v>171</v>
      </c>
      <c r="Z710" s="226" t="s">
        <v>2617</v>
      </c>
      <c r="AA710" s="260"/>
      <c r="AB710" s="265"/>
      <c r="AC710" s="260"/>
      <c r="AD710" s="248" t="s">
        <v>171</v>
      </c>
      <c r="AE710" s="249" t="s">
        <v>171</v>
      </c>
      <c r="AF710" s="226" t="s">
        <v>2617</v>
      </c>
      <c r="AG710" s="248"/>
      <c r="AH710" s="265"/>
      <c r="AI710" s="260"/>
    </row>
    <row r="711" spans="1:35" ht="45" x14ac:dyDescent="0.2">
      <c r="A711" s="248">
        <v>2017</v>
      </c>
      <c r="B711" s="258" t="s">
        <v>757</v>
      </c>
      <c r="C711" s="258" t="s">
        <v>758</v>
      </c>
      <c r="D711" s="249"/>
      <c r="E711" s="248">
        <v>3</v>
      </c>
      <c r="F711" s="248" t="s">
        <v>171</v>
      </c>
      <c r="G711" s="248" t="s">
        <v>171</v>
      </c>
      <c r="H711" s="226" t="s">
        <v>2616</v>
      </c>
      <c r="I711" s="248"/>
      <c r="J711" s="265"/>
      <c r="K711" s="260"/>
      <c r="L711" s="248">
        <v>7</v>
      </c>
      <c r="M711" s="258" t="s">
        <v>1571</v>
      </c>
      <c r="N711" s="226" t="s">
        <v>2607</v>
      </c>
      <c r="O711" s="248"/>
      <c r="P711" s="265"/>
      <c r="Q711" s="260"/>
      <c r="R711" s="249">
        <v>7</v>
      </c>
      <c r="S711" s="258" t="s">
        <v>1751</v>
      </c>
      <c r="T711" s="226" t="s">
        <v>2607</v>
      </c>
      <c r="U711" s="260"/>
      <c r="V711" s="265"/>
      <c r="W711" s="260"/>
      <c r="X711" s="248" t="s">
        <v>171</v>
      </c>
      <c r="Y711" s="249" t="s">
        <v>171</v>
      </c>
      <c r="Z711" s="226" t="s">
        <v>2616</v>
      </c>
      <c r="AA711" s="260"/>
      <c r="AB711" s="265"/>
      <c r="AC711" s="260"/>
      <c r="AD711" s="248" t="s">
        <v>171</v>
      </c>
      <c r="AE711" s="249" t="s">
        <v>171</v>
      </c>
      <c r="AF711" s="226" t="s">
        <v>2616</v>
      </c>
      <c r="AG711" s="248"/>
      <c r="AH711" s="265"/>
      <c r="AI711" s="260"/>
    </row>
    <row r="712" spans="1:35" ht="45" x14ac:dyDescent="0.2">
      <c r="A712" s="248">
        <v>2017</v>
      </c>
      <c r="B712" s="258" t="s">
        <v>757</v>
      </c>
      <c r="C712" s="258" t="s">
        <v>758</v>
      </c>
      <c r="D712" s="249"/>
      <c r="E712" s="248">
        <v>3</v>
      </c>
      <c r="F712" s="248" t="s">
        <v>171</v>
      </c>
      <c r="G712" s="248" t="s">
        <v>171</v>
      </c>
      <c r="H712" s="226" t="s">
        <v>2617</v>
      </c>
      <c r="I712" s="248"/>
      <c r="J712" s="265"/>
      <c r="K712" s="260"/>
      <c r="L712" s="248">
        <v>7</v>
      </c>
      <c r="M712" s="258" t="s">
        <v>1572</v>
      </c>
      <c r="N712" s="226" t="s">
        <v>2608</v>
      </c>
      <c r="O712" s="248"/>
      <c r="P712" s="265"/>
      <c r="Q712" s="260"/>
      <c r="R712" s="249">
        <v>7</v>
      </c>
      <c r="S712" s="258" t="s">
        <v>1752</v>
      </c>
      <c r="T712" s="226" t="s">
        <v>2608</v>
      </c>
      <c r="U712" s="260"/>
      <c r="V712" s="265"/>
      <c r="W712" s="260"/>
      <c r="X712" s="248" t="s">
        <v>171</v>
      </c>
      <c r="Y712" s="249" t="s">
        <v>171</v>
      </c>
      <c r="Z712" s="226" t="s">
        <v>2617</v>
      </c>
      <c r="AA712" s="260"/>
      <c r="AB712" s="265"/>
      <c r="AC712" s="260"/>
      <c r="AD712" s="248" t="s">
        <v>171</v>
      </c>
      <c r="AE712" s="249" t="s">
        <v>171</v>
      </c>
      <c r="AF712" s="226" t="s">
        <v>2617</v>
      </c>
      <c r="AG712" s="248"/>
      <c r="AH712" s="265"/>
      <c r="AI712" s="260"/>
    </row>
    <row r="713" spans="1:35" s="295" customFormat="1" ht="135.75" thickBot="1" x14ac:dyDescent="0.25">
      <c r="A713" s="285">
        <v>2017</v>
      </c>
      <c r="B713" s="286" t="s">
        <v>757</v>
      </c>
      <c r="C713" s="286" t="s">
        <v>758</v>
      </c>
      <c r="D713" s="292">
        <v>1</v>
      </c>
      <c r="E713" s="292">
        <v>3</v>
      </c>
      <c r="F713" s="292">
        <v>7</v>
      </c>
      <c r="G713" s="289" t="s">
        <v>2598</v>
      </c>
      <c r="H713" s="226" t="s">
        <v>2627</v>
      </c>
      <c r="I713" s="285" t="e">
        <f>VLOOKUP(Tableau2[[#This Row],[Maîtrise/Avancement CNPE]],Tableau5[],8,FALSE)</f>
        <v>#N/A</v>
      </c>
      <c r="J713" s="290" t="e">
        <f>Tableau2[[#This Row],[Gravité]]*Tableau2[[#This Row],[Fréquence CNPE]]*Tableau2[[#This Row],[Coef Pondération CNPE]]</f>
        <v>#N/A</v>
      </c>
      <c r="K713" s="294" t="s">
        <v>761</v>
      </c>
      <c r="L713" s="292">
        <v>7</v>
      </c>
      <c r="M713" s="289" t="s">
        <v>2598</v>
      </c>
      <c r="N713" s="226" t="s">
        <v>2627</v>
      </c>
      <c r="O713" s="290" t="e">
        <f>VLOOKUP(Tableau2[[#This Row],[Maîtrise/Avancement SUD]],Tableau5[],8,FALSE)</f>
        <v>#N/A</v>
      </c>
      <c r="P713" s="290" t="e">
        <f>Tableau2[[#This Row],[Gravité]]*Tableau2[[#This Row],[Fréquence SUD]]*Tableau2[[#This Row],[Coef Pondération SUD]]</f>
        <v>#N/A</v>
      </c>
      <c r="Q713" s="294" t="s">
        <v>1568</v>
      </c>
      <c r="R713" s="292">
        <v>7</v>
      </c>
      <c r="S713" s="289" t="s">
        <v>2598</v>
      </c>
      <c r="T713" s="226" t="s">
        <v>2627</v>
      </c>
      <c r="U713" s="290" t="e">
        <f>VLOOKUP(Tableau2[[#This Row],[Maîtrise/Avancement GP]],Tableau5[],8,FALSE)</f>
        <v>#N/A</v>
      </c>
      <c r="V713" s="290" t="e">
        <f>Tableau2[[#This Row],[Gravité]]*Tableau2[[#This Row],[Fréquence GP]]*Tableau2[[#This Row],[Coef Pondération GP]]</f>
        <v>#N/A</v>
      </c>
      <c r="W713" s="294" t="s">
        <v>1753</v>
      </c>
      <c r="X713" s="292" t="s">
        <v>171</v>
      </c>
      <c r="Y713" s="289" t="s">
        <v>2598</v>
      </c>
      <c r="Z713" s="226" t="s">
        <v>2627</v>
      </c>
      <c r="AA713" s="290" t="e">
        <f>VLOOKUP(Tableau2[[#This Row],[Maîtrise/Avancement NORD]],Tableau5[],8,FALSE)</f>
        <v>#N/A</v>
      </c>
      <c r="AB713" s="290" t="e">
        <f>Tableau2[[#This Row],[Gravité]]*Tableau2[[#This Row],[Fréquence NORD]]*Tableau2[[#This Row],[Coef Pondération NORD]]</f>
        <v>#VALUE!</v>
      </c>
      <c r="AC713" s="291"/>
      <c r="AD713" s="285" t="s">
        <v>171</v>
      </c>
      <c r="AE713" s="289" t="s">
        <v>2598</v>
      </c>
      <c r="AF713" s="226" t="s">
        <v>2627</v>
      </c>
      <c r="AG713" s="290" t="e">
        <f>VLOOKUP(Tableau2[[#This Row],[Maîtrise/Avancement DD]],Tableau5[],8,FALSE)</f>
        <v>#N/A</v>
      </c>
      <c r="AH713" s="290" t="e">
        <f>Tableau2[[#This Row],[Gravité]]*Tableau2[[#This Row],[Fréquence DD]]*Tableau2[[#This Row],[Coef Pondération DD]]</f>
        <v>#VALUE!</v>
      </c>
      <c r="AI713" s="291"/>
    </row>
    <row r="714" spans="1:35" ht="30" x14ac:dyDescent="0.2">
      <c r="A714" s="248">
        <v>2017</v>
      </c>
      <c r="B714" s="258" t="s">
        <v>762</v>
      </c>
      <c r="C714" s="258" t="s">
        <v>758</v>
      </c>
      <c r="D714" s="249"/>
      <c r="E714" s="249">
        <v>3</v>
      </c>
      <c r="F714" s="249">
        <v>3</v>
      </c>
      <c r="G714" s="258" t="s">
        <v>753</v>
      </c>
      <c r="H714" s="226" t="s">
        <v>2615</v>
      </c>
      <c r="I714" s="248"/>
      <c r="J714" s="265"/>
      <c r="K714" s="260"/>
      <c r="L714" s="249">
        <v>3</v>
      </c>
      <c r="M714" s="258" t="s">
        <v>753</v>
      </c>
      <c r="N714" s="226" t="s">
        <v>2615</v>
      </c>
      <c r="O714" s="248"/>
      <c r="P714" s="265"/>
      <c r="Q714" s="260"/>
      <c r="R714" s="249">
        <v>3</v>
      </c>
      <c r="S714" s="258" t="s">
        <v>753</v>
      </c>
      <c r="T714" s="226" t="s">
        <v>2615</v>
      </c>
      <c r="U714" s="260"/>
      <c r="V714" s="265"/>
      <c r="W714" s="260"/>
      <c r="X714" s="249" t="s">
        <v>171</v>
      </c>
      <c r="Y714" s="249" t="s">
        <v>171</v>
      </c>
      <c r="Z714" s="226" t="s">
        <v>2643</v>
      </c>
      <c r="AA714" s="260"/>
      <c r="AB714" s="265"/>
      <c r="AC714" s="260"/>
      <c r="AD714" s="248" t="s">
        <v>171</v>
      </c>
      <c r="AE714" s="249" t="s">
        <v>171</v>
      </c>
      <c r="AF714" s="226" t="s">
        <v>2629</v>
      </c>
      <c r="AG714" s="248"/>
      <c r="AH714" s="265"/>
      <c r="AI714" s="260"/>
    </row>
    <row r="715" spans="1:35" ht="30" x14ac:dyDescent="0.2">
      <c r="A715" s="248">
        <v>2017</v>
      </c>
      <c r="B715" s="258" t="s">
        <v>762</v>
      </c>
      <c r="C715" s="258" t="s">
        <v>758</v>
      </c>
      <c r="D715" s="249"/>
      <c r="E715" s="249">
        <v>3</v>
      </c>
      <c r="F715" s="249">
        <v>3</v>
      </c>
      <c r="G715" s="258" t="s">
        <v>760</v>
      </c>
      <c r="H715" s="226" t="s">
        <v>2608</v>
      </c>
      <c r="I715" s="248"/>
      <c r="J715" s="265"/>
      <c r="K715" s="260"/>
      <c r="L715" s="249">
        <v>3</v>
      </c>
      <c r="M715" s="258" t="s">
        <v>1567</v>
      </c>
      <c r="N715" s="226" t="s">
        <v>2608</v>
      </c>
      <c r="O715" s="248"/>
      <c r="P715" s="265"/>
      <c r="Q715" s="260"/>
      <c r="R715" s="249">
        <v>3</v>
      </c>
      <c r="S715" s="258" t="s">
        <v>760</v>
      </c>
      <c r="T715" s="226" t="s">
        <v>2608</v>
      </c>
      <c r="U715" s="260"/>
      <c r="V715" s="265"/>
      <c r="W715" s="260"/>
      <c r="X715" s="249" t="s">
        <v>171</v>
      </c>
      <c r="Y715" s="249" t="s">
        <v>171</v>
      </c>
      <c r="Z715" s="226" t="s">
        <v>2617</v>
      </c>
      <c r="AA715" s="260"/>
      <c r="AB715" s="265"/>
      <c r="AC715" s="260"/>
      <c r="AD715" s="248" t="s">
        <v>171</v>
      </c>
      <c r="AE715" s="249" t="s">
        <v>171</v>
      </c>
      <c r="AF715" s="226" t="s">
        <v>2617</v>
      </c>
      <c r="AG715" s="248"/>
      <c r="AH715" s="265"/>
      <c r="AI715" s="260"/>
    </row>
    <row r="716" spans="1:35" ht="30" x14ac:dyDescent="0.2">
      <c r="A716" s="248">
        <v>2017</v>
      </c>
      <c r="B716" s="258" t="s">
        <v>762</v>
      </c>
      <c r="C716" s="258" t="s">
        <v>758</v>
      </c>
      <c r="D716" s="249"/>
      <c r="E716" s="249">
        <v>3</v>
      </c>
      <c r="F716" s="249">
        <v>3</v>
      </c>
      <c r="G716" s="258" t="s">
        <v>763</v>
      </c>
      <c r="H716" s="226" t="s">
        <v>2655</v>
      </c>
      <c r="I716" s="248"/>
      <c r="J716" s="265"/>
      <c r="K716" s="260"/>
      <c r="L716" s="249">
        <v>3</v>
      </c>
      <c r="M716" s="260" t="s">
        <v>763</v>
      </c>
      <c r="N716" s="226" t="s">
        <v>2655</v>
      </c>
      <c r="O716" s="248"/>
      <c r="P716" s="265"/>
      <c r="Q716" s="260"/>
      <c r="R716" s="249"/>
      <c r="S716" s="258" t="s">
        <v>763</v>
      </c>
      <c r="T716" s="226" t="s">
        <v>2655</v>
      </c>
      <c r="U716" s="260"/>
      <c r="V716" s="265"/>
      <c r="W716" s="260"/>
      <c r="X716" s="249" t="s">
        <v>171</v>
      </c>
      <c r="Y716" s="249" t="s">
        <v>171</v>
      </c>
      <c r="Z716" s="226" t="s">
        <v>2617</v>
      </c>
      <c r="AA716" s="260"/>
      <c r="AB716" s="265"/>
      <c r="AC716" s="260"/>
      <c r="AD716" s="248" t="s">
        <v>171</v>
      </c>
      <c r="AE716" s="249" t="s">
        <v>171</v>
      </c>
      <c r="AF716" s="226" t="s">
        <v>2617</v>
      </c>
      <c r="AG716" s="248"/>
      <c r="AH716" s="265"/>
      <c r="AI716" s="260"/>
    </row>
    <row r="717" spans="1:35" ht="30" x14ac:dyDescent="0.2">
      <c r="A717" s="248">
        <v>2017</v>
      </c>
      <c r="B717" s="258" t="s">
        <v>762</v>
      </c>
      <c r="C717" s="258" t="s">
        <v>758</v>
      </c>
      <c r="D717" s="249"/>
      <c r="E717" s="248">
        <v>3</v>
      </c>
      <c r="F717" s="248" t="s">
        <v>171</v>
      </c>
      <c r="G717" s="248" t="s">
        <v>171</v>
      </c>
      <c r="H717" s="226" t="s">
        <v>2617</v>
      </c>
      <c r="I717" s="248"/>
      <c r="J717" s="265"/>
      <c r="K717" s="260"/>
      <c r="L717" s="248">
        <v>3</v>
      </c>
      <c r="M717" s="267" t="s">
        <v>1569</v>
      </c>
      <c r="N717" s="226" t="s">
        <v>2608</v>
      </c>
      <c r="O717" s="248"/>
      <c r="P717" s="265"/>
      <c r="Q717" s="260"/>
      <c r="R717" s="248" t="s">
        <v>171</v>
      </c>
      <c r="S717" s="248" t="s">
        <v>171</v>
      </c>
      <c r="T717" s="226" t="s">
        <v>2617</v>
      </c>
      <c r="U717" s="260"/>
      <c r="V717" s="265"/>
      <c r="W717" s="260"/>
      <c r="X717" s="248" t="s">
        <v>171</v>
      </c>
      <c r="Y717" s="249" t="s">
        <v>171</v>
      </c>
      <c r="Z717" s="226" t="s">
        <v>2617</v>
      </c>
      <c r="AA717" s="260"/>
      <c r="AB717" s="265"/>
      <c r="AC717" s="260"/>
      <c r="AD717" s="248" t="s">
        <v>171</v>
      </c>
      <c r="AE717" s="249" t="s">
        <v>171</v>
      </c>
      <c r="AF717" s="226" t="s">
        <v>2617</v>
      </c>
      <c r="AG717" s="248"/>
      <c r="AH717" s="265"/>
      <c r="AI717" s="260"/>
    </row>
    <row r="718" spans="1:35" ht="30" x14ac:dyDescent="0.2">
      <c r="A718" s="248">
        <v>2017</v>
      </c>
      <c r="B718" s="258" t="s">
        <v>762</v>
      </c>
      <c r="C718" s="258" t="s">
        <v>758</v>
      </c>
      <c r="D718" s="249"/>
      <c r="E718" s="248">
        <v>3</v>
      </c>
      <c r="F718" s="248" t="s">
        <v>171</v>
      </c>
      <c r="G718" s="248" t="s">
        <v>171</v>
      </c>
      <c r="H718" s="226" t="s">
        <v>2617</v>
      </c>
      <c r="I718" s="248"/>
      <c r="J718" s="265"/>
      <c r="K718" s="260"/>
      <c r="L718" s="248">
        <v>3</v>
      </c>
      <c r="M718" s="258" t="s">
        <v>1563</v>
      </c>
      <c r="N718" s="226" t="s">
        <v>2608</v>
      </c>
      <c r="O718" s="248"/>
      <c r="P718" s="265"/>
      <c r="Q718" s="260"/>
      <c r="R718" s="248" t="s">
        <v>171</v>
      </c>
      <c r="S718" s="248" t="s">
        <v>171</v>
      </c>
      <c r="T718" s="226" t="s">
        <v>2617</v>
      </c>
      <c r="U718" s="260"/>
      <c r="V718" s="265"/>
      <c r="W718" s="260"/>
      <c r="X718" s="248" t="s">
        <v>171</v>
      </c>
      <c r="Y718" s="249" t="s">
        <v>171</v>
      </c>
      <c r="Z718" s="226" t="s">
        <v>2617</v>
      </c>
      <c r="AA718" s="260"/>
      <c r="AB718" s="265"/>
      <c r="AC718" s="260"/>
      <c r="AD718" s="248" t="s">
        <v>171</v>
      </c>
      <c r="AE718" s="249" t="s">
        <v>171</v>
      </c>
      <c r="AF718" s="226" t="s">
        <v>2617</v>
      </c>
      <c r="AG718" s="248"/>
      <c r="AH718" s="265"/>
      <c r="AI718" s="260"/>
    </row>
    <row r="719" spans="1:35" s="295" customFormat="1" ht="90.75" thickBot="1" x14ac:dyDescent="0.25">
      <c r="A719" s="285">
        <v>2017</v>
      </c>
      <c r="B719" s="286" t="s">
        <v>762</v>
      </c>
      <c r="C719" s="286" t="s">
        <v>758</v>
      </c>
      <c r="D719" s="298"/>
      <c r="E719" s="292">
        <v>3</v>
      </c>
      <c r="F719" s="292">
        <v>3</v>
      </c>
      <c r="G719" s="289" t="s">
        <v>2598</v>
      </c>
      <c r="H719" s="226" t="s">
        <v>2627</v>
      </c>
      <c r="I719" s="285" t="e">
        <f>VLOOKUP(Tableau2[[#This Row],[Maîtrise/Avancement CNPE]],Tableau5[],8,FALSE)</f>
        <v>#N/A</v>
      </c>
      <c r="J719" s="290" t="e">
        <f>Tableau2[[#This Row],[Gravité]]*Tableau2[[#This Row],[Fréquence CNPE]]*Tableau2[[#This Row],[Coef Pondération CNPE]]</f>
        <v>#N/A</v>
      </c>
      <c r="K719" s="291"/>
      <c r="L719" s="292">
        <v>3</v>
      </c>
      <c r="M719" s="289" t="s">
        <v>2598</v>
      </c>
      <c r="N719" s="226" t="s">
        <v>2627</v>
      </c>
      <c r="O719" s="290" t="e">
        <f>VLOOKUP(Tableau2[[#This Row],[Maîtrise/Avancement SUD]],Tableau5[],8,FALSE)</f>
        <v>#N/A</v>
      </c>
      <c r="P719" s="290" t="e">
        <f>Tableau2[[#This Row],[Gravité]]*Tableau2[[#This Row],[Fréquence SUD]]*Tableau2[[#This Row],[Coef Pondération SUD]]</f>
        <v>#N/A</v>
      </c>
      <c r="Q719" s="294" t="s">
        <v>1570</v>
      </c>
      <c r="R719" s="292">
        <v>3</v>
      </c>
      <c r="S719" s="289" t="s">
        <v>2598</v>
      </c>
      <c r="T719" s="226" t="s">
        <v>2627</v>
      </c>
      <c r="U719" s="290" t="e">
        <f>VLOOKUP(Tableau2[[#This Row],[Maîtrise/Avancement GP]],Tableau5[],8,FALSE)</f>
        <v>#N/A</v>
      </c>
      <c r="V719" s="290" t="e">
        <f>Tableau2[[#This Row],[Gravité]]*Tableau2[[#This Row],[Fréquence GP]]*Tableau2[[#This Row],[Coef Pondération GP]]</f>
        <v>#N/A</v>
      </c>
      <c r="W719" s="294" t="s">
        <v>1754</v>
      </c>
      <c r="X719" s="292" t="s">
        <v>171</v>
      </c>
      <c r="Y719" s="289" t="s">
        <v>2598</v>
      </c>
      <c r="Z719" s="226" t="s">
        <v>2627</v>
      </c>
      <c r="AA719" s="290" t="e">
        <f>VLOOKUP(Tableau2[[#This Row],[Maîtrise/Avancement NORD]],Tableau5[],8,FALSE)</f>
        <v>#N/A</v>
      </c>
      <c r="AB719" s="290" t="e">
        <f>Tableau2[[#This Row],[Gravité]]*Tableau2[[#This Row],[Fréquence NORD]]*Tableau2[[#This Row],[Coef Pondération NORD]]</f>
        <v>#VALUE!</v>
      </c>
      <c r="AC719" s="291"/>
      <c r="AD719" s="285" t="s">
        <v>171</v>
      </c>
      <c r="AE719" s="289" t="s">
        <v>2598</v>
      </c>
      <c r="AF719" s="226" t="s">
        <v>2627</v>
      </c>
      <c r="AG719" s="290" t="e">
        <f>VLOOKUP(Tableau2[[#This Row],[Maîtrise/Avancement DD]],Tableau5[],8,FALSE)</f>
        <v>#N/A</v>
      </c>
      <c r="AH719" s="290" t="e">
        <f>Tableau2[[#This Row],[Gravité]]*Tableau2[[#This Row],[Fréquence DD]]*Tableau2[[#This Row],[Coef Pondération DD]]</f>
        <v>#VALUE!</v>
      </c>
      <c r="AI719" s="291"/>
    </row>
    <row r="720" spans="1:35" ht="30" x14ac:dyDescent="0.2">
      <c r="A720" s="248">
        <v>2017</v>
      </c>
      <c r="B720" s="258" t="s">
        <v>764</v>
      </c>
      <c r="C720" s="258" t="s">
        <v>765</v>
      </c>
      <c r="D720" s="249"/>
      <c r="E720" s="249">
        <v>7</v>
      </c>
      <c r="F720" s="249">
        <v>3</v>
      </c>
      <c r="G720" s="258" t="s">
        <v>766</v>
      </c>
      <c r="H720" s="226" t="s">
        <v>2615</v>
      </c>
      <c r="I720" s="248"/>
      <c r="J720" s="265"/>
      <c r="K720" s="260"/>
      <c r="L720" s="249">
        <v>7</v>
      </c>
      <c r="M720" s="258" t="s">
        <v>766</v>
      </c>
      <c r="N720" s="226" t="s">
        <v>2615</v>
      </c>
      <c r="O720" s="248"/>
      <c r="P720" s="265"/>
      <c r="Q720" s="260"/>
      <c r="R720" s="249">
        <v>9</v>
      </c>
      <c r="S720" s="258" t="s">
        <v>766</v>
      </c>
      <c r="T720" s="226" t="s">
        <v>2615</v>
      </c>
      <c r="U720" s="260"/>
      <c r="V720" s="265"/>
      <c r="W720" s="260"/>
      <c r="X720" s="249" t="s">
        <v>171</v>
      </c>
      <c r="Y720" s="249" t="s">
        <v>171</v>
      </c>
      <c r="Z720" s="226" t="s">
        <v>2643</v>
      </c>
      <c r="AA720" s="260"/>
      <c r="AB720" s="265"/>
      <c r="AC720" s="260"/>
      <c r="AD720" s="248" t="s">
        <v>171</v>
      </c>
      <c r="AE720" s="249" t="s">
        <v>171</v>
      </c>
      <c r="AF720" s="226" t="s">
        <v>2629</v>
      </c>
      <c r="AG720" s="248"/>
      <c r="AH720" s="265"/>
      <c r="AI720" s="260"/>
    </row>
    <row r="721" spans="1:35" ht="30" x14ac:dyDescent="0.2">
      <c r="A721" s="248">
        <v>2017</v>
      </c>
      <c r="B721" s="258" t="s">
        <v>764</v>
      </c>
      <c r="C721" s="258" t="s">
        <v>765</v>
      </c>
      <c r="D721" s="249"/>
      <c r="E721" s="249">
        <v>7</v>
      </c>
      <c r="F721" s="249">
        <v>3</v>
      </c>
      <c r="G721" s="258" t="s">
        <v>767</v>
      </c>
      <c r="H721" s="226" t="s">
        <v>2608</v>
      </c>
      <c r="I721" s="248"/>
      <c r="J721" s="265"/>
      <c r="K721" s="260"/>
      <c r="L721" s="249">
        <v>7</v>
      </c>
      <c r="M721" s="258" t="s">
        <v>767</v>
      </c>
      <c r="N721" s="226" t="s">
        <v>2608</v>
      </c>
      <c r="O721" s="248"/>
      <c r="P721" s="265"/>
      <c r="Q721" s="260"/>
      <c r="R721" s="249">
        <v>9</v>
      </c>
      <c r="S721" s="258" t="s">
        <v>767</v>
      </c>
      <c r="T721" s="226" t="s">
        <v>2608</v>
      </c>
      <c r="U721" s="260"/>
      <c r="V721" s="265"/>
      <c r="W721" s="260"/>
      <c r="X721" s="249" t="s">
        <v>171</v>
      </c>
      <c r="Y721" s="249" t="s">
        <v>171</v>
      </c>
      <c r="Z721" s="226" t="s">
        <v>2617</v>
      </c>
      <c r="AA721" s="260"/>
      <c r="AB721" s="265"/>
      <c r="AC721" s="260"/>
      <c r="AD721" s="248" t="s">
        <v>171</v>
      </c>
      <c r="AE721" s="249" t="s">
        <v>171</v>
      </c>
      <c r="AF721" s="226" t="s">
        <v>2617</v>
      </c>
      <c r="AG721" s="248"/>
      <c r="AH721" s="265"/>
      <c r="AI721" s="260"/>
    </row>
    <row r="722" spans="1:35" ht="30" x14ac:dyDescent="0.2">
      <c r="A722" s="248">
        <v>2017</v>
      </c>
      <c r="B722" s="258" t="s">
        <v>764</v>
      </c>
      <c r="C722" s="258" t="s">
        <v>765</v>
      </c>
      <c r="D722" s="249"/>
      <c r="E722" s="249">
        <v>7</v>
      </c>
      <c r="F722" s="249">
        <v>3</v>
      </c>
      <c r="G722" s="258" t="s">
        <v>768</v>
      </c>
      <c r="H722" s="226" t="s">
        <v>2655</v>
      </c>
      <c r="I722" s="248"/>
      <c r="J722" s="265"/>
      <c r="K722" s="260"/>
      <c r="L722" s="249">
        <v>7</v>
      </c>
      <c r="M722" s="258" t="s">
        <v>768</v>
      </c>
      <c r="N722" s="226" t="s">
        <v>2655</v>
      </c>
      <c r="O722" s="248"/>
      <c r="P722" s="265"/>
      <c r="Q722" s="260"/>
      <c r="R722" s="249">
        <v>9</v>
      </c>
      <c r="S722" s="258" t="s">
        <v>768</v>
      </c>
      <c r="T722" s="226" t="s">
        <v>2655</v>
      </c>
      <c r="U722" s="260"/>
      <c r="V722" s="265"/>
      <c r="W722" s="260"/>
      <c r="X722" s="249" t="s">
        <v>171</v>
      </c>
      <c r="Y722" s="249" t="s">
        <v>171</v>
      </c>
      <c r="Z722" s="226" t="s">
        <v>2617</v>
      </c>
      <c r="AA722" s="260"/>
      <c r="AB722" s="265"/>
      <c r="AC722" s="260"/>
      <c r="AD722" s="248" t="s">
        <v>171</v>
      </c>
      <c r="AE722" s="249" t="s">
        <v>171</v>
      </c>
      <c r="AF722" s="226" t="s">
        <v>2617</v>
      </c>
      <c r="AG722" s="248"/>
      <c r="AH722" s="265"/>
      <c r="AI722" s="260"/>
    </row>
    <row r="723" spans="1:35" ht="30" x14ac:dyDescent="0.2">
      <c r="A723" s="248">
        <v>2017</v>
      </c>
      <c r="B723" s="258" t="s">
        <v>764</v>
      </c>
      <c r="C723" s="258" t="s">
        <v>765</v>
      </c>
      <c r="D723" s="249"/>
      <c r="E723" s="249">
        <v>7</v>
      </c>
      <c r="F723" s="249">
        <v>3</v>
      </c>
      <c r="G723" s="258" t="s">
        <v>769</v>
      </c>
      <c r="H723" s="226" t="s">
        <v>2608</v>
      </c>
      <c r="I723" s="248"/>
      <c r="J723" s="265"/>
      <c r="K723" s="260"/>
      <c r="L723" s="249">
        <v>7</v>
      </c>
      <c r="M723" s="258" t="s">
        <v>769</v>
      </c>
      <c r="N723" s="226" t="s">
        <v>2608</v>
      </c>
      <c r="O723" s="248"/>
      <c r="P723" s="265"/>
      <c r="Q723" s="260"/>
      <c r="R723" s="249">
        <v>9</v>
      </c>
      <c r="S723" s="258" t="s">
        <v>769</v>
      </c>
      <c r="T723" s="226" t="s">
        <v>2608</v>
      </c>
      <c r="U723" s="260"/>
      <c r="V723" s="265"/>
      <c r="W723" s="260"/>
      <c r="X723" s="249" t="s">
        <v>171</v>
      </c>
      <c r="Y723" s="249" t="s">
        <v>171</v>
      </c>
      <c r="Z723" s="226" t="s">
        <v>2642</v>
      </c>
      <c r="AA723" s="260"/>
      <c r="AB723" s="265"/>
      <c r="AC723" s="260"/>
      <c r="AD723" s="248" t="s">
        <v>171</v>
      </c>
      <c r="AE723" s="249" t="s">
        <v>171</v>
      </c>
      <c r="AF723" s="226" t="s">
        <v>2617</v>
      </c>
      <c r="AG723" s="248"/>
      <c r="AH723" s="265"/>
      <c r="AI723" s="260"/>
    </row>
    <row r="724" spans="1:35" ht="30" x14ac:dyDescent="0.2">
      <c r="A724" s="248">
        <v>2017</v>
      </c>
      <c r="B724" s="258" t="s">
        <v>764</v>
      </c>
      <c r="C724" s="258" t="s">
        <v>765</v>
      </c>
      <c r="D724" s="249"/>
      <c r="E724" s="249">
        <v>7</v>
      </c>
      <c r="F724" s="249">
        <v>3</v>
      </c>
      <c r="G724" s="258" t="s">
        <v>733</v>
      </c>
      <c r="H724" s="226" t="s">
        <v>2611</v>
      </c>
      <c r="I724" s="248"/>
      <c r="J724" s="265"/>
      <c r="K724" s="260"/>
      <c r="L724" s="249">
        <v>7</v>
      </c>
      <c r="M724" s="258" t="s">
        <v>733</v>
      </c>
      <c r="N724" s="226" t="s">
        <v>2611</v>
      </c>
      <c r="O724" s="248"/>
      <c r="P724" s="265"/>
      <c r="Q724" s="260"/>
      <c r="R724" s="249">
        <v>9</v>
      </c>
      <c r="S724" s="258" t="s">
        <v>733</v>
      </c>
      <c r="T724" s="226" t="s">
        <v>2611</v>
      </c>
      <c r="U724" s="260"/>
      <c r="V724" s="265"/>
      <c r="W724" s="260"/>
      <c r="X724" s="249" t="s">
        <v>171</v>
      </c>
      <c r="Y724" s="249" t="s">
        <v>171</v>
      </c>
      <c r="Z724" s="226" t="s">
        <v>2616</v>
      </c>
      <c r="AA724" s="260"/>
      <c r="AB724" s="265"/>
      <c r="AC724" s="260"/>
      <c r="AD724" s="248" t="s">
        <v>171</v>
      </c>
      <c r="AE724" s="249" t="s">
        <v>171</v>
      </c>
      <c r="AF724" s="226" t="s">
        <v>2616</v>
      </c>
      <c r="AG724" s="248"/>
      <c r="AH724" s="265"/>
      <c r="AI724" s="260"/>
    </row>
    <row r="725" spans="1:35" ht="30" x14ac:dyDescent="0.2">
      <c r="A725" s="248">
        <v>2017</v>
      </c>
      <c r="B725" s="258" t="s">
        <v>764</v>
      </c>
      <c r="C725" s="258" t="s">
        <v>765</v>
      </c>
      <c r="D725" s="249"/>
      <c r="E725" s="249">
        <v>7</v>
      </c>
      <c r="F725" s="249">
        <v>3</v>
      </c>
      <c r="G725" s="258" t="s">
        <v>770</v>
      </c>
      <c r="H725" s="226" t="s">
        <v>2655</v>
      </c>
      <c r="I725" s="248"/>
      <c r="J725" s="265"/>
      <c r="K725" s="260"/>
      <c r="L725" s="249">
        <v>7</v>
      </c>
      <c r="M725" s="258" t="s">
        <v>770</v>
      </c>
      <c r="N725" s="226" t="s">
        <v>2655</v>
      </c>
      <c r="O725" s="248"/>
      <c r="P725" s="265"/>
      <c r="Q725" s="260"/>
      <c r="R725" s="249">
        <v>9</v>
      </c>
      <c r="S725" s="258" t="s">
        <v>770</v>
      </c>
      <c r="T725" s="226" t="s">
        <v>2655</v>
      </c>
      <c r="U725" s="260"/>
      <c r="V725" s="265"/>
      <c r="W725" s="260"/>
      <c r="X725" s="249" t="s">
        <v>171</v>
      </c>
      <c r="Y725" s="249" t="s">
        <v>171</v>
      </c>
      <c r="Z725" s="226" t="s">
        <v>2617</v>
      </c>
      <c r="AA725" s="260"/>
      <c r="AB725" s="265"/>
      <c r="AC725" s="260"/>
      <c r="AD725" s="248" t="s">
        <v>171</v>
      </c>
      <c r="AE725" s="249" t="s">
        <v>171</v>
      </c>
      <c r="AF725" s="226" t="s">
        <v>2617</v>
      </c>
      <c r="AG725" s="248"/>
      <c r="AH725" s="265"/>
      <c r="AI725" s="260"/>
    </row>
    <row r="726" spans="1:35" ht="30" x14ac:dyDescent="0.2">
      <c r="A726" s="248">
        <v>2017</v>
      </c>
      <c r="B726" s="258" t="s">
        <v>764</v>
      </c>
      <c r="C726" s="258" t="s">
        <v>765</v>
      </c>
      <c r="D726" s="249"/>
      <c r="E726" s="249">
        <v>7</v>
      </c>
      <c r="F726" s="249">
        <v>3</v>
      </c>
      <c r="G726" s="258" t="s">
        <v>771</v>
      </c>
      <c r="H726" s="226" t="s">
        <v>2613</v>
      </c>
      <c r="I726" s="248"/>
      <c r="J726" s="265"/>
      <c r="K726" s="260"/>
      <c r="L726" s="249">
        <v>7</v>
      </c>
      <c r="M726" s="258" t="s">
        <v>771</v>
      </c>
      <c r="N726" s="226" t="s">
        <v>2613</v>
      </c>
      <c r="O726" s="248"/>
      <c r="P726" s="265"/>
      <c r="Q726" s="260"/>
      <c r="R726" s="249">
        <v>9</v>
      </c>
      <c r="S726" s="258" t="s">
        <v>771</v>
      </c>
      <c r="T726" s="226" t="s">
        <v>2613</v>
      </c>
      <c r="U726" s="260"/>
      <c r="V726" s="265"/>
      <c r="W726" s="260"/>
      <c r="X726" s="249" t="s">
        <v>171</v>
      </c>
      <c r="Y726" s="249" t="s">
        <v>171</v>
      </c>
      <c r="Z726" s="226" t="s">
        <v>2617</v>
      </c>
      <c r="AA726" s="260"/>
      <c r="AB726" s="265"/>
      <c r="AC726" s="260"/>
      <c r="AD726" s="248" t="s">
        <v>171</v>
      </c>
      <c r="AE726" s="249" t="s">
        <v>171</v>
      </c>
      <c r="AF726" s="226" t="s">
        <v>2617</v>
      </c>
      <c r="AG726" s="248"/>
      <c r="AH726" s="265"/>
      <c r="AI726" s="260"/>
    </row>
    <row r="727" spans="1:35" ht="30" x14ac:dyDescent="0.2">
      <c r="A727" s="248">
        <v>2017</v>
      </c>
      <c r="B727" s="258" t="s">
        <v>764</v>
      </c>
      <c r="C727" s="258" t="s">
        <v>765</v>
      </c>
      <c r="D727" s="249"/>
      <c r="E727" s="249">
        <v>7</v>
      </c>
      <c r="F727" s="249">
        <v>3</v>
      </c>
      <c r="G727" s="258" t="s">
        <v>734</v>
      </c>
      <c r="H727" s="226" t="s">
        <v>2608</v>
      </c>
      <c r="I727" s="248"/>
      <c r="J727" s="265"/>
      <c r="K727" s="260"/>
      <c r="L727" s="249">
        <v>7</v>
      </c>
      <c r="M727" s="258" t="s">
        <v>734</v>
      </c>
      <c r="N727" s="226" t="s">
        <v>2608</v>
      </c>
      <c r="O727" s="248"/>
      <c r="P727" s="265"/>
      <c r="Q727" s="260"/>
      <c r="R727" s="249">
        <v>9</v>
      </c>
      <c r="S727" s="258" t="s">
        <v>734</v>
      </c>
      <c r="T727" s="226" t="s">
        <v>2608</v>
      </c>
      <c r="U727" s="260"/>
      <c r="V727" s="265"/>
      <c r="W727" s="260"/>
      <c r="X727" s="249" t="s">
        <v>171</v>
      </c>
      <c r="Y727" s="249" t="s">
        <v>171</v>
      </c>
      <c r="Z727" s="226" t="s">
        <v>2617</v>
      </c>
      <c r="AA727" s="260"/>
      <c r="AB727" s="265"/>
      <c r="AC727" s="260"/>
      <c r="AD727" s="248" t="s">
        <v>171</v>
      </c>
      <c r="AE727" s="249" t="s">
        <v>171</v>
      </c>
      <c r="AF727" s="226" t="s">
        <v>2617</v>
      </c>
      <c r="AG727" s="248"/>
      <c r="AH727" s="265"/>
      <c r="AI727" s="260"/>
    </row>
    <row r="728" spans="1:35" ht="30" x14ac:dyDescent="0.2">
      <c r="A728" s="248">
        <v>2017</v>
      </c>
      <c r="B728" s="258" t="s">
        <v>764</v>
      </c>
      <c r="C728" s="258" t="s">
        <v>765</v>
      </c>
      <c r="D728" s="249"/>
      <c r="E728" s="249">
        <v>7</v>
      </c>
      <c r="F728" s="249">
        <v>3</v>
      </c>
      <c r="G728" s="258" t="s">
        <v>756</v>
      </c>
      <c r="H728" s="226" t="s">
        <v>2607</v>
      </c>
      <c r="I728" s="248"/>
      <c r="J728" s="265"/>
      <c r="K728" s="260"/>
      <c r="L728" s="249">
        <v>7</v>
      </c>
      <c r="M728" s="258" t="s">
        <v>756</v>
      </c>
      <c r="N728" s="226" t="s">
        <v>2607</v>
      </c>
      <c r="O728" s="248"/>
      <c r="P728" s="265"/>
      <c r="Q728" s="260"/>
      <c r="R728" s="249">
        <v>9</v>
      </c>
      <c r="S728" s="258" t="s">
        <v>756</v>
      </c>
      <c r="T728" s="226" t="s">
        <v>2607</v>
      </c>
      <c r="U728" s="260"/>
      <c r="V728" s="265"/>
      <c r="W728" s="260"/>
      <c r="X728" s="249" t="s">
        <v>171</v>
      </c>
      <c r="Y728" s="249" t="s">
        <v>171</v>
      </c>
      <c r="Z728" s="226" t="s">
        <v>2616</v>
      </c>
      <c r="AA728" s="260"/>
      <c r="AB728" s="265"/>
      <c r="AC728" s="260"/>
      <c r="AD728" s="248" t="s">
        <v>171</v>
      </c>
      <c r="AE728" s="249" t="s">
        <v>171</v>
      </c>
      <c r="AF728" s="226" t="s">
        <v>2616</v>
      </c>
      <c r="AG728" s="248"/>
      <c r="AH728" s="265"/>
      <c r="AI728" s="260"/>
    </row>
    <row r="729" spans="1:35" ht="30" x14ac:dyDescent="0.2">
      <c r="A729" s="248">
        <v>2017</v>
      </c>
      <c r="B729" s="258" t="s">
        <v>764</v>
      </c>
      <c r="C729" s="258" t="s">
        <v>765</v>
      </c>
      <c r="D729" s="249"/>
      <c r="E729" s="249">
        <v>7</v>
      </c>
      <c r="F729" s="249">
        <v>3</v>
      </c>
      <c r="G729" s="258" t="s">
        <v>735</v>
      </c>
      <c r="H729" s="226" t="s">
        <v>2610</v>
      </c>
      <c r="I729" s="248"/>
      <c r="J729" s="265"/>
      <c r="K729" s="260"/>
      <c r="L729" s="249">
        <v>7</v>
      </c>
      <c r="M729" s="258" t="s">
        <v>735</v>
      </c>
      <c r="N729" s="226" t="s">
        <v>2610</v>
      </c>
      <c r="O729" s="248"/>
      <c r="P729" s="265"/>
      <c r="Q729" s="260"/>
      <c r="R729" s="249">
        <v>9</v>
      </c>
      <c r="S729" s="258" t="s">
        <v>735</v>
      </c>
      <c r="T729" s="226" t="s">
        <v>2610</v>
      </c>
      <c r="U729" s="260"/>
      <c r="V729" s="265"/>
      <c r="W729" s="260"/>
      <c r="X729" s="249" t="s">
        <v>171</v>
      </c>
      <c r="Y729" s="249" t="s">
        <v>171</v>
      </c>
      <c r="Z729" s="226" t="s">
        <v>2616</v>
      </c>
      <c r="AA729" s="260"/>
      <c r="AB729" s="265"/>
      <c r="AC729" s="260"/>
      <c r="AD729" s="248" t="s">
        <v>171</v>
      </c>
      <c r="AE729" s="249" t="s">
        <v>171</v>
      </c>
      <c r="AF729" s="226" t="s">
        <v>2616</v>
      </c>
      <c r="AG729" s="248"/>
      <c r="AH729" s="265"/>
      <c r="AI729" s="260"/>
    </row>
    <row r="730" spans="1:35" ht="30" x14ac:dyDescent="0.2">
      <c r="A730" s="248">
        <v>2017</v>
      </c>
      <c r="B730" s="258" t="s">
        <v>764</v>
      </c>
      <c r="C730" s="258" t="s">
        <v>765</v>
      </c>
      <c r="D730" s="249"/>
      <c r="E730" s="249">
        <v>7</v>
      </c>
      <c r="F730" s="249">
        <v>3</v>
      </c>
      <c r="G730" s="258" t="s">
        <v>772</v>
      </c>
      <c r="H730" s="226" t="s">
        <v>2613</v>
      </c>
      <c r="I730" s="248"/>
      <c r="J730" s="265"/>
      <c r="K730" s="260"/>
      <c r="L730" s="249">
        <v>7</v>
      </c>
      <c r="M730" s="258" t="s">
        <v>772</v>
      </c>
      <c r="N730" s="226" t="s">
        <v>2613</v>
      </c>
      <c r="O730" s="248"/>
      <c r="P730" s="265"/>
      <c r="Q730" s="260"/>
      <c r="R730" s="249">
        <v>9</v>
      </c>
      <c r="S730" s="258" t="s">
        <v>772</v>
      </c>
      <c r="T730" s="226" t="s">
        <v>2613</v>
      </c>
      <c r="U730" s="260"/>
      <c r="V730" s="265"/>
      <c r="W730" s="260"/>
      <c r="X730" s="249" t="s">
        <v>171</v>
      </c>
      <c r="Y730" s="249" t="s">
        <v>171</v>
      </c>
      <c r="Z730" s="226" t="s">
        <v>2617</v>
      </c>
      <c r="AA730" s="260"/>
      <c r="AB730" s="265"/>
      <c r="AC730" s="260"/>
      <c r="AD730" s="248" t="s">
        <v>171</v>
      </c>
      <c r="AE730" s="249" t="s">
        <v>171</v>
      </c>
      <c r="AF730" s="226" t="s">
        <v>2617</v>
      </c>
      <c r="AG730" s="248"/>
      <c r="AH730" s="265"/>
      <c r="AI730" s="260"/>
    </row>
    <row r="731" spans="1:35" ht="45" x14ac:dyDescent="0.2">
      <c r="A731" s="248">
        <v>2017</v>
      </c>
      <c r="B731" s="258" t="s">
        <v>764</v>
      </c>
      <c r="C731" s="258" t="s">
        <v>765</v>
      </c>
      <c r="D731" s="249"/>
      <c r="E731" s="249">
        <v>7</v>
      </c>
      <c r="F731" s="249">
        <v>3</v>
      </c>
      <c r="G731" s="258" t="s">
        <v>773</v>
      </c>
      <c r="H731" s="226" t="s">
        <v>2611</v>
      </c>
      <c r="I731" s="248"/>
      <c r="J731" s="265"/>
      <c r="K731" s="260"/>
      <c r="L731" s="249" t="s">
        <v>171</v>
      </c>
      <c r="M731" s="248" t="s">
        <v>171</v>
      </c>
      <c r="N731" s="226" t="s">
        <v>2616</v>
      </c>
      <c r="O731" s="248"/>
      <c r="P731" s="265"/>
      <c r="Q731" s="260"/>
      <c r="R731" s="248" t="s">
        <v>171</v>
      </c>
      <c r="S731" s="248" t="s">
        <v>171</v>
      </c>
      <c r="T731" s="226" t="s">
        <v>2616</v>
      </c>
      <c r="U731" s="260"/>
      <c r="V731" s="265"/>
      <c r="W731" s="260"/>
      <c r="X731" s="248" t="s">
        <v>171</v>
      </c>
      <c r="Y731" s="249" t="s">
        <v>171</v>
      </c>
      <c r="Z731" s="226" t="s">
        <v>2616</v>
      </c>
      <c r="AA731" s="260"/>
      <c r="AB731" s="265"/>
      <c r="AC731" s="260"/>
      <c r="AD731" s="248" t="s">
        <v>171</v>
      </c>
      <c r="AE731" s="249" t="s">
        <v>171</v>
      </c>
      <c r="AF731" s="226" t="s">
        <v>2616</v>
      </c>
      <c r="AG731" s="248"/>
      <c r="AH731" s="265"/>
      <c r="AI731" s="260"/>
    </row>
    <row r="732" spans="1:35" s="295" customFormat="1" ht="90.75" thickBot="1" x14ac:dyDescent="0.25">
      <c r="A732" s="285">
        <v>2017</v>
      </c>
      <c r="B732" s="286" t="s">
        <v>764</v>
      </c>
      <c r="C732" s="286" t="s">
        <v>765</v>
      </c>
      <c r="D732" s="298"/>
      <c r="E732" s="292">
        <v>7</v>
      </c>
      <c r="F732" s="292">
        <v>3</v>
      </c>
      <c r="G732" s="289" t="s">
        <v>2598</v>
      </c>
      <c r="H732" s="226" t="s">
        <v>2627</v>
      </c>
      <c r="I732" s="285" t="e">
        <f>VLOOKUP(Tableau2[[#This Row],[Maîtrise/Avancement CNPE]],Tableau5[],8,FALSE)</f>
        <v>#N/A</v>
      </c>
      <c r="J732" s="290" t="e">
        <f>Tableau2[[#This Row],[Gravité]]*Tableau2[[#This Row],[Fréquence CNPE]]*Tableau2[[#This Row],[Coef Pondération CNPE]]</f>
        <v>#N/A</v>
      </c>
      <c r="K732" s="291"/>
      <c r="L732" s="292">
        <v>7</v>
      </c>
      <c r="M732" s="289" t="s">
        <v>2598</v>
      </c>
      <c r="N732" s="226" t="s">
        <v>2627</v>
      </c>
      <c r="O732" s="290" t="e">
        <f>VLOOKUP(Tableau2[[#This Row],[Maîtrise/Avancement SUD]],Tableau5[],8,FALSE)</f>
        <v>#N/A</v>
      </c>
      <c r="P732" s="290" t="e">
        <f>Tableau2[[#This Row],[Gravité]]*Tableau2[[#This Row],[Fréquence SUD]]*Tableau2[[#This Row],[Coef Pondération SUD]]</f>
        <v>#N/A</v>
      </c>
      <c r="Q732" s="294" t="s">
        <v>1573</v>
      </c>
      <c r="R732" s="292">
        <v>9</v>
      </c>
      <c r="S732" s="289" t="s">
        <v>2598</v>
      </c>
      <c r="T732" s="226" t="s">
        <v>2627</v>
      </c>
      <c r="U732" s="290" t="e">
        <f>VLOOKUP(Tableau2[[#This Row],[Maîtrise/Avancement GP]],Tableau5[],8,FALSE)</f>
        <v>#N/A</v>
      </c>
      <c r="V732" s="290" t="e">
        <f>Tableau2[[#This Row],[Gravité]]*Tableau2[[#This Row],[Fréquence GP]]*Tableau2[[#This Row],[Coef Pondération GP]]</f>
        <v>#N/A</v>
      </c>
      <c r="W732" s="294" t="s">
        <v>1755</v>
      </c>
      <c r="X732" s="292" t="s">
        <v>171</v>
      </c>
      <c r="Y732" s="289" t="s">
        <v>2598</v>
      </c>
      <c r="Z732" s="226" t="s">
        <v>2627</v>
      </c>
      <c r="AA732" s="290" t="e">
        <f>VLOOKUP(Tableau2[[#This Row],[Maîtrise/Avancement NORD]],Tableau5[],8,FALSE)</f>
        <v>#N/A</v>
      </c>
      <c r="AB732" s="290" t="e">
        <f>Tableau2[[#This Row],[Gravité]]*Tableau2[[#This Row],[Fréquence NORD]]*Tableau2[[#This Row],[Coef Pondération NORD]]</f>
        <v>#VALUE!</v>
      </c>
      <c r="AC732" s="291"/>
      <c r="AD732" s="285" t="s">
        <v>171</v>
      </c>
      <c r="AE732" s="289" t="s">
        <v>2598</v>
      </c>
      <c r="AF732" s="226" t="s">
        <v>2627</v>
      </c>
      <c r="AG732" s="290" t="e">
        <f>VLOOKUP(Tableau2[[#This Row],[Maîtrise/Avancement DD]],Tableau5[],8,FALSE)</f>
        <v>#N/A</v>
      </c>
      <c r="AH732" s="290" t="e">
        <f>Tableau2[[#This Row],[Gravité]]*Tableau2[[#This Row],[Fréquence DD]]*Tableau2[[#This Row],[Coef Pondération DD]]</f>
        <v>#VALUE!</v>
      </c>
      <c r="AI732" s="291"/>
    </row>
    <row r="733" spans="1:35" ht="15" x14ac:dyDescent="0.2">
      <c r="A733" s="248">
        <v>2017</v>
      </c>
      <c r="B733" s="258" t="s">
        <v>2532</v>
      </c>
      <c r="C733" s="260" t="s">
        <v>2533</v>
      </c>
      <c r="D733" s="249"/>
      <c r="E733" s="260"/>
      <c r="F733" s="260"/>
      <c r="G733" s="260"/>
      <c r="H733" s="226" t="s">
        <v>2627</v>
      </c>
      <c r="I733" s="248"/>
      <c r="J733" s="265"/>
      <c r="K733" s="260"/>
      <c r="L733" s="258"/>
      <c r="M733" s="248"/>
      <c r="N733" s="226" t="s">
        <v>2627</v>
      </c>
      <c r="O733" s="248"/>
      <c r="P733" s="265"/>
      <c r="Q733" s="260"/>
      <c r="R733" s="260"/>
      <c r="S733" s="260"/>
      <c r="T733" s="226" t="s">
        <v>2627</v>
      </c>
      <c r="U733" s="260"/>
      <c r="V733" s="265"/>
      <c r="W733" s="260"/>
      <c r="X733" s="260"/>
      <c r="Y733" s="260"/>
      <c r="Z733" s="226" t="s">
        <v>2627</v>
      </c>
      <c r="AA733" s="260"/>
      <c r="AB733" s="265"/>
      <c r="AC733" s="260"/>
      <c r="AD733" s="260"/>
      <c r="AE733" s="260"/>
      <c r="AF733" s="226" t="s">
        <v>2627</v>
      </c>
      <c r="AG733" s="248"/>
      <c r="AH733" s="265"/>
      <c r="AI733" s="260"/>
    </row>
    <row r="734" spans="1:35" ht="15" x14ac:dyDescent="0.2">
      <c r="A734" s="248">
        <v>2017</v>
      </c>
      <c r="B734" s="258" t="s">
        <v>2532</v>
      </c>
      <c r="C734" s="260" t="s">
        <v>2533</v>
      </c>
      <c r="D734" s="249"/>
      <c r="E734" s="260"/>
      <c r="F734" s="260"/>
      <c r="G734" s="260"/>
      <c r="H734" s="226" t="s">
        <v>2627</v>
      </c>
      <c r="I734" s="248"/>
      <c r="J734" s="265"/>
      <c r="K734" s="260"/>
      <c r="L734" s="258"/>
      <c r="M734" s="248"/>
      <c r="N734" s="226" t="s">
        <v>2627</v>
      </c>
      <c r="O734" s="248"/>
      <c r="P734" s="265"/>
      <c r="Q734" s="260"/>
      <c r="R734" s="260"/>
      <c r="S734" s="260"/>
      <c r="T734" s="226" t="s">
        <v>2627</v>
      </c>
      <c r="U734" s="260"/>
      <c r="V734" s="265"/>
      <c r="W734" s="260"/>
      <c r="X734" s="260"/>
      <c r="Y734" s="260"/>
      <c r="Z734" s="226" t="s">
        <v>2627</v>
      </c>
      <c r="AA734" s="260"/>
      <c r="AB734" s="265"/>
      <c r="AC734" s="260"/>
      <c r="AD734" s="260"/>
      <c r="AE734" s="260"/>
      <c r="AF734" s="226" t="s">
        <v>2627</v>
      </c>
      <c r="AG734" s="248"/>
      <c r="AH734" s="265"/>
      <c r="AI734" s="260"/>
    </row>
    <row r="735" spans="1:35" s="295" customFormat="1" ht="15.75" thickBot="1" x14ac:dyDescent="0.25">
      <c r="A735" s="285">
        <v>2017</v>
      </c>
      <c r="B735" s="286" t="s">
        <v>2532</v>
      </c>
      <c r="C735" s="287" t="s">
        <v>2533</v>
      </c>
      <c r="D735" s="292">
        <v>1</v>
      </c>
      <c r="E735" s="291"/>
      <c r="F735" s="291"/>
      <c r="G735" s="291"/>
      <c r="H735" s="226" t="s">
        <v>2627</v>
      </c>
      <c r="I735" s="285"/>
      <c r="J735" s="290"/>
      <c r="K735" s="291"/>
      <c r="L735" s="294"/>
      <c r="M735" s="285"/>
      <c r="N735" s="226" t="s">
        <v>2627</v>
      </c>
      <c r="O735" s="285"/>
      <c r="P735" s="290"/>
      <c r="Q735" s="291"/>
      <c r="R735" s="291"/>
      <c r="S735" s="291"/>
      <c r="T735" s="226" t="s">
        <v>2627</v>
      </c>
      <c r="U735" s="291"/>
      <c r="V735" s="290"/>
      <c r="W735" s="291"/>
      <c r="X735" s="291"/>
      <c r="Y735" s="291"/>
      <c r="Z735" s="226" t="s">
        <v>2627</v>
      </c>
      <c r="AA735" s="291"/>
      <c r="AB735" s="290"/>
      <c r="AC735" s="291"/>
      <c r="AD735" s="291"/>
      <c r="AE735" s="291"/>
      <c r="AF735" s="226" t="s">
        <v>2627</v>
      </c>
      <c r="AG735" s="285"/>
      <c r="AH735" s="290"/>
      <c r="AI735" s="291"/>
    </row>
    <row r="736" spans="1:35" ht="30" x14ac:dyDescent="0.2">
      <c r="A736" s="248">
        <v>2017</v>
      </c>
      <c r="B736" s="258" t="s">
        <v>2534</v>
      </c>
      <c r="C736" s="258" t="s">
        <v>2535</v>
      </c>
      <c r="D736" s="249"/>
      <c r="E736" s="260"/>
      <c r="F736" s="260"/>
      <c r="G736" s="260"/>
      <c r="H736" s="226" t="s">
        <v>2627</v>
      </c>
      <c r="I736" s="248"/>
      <c r="J736" s="265"/>
      <c r="K736" s="260"/>
      <c r="L736" s="258"/>
      <c r="M736" s="248"/>
      <c r="N736" s="226" t="s">
        <v>2627</v>
      </c>
      <c r="O736" s="248"/>
      <c r="P736" s="265"/>
      <c r="Q736" s="260"/>
      <c r="R736" s="260"/>
      <c r="S736" s="260"/>
      <c r="T736" s="226" t="s">
        <v>2627</v>
      </c>
      <c r="U736" s="260"/>
      <c r="V736" s="265"/>
      <c r="W736" s="260"/>
      <c r="X736" s="260"/>
      <c r="Y736" s="260"/>
      <c r="Z736" s="226" t="s">
        <v>2627</v>
      </c>
      <c r="AA736" s="260"/>
      <c r="AB736" s="265"/>
      <c r="AC736" s="260"/>
      <c r="AD736" s="260"/>
      <c r="AE736" s="260"/>
      <c r="AF736" s="226" t="s">
        <v>2627</v>
      </c>
      <c r="AG736" s="248"/>
      <c r="AH736" s="265"/>
      <c r="AI736" s="260"/>
    </row>
    <row r="737" spans="1:35" ht="30" x14ac:dyDescent="0.2">
      <c r="A737" s="248">
        <v>2017</v>
      </c>
      <c r="B737" s="258" t="s">
        <v>2534</v>
      </c>
      <c r="C737" s="258" t="s">
        <v>2535</v>
      </c>
      <c r="D737" s="249"/>
      <c r="E737" s="260"/>
      <c r="F737" s="260"/>
      <c r="G737" s="260"/>
      <c r="H737" s="226" t="s">
        <v>2627</v>
      </c>
      <c r="I737" s="248"/>
      <c r="J737" s="265"/>
      <c r="K737" s="260"/>
      <c r="L737" s="258"/>
      <c r="M737" s="248"/>
      <c r="N737" s="226" t="s">
        <v>2627</v>
      </c>
      <c r="O737" s="248"/>
      <c r="P737" s="265"/>
      <c r="Q737" s="260"/>
      <c r="R737" s="260"/>
      <c r="S737" s="260"/>
      <c r="T737" s="226" t="s">
        <v>2627</v>
      </c>
      <c r="U737" s="260"/>
      <c r="V737" s="265"/>
      <c r="W737" s="260"/>
      <c r="X737" s="260"/>
      <c r="Y737" s="260"/>
      <c r="Z737" s="226" t="s">
        <v>2627</v>
      </c>
      <c r="AA737" s="260"/>
      <c r="AB737" s="265"/>
      <c r="AC737" s="260"/>
      <c r="AD737" s="260"/>
      <c r="AE737" s="260"/>
      <c r="AF737" s="226" t="s">
        <v>2627</v>
      </c>
      <c r="AG737" s="248"/>
      <c r="AH737" s="265"/>
      <c r="AI737" s="260"/>
    </row>
    <row r="738" spans="1:35" s="295" customFormat="1" ht="30.75" thickBot="1" x14ac:dyDescent="0.25">
      <c r="A738" s="285">
        <v>2017</v>
      </c>
      <c r="B738" s="286" t="s">
        <v>2534</v>
      </c>
      <c r="C738" s="328" t="s">
        <v>2535</v>
      </c>
      <c r="D738" s="327">
        <v>16</v>
      </c>
      <c r="E738" s="291"/>
      <c r="F738" s="291"/>
      <c r="G738" s="291"/>
      <c r="H738" s="226" t="s">
        <v>2627</v>
      </c>
      <c r="I738" s="285"/>
      <c r="J738" s="290"/>
      <c r="K738" s="291"/>
      <c r="L738" s="294"/>
      <c r="M738" s="285"/>
      <c r="N738" s="226" t="s">
        <v>2627</v>
      </c>
      <c r="O738" s="285"/>
      <c r="P738" s="290"/>
      <c r="Q738" s="291"/>
      <c r="R738" s="291"/>
      <c r="S738" s="291"/>
      <c r="T738" s="226" t="s">
        <v>2627</v>
      </c>
      <c r="U738" s="291"/>
      <c r="V738" s="290"/>
      <c r="W738" s="291"/>
      <c r="X738" s="291"/>
      <c r="Y738" s="291"/>
      <c r="Z738" s="226" t="s">
        <v>2627</v>
      </c>
      <c r="AA738" s="291"/>
      <c r="AB738" s="290"/>
      <c r="AC738" s="291"/>
      <c r="AD738" s="291"/>
      <c r="AE738" s="291"/>
      <c r="AF738" s="226" t="s">
        <v>2627</v>
      </c>
      <c r="AG738" s="285"/>
      <c r="AH738" s="290"/>
      <c r="AI738" s="291"/>
    </row>
    <row r="739" spans="1:35" ht="15" x14ac:dyDescent="0.2">
      <c r="A739" s="248"/>
      <c r="B739" s="184" t="s">
        <v>2531</v>
      </c>
      <c r="C739" s="184"/>
      <c r="D739" s="234"/>
      <c r="E739" s="249"/>
      <c r="F739" s="249"/>
      <c r="G739" s="258"/>
      <c r="H739" s="226" t="s">
        <v>2627</v>
      </c>
      <c r="I739" s="248"/>
      <c r="J739" s="265"/>
      <c r="K739" s="260"/>
      <c r="L739" s="249"/>
      <c r="M739" s="260"/>
      <c r="N739" s="226" t="s">
        <v>2627</v>
      </c>
      <c r="O739" s="248"/>
      <c r="P739" s="265"/>
      <c r="Q739" s="260"/>
      <c r="R739" s="249"/>
      <c r="S739" s="260"/>
      <c r="T739" s="226" t="s">
        <v>2627</v>
      </c>
      <c r="U739" s="260"/>
      <c r="V739" s="265"/>
      <c r="W739" s="260"/>
      <c r="X739" s="249"/>
      <c r="Y739" s="258"/>
      <c r="Z739" s="226" t="s">
        <v>2627</v>
      </c>
      <c r="AA739" s="260"/>
      <c r="AB739" s="265"/>
      <c r="AC739" s="260"/>
      <c r="AD739" s="248"/>
      <c r="AE739" s="249"/>
      <c r="AF739" s="226" t="s">
        <v>2627</v>
      </c>
      <c r="AG739" s="248"/>
      <c r="AH739" s="265"/>
      <c r="AI739" s="260"/>
    </row>
    <row r="740" spans="1:35" ht="30" x14ac:dyDescent="0.2">
      <c r="A740" s="248">
        <v>2017</v>
      </c>
      <c r="B740" s="258" t="s">
        <v>774</v>
      </c>
      <c r="C740" s="258" t="s">
        <v>775</v>
      </c>
      <c r="D740" s="249"/>
      <c r="E740" s="249">
        <v>3</v>
      </c>
      <c r="F740" s="249">
        <v>9</v>
      </c>
      <c r="G740" s="258" t="s">
        <v>776</v>
      </c>
      <c r="H740" s="226" t="s">
        <v>2615</v>
      </c>
      <c r="I740" s="248"/>
      <c r="J740" s="265"/>
      <c r="K740" s="260"/>
      <c r="L740" s="249">
        <v>9</v>
      </c>
      <c r="M740" s="258" t="s">
        <v>776</v>
      </c>
      <c r="N740" s="226" t="s">
        <v>2615</v>
      </c>
      <c r="O740" s="248"/>
      <c r="P740" s="265"/>
      <c r="Q740" s="260"/>
      <c r="R740" s="249">
        <v>9</v>
      </c>
      <c r="S740" s="258" t="s">
        <v>776</v>
      </c>
      <c r="T740" s="226" t="s">
        <v>2615</v>
      </c>
      <c r="U740" s="260"/>
      <c r="V740" s="265"/>
      <c r="W740" s="260"/>
      <c r="X740" s="249">
        <v>3</v>
      </c>
      <c r="Y740" s="258" t="s">
        <v>776</v>
      </c>
      <c r="Z740" s="226" t="s">
        <v>2615</v>
      </c>
      <c r="AA740" s="260"/>
      <c r="AB740" s="265"/>
      <c r="AC740" s="260"/>
      <c r="AD740" s="248" t="s">
        <v>171</v>
      </c>
      <c r="AE740" s="249" t="s">
        <v>171</v>
      </c>
      <c r="AF740" s="226" t="s">
        <v>2629</v>
      </c>
      <c r="AG740" s="248"/>
      <c r="AH740" s="265"/>
      <c r="AI740" s="260"/>
    </row>
    <row r="741" spans="1:35" ht="30" x14ac:dyDescent="0.2">
      <c r="A741" s="248">
        <v>2017</v>
      </c>
      <c r="B741" s="258" t="s">
        <v>774</v>
      </c>
      <c r="C741" s="258" t="s">
        <v>775</v>
      </c>
      <c r="D741" s="249"/>
      <c r="E741" s="249">
        <v>3</v>
      </c>
      <c r="F741" s="249">
        <v>9</v>
      </c>
      <c r="G741" s="258" t="s">
        <v>777</v>
      </c>
      <c r="H741" s="226" t="s">
        <v>2608</v>
      </c>
      <c r="I741" s="248"/>
      <c r="J741" s="265"/>
      <c r="K741" s="260"/>
      <c r="L741" s="249">
        <v>9</v>
      </c>
      <c r="M741" s="258" t="s">
        <v>777</v>
      </c>
      <c r="N741" s="226" t="s">
        <v>2608</v>
      </c>
      <c r="O741" s="248"/>
      <c r="P741" s="265"/>
      <c r="Q741" s="260"/>
      <c r="R741" s="249">
        <v>9</v>
      </c>
      <c r="S741" s="258" t="s">
        <v>777</v>
      </c>
      <c r="T741" s="226" t="s">
        <v>2608</v>
      </c>
      <c r="U741" s="260"/>
      <c r="V741" s="265"/>
      <c r="W741" s="260"/>
      <c r="X741" s="249" t="s">
        <v>171</v>
      </c>
      <c r="Y741" s="258" t="s">
        <v>1251</v>
      </c>
      <c r="Z741" s="226" t="s">
        <v>2608</v>
      </c>
      <c r="AA741" s="260"/>
      <c r="AB741" s="265"/>
      <c r="AC741" s="260"/>
      <c r="AD741" s="248" t="s">
        <v>171</v>
      </c>
      <c r="AE741" s="249" t="s">
        <v>171</v>
      </c>
      <c r="AF741" s="226" t="s">
        <v>2617</v>
      </c>
      <c r="AG741" s="248"/>
      <c r="AH741" s="265"/>
      <c r="AI741" s="260"/>
    </row>
    <row r="742" spans="1:35" ht="30" x14ac:dyDescent="0.2">
      <c r="A742" s="248">
        <v>2017</v>
      </c>
      <c r="B742" s="258" t="s">
        <v>774</v>
      </c>
      <c r="C742" s="258" t="s">
        <v>775</v>
      </c>
      <c r="D742" s="249"/>
      <c r="E742" s="249">
        <v>3</v>
      </c>
      <c r="F742" s="249">
        <v>9</v>
      </c>
      <c r="G742" s="258" t="s">
        <v>778</v>
      </c>
      <c r="H742" s="226" t="s">
        <v>2608</v>
      </c>
      <c r="I742" s="248"/>
      <c r="J742" s="265"/>
      <c r="K742" s="260"/>
      <c r="L742" s="249">
        <v>9</v>
      </c>
      <c r="M742" s="258" t="s">
        <v>778</v>
      </c>
      <c r="N742" s="226" t="s">
        <v>2608</v>
      </c>
      <c r="O742" s="248"/>
      <c r="P742" s="265"/>
      <c r="Q742" s="260"/>
      <c r="R742" s="249">
        <v>9</v>
      </c>
      <c r="S742" s="258" t="s">
        <v>778</v>
      </c>
      <c r="T742" s="226" t="s">
        <v>2608</v>
      </c>
      <c r="U742" s="260"/>
      <c r="V742" s="265"/>
      <c r="W742" s="260"/>
      <c r="X742" s="249" t="s">
        <v>171</v>
      </c>
      <c r="Y742" s="249" t="s">
        <v>171</v>
      </c>
      <c r="Z742" s="226" t="s">
        <v>2617</v>
      </c>
      <c r="AA742" s="260"/>
      <c r="AB742" s="265"/>
      <c r="AC742" s="260"/>
      <c r="AD742" s="248" t="s">
        <v>171</v>
      </c>
      <c r="AE742" s="249" t="s">
        <v>171</v>
      </c>
      <c r="AF742" s="226" t="s">
        <v>2617</v>
      </c>
      <c r="AG742" s="248"/>
      <c r="AH742" s="265"/>
      <c r="AI742" s="260"/>
    </row>
    <row r="743" spans="1:35" ht="45" x14ac:dyDescent="0.2">
      <c r="A743" s="248">
        <v>2017</v>
      </c>
      <c r="B743" s="258" t="s">
        <v>774</v>
      </c>
      <c r="C743" s="258" t="s">
        <v>775</v>
      </c>
      <c r="D743" s="249"/>
      <c r="E743" s="249">
        <v>3</v>
      </c>
      <c r="F743" s="249">
        <v>9</v>
      </c>
      <c r="G743" s="258" t="s">
        <v>779</v>
      </c>
      <c r="H743" s="226" t="s">
        <v>2655</v>
      </c>
      <c r="I743" s="248"/>
      <c r="J743" s="265"/>
      <c r="K743" s="260"/>
      <c r="L743" s="249">
        <v>9</v>
      </c>
      <c r="M743" s="258" t="s">
        <v>779</v>
      </c>
      <c r="N743" s="226" t="s">
        <v>2655</v>
      </c>
      <c r="O743" s="248"/>
      <c r="P743" s="265"/>
      <c r="Q743" s="260"/>
      <c r="R743" s="249">
        <v>9</v>
      </c>
      <c r="S743" s="258" t="s">
        <v>779</v>
      </c>
      <c r="T743" s="226" t="s">
        <v>2655</v>
      </c>
      <c r="U743" s="260"/>
      <c r="V743" s="265"/>
      <c r="W743" s="260"/>
      <c r="X743" s="249" t="s">
        <v>171</v>
      </c>
      <c r="Y743" s="249" t="s">
        <v>171</v>
      </c>
      <c r="Z743" s="226" t="s">
        <v>2617</v>
      </c>
      <c r="AA743" s="260"/>
      <c r="AB743" s="265"/>
      <c r="AC743" s="260"/>
      <c r="AD743" s="248" t="s">
        <v>171</v>
      </c>
      <c r="AE743" s="249" t="s">
        <v>171</v>
      </c>
      <c r="AF743" s="226" t="s">
        <v>2617</v>
      </c>
      <c r="AG743" s="248"/>
      <c r="AH743" s="265"/>
      <c r="AI743" s="260"/>
    </row>
    <row r="744" spans="1:35" ht="45" x14ac:dyDescent="0.2">
      <c r="A744" s="248">
        <v>2017</v>
      </c>
      <c r="B744" s="258" t="s">
        <v>774</v>
      </c>
      <c r="C744" s="258" t="s">
        <v>775</v>
      </c>
      <c r="D744" s="249"/>
      <c r="E744" s="249">
        <v>3</v>
      </c>
      <c r="F744" s="249">
        <v>9</v>
      </c>
      <c r="G744" s="258" t="s">
        <v>780</v>
      </c>
      <c r="H744" s="226" t="s">
        <v>2655</v>
      </c>
      <c r="I744" s="248"/>
      <c r="J744" s="265"/>
      <c r="K744" s="260"/>
      <c r="L744" s="249">
        <v>9</v>
      </c>
      <c r="M744" s="258" t="s">
        <v>780</v>
      </c>
      <c r="N744" s="226" t="s">
        <v>2655</v>
      </c>
      <c r="O744" s="248"/>
      <c r="P744" s="265"/>
      <c r="Q744" s="260"/>
      <c r="R744" s="249">
        <v>9</v>
      </c>
      <c r="S744" s="258" t="s">
        <v>780</v>
      </c>
      <c r="T744" s="226" t="s">
        <v>2655</v>
      </c>
      <c r="U744" s="260"/>
      <c r="V744" s="265"/>
      <c r="W744" s="260"/>
      <c r="X744" s="249" t="s">
        <v>171</v>
      </c>
      <c r="Y744" s="249" t="s">
        <v>171</v>
      </c>
      <c r="Z744" s="226" t="s">
        <v>2617</v>
      </c>
      <c r="AA744" s="260"/>
      <c r="AB744" s="265"/>
      <c r="AC744" s="260"/>
      <c r="AD744" s="248" t="s">
        <v>171</v>
      </c>
      <c r="AE744" s="249" t="s">
        <v>171</v>
      </c>
      <c r="AF744" s="226" t="s">
        <v>2617</v>
      </c>
      <c r="AG744" s="248"/>
      <c r="AH744" s="265"/>
      <c r="AI744" s="260"/>
    </row>
    <row r="745" spans="1:35" ht="135" x14ac:dyDescent="0.2">
      <c r="A745" s="248">
        <v>2017</v>
      </c>
      <c r="B745" s="258" t="s">
        <v>774</v>
      </c>
      <c r="C745" s="258" t="s">
        <v>775</v>
      </c>
      <c r="D745" s="249"/>
      <c r="E745" s="249">
        <v>3</v>
      </c>
      <c r="F745" s="249">
        <v>9</v>
      </c>
      <c r="G745" s="258" t="s">
        <v>781</v>
      </c>
      <c r="H745" s="226" t="s">
        <v>2655</v>
      </c>
      <c r="I745" s="248"/>
      <c r="J745" s="265"/>
      <c r="K745" s="260"/>
      <c r="L745" s="249">
        <v>9</v>
      </c>
      <c r="M745" s="258" t="s">
        <v>781</v>
      </c>
      <c r="N745" s="226" t="s">
        <v>2655</v>
      </c>
      <c r="O745" s="248"/>
      <c r="P745" s="265"/>
      <c r="Q745" s="258" t="s">
        <v>1574</v>
      </c>
      <c r="R745" s="249">
        <v>9</v>
      </c>
      <c r="S745" s="258" t="s">
        <v>781</v>
      </c>
      <c r="T745" s="226" t="s">
        <v>2655</v>
      </c>
      <c r="U745" s="260"/>
      <c r="V745" s="265"/>
      <c r="W745" s="258" t="s">
        <v>1756</v>
      </c>
      <c r="X745" s="249" t="s">
        <v>171</v>
      </c>
      <c r="Y745" s="249" t="s">
        <v>171</v>
      </c>
      <c r="Z745" s="226" t="s">
        <v>2617</v>
      </c>
      <c r="AA745" s="260"/>
      <c r="AB745" s="265"/>
      <c r="AC745" s="260"/>
      <c r="AD745" s="248" t="s">
        <v>171</v>
      </c>
      <c r="AE745" s="249" t="s">
        <v>171</v>
      </c>
      <c r="AF745" s="226" t="s">
        <v>2617</v>
      </c>
      <c r="AG745" s="248"/>
      <c r="AH745" s="265"/>
      <c r="AI745" s="260"/>
    </row>
    <row r="746" spans="1:35" ht="30" x14ac:dyDescent="0.2">
      <c r="A746" s="248">
        <v>2017</v>
      </c>
      <c r="B746" s="258" t="s">
        <v>774</v>
      </c>
      <c r="C746" s="258" t="s">
        <v>775</v>
      </c>
      <c r="D746" s="249"/>
      <c r="E746" s="249">
        <v>3</v>
      </c>
      <c r="F746" s="249" t="s">
        <v>171</v>
      </c>
      <c r="G746" s="249" t="s">
        <v>171</v>
      </c>
      <c r="H746" s="226" t="s">
        <v>2617</v>
      </c>
      <c r="I746" s="248"/>
      <c r="J746" s="265"/>
      <c r="K746" s="260"/>
      <c r="L746" s="249">
        <v>9</v>
      </c>
      <c r="M746" s="258" t="s">
        <v>1563</v>
      </c>
      <c r="N746" s="226" t="s">
        <v>2608</v>
      </c>
      <c r="O746" s="248"/>
      <c r="P746" s="265"/>
      <c r="Q746" s="260"/>
      <c r="R746" s="249" t="s">
        <v>171</v>
      </c>
      <c r="S746" s="249" t="s">
        <v>171</v>
      </c>
      <c r="T746" s="226" t="s">
        <v>2617</v>
      </c>
      <c r="U746" s="260"/>
      <c r="V746" s="265"/>
      <c r="W746" s="260"/>
      <c r="X746" s="249">
        <v>3</v>
      </c>
      <c r="Y746" s="258" t="s">
        <v>1250</v>
      </c>
      <c r="Z746" s="226" t="s">
        <v>2608</v>
      </c>
      <c r="AA746" s="260"/>
      <c r="AB746" s="265"/>
      <c r="AC746" s="260"/>
      <c r="AD746" s="248" t="s">
        <v>171</v>
      </c>
      <c r="AE746" s="249" t="s">
        <v>171</v>
      </c>
      <c r="AF746" s="226" t="s">
        <v>2617</v>
      </c>
      <c r="AG746" s="248"/>
      <c r="AH746" s="265"/>
      <c r="AI746" s="260"/>
    </row>
    <row r="747" spans="1:35" s="295" customFormat="1" ht="30.75" thickBot="1" x14ac:dyDescent="0.25">
      <c r="A747" s="285">
        <v>2017</v>
      </c>
      <c r="B747" s="286" t="s">
        <v>774</v>
      </c>
      <c r="C747" s="286" t="s">
        <v>775</v>
      </c>
      <c r="D747" s="292">
        <v>1</v>
      </c>
      <c r="E747" s="292">
        <v>3</v>
      </c>
      <c r="F747" s="292">
        <v>9</v>
      </c>
      <c r="G747" s="289" t="s">
        <v>2598</v>
      </c>
      <c r="H747" s="226" t="s">
        <v>2627</v>
      </c>
      <c r="I747" s="285" t="e">
        <f>VLOOKUP(Tableau2[[#This Row],[Maîtrise/Avancement CNPE]],Tableau5[],8,FALSE)</f>
        <v>#N/A</v>
      </c>
      <c r="J747" s="290" t="e">
        <f>Tableau2[[#This Row],[Gravité]]*Tableau2[[#This Row],[Fréquence CNPE]]*Tableau2[[#This Row],[Coef Pondération CNPE]]</f>
        <v>#N/A</v>
      </c>
      <c r="K747" s="291"/>
      <c r="L747" s="292">
        <v>9</v>
      </c>
      <c r="M747" s="289" t="s">
        <v>2598</v>
      </c>
      <c r="N747" s="226" t="s">
        <v>2627</v>
      </c>
      <c r="O747" s="290" t="e">
        <f>VLOOKUP(Tableau2[[#This Row],[Maîtrise/Avancement SUD]],Tableau5[],8,FALSE)</f>
        <v>#N/A</v>
      </c>
      <c r="P747" s="290" t="e">
        <f>Tableau2[[#This Row],[Gravité]]*Tableau2[[#This Row],[Fréquence SUD]]*Tableau2[[#This Row],[Coef Pondération SUD]]</f>
        <v>#N/A</v>
      </c>
      <c r="Q747" s="291"/>
      <c r="R747" s="292">
        <v>9</v>
      </c>
      <c r="S747" s="289" t="s">
        <v>2598</v>
      </c>
      <c r="T747" s="226" t="s">
        <v>2627</v>
      </c>
      <c r="U747" s="290" t="e">
        <f>VLOOKUP(Tableau2[[#This Row],[Maîtrise/Avancement GP]],Tableau5[],8,FALSE)</f>
        <v>#N/A</v>
      </c>
      <c r="V747" s="290" t="e">
        <f>Tableau2[[#This Row],[Gravité]]*Tableau2[[#This Row],[Fréquence GP]]*Tableau2[[#This Row],[Coef Pondération GP]]</f>
        <v>#N/A</v>
      </c>
      <c r="W747" s="291"/>
      <c r="X747" s="292">
        <v>3</v>
      </c>
      <c r="Y747" s="289" t="s">
        <v>2598</v>
      </c>
      <c r="Z747" s="226" t="s">
        <v>2627</v>
      </c>
      <c r="AA747" s="290" t="e">
        <f>VLOOKUP(Tableau2[[#This Row],[Maîtrise/Avancement NORD]],Tableau5[],8,FALSE)</f>
        <v>#N/A</v>
      </c>
      <c r="AB747" s="290" t="e">
        <f>Tableau2[[#This Row],[Gravité]]*Tableau2[[#This Row],[Fréquence NORD]]*Tableau2[[#This Row],[Coef Pondération NORD]]</f>
        <v>#N/A</v>
      </c>
      <c r="AC747" s="291"/>
      <c r="AD747" s="285" t="s">
        <v>171</v>
      </c>
      <c r="AE747" s="289" t="s">
        <v>2598</v>
      </c>
      <c r="AF747" s="226" t="s">
        <v>2627</v>
      </c>
      <c r="AG747" s="290" t="e">
        <f>VLOOKUP(Tableau2[[#This Row],[Maîtrise/Avancement DD]],Tableau5[],8,FALSE)</f>
        <v>#N/A</v>
      </c>
      <c r="AH747" s="290" t="e">
        <f>Tableau2[[#This Row],[Gravité]]*Tableau2[[#This Row],[Fréquence DD]]*Tableau2[[#This Row],[Coef Pondération DD]]</f>
        <v>#VALUE!</v>
      </c>
      <c r="AI747" s="291"/>
    </row>
    <row r="748" spans="1:35" ht="15" x14ac:dyDescent="0.2">
      <c r="A748" s="248"/>
      <c r="B748" s="270" t="s">
        <v>1522</v>
      </c>
      <c r="C748" s="258"/>
      <c r="D748" s="249"/>
      <c r="E748" s="249"/>
      <c r="F748" s="249"/>
      <c r="G748" s="258"/>
      <c r="H748" s="226" t="s">
        <v>2627</v>
      </c>
      <c r="I748" s="248"/>
      <c r="J748" s="265"/>
      <c r="K748" s="260"/>
      <c r="L748" s="249"/>
      <c r="M748" s="260"/>
      <c r="N748" s="226" t="s">
        <v>2627</v>
      </c>
      <c r="O748" s="248"/>
      <c r="P748" s="265"/>
      <c r="Q748" s="260"/>
      <c r="R748" s="249"/>
      <c r="S748" s="260"/>
      <c r="T748" s="226" t="s">
        <v>2627</v>
      </c>
      <c r="U748" s="260"/>
      <c r="V748" s="265"/>
      <c r="W748" s="260"/>
      <c r="X748" s="249"/>
      <c r="Y748" s="258"/>
      <c r="Z748" s="226" t="s">
        <v>2627</v>
      </c>
      <c r="AA748" s="260"/>
      <c r="AB748" s="265"/>
      <c r="AC748" s="260"/>
      <c r="AD748" s="248"/>
      <c r="AE748" s="249"/>
      <c r="AF748" s="226" t="s">
        <v>2627</v>
      </c>
      <c r="AG748" s="248"/>
      <c r="AH748" s="265"/>
      <c r="AI748" s="260"/>
    </row>
    <row r="749" spans="1:35" ht="15" x14ac:dyDescent="0.2">
      <c r="A749" s="248"/>
      <c r="B749" s="184" t="s">
        <v>1523</v>
      </c>
      <c r="C749" s="258"/>
      <c r="D749" s="249"/>
      <c r="E749" s="249"/>
      <c r="F749" s="249"/>
      <c r="G749" s="258"/>
      <c r="H749" s="226" t="s">
        <v>2627</v>
      </c>
      <c r="I749" s="248"/>
      <c r="J749" s="265"/>
      <c r="K749" s="260"/>
      <c r="L749" s="249"/>
      <c r="M749" s="260"/>
      <c r="N749" s="226" t="s">
        <v>2627</v>
      </c>
      <c r="O749" s="248"/>
      <c r="P749" s="265"/>
      <c r="Q749" s="260"/>
      <c r="R749" s="249"/>
      <c r="S749" s="260"/>
      <c r="T749" s="226" t="s">
        <v>2627</v>
      </c>
      <c r="U749" s="260"/>
      <c r="V749" s="265"/>
      <c r="W749" s="260"/>
      <c r="X749" s="249"/>
      <c r="Y749" s="258"/>
      <c r="Z749" s="226" t="s">
        <v>2627</v>
      </c>
      <c r="AA749" s="260"/>
      <c r="AB749" s="265"/>
      <c r="AC749" s="260"/>
      <c r="AD749" s="248"/>
      <c r="AE749" s="249"/>
      <c r="AF749" s="226" t="s">
        <v>2627</v>
      </c>
      <c r="AG749" s="248"/>
      <c r="AH749" s="265"/>
      <c r="AI749" s="260"/>
    </row>
    <row r="750" spans="1:35" ht="30" x14ac:dyDescent="0.2">
      <c r="A750" s="248">
        <v>2017</v>
      </c>
      <c r="B750" s="258" t="s">
        <v>782</v>
      </c>
      <c r="C750" s="258" t="s">
        <v>783</v>
      </c>
      <c r="D750" s="249"/>
      <c r="E750" s="249">
        <v>3</v>
      </c>
      <c r="F750" s="249">
        <v>7</v>
      </c>
      <c r="G750" s="258" t="s">
        <v>784</v>
      </c>
      <c r="H750" s="226" t="s">
        <v>2612</v>
      </c>
      <c r="I750" s="248"/>
      <c r="J750" s="265"/>
      <c r="K750" s="260"/>
      <c r="L750" s="249">
        <v>7</v>
      </c>
      <c r="M750" s="258" t="s">
        <v>784</v>
      </c>
      <c r="N750" s="226" t="s">
        <v>2612</v>
      </c>
      <c r="O750" s="248"/>
      <c r="P750" s="265"/>
      <c r="Q750" s="260"/>
      <c r="R750" s="249">
        <v>7</v>
      </c>
      <c r="S750" s="258" t="s">
        <v>784</v>
      </c>
      <c r="T750" s="226" t="s">
        <v>2612</v>
      </c>
      <c r="U750" s="260"/>
      <c r="V750" s="265"/>
      <c r="W750" s="260"/>
      <c r="X750" s="249">
        <v>3</v>
      </c>
      <c r="Y750" s="258" t="s">
        <v>1168</v>
      </c>
      <c r="Z750" s="226" t="s">
        <v>2615</v>
      </c>
      <c r="AA750" s="260"/>
      <c r="AB750" s="265"/>
      <c r="AC750" s="260"/>
      <c r="AD750" s="248" t="s">
        <v>171</v>
      </c>
      <c r="AE750" s="249" t="s">
        <v>171</v>
      </c>
      <c r="AF750" s="226" t="s">
        <v>2629</v>
      </c>
      <c r="AG750" s="248"/>
      <c r="AH750" s="265"/>
      <c r="AI750" s="260"/>
    </row>
    <row r="751" spans="1:35" ht="30" x14ac:dyDescent="0.2">
      <c r="A751" s="248">
        <v>2017</v>
      </c>
      <c r="B751" s="258" t="s">
        <v>782</v>
      </c>
      <c r="C751" s="258" t="s">
        <v>783</v>
      </c>
      <c r="D751" s="249"/>
      <c r="E751" s="249">
        <v>3</v>
      </c>
      <c r="F751" s="249">
        <v>7</v>
      </c>
      <c r="G751" s="258" t="s">
        <v>785</v>
      </c>
      <c r="H751" s="226" t="s">
        <v>2608</v>
      </c>
      <c r="I751" s="248"/>
      <c r="J751" s="265"/>
      <c r="K751" s="260"/>
      <c r="L751" s="249">
        <v>7</v>
      </c>
      <c r="M751" s="258" t="s">
        <v>785</v>
      </c>
      <c r="N751" s="226" t="s">
        <v>2608</v>
      </c>
      <c r="O751" s="248"/>
      <c r="P751" s="265"/>
      <c r="Q751" s="260"/>
      <c r="R751" s="249">
        <v>7</v>
      </c>
      <c r="S751" s="258" t="s">
        <v>785</v>
      </c>
      <c r="T751" s="226" t="s">
        <v>2608</v>
      </c>
      <c r="U751" s="260"/>
      <c r="V751" s="265"/>
      <c r="W751" s="260"/>
      <c r="X751" s="249" t="s">
        <v>171</v>
      </c>
      <c r="Y751" s="249" t="s">
        <v>171</v>
      </c>
      <c r="Z751" s="226" t="s">
        <v>2617</v>
      </c>
      <c r="AA751" s="260"/>
      <c r="AB751" s="265"/>
      <c r="AC751" s="260"/>
      <c r="AD751" s="248" t="s">
        <v>171</v>
      </c>
      <c r="AE751" s="249" t="s">
        <v>171</v>
      </c>
      <c r="AF751" s="226" t="s">
        <v>2617</v>
      </c>
      <c r="AG751" s="248"/>
      <c r="AH751" s="265"/>
      <c r="AI751" s="260"/>
    </row>
    <row r="752" spans="1:35" ht="45" x14ac:dyDescent="0.2">
      <c r="A752" s="248">
        <v>2017</v>
      </c>
      <c r="B752" s="258" t="s">
        <v>782</v>
      </c>
      <c r="C752" s="258" t="s">
        <v>783</v>
      </c>
      <c r="D752" s="249"/>
      <c r="E752" s="249">
        <v>3</v>
      </c>
      <c r="F752" s="249">
        <v>7</v>
      </c>
      <c r="G752" s="258" t="s">
        <v>786</v>
      </c>
      <c r="H752" s="226" t="s">
        <v>2655</v>
      </c>
      <c r="I752" s="248"/>
      <c r="J752" s="265"/>
      <c r="K752" s="260"/>
      <c r="L752" s="249" t="s">
        <v>171</v>
      </c>
      <c r="M752" s="248" t="s">
        <v>171</v>
      </c>
      <c r="N752" s="226" t="s">
        <v>2617</v>
      </c>
      <c r="O752" s="248"/>
      <c r="P752" s="265"/>
      <c r="Q752" s="260"/>
      <c r="R752" s="248" t="s">
        <v>171</v>
      </c>
      <c r="S752" s="248" t="s">
        <v>171</v>
      </c>
      <c r="T752" s="226" t="s">
        <v>2617</v>
      </c>
      <c r="U752" s="260"/>
      <c r="V752" s="265"/>
      <c r="W752" s="260"/>
      <c r="X752" s="249" t="s">
        <v>171</v>
      </c>
      <c r="Y752" s="249" t="s">
        <v>171</v>
      </c>
      <c r="Z752" s="226" t="s">
        <v>2617</v>
      </c>
      <c r="AA752" s="260"/>
      <c r="AB752" s="265"/>
      <c r="AC752" s="260"/>
      <c r="AD752" s="248" t="s">
        <v>171</v>
      </c>
      <c r="AE752" s="249" t="s">
        <v>171</v>
      </c>
      <c r="AF752" s="226" t="s">
        <v>2617</v>
      </c>
      <c r="AG752" s="248"/>
      <c r="AH752" s="265"/>
      <c r="AI752" s="260"/>
    </row>
    <row r="753" spans="1:35" ht="30" x14ac:dyDescent="0.2">
      <c r="A753" s="248">
        <v>2017</v>
      </c>
      <c r="B753" s="258" t="s">
        <v>782</v>
      </c>
      <c r="C753" s="258" t="s">
        <v>783</v>
      </c>
      <c r="D753" s="249"/>
      <c r="E753" s="248">
        <v>3</v>
      </c>
      <c r="F753" s="248" t="s">
        <v>171</v>
      </c>
      <c r="G753" s="248" t="s">
        <v>171</v>
      </c>
      <c r="H753" s="226" t="s">
        <v>2617</v>
      </c>
      <c r="I753" s="248"/>
      <c r="J753" s="265"/>
      <c r="K753" s="260"/>
      <c r="L753" s="248" t="s">
        <v>171</v>
      </c>
      <c r="M753" s="248" t="s">
        <v>171</v>
      </c>
      <c r="N753" s="226" t="s">
        <v>2617</v>
      </c>
      <c r="O753" s="248"/>
      <c r="P753" s="265"/>
      <c r="Q753" s="260"/>
      <c r="R753" s="248" t="s">
        <v>171</v>
      </c>
      <c r="S753" s="248" t="s">
        <v>171</v>
      </c>
      <c r="T753" s="226" t="s">
        <v>2617</v>
      </c>
      <c r="U753" s="260"/>
      <c r="V753" s="265"/>
      <c r="W753" s="260"/>
      <c r="X753" s="248" t="s">
        <v>171</v>
      </c>
      <c r="Y753" s="267" t="s">
        <v>1253</v>
      </c>
      <c r="Z753" s="226" t="s">
        <v>2608</v>
      </c>
      <c r="AA753" s="260"/>
      <c r="AB753" s="265"/>
      <c r="AC753" s="260"/>
      <c r="AD753" s="248" t="s">
        <v>171</v>
      </c>
      <c r="AE753" s="249" t="s">
        <v>171</v>
      </c>
      <c r="AF753" s="226" t="s">
        <v>2617</v>
      </c>
      <c r="AG753" s="248"/>
      <c r="AH753" s="265"/>
      <c r="AI753" s="260"/>
    </row>
    <row r="754" spans="1:35" ht="30" x14ac:dyDescent="0.2">
      <c r="A754" s="248">
        <v>2017</v>
      </c>
      <c r="B754" s="258" t="s">
        <v>782</v>
      </c>
      <c r="C754" s="258" t="s">
        <v>783</v>
      </c>
      <c r="D754" s="249"/>
      <c r="E754" s="248">
        <v>3</v>
      </c>
      <c r="F754" s="248" t="s">
        <v>171</v>
      </c>
      <c r="G754" s="248" t="s">
        <v>171</v>
      </c>
      <c r="H754" s="226" t="s">
        <v>2617</v>
      </c>
      <c r="I754" s="248"/>
      <c r="J754" s="265"/>
      <c r="K754" s="260"/>
      <c r="L754" s="248" t="s">
        <v>171</v>
      </c>
      <c r="M754" s="248" t="s">
        <v>171</v>
      </c>
      <c r="N754" s="226" t="s">
        <v>2617</v>
      </c>
      <c r="O754" s="248"/>
      <c r="P754" s="265"/>
      <c r="Q754" s="260"/>
      <c r="R754" s="248" t="s">
        <v>171</v>
      </c>
      <c r="S754" s="248" t="s">
        <v>171</v>
      </c>
      <c r="T754" s="226" t="s">
        <v>2617</v>
      </c>
      <c r="U754" s="260"/>
      <c r="V754" s="265"/>
      <c r="W754" s="260"/>
      <c r="X754" s="248" t="s">
        <v>171</v>
      </c>
      <c r="Y754" s="267" t="s">
        <v>1254</v>
      </c>
      <c r="Z754" s="226" t="s">
        <v>2608</v>
      </c>
      <c r="AA754" s="260"/>
      <c r="AB754" s="265"/>
      <c r="AC754" s="260"/>
      <c r="AD754" s="248" t="s">
        <v>171</v>
      </c>
      <c r="AE754" s="249" t="s">
        <v>171</v>
      </c>
      <c r="AF754" s="226" t="s">
        <v>2617</v>
      </c>
      <c r="AG754" s="248"/>
      <c r="AH754" s="265"/>
      <c r="AI754" s="260"/>
    </row>
    <row r="755" spans="1:35" ht="30" x14ac:dyDescent="0.2">
      <c r="A755" s="248">
        <v>2017</v>
      </c>
      <c r="B755" s="258" t="s">
        <v>782</v>
      </c>
      <c r="C755" s="258" t="s">
        <v>783</v>
      </c>
      <c r="D755" s="249"/>
      <c r="E755" s="248">
        <v>3</v>
      </c>
      <c r="F755" s="248" t="s">
        <v>171</v>
      </c>
      <c r="G755" s="248" t="s">
        <v>171</v>
      </c>
      <c r="H755" s="226" t="s">
        <v>2616</v>
      </c>
      <c r="I755" s="248"/>
      <c r="J755" s="265"/>
      <c r="K755" s="260"/>
      <c r="L755" s="248">
        <v>7</v>
      </c>
      <c r="M755" s="260" t="s">
        <v>1575</v>
      </c>
      <c r="N755" s="226" t="s">
        <v>2611</v>
      </c>
      <c r="O755" s="248"/>
      <c r="P755" s="265"/>
      <c r="Q755" s="260"/>
      <c r="R755" s="248" t="s">
        <v>171</v>
      </c>
      <c r="S755" s="248" t="s">
        <v>171</v>
      </c>
      <c r="T755" s="226" t="s">
        <v>2616</v>
      </c>
      <c r="U755" s="260"/>
      <c r="V755" s="265"/>
      <c r="W755" s="260"/>
      <c r="X755" s="248" t="s">
        <v>171</v>
      </c>
      <c r="Y755" s="249" t="s">
        <v>171</v>
      </c>
      <c r="Z755" s="226" t="s">
        <v>2616</v>
      </c>
      <c r="AA755" s="260"/>
      <c r="AB755" s="265"/>
      <c r="AC755" s="260"/>
      <c r="AD755" s="248" t="s">
        <v>171</v>
      </c>
      <c r="AE755" s="249" t="s">
        <v>171</v>
      </c>
      <c r="AF755" s="226" t="s">
        <v>2616</v>
      </c>
      <c r="AG755" s="248"/>
      <c r="AH755" s="265"/>
      <c r="AI755" s="260"/>
    </row>
    <row r="756" spans="1:35" s="295" customFormat="1" ht="105.75" thickBot="1" x14ac:dyDescent="0.25">
      <c r="A756" s="285">
        <v>2017</v>
      </c>
      <c r="B756" s="286" t="s">
        <v>782</v>
      </c>
      <c r="C756" s="286" t="s">
        <v>783</v>
      </c>
      <c r="D756" s="298"/>
      <c r="E756" s="292">
        <v>3</v>
      </c>
      <c r="F756" s="292">
        <v>7</v>
      </c>
      <c r="G756" s="289" t="s">
        <v>2598</v>
      </c>
      <c r="H756" s="226" t="s">
        <v>2627</v>
      </c>
      <c r="I756" s="285" t="e">
        <f>VLOOKUP(Tableau2[[#This Row],[Maîtrise/Avancement CNPE]],Tableau5[],8,FALSE)</f>
        <v>#N/A</v>
      </c>
      <c r="J756" s="290" t="e">
        <f>Tableau2[[#This Row],[Gravité]]*Tableau2[[#This Row],[Fréquence CNPE]]*Tableau2[[#This Row],[Coef Pondération CNPE]]</f>
        <v>#N/A</v>
      </c>
      <c r="K756" s="291"/>
      <c r="L756" s="292">
        <v>7</v>
      </c>
      <c r="M756" s="289" t="s">
        <v>2598</v>
      </c>
      <c r="N756" s="226" t="s">
        <v>2627</v>
      </c>
      <c r="O756" s="290" t="e">
        <f>VLOOKUP(Tableau2[[#This Row],[Maîtrise/Avancement SUD]],Tableau5[],8,FALSE)</f>
        <v>#N/A</v>
      </c>
      <c r="P756" s="290" t="e">
        <f>Tableau2[[#This Row],[Gravité]]*Tableau2[[#This Row],[Fréquence SUD]]*Tableau2[[#This Row],[Coef Pondération SUD]]</f>
        <v>#N/A</v>
      </c>
      <c r="Q756" s="291"/>
      <c r="R756" s="292">
        <v>7</v>
      </c>
      <c r="S756" s="289" t="s">
        <v>2598</v>
      </c>
      <c r="T756" s="226" t="s">
        <v>2627</v>
      </c>
      <c r="U756" s="290" t="e">
        <f>VLOOKUP(Tableau2[[#This Row],[Maîtrise/Avancement GP]],Tableau5[],8,FALSE)</f>
        <v>#N/A</v>
      </c>
      <c r="V756" s="290" t="e">
        <f>Tableau2[[#This Row],[Gravité]]*Tableau2[[#This Row],[Fréquence GP]]*Tableau2[[#This Row],[Coef Pondération GP]]</f>
        <v>#N/A</v>
      </c>
      <c r="W756" s="294" t="s">
        <v>1757</v>
      </c>
      <c r="X756" s="292">
        <v>3</v>
      </c>
      <c r="Y756" s="289" t="s">
        <v>2598</v>
      </c>
      <c r="Z756" s="226" t="s">
        <v>2627</v>
      </c>
      <c r="AA756" s="290" t="e">
        <f>VLOOKUP(Tableau2[[#This Row],[Maîtrise/Avancement NORD]],Tableau5[],8,FALSE)</f>
        <v>#N/A</v>
      </c>
      <c r="AB756" s="290" t="e">
        <f>Tableau2[[#This Row],[Gravité]]*Tableau2[[#This Row],[Fréquence NORD]]*Tableau2[[#This Row],[Coef Pondération NORD]]</f>
        <v>#N/A</v>
      </c>
      <c r="AC756" s="294" t="s">
        <v>1361</v>
      </c>
      <c r="AD756" s="285" t="s">
        <v>171</v>
      </c>
      <c r="AE756" s="289" t="s">
        <v>2598</v>
      </c>
      <c r="AF756" s="226" t="s">
        <v>2627</v>
      </c>
      <c r="AG756" s="290" t="e">
        <f>VLOOKUP(Tableau2[[#This Row],[Maîtrise/Avancement DD]],Tableau5[],8,FALSE)</f>
        <v>#N/A</v>
      </c>
      <c r="AH756" s="290" t="e">
        <f>Tableau2[[#This Row],[Gravité]]*Tableau2[[#This Row],[Fréquence DD]]*Tableau2[[#This Row],[Coef Pondération DD]]</f>
        <v>#VALUE!</v>
      </c>
      <c r="AI756" s="291"/>
    </row>
    <row r="757" spans="1:35" ht="15" x14ac:dyDescent="0.2">
      <c r="A757" s="248"/>
      <c r="B757" s="184" t="s">
        <v>1524</v>
      </c>
      <c r="C757" s="184"/>
      <c r="D757" s="234"/>
      <c r="E757" s="249"/>
      <c r="F757" s="249"/>
      <c r="G757" s="258"/>
      <c r="H757" s="226" t="s">
        <v>2627</v>
      </c>
      <c r="I757" s="248"/>
      <c r="J757" s="265"/>
      <c r="K757" s="260"/>
      <c r="L757" s="249"/>
      <c r="M757" s="260"/>
      <c r="N757" s="226" t="s">
        <v>2627</v>
      </c>
      <c r="O757" s="248"/>
      <c r="P757" s="265"/>
      <c r="Q757" s="260"/>
      <c r="R757" s="249"/>
      <c r="S757" s="260"/>
      <c r="T757" s="226" t="s">
        <v>2627</v>
      </c>
      <c r="U757" s="260"/>
      <c r="V757" s="265"/>
      <c r="W757" s="260"/>
      <c r="X757" s="249"/>
      <c r="Y757" s="258"/>
      <c r="Z757" s="226" t="s">
        <v>2627</v>
      </c>
      <c r="AA757" s="260"/>
      <c r="AB757" s="265"/>
      <c r="AC757" s="260"/>
      <c r="AD757" s="248"/>
      <c r="AE757" s="249"/>
      <c r="AF757" s="226" t="s">
        <v>2627</v>
      </c>
      <c r="AG757" s="248"/>
      <c r="AH757" s="265"/>
      <c r="AI757" s="260"/>
    </row>
    <row r="758" spans="1:35" ht="60" x14ac:dyDescent="0.2">
      <c r="A758" s="248">
        <v>2017</v>
      </c>
      <c r="B758" s="258" t="s">
        <v>787</v>
      </c>
      <c r="C758" s="258" t="s">
        <v>788</v>
      </c>
      <c r="D758" s="249"/>
      <c r="E758" s="249">
        <v>7</v>
      </c>
      <c r="F758" s="249" t="s">
        <v>171</v>
      </c>
      <c r="G758" s="258" t="s">
        <v>789</v>
      </c>
      <c r="H758" s="226" t="s">
        <v>2609</v>
      </c>
      <c r="I758" s="248"/>
      <c r="J758" s="265"/>
      <c r="K758" s="260"/>
      <c r="L758" s="249">
        <v>1</v>
      </c>
      <c r="M758" s="258" t="s">
        <v>1576</v>
      </c>
      <c r="N758" s="226" t="s">
        <v>2609</v>
      </c>
      <c r="O758" s="248"/>
      <c r="P758" s="265"/>
      <c r="Q758" s="260"/>
      <c r="R758" s="249">
        <v>1</v>
      </c>
      <c r="S758" s="258" t="s">
        <v>1576</v>
      </c>
      <c r="T758" s="226" t="s">
        <v>2609</v>
      </c>
      <c r="U758" s="260"/>
      <c r="V758" s="265"/>
      <c r="W758" s="260"/>
      <c r="X758" s="249">
        <v>1</v>
      </c>
      <c r="Y758" s="258" t="s">
        <v>789</v>
      </c>
      <c r="Z758" s="226" t="s">
        <v>2609</v>
      </c>
      <c r="AA758" s="260"/>
      <c r="AB758" s="265"/>
      <c r="AC758" s="260"/>
      <c r="AD758" s="248" t="s">
        <v>171</v>
      </c>
      <c r="AE758" s="249" t="s">
        <v>171</v>
      </c>
      <c r="AF758" s="226" t="s">
        <v>2617</v>
      </c>
      <c r="AG758" s="248"/>
      <c r="AH758" s="265"/>
      <c r="AI758" s="260"/>
    </row>
    <row r="759" spans="1:35" ht="45" x14ac:dyDescent="0.2">
      <c r="A759" s="248">
        <v>2017</v>
      </c>
      <c r="B759" s="258" t="s">
        <v>787</v>
      </c>
      <c r="C759" s="258" t="s">
        <v>788</v>
      </c>
      <c r="D759" s="249"/>
      <c r="E759" s="249">
        <v>7</v>
      </c>
      <c r="F759" s="249" t="s">
        <v>171</v>
      </c>
      <c r="G759" s="258" t="s">
        <v>790</v>
      </c>
      <c r="H759" s="226" t="s">
        <v>2608</v>
      </c>
      <c r="I759" s="248"/>
      <c r="J759" s="265"/>
      <c r="K759" s="260"/>
      <c r="L759" s="249">
        <v>1</v>
      </c>
      <c r="M759" s="258" t="s">
        <v>1577</v>
      </c>
      <c r="N759" s="226" t="s">
        <v>2608</v>
      </c>
      <c r="O759" s="248"/>
      <c r="P759" s="265"/>
      <c r="Q759" s="260"/>
      <c r="R759" s="249">
        <v>1</v>
      </c>
      <c r="S759" s="258" t="s">
        <v>1758</v>
      </c>
      <c r="T759" s="226" t="s">
        <v>2608</v>
      </c>
      <c r="U759" s="260"/>
      <c r="V759" s="265"/>
      <c r="W759" s="260"/>
      <c r="X759" s="249">
        <v>1</v>
      </c>
      <c r="Y759" s="258" t="s">
        <v>790</v>
      </c>
      <c r="Z759" s="226" t="s">
        <v>2608</v>
      </c>
      <c r="AA759" s="260"/>
      <c r="AB759" s="265"/>
      <c r="AC759" s="260"/>
      <c r="AD759" s="248" t="s">
        <v>171</v>
      </c>
      <c r="AE759" s="249" t="s">
        <v>171</v>
      </c>
      <c r="AF759" s="226" t="s">
        <v>2617</v>
      </c>
      <c r="AG759" s="248"/>
      <c r="AH759" s="265"/>
      <c r="AI759" s="260"/>
    </row>
    <row r="760" spans="1:35" ht="45" x14ac:dyDescent="0.2">
      <c r="A760" s="248">
        <v>2017</v>
      </c>
      <c r="B760" s="258" t="s">
        <v>787</v>
      </c>
      <c r="C760" s="258" t="s">
        <v>788</v>
      </c>
      <c r="D760" s="249"/>
      <c r="E760" s="249">
        <v>7</v>
      </c>
      <c r="F760" s="249" t="s">
        <v>171</v>
      </c>
      <c r="G760" s="258" t="s">
        <v>791</v>
      </c>
      <c r="H760" s="226" t="s">
        <v>2608</v>
      </c>
      <c r="I760" s="248"/>
      <c r="J760" s="265"/>
      <c r="K760" s="260"/>
      <c r="L760" s="249">
        <v>1</v>
      </c>
      <c r="M760" s="258" t="s">
        <v>791</v>
      </c>
      <c r="N760" s="226" t="s">
        <v>2608</v>
      </c>
      <c r="O760" s="248"/>
      <c r="P760" s="265"/>
      <c r="Q760" s="260"/>
      <c r="R760" s="249">
        <v>1</v>
      </c>
      <c r="S760" s="258" t="s">
        <v>791</v>
      </c>
      <c r="T760" s="226" t="s">
        <v>2608</v>
      </c>
      <c r="U760" s="260"/>
      <c r="V760" s="265"/>
      <c r="W760" s="260"/>
      <c r="X760" s="249">
        <v>1</v>
      </c>
      <c r="Y760" s="258" t="s">
        <v>791</v>
      </c>
      <c r="Z760" s="226" t="s">
        <v>2608</v>
      </c>
      <c r="AA760" s="260"/>
      <c r="AB760" s="265"/>
      <c r="AC760" s="260"/>
      <c r="AD760" s="248" t="s">
        <v>171</v>
      </c>
      <c r="AE760" s="249" t="s">
        <v>171</v>
      </c>
      <c r="AF760" s="226" t="s">
        <v>2617</v>
      </c>
      <c r="AG760" s="248"/>
      <c r="AH760" s="265"/>
      <c r="AI760" s="260"/>
    </row>
    <row r="761" spans="1:35" ht="30" x14ac:dyDescent="0.2">
      <c r="A761" s="248">
        <v>2017</v>
      </c>
      <c r="B761" s="258" t="s">
        <v>787</v>
      </c>
      <c r="C761" s="258" t="s">
        <v>788</v>
      </c>
      <c r="D761" s="249"/>
      <c r="E761" s="249">
        <v>7</v>
      </c>
      <c r="F761" s="249" t="s">
        <v>171</v>
      </c>
      <c r="G761" s="258" t="s">
        <v>792</v>
      </c>
      <c r="H761" s="226" t="s">
        <v>2609</v>
      </c>
      <c r="I761" s="248"/>
      <c r="J761" s="265"/>
      <c r="K761" s="260"/>
      <c r="L761" s="249" t="s">
        <v>171</v>
      </c>
      <c r="M761" s="248" t="s">
        <v>171</v>
      </c>
      <c r="N761" s="226" t="s">
        <v>2617</v>
      </c>
      <c r="O761" s="248"/>
      <c r="P761" s="265"/>
      <c r="Q761" s="260"/>
      <c r="R761" s="249">
        <v>1</v>
      </c>
      <c r="S761" s="258" t="s">
        <v>792</v>
      </c>
      <c r="T761" s="226" t="s">
        <v>2609</v>
      </c>
      <c r="U761" s="260"/>
      <c r="V761" s="265"/>
      <c r="W761" s="260"/>
      <c r="X761" s="249">
        <v>1</v>
      </c>
      <c r="Y761" s="258" t="s">
        <v>792</v>
      </c>
      <c r="Z761" s="226" t="s">
        <v>2609</v>
      </c>
      <c r="AA761" s="260"/>
      <c r="AB761" s="265"/>
      <c r="AC761" s="260"/>
      <c r="AD761" s="248" t="s">
        <v>171</v>
      </c>
      <c r="AE761" s="249" t="s">
        <v>171</v>
      </c>
      <c r="AF761" s="226" t="s">
        <v>2617</v>
      </c>
      <c r="AG761" s="248"/>
      <c r="AH761" s="265"/>
      <c r="AI761" s="260"/>
    </row>
    <row r="762" spans="1:35" ht="30" x14ac:dyDescent="0.2">
      <c r="A762" s="248">
        <v>2017</v>
      </c>
      <c r="B762" s="258" t="s">
        <v>787</v>
      </c>
      <c r="C762" s="258" t="s">
        <v>788</v>
      </c>
      <c r="D762" s="249"/>
      <c r="E762" s="249">
        <v>7</v>
      </c>
      <c r="F762" s="249" t="s">
        <v>171</v>
      </c>
      <c r="G762" s="258" t="s">
        <v>793</v>
      </c>
      <c r="H762" s="226" t="s">
        <v>2631</v>
      </c>
      <c r="I762" s="248"/>
      <c r="J762" s="265"/>
      <c r="K762" s="260"/>
      <c r="L762" s="249">
        <v>1</v>
      </c>
      <c r="M762" s="258" t="s">
        <v>793</v>
      </c>
      <c r="N762" s="226" t="s">
        <v>2631</v>
      </c>
      <c r="O762" s="248"/>
      <c r="P762" s="265"/>
      <c r="Q762" s="260"/>
      <c r="R762" s="249">
        <v>1</v>
      </c>
      <c r="S762" s="258" t="s">
        <v>793</v>
      </c>
      <c r="T762" s="226" t="s">
        <v>2631</v>
      </c>
      <c r="U762" s="260"/>
      <c r="V762" s="265"/>
      <c r="W762" s="260"/>
      <c r="X762" s="249">
        <v>1</v>
      </c>
      <c r="Y762" s="258" t="s">
        <v>793</v>
      </c>
      <c r="Z762" s="226" t="s">
        <v>2631</v>
      </c>
      <c r="AA762" s="260"/>
      <c r="AB762" s="265"/>
      <c r="AC762" s="260"/>
      <c r="AD762" s="248" t="s">
        <v>171</v>
      </c>
      <c r="AE762" s="249" t="s">
        <v>171</v>
      </c>
      <c r="AF762" s="226" t="s">
        <v>2616</v>
      </c>
      <c r="AG762" s="248"/>
      <c r="AH762" s="265"/>
      <c r="AI762" s="260"/>
    </row>
    <row r="763" spans="1:35" ht="30" x14ac:dyDescent="0.2">
      <c r="A763" s="248">
        <v>2017</v>
      </c>
      <c r="B763" s="258" t="s">
        <v>787</v>
      </c>
      <c r="C763" s="258" t="s">
        <v>788</v>
      </c>
      <c r="D763" s="249"/>
      <c r="E763" s="249">
        <v>7</v>
      </c>
      <c r="F763" s="249" t="s">
        <v>171</v>
      </c>
      <c r="G763" s="258" t="s">
        <v>794</v>
      </c>
      <c r="H763" s="226" t="s">
        <v>2608</v>
      </c>
      <c r="I763" s="248"/>
      <c r="J763" s="265"/>
      <c r="K763" s="260"/>
      <c r="L763" s="249">
        <v>1</v>
      </c>
      <c r="M763" s="258" t="s">
        <v>794</v>
      </c>
      <c r="N763" s="226" t="s">
        <v>2608</v>
      </c>
      <c r="O763" s="248"/>
      <c r="P763" s="265"/>
      <c r="Q763" s="260"/>
      <c r="R763" s="249">
        <v>1</v>
      </c>
      <c r="S763" s="258" t="s">
        <v>794</v>
      </c>
      <c r="T763" s="226" t="s">
        <v>2608</v>
      </c>
      <c r="U763" s="260"/>
      <c r="V763" s="265"/>
      <c r="W763" s="260"/>
      <c r="X763" s="249" t="s">
        <v>171</v>
      </c>
      <c r="Y763" s="249" t="s">
        <v>171</v>
      </c>
      <c r="Z763" s="226" t="s">
        <v>2617</v>
      </c>
      <c r="AA763" s="260"/>
      <c r="AB763" s="265"/>
      <c r="AC763" s="260"/>
      <c r="AD763" s="248" t="s">
        <v>171</v>
      </c>
      <c r="AE763" s="249" t="s">
        <v>171</v>
      </c>
      <c r="AF763" s="226" t="s">
        <v>2617</v>
      </c>
      <c r="AG763" s="248"/>
      <c r="AH763" s="265"/>
      <c r="AI763" s="260"/>
    </row>
    <row r="764" spans="1:35" ht="60" x14ac:dyDescent="0.2">
      <c r="A764" s="248">
        <v>2017</v>
      </c>
      <c r="B764" s="258" t="s">
        <v>787</v>
      </c>
      <c r="C764" s="258" t="s">
        <v>788</v>
      </c>
      <c r="D764" s="249"/>
      <c r="E764" s="249">
        <v>7</v>
      </c>
      <c r="F764" s="249" t="s">
        <v>171</v>
      </c>
      <c r="G764" s="258" t="s">
        <v>795</v>
      </c>
      <c r="H764" s="226" t="s">
        <v>2608</v>
      </c>
      <c r="I764" s="248"/>
      <c r="J764" s="265"/>
      <c r="K764" s="260"/>
      <c r="L764" s="249">
        <v>1</v>
      </c>
      <c r="M764" s="258" t="s">
        <v>1578</v>
      </c>
      <c r="N764" s="226" t="s">
        <v>2608</v>
      </c>
      <c r="O764" s="248"/>
      <c r="P764" s="265"/>
      <c r="Q764" s="260"/>
      <c r="R764" s="249">
        <v>1</v>
      </c>
      <c r="S764" s="258" t="s">
        <v>1578</v>
      </c>
      <c r="T764" s="226" t="s">
        <v>2608</v>
      </c>
      <c r="U764" s="260"/>
      <c r="V764" s="265"/>
      <c r="W764" s="260"/>
      <c r="X764" s="249" t="s">
        <v>171</v>
      </c>
      <c r="Y764" s="249" t="s">
        <v>171</v>
      </c>
      <c r="Z764" s="226" t="s">
        <v>2617</v>
      </c>
      <c r="AA764" s="260"/>
      <c r="AB764" s="265"/>
      <c r="AC764" s="260"/>
      <c r="AD764" s="248" t="s">
        <v>171</v>
      </c>
      <c r="AE764" s="249" t="s">
        <v>171</v>
      </c>
      <c r="AF764" s="226" t="s">
        <v>2617</v>
      </c>
      <c r="AG764" s="248"/>
      <c r="AH764" s="265"/>
      <c r="AI764" s="260"/>
    </row>
    <row r="765" spans="1:35" ht="30" x14ac:dyDescent="0.2">
      <c r="A765" s="248">
        <v>2017</v>
      </c>
      <c r="B765" s="258" t="s">
        <v>787</v>
      </c>
      <c r="C765" s="258" t="s">
        <v>788</v>
      </c>
      <c r="D765" s="249"/>
      <c r="E765" s="249">
        <v>7</v>
      </c>
      <c r="F765" s="249" t="s">
        <v>171</v>
      </c>
      <c r="G765" s="258" t="s">
        <v>796</v>
      </c>
      <c r="H765" s="226" t="s">
        <v>2608</v>
      </c>
      <c r="I765" s="248"/>
      <c r="J765" s="265"/>
      <c r="K765" s="260"/>
      <c r="L765" s="249" t="s">
        <v>171</v>
      </c>
      <c r="M765" s="248" t="s">
        <v>171</v>
      </c>
      <c r="N765" s="226" t="s">
        <v>2617</v>
      </c>
      <c r="O765" s="248"/>
      <c r="P765" s="265"/>
      <c r="Q765" s="260"/>
      <c r="R765" s="248" t="s">
        <v>171</v>
      </c>
      <c r="S765" s="248" t="s">
        <v>171</v>
      </c>
      <c r="T765" s="226" t="s">
        <v>2617</v>
      </c>
      <c r="U765" s="260"/>
      <c r="V765" s="265"/>
      <c r="W765" s="260"/>
      <c r="X765" s="249" t="s">
        <v>171</v>
      </c>
      <c r="Y765" s="249" t="s">
        <v>171</v>
      </c>
      <c r="Z765" s="226" t="s">
        <v>2617</v>
      </c>
      <c r="AA765" s="260"/>
      <c r="AB765" s="265"/>
      <c r="AC765" s="260"/>
      <c r="AD765" s="248" t="s">
        <v>171</v>
      </c>
      <c r="AE765" s="249" t="s">
        <v>171</v>
      </c>
      <c r="AF765" s="226" t="s">
        <v>2617</v>
      </c>
      <c r="AG765" s="248"/>
      <c r="AH765" s="265"/>
      <c r="AI765" s="260"/>
    </row>
    <row r="766" spans="1:35" ht="30" x14ac:dyDescent="0.2">
      <c r="A766" s="248">
        <v>2017</v>
      </c>
      <c r="B766" s="258" t="s">
        <v>787</v>
      </c>
      <c r="C766" s="258" t="s">
        <v>788</v>
      </c>
      <c r="D766" s="249"/>
      <c r="E766" s="248">
        <v>7</v>
      </c>
      <c r="F766" s="248" t="s">
        <v>171</v>
      </c>
      <c r="G766" s="248" t="s">
        <v>171</v>
      </c>
      <c r="H766" s="226" t="s">
        <v>2617</v>
      </c>
      <c r="I766" s="248"/>
      <c r="J766" s="265"/>
      <c r="K766" s="260"/>
      <c r="L766" s="248">
        <v>1</v>
      </c>
      <c r="M766" s="258" t="s">
        <v>1579</v>
      </c>
      <c r="N766" s="226" t="s">
        <v>2608</v>
      </c>
      <c r="O766" s="248"/>
      <c r="P766" s="265"/>
      <c r="Q766" s="260"/>
      <c r="R766" s="249">
        <v>1</v>
      </c>
      <c r="S766" s="258" t="s">
        <v>1579</v>
      </c>
      <c r="T766" s="226" t="s">
        <v>2608</v>
      </c>
      <c r="U766" s="260"/>
      <c r="V766" s="265"/>
      <c r="W766" s="260"/>
      <c r="X766" s="248" t="s">
        <v>171</v>
      </c>
      <c r="Y766" s="249" t="s">
        <v>171</v>
      </c>
      <c r="Z766" s="226" t="s">
        <v>2617</v>
      </c>
      <c r="AA766" s="260"/>
      <c r="AB766" s="265"/>
      <c r="AC766" s="260"/>
      <c r="AD766" s="248" t="s">
        <v>171</v>
      </c>
      <c r="AE766" s="249" t="s">
        <v>171</v>
      </c>
      <c r="AF766" s="226" t="s">
        <v>2617</v>
      </c>
      <c r="AG766" s="248"/>
      <c r="AH766" s="265"/>
      <c r="AI766" s="260"/>
    </row>
    <row r="767" spans="1:35" s="295" customFormat="1" ht="135.75" thickBot="1" x14ac:dyDescent="0.25">
      <c r="A767" s="285">
        <v>2017</v>
      </c>
      <c r="B767" s="286" t="s">
        <v>787</v>
      </c>
      <c r="C767" s="286" t="s">
        <v>788</v>
      </c>
      <c r="D767" s="298"/>
      <c r="E767" s="292">
        <v>7</v>
      </c>
      <c r="F767" s="292" t="s">
        <v>171</v>
      </c>
      <c r="G767" s="289" t="s">
        <v>2598</v>
      </c>
      <c r="H767" s="226" t="s">
        <v>2627</v>
      </c>
      <c r="I767" s="285" t="e">
        <f>VLOOKUP(Tableau2[[#This Row],[Maîtrise/Avancement CNPE]],Tableau5[],8,FALSE)</f>
        <v>#N/A</v>
      </c>
      <c r="J767" s="290" t="e">
        <f>Tableau2[[#This Row],[Gravité]]*Tableau2[[#This Row],[Fréquence CNPE]]*Tableau2[[#This Row],[Coef Pondération CNPE]]</f>
        <v>#VALUE!</v>
      </c>
      <c r="K767" s="291"/>
      <c r="L767" s="292">
        <v>1</v>
      </c>
      <c r="M767" s="289" t="s">
        <v>2598</v>
      </c>
      <c r="N767" s="226" t="s">
        <v>2627</v>
      </c>
      <c r="O767" s="290" t="e">
        <f>VLOOKUP(Tableau2[[#This Row],[Maîtrise/Avancement SUD]],Tableau5[],8,FALSE)</f>
        <v>#N/A</v>
      </c>
      <c r="P767" s="290" t="e">
        <f>Tableau2[[#This Row],[Gravité]]*Tableau2[[#This Row],[Fréquence SUD]]*Tableau2[[#This Row],[Coef Pondération SUD]]</f>
        <v>#N/A</v>
      </c>
      <c r="Q767" s="294" t="s">
        <v>1580</v>
      </c>
      <c r="R767" s="292">
        <v>1</v>
      </c>
      <c r="S767" s="289" t="s">
        <v>2598</v>
      </c>
      <c r="T767" s="226" t="s">
        <v>2627</v>
      </c>
      <c r="U767" s="290" t="e">
        <f>VLOOKUP(Tableau2[[#This Row],[Maîtrise/Avancement GP]],Tableau5[],8,FALSE)</f>
        <v>#N/A</v>
      </c>
      <c r="V767" s="290" t="e">
        <f>Tableau2[[#This Row],[Gravité]]*Tableau2[[#This Row],[Fréquence GP]]*Tableau2[[#This Row],[Coef Pondération GP]]</f>
        <v>#N/A</v>
      </c>
      <c r="W767" s="294" t="s">
        <v>1759</v>
      </c>
      <c r="X767" s="292">
        <v>1</v>
      </c>
      <c r="Y767" s="289" t="s">
        <v>2598</v>
      </c>
      <c r="Z767" s="226" t="s">
        <v>2627</v>
      </c>
      <c r="AA767" s="290" t="e">
        <f>VLOOKUP(Tableau2[[#This Row],[Maîtrise/Avancement NORD]],Tableau5[],8,FALSE)</f>
        <v>#N/A</v>
      </c>
      <c r="AB767" s="290" t="e">
        <f>Tableau2[[#This Row],[Gravité]]*Tableau2[[#This Row],[Fréquence NORD]]*Tableau2[[#This Row],[Coef Pondération NORD]]</f>
        <v>#N/A</v>
      </c>
      <c r="AC767" s="291"/>
      <c r="AD767" s="285" t="s">
        <v>171</v>
      </c>
      <c r="AE767" s="289" t="s">
        <v>2598</v>
      </c>
      <c r="AF767" s="226" t="s">
        <v>2627</v>
      </c>
      <c r="AG767" s="290" t="e">
        <f>VLOOKUP(Tableau2[[#This Row],[Maîtrise/Avancement DD]],Tableau5[],8,FALSE)</f>
        <v>#N/A</v>
      </c>
      <c r="AH767" s="290" t="e">
        <f>Tableau2[[#This Row],[Gravité]]*Tableau2[[#This Row],[Fréquence DD]]*Tableau2[[#This Row],[Coef Pondération DD]]</f>
        <v>#VALUE!</v>
      </c>
      <c r="AI767" s="291"/>
    </row>
    <row r="768" spans="1:35" ht="15" x14ac:dyDescent="0.2">
      <c r="A768" s="248"/>
      <c r="B768" s="184" t="s">
        <v>1525</v>
      </c>
      <c r="C768" s="184"/>
      <c r="D768" s="234"/>
      <c r="E768" s="249"/>
      <c r="F768" s="249"/>
      <c r="G768" s="258"/>
      <c r="H768" s="226" t="s">
        <v>2627</v>
      </c>
      <c r="I768" s="248"/>
      <c r="J768" s="265"/>
      <c r="K768" s="260"/>
      <c r="L768" s="249"/>
      <c r="M768" s="260"/>
      <c r="N768" s="226" t="s">
        <v>2627</v>
      </c>
      <c r="O768" s="248"/>
      <c r="P768" s="265"/>
      <c r="Q768" s="260"/>
      <c r="R768" s="249"/>
      <c r="S768" s="260"/>
      <c r="T768" s="226" t="s">
        <v>2627</v>
      </c>
      <c r="U768" s="260"/>
      <c r="V768" s="265"/>
      <c r="W768" s="260"/>
      <c r="X768" s="249"/>
      <c r="Y768" s="258"/>
      <c r="Z768" s="226" t="s">
        <v>2627</v>
      </c>
      <c r="AA768" s="260"/>
      <c r="AB768" s="265"/>
      <c r="AC768" s="260"/>
      <c r="AD768" s="248"/>
      <c r="AE768" s="249"/>
      <c r="AF768" s="226" t="s">
        <v>2627</v>
      </c>
      <c r="AG768" s="248"/>
      <c r="AH768" s="265"/>
      <c r="AI768" s="260"/>
    </row>
    <row r="769" spans="1:35" ht="60" x14ac:dyDescent="0.2">
      <c r="A769" s="248">
        <v>2017</v>
      </c>
      <c r="B769" s="258" t="s">
        <v>797</v>
      </c>
      <c r="C769" s="258" t="s">
        <v>788</v>
      </c>
      <c r="D769" s="249"/>
      <c r="E769" s="249">
        <v>7</v>
      </c>
      <c r="F769" s="249" t="s">
        <v>171</v>
      </c>
      <c r="G769" s="258" t="s">
        <v>798</v>
      </c>
      <c r="H769" s="226" t="s">
        <v>2609</v>
      </c>
      <c r="I769" s="248"/>
      <c r="J769" s="265"/>
      <c r="K769" s="260"/>
      <c r="L769" s="249">
        <v>1</v>
      </c>
      <c r="M769" s="258" t="s">
        <v>789</v>
      </c>
      <c r="N769" s="226" t="s">
        <v>2609</v>
      </c>
      <c r="O769" s="248"/>
      <c r="P769" s="265"/>
      <c r="Q769" s="260"/>
      <c r="R769" s="249">
        <v>1</v>
      </c>
      <c r="S769" s="258" t="s">
        <v>798</v>
      </c>
      <c r="T769" s="226" t="s">
        <v>2609</v>
      </c>
      <c r="U769" s="260"/>
      <c r="V769" s="265"/>
      <c r="W769" s="260"/>
      <c r="X769" s="249" t="s">
        <v>171</v>
      </c>
      <c r="Y769" s="249" t="s">
        <v>171</v>
      </c>
      <c r="Z769" s="226" t="s">
        <v>2617</v>
      </c>
      <c r="AA769" s="260"/>
      <c r="AB769" s="265"/>
      <c r="AC769" s="260"/>
      <c r="AD769" s="248" t="s">
        <v>171</v>
      </c>
      <c r="AE769" s="249" t="s">
        <v>171</v>
      </c>
      <c r="AF769" s="226" t="s">
        <v>2617</v>
      </c>
      <c r="AG769" s="248"/>
      <c r="AH769" s="265"/>
      <c r="AI769" s="260"/>
    </row>
    <row r="770" spans="1:35" ht="60" x14ac:dyDescent="0.2">
      <c r="A770" s="248">
        <v>2017</v>
      </c>
      <c r="B770" s="258" t="s">
        <v>797</v>
      </c>
      <c r="C770" s="258" t="s">
        <v>788</v>
      </c>
      <c r="D770" s="249"/>
      <c r="E770" s="249">
        <v>7</v>
      </c>
      <c r="F770" s="249" t="s">
        <v>171</v>
      </c>
      <c r="G770" s="258" t="s">
        <v>799</v>
      </c>
      <c r="H770" s="226" t="s">
        <v>2608</v>
      </c>
      <c r="I770" s="248"/>
      <c r="J770" s="265"/>
      <c r="K770" s="260"/>
      <c r="L770" s="249">
        <v>1</v>
      </c>
      <c r="M770" s="258" t="s">
        <v>799</v>
      </c>
      <c r="N770" s="226" t="s">
        <v>2608</v>
      </c>
      <c r="O770" s="248"/>
      <c r="P770" s="265"/>
      <c r="Q770" s="260"/>
      <c r="R770" s="249">
        <v>1</v>
      </c>
      <c r="S770" s="258" t="s">
        <v>799</v>
      </c>
      <c r="T770" s="226" t="s">
        <v>2608</v>
      </c>
      <c r="U770" s="260"/>
      <c r="V770" s="265"/>
      <c r="W770" s="260"/>
      <c r="X770" s="249" t="s">
        <v>171</v>
      </c>
      <c r="Y770" s="249" t="s">
        <v>171</v>
      </c>
      <c r="Z770" s="226" t="s">
        <v>2617</v>
      </c>
      <c r="AA770" s="260"/>
      <c r="AB770" s="265"/>
      <c r="AC770" s="260"/>
      <c r="AD770" s="248" t="s">
        <v>171</v>
      </c>
      <c r="AE770" s="249" t="s">
        <v>171</v>
      </c>
      <c r="AF770" s="226" t="s">
        <v>2617</v>
      </c>
      <c r="AG770" s="248"/>
      <c r="AH770" s="265"/>
      <c r="AI770" s="260"/>
    </row>
    <row r="771" spans="1:35" ht="60" x14ac:dyDescent="0.2">
      <c r="A771" s="248">
        <v>2017</v>
      </c>
      <c r="B771" s="258" t="s">
        <v>797</v>
      </c>
      <c r="C771" s="258" t="s">
        <v>788</v>
      </c>
      <c r="D771" s="249"/>
      <c r="E771" s="249">
        <v>7</v>
      </c>
      <c r="F771" s="249" t="s">
        <v>171</v>
      </c>
      <c r="G771" s="258" t="s">
        <v>791</v>
      </c>
      <c r="H771" s="226" t="s">
        <v>2608</v>
      </c>
      <c r="I771" s="248"/>
      <c r="J771" s="265"/>
      <c r="K771" s="260"/>
      <c r="L771" s="249">
        <v>1</v>
      </c>
      <c r="M771" s="258" t="s">
        <v>791</v>
      </c>
      <c r="N771" s="226" t="s">
        <v>2608</v>
      </c>
      <c r="O771" s="248"/>
      <c r="P771" s="265"/>
      <c r="Q771" s="260"/>
      <c r="R771" s="249">
        <v>1</v>
      </c>
      <c r="S771" s="258" t="s">
        <v>791</v>
      </c>
      <c r="T771" s="226" t="s">
        <v>2608</v>
      </c>
      <c r="U771" s="260"/>
      <c r="V771" s="265"/>
      <c r="W771" s="260"/>
      <c r="X771" s="249" t="s">
        <v>171</v>
      </c>
      <c r="Y771" s="249" t="s">
        <v>171</v>
      </c>
      <c r="Z771" s="226" t="s">
        <v>2617</v>
      </c>
      <c r="AA771" s="260"/>
      <c r="AB771" s="265"/>
      <c r="AC771" s="260"/>
      <c r="AD771" s="248" t="s">
        <v>171</v>
      </c>
      <c r="AE771" s="249" t="s">
        <v>171</v>
      </c>
      <c r="AF771" s="226" t="s">
        <v>2617</v>
      </c>
      <c r="AG771" s="248"/>
      <c r="AH771" s="265"/>
      <c r="AI771" s="260"/>
    </row>
    <row r="772" spans="1:35" ht="60" x14ac:dyDescent="0.2">
      <c r="A772" s="248">
        <v>2017</v>
      </c>
      <c r="B772" s="258" t="s">
        <v>797</v>
      </c>
      <c r="C772" s="258" t="s">
        <v>788</v>
      </c>
      <c r="D772" s="249"/>
      <c r="E772" s="249">
        <v>7</v>
      </c>
      <c r="F772" s="249" t="s">
        <v>171</v>
      </c>
      <c r="G772" s="258" t="s">
        <v>792</v>
      </c>
      <c r="H772" s="226" t="s">
        <v>2659</v>
      </c>
      <c r="I772" s="248"/>
      <c r="J772" s="265"/>
      <c r="K772" s="260"/>
      <c r="L772" s="249" t="s">
        <v>171</v>
      </c>
      <c r="M772" s="249" t="s">
        <v>171</v>
      </c>
      <c r="N772" s="226" t="s">
        <v>2617</v>
      </c>
      <c r="O772" s="248"/>
      <c r="P772" s="265"/>
      <c r="Q772" s="260"/>
      <c r="R772" s="249">
        <v>1</v>
      </c>
      <c r="S772" s="258" t="s">
        <v>792</v>
      </c>
      <c r="T772" s="226" t="s">
        <v>2659</v>
      </c>
      <c r="U772" s="260"/>
      <c r="V772" s="265"/>
      <c r="W772" s="260"/>
      <c r="X772" s="249" t="s">
        <v>171</v>
      </c>
      <c r="Y772" s="249" t="s">
        <v>171</v>
      </c>
      <c r="Z772" s="226" t="s">
        <v>2617</v>
      </c>
      <c r="AA772" s="260"/>
      <c r="AB772" s="265"/>
      <c r="AC772" s="260"/>
      <c r="AD772" s="248" t="s">
        <v>171</v>
      </c>
      <c r="AE772" s="249" t="s">
        <v>171</v>
      </c>
      <c r="AF772" s="226" t="s">
        <v>2617</v>
      </c>
      <c r="AG772" s="248"/>
      <c r="AH772" s="265"/>
      <c r="AI772" s="260"/>
    </row>
    <row r="773" spans="1:35" ht="60" x14ac:dyDescent="0.2">
      <c r="A773" s="248">
        <v>2017</v>
      </c>
      <c r="B773" s="258" t="s">
        <v>797</v>
      </c>
      <c r="C773" s="258" t="s">
        <v>788</v>
      </c>
      <c r="D773" s="249"/>
      <c r="E773" s="249">
        <v>7</v>
      </c>
      <c r="F773" s="249" t="s">
        <v>171</v>
      </c>
      <c r="G773" s="258" t="s">
        <v>793</v>
      </c>
      <c r="H773" s="226" t="s">
        <v>2631</v>
      </c>
      <c r="I773" s="248"/>
      <c r="J773" s="265"/>
      <c r="K773" s="260"/>
      <c r="L773" s="249">
        <v>1</v>
      </c>
      <c r="M773" s="258" t="s">
        <v>793</v>
      </c>
      <c r="N773" s="226" t="s">
        <v>2631</v>
      </c>
      <c r="O773" s="248"/>
      <c r="P773" s="265"/>
      <c r="Q773" s="260"/>
      <c r="R773" s="249">
        <v>1</v>
      </c>
      <c r="S773" s="258" t="s">
        <v>793</v>
      </c>
      <c r="T773" s="226" t="s">
        <v>2631</v>
      </c>
      <c r="U773" s="260"/>
      <c r="V773" s="265"/>
      <c r="W773" s="260"/>
      <c r="X773" s="249" t="s">
        <v>171</v>
      </c>
      <c r="Y773" s="249" t="s">
        <v>171</v>
      </c>
      <c r="Z773" s="226" t="s">
        <v>2616</v>
      </c>
      <c r="AA773" s="260"/>
      <c r="AB773" s="265"/>
      <c r="AC773" s="260"/>
      <c r="AD773" s="248" t="s">
        <v>171</v>
      </c>
      <c r="AE773" s="249" t="s">
        <v>171</v>
      </c>
      <c r="AF773" s="226" t="s">
        <v>2616</v>
      </c>
      <c r="AG773" s="248"/>
      <c r="AH773" s="265"/>
      <c r="AI773" s="260"/>
    </row>
    <row r="774" spans="1:35" ht="60" x14ac:dyDescent="0.2">
      <c r="A774" s="248">
        <v>2017</v>
      </c>
      <c r="B774" s="258" t="s">
        <v>797</v>
      </c>
      <c r="C774" s="258" t="s">
        <v>788</v>
      </c>
      <c r="D774" s="249"/>
      <c r="E774" s="249">
        <v>7</v>
      </c>
      <c r="F774" s="249" t="s">
        <v>171</v>
      </c>
      <c r="G774" s="258" t="s">
        <v>800</v>
      </c>
      <c r="H774" s="226" t="s">
        <v>2608</v>
      </c>
      <c r="I774" s="248"/>
      <c r="J774" s="265"/>
      <c r="K774" s="260"/>
      <c r="L774" s="249">
        <v>1</v>
      </c>
      <c r="M774" s="258" t="s">
        <v>1581</v>
      </c>
      <c r="N774" s="226" t="s">
        <v>2608</v>
      </c>
      <c r="O774" s="248"/>
      <c r="P774" s="265"/>
      <c r="Q774" s="260"/>
      <c r="R774" s="249">
        <v>1</v>
      </c>
      <c r="S774" s="258" t="s">
        <v>1581</v>
      </c>
      <c r="T774" s="226" t="s">
        <v>2608</v>
      </c>
      <c r="U774" s="260"/>
      <c r="V774" s="265"/>
      <c r="W774" s="260"/>
      <c r="X774" s="249" t="s">
        <v>171</v>
      </c>
      <c r="Y774" s="249" t="s">
        <v>171</v>
      </c>
      <c r="Z774" s="226" t="s">
        <v>2617</v>
      </c>
      <c r="AA774" s="260"/>
      <c r="AB774" s="265"/>
      <c r="AC774" s="260"/>
      <c r="AD774" s="248" t="s">
        <v>171</v>
      </c>
      <c r="AE774" s="249" t="s">
        <v>171</v>
      </c>
      <c r="AF774" s="226" t="s">
        <v>2617</v>
      </c>
      <c r="AG774" s="248"/>
      <c r="AH774" s="265"/>
      <c r="AI774" s="260"/>
    </row>
    <row r="775" spans="1:35" ht="60" x14ac:dyDescent="0.2">
      <c r="A775" s="248">
        <v>2017</v>
      </c>
      <c r="B775" s="258" t="s">
        <v>797</v>
      </c>
      <c r="C775" s="258" t="s">
        <v>788</v>
      </c>
      <c r="D775" s="249"/>
      <c r="E775" s="249">
        <v>7</v>
      </c>
      <c r="F775" s="249" t="s">
        <v>171</v>
      </c>
      <c r="G775" s="258" t="s">
        <v>801</v>
      </c>
      <c r="H775" s="226" t="s">
        <v>2608</v>
      </c>
      <c r="I775" s="248"/>
      <c r="J775" s="265"/>
      <c r="K775" s="260"/>
      <c r="L775" s="249">
        <v>1</v>
      </c>
      <c r="M775" s="258" t="s">
        <v>1578</v>
      </c>
      <c r="N775" s="226" t="s">
        <v>2608</v>
      </c>
      <c r="O775" s="248"/>
      <c r="P775" s="265"/>
      <c r="Q775" s="260"/>
      <c r="R775" s="249">
        <v>1</v>
      </c>
      <c r="S775" s="258" t="s">
        <v>1578</v>
      </c>
      <c r="T775" s="226" t="s">
        <v>2608</v>
      </c>
      <c r="U775" s="260"/>
      <c r="V775" s="265"/>
      <c r="W775" s="260"/>
      <c r="X775" s="249" t="s">
        <v>171</v>
      </c>
      <c r="Y775" s="249" t="s">
        <v>171</v>
      </c>
      <c r="Z775" s="226" t="s">
        <v>2617</v>
      </c>
      <c r="AA775" s="260"/>
      <c r="AB775" s="265"/>
      <c r="AC775" s="260"/>
      <c r="AD775" s="248" t="s">
        <v>171</v>
      </c>
      <c r="AE775" s="249" t="s">
        <v>171</v>
      </c>
      <c r="AF775" s="226" t="s">
        <v>2617</v>
      </c>
      <c r="AG775" s="248"/>
      <c r="AH775" s="265"/>
      <c r="AI775" s="260"/>
    </row>
    <row r="776" spans="1:35" ht="60" x14ac:dyDescent="0.2">
      <c r="A776" s="248">
        <v>2017</v>
      </c>
      <c r="B776" s="258" t="s">
        <v>797</v>
      </c>
      <c r="C776" s="258" t="s">
        <v>788</v>
      </c>
      <c r="D776" s="249"/>
      <c r="E776" s="249">
        <v>7</v>
      </c>
      <c r="F776" s="249" t="s">
        <v>171</v>
      </c>
      <c r="G776" s="258" t="s">
        <v>802</v>
      </c>
      <c r="H776" s="226" t="s">
        <v>2608</v>
      </c>
      <c r="I776" s="248"/>
      <c r="J776" s="265"/>
      <c r="K776" s="260"/>
      <c r="L776" s="249" t="s">
        <v>171</v>
      </c>
      <c r="M776" s="249" t="s">
        <v>171</v>
      </c>
      <c r="N776" s="226" t="s">
        <v>2617</v>
      </c>
      <c r="O776" s="248"/>
      <c r="P776" s="265"/>
      <c r="Q776" s="260"/>
      <c r="R776" s="249" t="s">
        <v>171</v>
      </c>
      <c r="S776" s="249" t="s">
        <v>171</v>
      </c>
      <c r="T776" s="226" t="s">
        <v>2617</v>
      </c>
      <c r="U776" s="260"/>
      <c r="V776" s="265"/>
      <c r="W776" s="260"/>
      <c r="X776" s="249" t="s">
        <v>171</v>
      </c>
      <c r="Y776" s="249" t="s">
        <v>171</v>
      </c>
      <c r="Z776" s="226" t="s">
        <v>2617</v>
      </c>
      <c r="AA776" s="260"/>
      <c r="AB776" s="265"/>
      <c r="AC776" s="260"/>
      <c r="AD776" s="248" t="s">
        <v>171</v>
      </c>
      <c r="AE776" s="249" t="s">
        <v>171</v>
      </c>
      <c r="AF776" s="226" t="s">
        <v>2617</v>
      </c>
      <c r="AG776" s="248"/>
      <c r="AH776" s="265"/>
      <c r="AI776" s="260"/>
    </row>
    <row r="777" spans="1:35" ht="60" x14ac:dyDescent="0.2">
      <c r="A777" s="248">
        <v>2017</v>
      </c>
      <c r="B777" s="258" t="s">
        <v>797</v>
      </c>
      <c r="C777" s="258" t="s">
        <v>788</v>
      </c>
      <c r="D777" s="249"/>
      <c r="E777" s="248">
        <v>7</v>
      </c>
      <c r="F777" s="248" t="s">
        <v>171</v>
      </c>
      <c r="G777" s="248" t="s">
        <v>171</v>
      </c>
      <c r="H777" s="226" t="s">
        <v>2617</v>
      </c>
      <c r="I777" s="248"/>
      <c r="J777" s="265"/>
      <c r="K777" s="260"/>
      <c r="L777" s="248">
        <v>1</v>
      </c>
      <c r="M777" s="258" t="s">
        <v>1579</v>
      </c>
      <c r="N777" s="226" t="s">
        <v>2608</v>
      </c>
      <c r="O777" s="248"/>
      <c r="P777" s="265"/>
      <c r="Q777" s="260"/>
      <c r="R777" s="249">
        <v>1</v>
      </c>
      <c r="S777" s="258" t="s">
        <v>1579</v>
      </c>
      <c r="T777" s="226" t="s">
        <v>2608</v>
      </c>
      <c r="U777" s="260"/>
      <c r="V777" s="265"/>
      <c r="W777" s="260"/>
      <c r="X777" s="248" t="s">
        <v>171</v>
      </c>
      <c r="Y777" s="249" t="s">
        <v>171</v>
      </c>
      <c r="Z777" s="226" t="s">
        <v>2617</v>
      </c>
      <c r="AA777" s="260"/>
      <c r="AB777" s="265"/>
      <c r="AC777" s="260"/>
      <c r="AD777" s="248" t="s">
        <v>171</v>
      </c>
      <c r="AE777" s="249" t="s">
        <v>171</v>
      </c>
      <c r="AF777" s="226" t="s">
        <v>2617</v>
      </c>
      <c r="AG777" s="248"/>
      <c r="AH777" s="265"/>
      <c r="AI777" s="260"/>
    </row>
    <row r="778" spans="1:35" ht="120" x14ac:dyDescent="0.2">
      <c r="A778" s="248">
        <v>2017</v>
      </c>
      <c r="B778" s="258" t="s">
        <v>797</v>
      </c>
      <c r="C778" s="258" t="s">
        <v>788</v>
      </c>
      <c r="D778" s="249"/>
      <c r="E778" s="248">
        <v>7</v>
      </c>
      <c r="F778" s="248" t="s">
        <v>171</v>
      </c>
      <c r="G778" s="248" t="s">
        <v>171</v>
      </c>
      <c r="H778" s="226" t="s">
        <v>2616</v>
      </c>
      <c r="I778" s="248"/>
      <c r="J778" s="265"/>
      <c r="K778" s="260"/>
      <c r="L778" s="248">
        <v>1</v>
      </c>
      <c r="M778" s="258" t="s">
        <v>1582</v>
      </c>
      <c r="N778" s="226" t="s">
        <v>2607</v>
      </c>
      <c r="O778" s="248"/>
      <c r="P778" s="265"/>
      <c r="Q778" s="260"/>
      <c r="R778" s="249">
        <v>1</v>
      </c>
      <c r="S778" s="258" t="s">
        <v>1760</v>
      </c>
      <c r="T778" s="226" t="s">
        <v>2607</v>
      </c>
      <c r="U778" s="260"/>
      <c r="V778" s="265"/>
      <c r="W778" s="260"/>
      <c r="X778" s="248" t="s">
        <v>171</v>
      </c>
      <c r="Y778" s="249" t="s">
        <v>171</v>
      </c>
      <c r="Z778" s="226" t="s">
        <v>2616</v>
      </c>
      <c r="AA778" s="260"/>
      <c r="AB778" s="265"/>
      <c r="AC778" s="260"/>
      <c r="AD778" s="248" t="s">
        <v>171</v>
      </c>
      <c r="AE778" s="249" t="s">
        <v>171</v>
      </c>
      <c r="AF778" s="226" t="s">
        <v>2616</v>
      </c>
      <c r="AG778" s="248"/>
      <c r="AH778" s="265"/>
      <c r="AI778" s="260"/>
    </row>
    <row r="779" spans="1:35" s="295" customFormat="1" ht="60.75" thickBot="1" x14ac:dyDescent="0.25">
      <c r="A779" s="285">
        <v>2017</v>
      </c>
      <c r="B779" s="286" t="s">
        <v>797</v>
      </c>
      <c r="C779" s="286" t="s">
        <v>788</v>
      </c>
      <c r="D779" s="298"/>
      <c r="E779" s="292">
        <v>7</v>
      </c>
      <c r="F779" s="292" t="s">
        <v>171</v>
      </c>
      <c r="G779" s="289" t="s">
        <v>2598</v>
      </c>
      <c r="H779" s="226" t="s">
        <v>2627</v>
      </c>
      <c r="I779" s="285" t="e">
        <f>VLOOKUP(Tableau2[[#This Row],[Maîtrise/Avancement CNPE]],Tableau5[],8,FALSE)</f>
        <v>#N/A</v>
      </c>
      <c r="J779" s="290" t="e">
        <f>Tableau2[[#This Row],[Gravité]]*Tableau2[[#This Row],[Fréquence CNPE]]*Tableau2[[#This Row],[Coef Pondération CNPE]]</f>
        <v>#VALUE!</v>
      </c>
      <c r="K779" s="291"/>
      <c r="L779" s="292">
        <v>1</v>
      </c>
      <c r="M779" s="289" t="s">
        <v>2598</v>
      </c>
      <c r="N779" s="226" t="s">
        <v>2627</v>
      </c>
      <c r="O779" s="290" t="e">
        <f>VLOOKUP(Tableau2[[#This Row],[Maîtrise/Avancement SUD]],Tableau5[],8,FALSE)</f>
        <v>#N/A</v>
      </c>
      <c r="P779" s="290" t="e">
        <f>Tableau2[[#This Row],[Gravité]]*Tableau2[[#This Row],[Fréquence SUD]]*Tableau2[[#This Row],[Coef Pondération SUD]]</f>
        <v>#N/A</v>
      </c>
      <c r="Q779" s="294" t="s">
        <v>1583</v>
      </c>
      <c r="R779" s="292">
        <v>1</v>
      </c>
      <c r="S779" s="289" t="s">
        <v>2598</v>
      </c>
      <c r="T779" s="226" t="s">
        <v>2627</v>
      </c>
      <c r="U779" s="290" t="e">
        <f>VLOOKUP(Tableau2[[#This Row],[Maîtrise/Avancement GP]],Tableau5[],8,FALSE)</f>
        <v>#N/A</v>
      </c>
      <c r="V779" s="290" t="e">
        <f>Tableau2[[#This Row],[Gravité]]*Tableau2[[#This Row],[Fréquence GP]]*Tableau2[[#This Row],[Coef Pondération GP]]</f>
        <v>#N/A</v>
      </c>
      <c r="W779" s="294" t="s">
        <v>1761</v>
      </c>
      <c r="X779" s="292" t="s">
        <v>171</v>
      </c>
      <c r="Y779" s="289" t="s">
        <v>2598</v>
      </c>
      <c r="Z779" s="226" t="s">
        <v>2627</v>
      </c>
      <c r="AA779" s="290" t="e">
        <f>VLOOKUP(Tableau2[[#This Row],[Maîtrise/Avancement NORD]],Tableau5[],8,FALSE)</f>
        <v>#N/A</v>
      </c>
      <c r="AB779" s="290" t="e">
        <f>Tableau2[[#This Row],[Gravité]]*Tableau2[[#This Row],[Fréquence NORD]]*Tableau2[[#This Row],[Coef Pondération NORD]]</f>
        <v>#VALUE!</v>
      </c>
      <c r="AC779" s="291"/>
      <c r="AD779" s="285" t="s">
        <v>171</v>
      </c>
      <c r="AE779" s="289" t="s">
        <v>2598</v>
      </c>
      <c r="AF779" s="226" t="s">
        <v>2627</v>
      </c>
      <c r="AG779" s="290" t="e">
        <f>VLOOKUP(Tableau2[[#This Row],[Maîtrise/Avancement DD]],Tableau5[],8,FALSE)</f>
        <v>#N/A</v>
      </c>
      <c r="AH779" s="290" t="e">
        <f>Tableau2[[#This Row],[Gravité]]*Tableau2[[#This Row],[Fréquence DD]]*Tableau2[[#This Row],[Coef Pondération DD]]</f>
        <v>#VALUE!</v>
      </c>
      <c r="AI779" s="291"/>
    </row>
    <row r="780" spans="1:35" ht="15" x14ac:dyDescent="0.2">
      <c r="A780" s="248"/>
      <c r="B780" s="184" t="s">
        <v>1526</v>
      </c>
      <c r="C780" s="184"/>
      <c r="D780" s="234"/>
      <c r="E780" s="249"/>
      <c r="F780" s="249"/>
      <c r="G780" s="258"/>
      <c r="H780" s="226" t="s">
        <v>2627</v>
      </c>
      <c r="I780" s="248"/>
      <c r="J780" s="265"/>
      <c r="K780" s="260"/>
      <c r="L780" s="249"/>
      <c r="M780" s="260"/>
      <c r="N780" s="226" t="s">
        <v>2627</v>
      </c>
      <c r="O780" s="248"/>
      <c r="P780" s="265"/>
      <c r="Q780" s="260"/>
      <c r="R780" s="249"/>
      <c r="S780" s="260"/>
      <c r="T780" s="226" t="s">
        <v>2627</v>
      </c>
      <c r="U780" s="260"/>
      <c r="V780" s="265"/>
      <c r="W780" s="260"/>
      <c r="X780" s="249"/>
      <c r="Y780" s="258"/>
      <c r="Z780" s="226" t="s">
        <v>2627</v>
      </c>
      <c r="AA780" s="260"/>
      <c r="AB780" s="265"/>
      <c r="AC780" s="260"/>
      <c r="AD780" s="248"/>
      <c r="AE780" s="249"/>
      <c r="AF780" s="226" t="s">
        <v>2627</v>
      </c>
      <c r="AG780" s="248"/>
      <c r="AH780" s="265"/>
      <c r="AI780" s="260"/>
    </row>
    <row r="781" spans="1:35" ht="30" x14ac:dyDescent="0.2">
      <c r="A781" s="248">
        <v>2017</v>
      </c>
      <c r="B781" s="258" t="s">
        <v>803</v>
      </c>
      <c r="C781" s="258" t="s">
        <v>804</v>
      </c>
      <c r="D781" s="249"/>
      <c r="E781" s="249">
        <v>3</v>
      </c>
      <c r="F781" s="249">
        <v>9</v>
      </c>
      <c r="G781" s="258" t="s">
        <v>805</v>
      </c>
      <c r="H781" s="226" t="s">
        <v>2608</v>
      </c>
      <c r="I781" s="248"/>
      <c r="J781" s="265"/>
      <c r="K781" s="260"/>
      <c r="L781" s="249">
        <v>9</v>
      </c>
      <c r="M781" s="258" t="s">
        <v>805</v>
      </c>
      <c r="N781" s="226" t="s">
        <v>2608</v>
      </c>
      <c r="O781" s="248"/>
      <c r="P781" s="265"/>
      <c r="Q781" s="260"/>
      <c r="R781" s="249">
        <v>7</v>
      </c>
      <c r="S781" s="258" t="s">
        <v>805</v>
      </c>
      <c r="T781" s="226" t="s">
        <v>2608</v>
      </c>
      <c r="U781" s="260"/>
      <c r="V781" s="265"/>
      <c r="W781" s="260"/>
      <c r="X781" s="249">
        <v>1</v>
      </c>
      <c r="Y781" s="258" t="s">
        <v>805</v>
      </c>
      <c r="Z781" s="226" t="s">
        <v>2608</v>
      </c>
      <c r="AA781" s="260"/>
      <c r="AB781" s="265"/>
      <c r="AC781" s="260"/>
      <c r="AD781" s="248" t="s">
        <v>171</v>
      </c>
      <c r="AE781" s="249" t="s">
        <v>171</v>
      </c>
      <c r="AF781" s="226" t="s">
        <v>2617</v>
      </c>
      <c r="AG781" s="248"/>
      <c r="AH781" s="265"/>
      <c r="AI781" s="260"/>
    </row>
    <row r="782" spans="1:35" ht="30" x14ac:dyDescent="0.2">
      <c r="A782" s="248">
        <v>2017</v>
      </c>
      <c r="B782" s="258" t="s">
        <v>803</v>
      </c>
      <c r="C782" s="258" t="s">
        <v>804</v>
      </c>
      <c r="D782" s="249"/>
      <c r="E782" s="249">
        <v>3</v>
      </c>
      <c r="F782" s="249" t="s">
        <v>171</v>
      </c>
      <c r="G782" s="248" t="s">
        <v>171</v>
      </c>
      <c r="H782" s="226" t="s">
        <v>2617</v>
      </c>
      <c r="I782" s="248"/>
      <c r="J782" s="265"/>
      <c r="K782" s="260"/>
      <c r="L782" s="249" t="s">
        <v>171</v>
      </c>
      <c r="M782" s="248" t="s">
        <v>171</v>
      </c>
      <c r="N782" s="226" t="s">
        <v>2617</v>
      </c>
      <c r="O782" s="248"/>
      <c r="P782" s="265"/>
      <c r="Q782" s="260"/>
      <c r="R782" s="249" t="s">
        <v>171</v>
      </c>
      <c r="S782" s="248" t="s">
        <v>171</v>
      </c>
      <c r="T782" s="226" t="s">
        <v>2617</v>
      </c>
      <c r="U782" s="260"/>
      <c r="V782" s="265"/>
      <c r="W782" s="260"/>
      <c r="X782" s="249">
        <v>1</v>
      </c>
      <c r="Y782" s="258" t="s">
        <v>1255</v>
      </c>
      <c r="Z782" s="226" t="s">
        <v>2657</v>
      </c>
      <c r="AA782" s="260"/>
      <c r="AB782" s="265"/>
      <c r="AC782" s="260"/>
      <c r="AD782" s="248" t="s">
        <v>171</v>
      </c>
      <c r="AE782" s="249" t="s">
        <v>171</v>
      </c>
      <c r="AF782" s="226" t="s">
        <v>2617</v>
      </c>
      <c r="AG782" s="248"/>
      <c r="AH782" s="265"/>
      <c r="AI782" s="260"/>
    </row>
    <row r="783" spans="1:35" ht="30" x14ac:dyDescent="0.2">
      <c r="A783" s="248">
        <v>2017</v>
      </c>
      <c r="B783" s="258" t="s">
        <v>803</v>
      </c>
      <c r="C783" s="258" t="s">
        <v>804</v>
      </c>
      <c r="D783" s="249"/>
      <c r="E783" s="249">
        <v>3</v>
      </c>
      <c r="F783" s="249" t="s">
        <v>171</v>
      </c>
      <c r="G783" s="248" t="s">
        <v>171</v>
      </c>
      <c r="H783" s="226" t="s">
        <v>2617</v>
      </c>
      <c r="I783" s="248"/>
      <c r="J783" s="265"/>
      <c r="K783" s="260"/>
      <c r="L783" s="248" t="s">
        <v>171</v>
      </c>
      <c r="M783" s="248" t="s">
        <v>171</v>
      </c>
      <c r="N783" s="226" t="s">
        <v>2617</v>
      </c>
      <c r="O783" s="248"/>
      <c r="P783" s="265"/>
      <c r="Q783" s="260"/>
      <c r="R783" s="249" t="s">
        <v>171</v>
      </c>
      <c r="S783" s="248" t="s">
        <v>171</v>
      </c>
      <c r="T783" s="226" t="s">
        <v>2617</v>
      </c>
      <c r="U783" s="260"/>
      <c r="V783" s="265"/>
      <c r="W783" s="260"/>
      <c r="X783" s="249">
        <v>1</v>
      </c>
      <c r="Y783" s="258" t="s">
        <v>1253</v>
      </c>
      <c r="Z783" s="226" t="s">
        <v>2657</v>
      </c>
      <c r="AA783" s="260"/>
      <c r="AB783" s="265"/>
      <c r="AC783" s="260"/>
      <c r="AD783" s="248" t="s">
        <v>171</v>
      </c>
      <c r="AE783" s="249" t="s">
        <v>171</v>
      </c>
      <c r="AF783" s="226" t="s">
        <v>2617</v>
      </c>
      <c r="AG783" s="248"/>
      <c r="AH783" s="265"/>
      <c r="AI783" s="260"/>
    </row>
    <row r="784" spans="1:35" ht="30" x14ac:dyDescent="0.2">
      <c r="A784" s="248">
        <v>2017</v>
      </c>
      <c r="B784" s="258" t="s">
        <v>803</v>
      </c>
      <c r="C784" s="258" t="s">
        <v>804</v>
      </c>
      <c r="D784" s="249"/>
      <c r="E784" s="248">
        <v>3</v>
      </c>
      <c r="F784" s="248" t="s">
        <v>171</v>
      </c>
      <c r="G784" s="248" t="s">
        <v>171</v>
      </c>
      <c r="H784" s="226" t="s">
        <v>2637</v>
      </c>
      <c r="I784" s="248"/>
      <c r="J784" s="265"/>
      <c r="K784" s="260"/>
      <c r="L784" s="248">
        <v>9</v>
      </c>
      <c r="M784" s="258" t="s">
        <v>1584</v>
      </c>
      <c r="N784" s="226" t="s">
        <v>2632</v>
      </c>
      <c r="O784" s="248"/>
      <c r="P784" s="265"/>
      <c r="Q784" s="260"/>
      <c r="R784" s="249" t="s">
        <v>171</v>
      </c>
      <c r="S784" s="248" t="s">
        <v>171</v>
      </c>
      <c r="T784" s="226" t="s">
        <v>2637</v>
      </c>
      <c r="U784" s="260"/>
      <c r="V784" s="265"/>
      <c r="W784" s="260"/>
      <c r="X784" s="248" t="s">
        <v>171</v>
      </c>
      <c r="Y784" s="249" t="s">
        <v>171</v>
      </c>
      <c r="Z784" s="226" t="s">
        <v>2637</v>
      </c>
      <c r="AA784" s="260"/>
      <c r="AB784" s="265"/>
      <c r="AC784" s="260"/>
      <c r="AD784" s="248" t="s">
        <v>171</v>
      </c>
      <c r="AE784" s="249" t="s">
        <v>171</v>
      </c>
      <c r="AF784" s="226" t="s">
        <v>2637</v>
      </c>
      <c r="AG784" s="248"/>
      <c r="AH784" s="265"/>
      <c r="AI784" s="260"/>
    </row>
    <row r="785" spans="1:35" s="295" customFormat="1" ht="30.75" thickBot="1" x14ac:dyDescent="0.25">
      <c r="A785" s="285">
        <v>2017</v>
      </c>
      <c r="B785" s="286" t="s">
        <v>803</v>
      </c>
      <c r="C785" s="286" t="s">
        <v>804</v>
      </c>
      <c r="D785" s="307">
        <v>3</v>
      </c>
      <c r="E785" s="292">
        <v>3</v>
      </c>
      <c r="F785" s="292">
        <v>9</v>
      </c>
      <c r="G785" s="289" t="s">
        <v>2598</v>
      </c>
      <c r="H785" s="226" t="s">
        <v>2627</v>
      </c>
      <c r="I785" s="285" t="e">
        <f>VLOOKUP(Tableau2[[#This Row],[Maîtrise/Avancement CNPE]],Tableau5[],8,FALSE)</f>
        <v>#N/A</v>
      </c>
      <c r="J785" s="290" t="e">
        <f>Tableau2[[#This Row],[Gravité]]*Tableau2[[#This Row],[Fréquence CNPE]]*Tableau2[[#This Row],[Coef Pondération CNPE]]</f>
        <v>#N/A</v>
      </c>
      <c r="K785" s="291"/>
      <c r="L785" s="292">
        <v>9</v>
      </c>
      <c r="M785" s="289" t="s">
        <v>2598</v>
      </c>
      <c r="N785" s="226" t="s">
        <v>2627</v>
      </c>
      <c r="O785" s="290" t="e">
        <f>VLOOKUP(Tableau2[[#This Row],[Maîtrise/Avancement SUD]],Tableau5[],8,FALSE)</f>
        <v>#N/A</v>
      </c>
      <c r="P785" s="290" t="e">
        <f>Tableau2[[#This Row],[Gravité]]*Tableau2[[#This Row],[Fréquence SUD]]*Tableau2[[#This Row],[Coef Pondération SUD]]</f>
        <v>#N/A</v>
      </c>
      <c r="Q785" s="291"/>
      <c r="R785" s="292">
        <v>7</v>
      </c>
      <c r="S785" s="289" t="s">
        <v>2598</v>
      </c>
      <c r="T785" s="226" t="s">
        <v>2627</v>
      </c>
      <c r="U785" s="290" t="e">
        <f>VLOOKUP(Tableau2[[#This Row],[Maîtrise/Avancement GP]],Tableau5[],8,FALSE)</f>
        <v>#N/A</v>
      </c>
      <c r="V785" s="290" t="e">
        <f>Tableau2[[#This Row],[Gravité]]*Tableau2[[#This Row],[Fréquence GP]]*Tableau2[[#This Row],[Coef Pondération GP]]</f>
        <v>#N/A</v>
      </c>
      <c r="W785" s="291"/>
      <c r="X785" s="292">
        <v>1</v>
      </c>
      <c r="Y785" s="289" t="s">
        <v>2598</v>
      </c>
      <c r="Z785" s="226" t="s">
        <v>2627</v>
      </c>
      <c r="AA785" s="290" t="e">
        <f>VLOOKUP(Tableau2[[#This Row],[Maîtrise/Avancement NORD]],Tableau5[],8,FALSE)</f>
        <v>#N/A</v>
      </c>
      <c r="AB785" s="290" t="e">
        <f>Tableau2[[#This Row],[Gravité]]*Tableau2[[#This Row],[Fréquence NORD]]*Tableau2[[#This Row],[Coef Pondération NORD]]</f>
        <v>#N/A</v>
      </c>
      <c r="AC785" s="291" t="s">
        <v>1362</v>
      </c>
      <c r="AD785" s="285" t="s">
        <v>171</v>
      </c>
      <c r="AE785" s="289" t="s">
        <v>2598</v>
      </c>
      <c r="AF785" s="226" t="s">
        <v>2627</v>
      </c>
      <c r="AG785" s="290" t="e">
        <f>VLOOKUP(Tableau2[[#This Row],[Maîtrise/Avancement DD]],Tableau5[],8,FALSE)</f>
        <v>#N/A</v>
      </c>
      <c r="AH785" s="290" t="e">
        <f>Tableau2[[#This Row],[Gravité]]*Tableau2[[#This Row],[Fréquence DD]]*Tableau2[[#This Row],[Coef Pondération DD]]</f>
        <v>#VALUE!</v>
      </c>
      <c r="AI785" s="291"/>
    </row>
    <row r="786" spans="1:35" ht="30" x14ac:dyDescent="0.2">
      <c r="A786" s="248">
        <v>2017</v>
      </c>
      <c r="B786" s="185" t="s">
        <v>803</v>
      </c>
      <c r="C786" s="185" t="s">
        <v>806</v>
      </c>
      <c r="D786" s="233"/>
      <c r="E786" s="249">
        <v>7</v>
      </c>
      <c r="F786" s="249">
        <v>1</v>
      </c>
      <c r="G786" s="258" t="s">
        <v>807</v>
      </c>
      <c r="H786" s="226" t="s">
        <v>2613</v>
      </c>
      <c r="I786" s="248"/>
      <c r="J786" s="265"/>
      <c r="K786" s="260"/>
      <c r="L786" s="249">
        <v>1</v>
      </c>
      <c r="M786" s="258" t="s">
        <v>807</v>
      </c>
      <c r="N786" s="226" t="s">
        <v>2613</v>
      </c>
      <c r="O786" s="248"/>
      <c r="P786" s="265"/>
      <c r="Q786" s="260"/>
      <c r="R786" s="249">
        <v>1</v>
      </c>
      <c r="S786" s="258" t="s">
        <v>807</v>
      </c>
      <c r="T786" s="226" t="s">
        <v>2613</v>
      </c>
      <c r="U786" s="260"/>
      <c r="V786" s="265"/>
      <c r="W786" s="260"/>
      <c r="X786" s="249" t="s">
        <v>171</v>
      </c>
      <c r="Y786" s="249" t="s">
        <v>171</v>
      </c>
      <c r="Z786" s="226" t="s">
        <v>2617</v>
      </c>
      <c r="AA786" s="260"/>
      <c r="AB786" s="265"/>
      <c r="AC786" s="260"/>
      <c r="AD786" s="248" t="s">
        <v>171</v>
      </c>
      <c r="AE786" s="249" t="s">
        <v>171</v>
      </c>
      <c r="AF786" s="226" t="s">
        <v>2617</v>
      </c>
      <c r="AG786" s="248"/>
      <c r="AH786" s="265"/>
      <c r="AI786" s="260"/>
    </row>
    <row r="787" spans="1:35" s="295" customFormat="1" ht="30.75" thickBot="1" x14ac:dyDescent="0.25">
      <c r="A787" s="285">
        <v>2017</v>
      </c>
      <c r="B787" s="286" t="s">
        <v>803</v>
      </c>
      <c r="C787" s="286" t="s">
        <v>806</v>
      </c>
      <c r="D787" s="292"/>
      <c r="E787" s="292">
        <v>7</v>
      </c>
      <c r="F787" s="292">
        <v>1</v>
      </c>
      <c r="G787" s="289" t="s">
        <v>2598</v>
      </c>
      <c r="H787" s="226" t="s">
        <v>2627</v>
      </c>
      <c r="I787" s="285" t="e">
        <f>VLOOKUP(Tableau2[[#This Row],[Maîtrise/Avancement CNPE]],Tableau5[],8,FALSE)</f>
        <v>#N/A</v>
      </c>
      <c r="J787" s="290" t="e">
        <f>Tableau2[[#This Row],[Gravité]]*Tableau2[[#This Row],[Fréquence CNPE]]*Tableau2[[#This Row],[Coef Pondération CNPE]]</f>
        <v>#N/A</v>
      </c>
      <c r="K787" s="291"/>
      <c r="L787" s="292">
        <v>1</v>
      </c>
      <c r="M787" s="289" t="s">
        <v>2598</v>
      </c>
      <c r="N787" s="226" t="s">
        <v>2627</v>
      </c>
      <c r="O787" s="290" t="e">
        <f>VLOOKUP(Tableau2[[#This Row],[Maîtrise/Avancement SUD]],Tableau5[],8,FALSE)</f>
        <v>#N/A</v>
      </c>
      <c r="P787" s="290" t="e">
        <f>Tableau2[[#This Row],[Gravité]]*Tableau2[[#This Row],[Fréquence SUD]]*Tableau2[[#This Row],[Coef Pondération SUD]]</f>
        <v>#N/A</v>
      </c>
      <c r="Q787" s="291"/>
      <c r="R787" s="292">
        <v>1</v>
      </c>
      <c r="S787" s="289" t="s">
        <v>2598</v>
      </c>
      <c r="T787" s="226" t="s">
        <v>2627</v>
      </c>
      <c r="U787" s="290" t="e">
        <f>VLOOKUP(Tableau2[[#This Row],[Maîtrise/Avancement GP]],Tableau5[],8,FALSE)</f>
        <v>#N/A</v>
      </c>
      <c r="V787" s="290" t="e">
        <f>Tableau2[[#This Row],[Gravité]]*Tableau2[[#This Row],[Fréquence GP]]*Tableau2[[#This Row],[Coef Pondération GP]]</f>
        <v>#N/A</v>
      </c>
      <c r="W787" s="291"/>
      <c r="X787" s="292" t="s">
        <v>171</v>
      </c>
      <c r="Y787" s="289" t="s">
        <v>2598</v>
      </c>
      <c r="Z787" s="226" t="s">
        <v>2627</v>
      </c>
      <c r="AA787" s="290" t="e">
        <f>VLOOKUP(Tableau2[[#This Row],[Maîtrise/Avancement NORD]],Tableau5[],8,FALSE)</f>
        <v>#N/A</v>
      </c>
      <c r="AB787" s="290" t="e">
        <f>Tableau2[[#This Row],[Gravité]]*Tableau2[[#This Row],[Fréquence NORD]]*Tableau2[[#This Row],[Coef Pondération NORD]]</f>
        <v>#VALUE!</v>
      </c>
      <c r="AC787" s="291"/>
      <c r="AD787" s="285" t="s">
        <v>171</v>
      </c>
      <c r="AE787" s="289" t="s">
        <v>2598</v>
      </c>
      <c r="AF787" s="226" t="s">
        <v>2627</v>
      </c>
      <c r="AG787" s="290" t="e">
        <f>VLOOKUP(Tableau2[[#This Row],[Maîtrise/Avancement DD]],Tableau5[],8,FALSE)</f>
        <v>#N/A</v>
      </c>
      <c r="AH787" s="290" t="e">
        <f>Tableau2[[#This Row],[Gravité]]*Tableau2[[#This Row],[Fréquence DD]]*Tableau2[[#This Row],[Coef Pondération DD]]</f>
        <v>#VALUE!</v>
      </c>
      <c r="AI787" s="291"/>
    </row>
    <row r="788" spans="1:35" ht="30" x14ac:dyDescent="0.2">
      <c r="A788" s="248">
        <v>2017</v>
      </c>
      <c r="B788" s="185" t="s">
        <v>803</v>
      </c>
      <c r="C788" s="185" t="s">
        <v>808</v>
      </c>
      <c r="D788" s="232"/>
      <c r="E788" s="249">
        <v>3</v>
      </c>
      <c r="F788" s="249">
        <v>7</v>
      </c>
      <c r="G788" s="258" t="s">
        <v>809</v>
      </c>
      <c r="H788" s="226" t="s">
        <v>2655</v>
      </c>
      <c r="I788" s="248"/>
      <c r="J788" s="265"/>
      <c r="K788" s="260"/>
      <c r="L788" s="249">
        <v>7</v>
      </c>
      <c r="M788" s="258" t="s">
        <v>809</v>
      </c>
      <c r="N788" s="226" t="s">
        <v>2655</v>
      </c>
      <c r="O788" s="248"/>
      <c r="P788" s="265"/>
      <c r="Q788" s="260"/>
      <c r="R788" s="249">
        <v>7</v>
      </c>
      <c r="S788" s="258" t="s">
        <v>809</v>
      </c>
      <c r="T788" s="226" t="s">
        <v>2655</v>
      </c>
      <c r="U788" s="260"/>
      <c r="V788" s="265"/>
      <c r="W788" s="260"/>
      <c r="X788" s="249" t="s">
        <v>171</v>
      </c>
      <c r="Y788" s="249" t="s">
        <v>171</v>
      </c>
      <c r="Z788" s="226" t="s">
        <v>2617</v>
      </c>
      <c r="AA788" s="260"/>
      <c r="AB788" s="265"/>
      <c r="AC788" s="260"/>
      <c r="AD788" s="248" t="s">
        <v>171</v>
      </c>
      <c r="AE788" s="249" t="s">
        <v>171</v>
      </c>
      <c r="AF788" s="226" t="s">
        <v>2617</v>
      </c>
      <c r="AG788" s="248"/>
      <c r="AH788" s="265"/>
      <c r="AI788" s="260"/>
    </row>
    <row r="789" spans="1:35" s="295" customFormat="1" ht="30.75" thickBot="1" x14ac:dyDescent="0.25">
      <c r="A789" s="285">
        <v>2017</v>
      </c>
      <c r="B789" s="286" t="s">
        <v>803</v>
      </c>
      <c r="C789" s="286" t="s">
        <v>808</v>
      </c>
      <c r="D789" s="292"/>
      <c r="E789" s="292">
        <v>3</v>
      </c>
      <c r="F789" s="292">
        <v>7</v>
      </c>
      <c r="G789" s="289" t="s">
        <v>2598</v>
      </c>
      <c r="H789" s="226" t="s">
        <v>2627</v>
      </c>
      <c r="I789" s="285" t="e">
        <f>VLOOKUP(Tableau2[[#This Row],[Maîtrise/Avancement CNPE]],Tableau5[],8,FALSE)</f>
        <v>#N/A</v>
      </c>
      <c r="J789" s="290" t="e">
        <f>Tableau2[[#This Row],[Gravité]]*Tableau2[[#This Row],[Fréquence CNPE]]*Tableau2[[#This Row],[Coef Pondération CNPE]]</f>
        <v>#N/A</v>
      </c>
      <c r="K789" s="291"/>
      <c r="L789" s="292">
        <v>7</v>
      </c>
      <c r="M789" s="289" t="s">
        <v>2598</v>
      </c>
      <c r="N789" s="226" t="s">
        <v>2627</v>
      </c>
      <c r="O789" s="290" t="e">
        <f>VLOOKUP(Tableau2[[#This Row],[Maîtrise/Avancement SUD]],Tableau5[],8,FALSE)</f>
        <v>#N/A</v>
      </c>
      <c r="P789" s="290" t="e">
        <f>Tableau2[[#This Row],[Gravité]]*Tableau2[[#This Row],[Fréquence SUD]]*Tableau2[[#This Row],[Coef Pondération SUD]]</f>
        <v>#N/A</v>
      </c>
      <c r="Q789" s="291"/>
      <c r="R789" s="292">
        <v>7</v>
      </c>
      <c r="S789" s="289" t="s">
        <v>2598</v>
      </c>
      <c r="T789" s="226" t="s">
        <v>2627</v>
      </c>
      <c r="U789" s="290" t="e">
        <f>VLOOKUP(Tableau2[[#This Row],[Maîtrise/Avancement GP]],Tableau5[],8,FALSE)</f>
        <v>#N/A</v>
      </c>
      <c r="V789" s="290" t="e">
        <f>Tableau2[[#This Row],[Gravité]]*Tableau2[[#This Row],[Fréquence GP]]*Tableau2[[#This Row],[Coef Pondération GP]]</f>
        <v>#N/A</v>
      </c>
      <c r="W789" s="291"/>
      <c r="X789" s="292" t="s">
        <v>171</v>
      </c>
      <c r="Y789" s="289" t="s">
        <v>2598</v>
      </c>
      <c r="Z789" s="226" t="s">
        <v>2627</v>
      </c>
      <c r="AA789" s="290" t="e">
        <f>VLOOKUP(Tableau2[[#This Row],[Maîtrise/Avancement NORD]],Tableau5[],8,FALSE)</f>
        <v>#N/A</v>
      </c>
      <c r="AB789" s="290" t="e">
        <f>Tableau2[[#This Row],[Gravité]]*Tableau2[[#This Row],[Fréquence NORD]]*Tableau2[[#This Row],[Coef Pondération NORD]]</f>
        <v>#VALUE!</v>
      </c>
      <c r="AC789" s="291"/>
      <c r="AD789" s="285" t="s">
        <v>171</v>
      </c>
      <c r="AE789" s="289" t="s">
        <v>2598</v>
      </c>
      <c r="AF789" s="226" t="s">
        <v>2627</v>
      </c>
      <c r="AG789" s="290" t="e">
        <f>VLOOKUP(Tableau2[[#This Row],[Maîtrise/Avancement DD]],Tableau5[],8,FALSE)</f>
        <v>#N/A</v>
      </c>
      <c r="AH789" s="290" t="e">
        <f>Tableau2[[#This Row],[Gravité]]*Tableau2[[#This Row],[Fréquence DD]]*Tableau2[[#This Row],[Coef Pondération DD]]</f>
        <v>#VALUE!</v>
      </c>
      <c r="AI789" s="291"/>
    </row>
    <row r="790" spans="1:35" ht="30" x14ac:dyDescent="0.2">
      <c r="A790" s="248">
        <v>2017</v>
      </c>
      <c r="B790" s="258" t="s">
        <v>803</v>
      </c>
      <c r="C790" s="258" t="s">
        <v>810</v>
      </c>
      <c r="D790" s="249"/>
      <c r="E790" s="249">
        <v>3</v>
      </c>
      <c r="F790" s="249">
        <v>3</v>
      </c>
      <c r="G790" s="258" t="s">
        <v>811</v>
      </c>
      <c r="H790" s="226" t="s">
        <v>2608</v>
      </c>
      <c r="I790" s="248"/>
      <c r="J790" s="265"/>
      <c r="K790" s="260"/>
      <c r="L790" s="249">
        <v>3</v>
      </c>
      <c r="M790" s="258" t="s">
        <v>811</v>
      </c>
      <c r="N790" s="226" t="s">
        <v>2608</v>
      </c>
      <c r="O790" s="248"/>
      <c r="P790" s="265"/>
      <c r="Q790" s="260"/>
      <c r="R790" s="249">
        <v>3</v>
      </c>
      <c r="S790" s="258" t="s">
        <v>811</v>
      </c>
      <c r="T790" s="226" t="s">
        <v>2608</v>
      </c>
      <c r="U790" s="260"/>
      <c r="V790" s="265"/>
      <c r="W790" s="260"/>
      <c r="X790" s="249" t="s">
        <v>171</v>
      </c>
      <c r="Y790" s="249" t="s">
        <v>171</v>
      </c>
      <c r="Z790" s="226" t="s">
        <v>2617</v>
      </c>
      <c r="AA790" s="248"/>
      <c r="AB790" s="265"/>
      <c r="AC790" s="260"/>
      <c r="AD790" s="248" t="s">
        <v>171</v>
      </c>
      <c r="AE790" s="249" t="s">
        <v>171</v>
      </c>
      <c r="AF790" s="226" t="s">
        <v>2617</v>
      </c>
      <c r="AG790" s="248"/>
      <c r="AH790" s="265"/>
      <c r="AI790" s="260"/>
    </row>
    <row r="791" spans="1:35" ht="45" x14ac:dyDescent="0.2">
      <c r="A791" s="248">
        <v>2017</v>
      </c>
      <c r="B791" s="258" t="s">
        <v>803</v>
      </c>
      <c r="C791" s="258" t="s">
        <v>810</v>
      </c>
      <c r="D791" s="249"/>
      <c r="E791" s="249">
        <v>3</v>
      </c>
      <c r="F791" s="249">
        <v>3</v>
      </c>
      <c r="G791" s="258" t="s">
        <v>812</v>
      </c>
      <c r="H791" s="226" t="s">
        <v>2655</v>
      </c>
      <c r="I791" s="248"/>
      <c r="J791" s="265"/>
      <c r="K791" s="260"/>
      <c r="L791" s="249" t="s">
        <v>171</v>
      </c>
      <c r="M791" s="248" t="s">
        <v>171</v>
      </c>
      <c r="N791" s="226" t="s">
        <v>2617</v>
      </c>
      <c r="O791" s="248"/>
      <c r="P791" s="265"/>
      <c r="Q791" s="260"/>
      <c r="R791" s="249" t="s">
        <v>171</v>
      </c>
      <c r="S791" s="248" t="s">
        <v>171</v>
      </c>
      <c r="T791" s="226" t="s">
        <v>2617</v>
      </c>
      <c r="U791" s="260"/>
      <c r="V791" s="265"/>
      <c r="W791" s="260"/>
      <c r="X791" s="249" t="s">
        <v>171</v>
      </c>
      <c r="Y791" s="249" t="s">
        <v>171</v>
      </c>
      <c r="Z791" s="226" t="s">
        <v>2617</v>
      </c>
      <c r="AA791" s="248"/>
      <c r="AB791" s="265"/>
      <c r="AC791" s="260"/>
      <c r="AD791" s="248" t="s">
        <v>171</v>
      </c>
      <c r="AE791" s="249" t="s">
        <v>171</v>
      </c>
      <c r="AF791" s="226" t="s">
        <v>2617</v>
      </c>
      <c r="AG791" s="248"/>
      <c r="AH791" s="265"/>
      <c r="AI791" s="260"/>
    </row>
    <row r="792" spans="1:35" s="295" customFormat="1" ht="30.75" thickBot="1" x14ac:dyDescent="0.25">
      <c r="A792" s="285">
        <v>2017</v>
      </c>
      <c r="B792" s="286" t="s">
        <v>803</v>
      </c>
      <c r="C792" s="286" t="s">
        <v>810</v>
      </c>
      <c r="D792" s="292">
        <v>4</v>
      </c>
      <c r="E792" s="292">
        <v>3</v>
      </c>
      <c r="F792" s="292">
        <v>3</v>
      </c>
      <c r="G792" s="289" t="s">
        <v>2598</v>
      </c>
      <c r="H792" s="226" t="s">
        <v>2627</v>
      </c>
      <c r="I792" s="285" t="e">
        <f>VLOOKUP(Tableau2[[#This Row],[Maîtrise/Avancement CNPE]],Tableau5[],8,FALSE)</f>
        <v>#N/A</v>
      </c>
      <c r="J792" s="290" t="e">
        <f>Tableau2[[#This Row],[Gravité]]*Tableau2[[#This Row],[Fréquence CNPE]]*Tableau2[[#This Row],[Coef Pondération CNPE]]</f>
        <v>#N/A</v>
      </c>
      <c r="K792" s="291"/>
      <c r="L792" s="292">
        <v>3</v>
      </c>
      <c r="M792" s="289" t="s">
        <v>2598</v>
      </c>
      <c r="N792" s="226" t="s">
        <v>2627</v>
      </c>
      <c r="O792" s="290" t="e">
        <f>VLOOKUP(Tableau2[[#This Row],[Maîtrise/Avancement SUD]],Tableau5[],8,FALSE)</f>
        <v>#N/A</v>
      </c>
      <c r="P792" s="290" t="e">
        <f>Tableau2[[#This Row],[Gravité]]*Tableau2[[#This Row],[Fréquence SUD]]*Tableau2[[#This Row],[Coef Pondération SUD]]</f>
        <v>#N/A</v>
      </c>
      <c r="Q792" s="291"/>
      <c r="R792" s="292">
        <v>3</v>
      </c>
      <c r="S792" s="289" t="s">
        <v>2598</v>
      </c>
      <c r="T792" s="226" t="s">
        <v>2627</v>
      </c>
      <c r="U792" s="290" t="e">
        <f>VLOOKUP(Tableau2[[#This Row],[Maîtrise/Avancement GP]],Tableau5[],8,FALSE)</f>
        <v>#N/A</v>
      </c>
      <c r="V792" s="290" t="e">
        <f>Tableau2[[#This Row],[Gravité]]*Tableau2[[#This Row],[Fréquence GP]]*Tableau2[[#This Row],[Coef Pondération GP]]</f>
        <v>#N/A</v>
      </c>
      <c r="W792" s="291"/>
      <c r="X792" s="292" t="s">
        <v>171</v>
      </c>
      <c r="Y792" s="289" t="s">
        <v>2598</v>
      </c>
      <c r="Z792" s="226" t="s">
        <v>2627</v>
      </c>
      <c r="AA792" s="290" t="e">
        <f>VLOOKUP(Tableau2[[#This Row],[Maîtrise/Avancement NORD]],Tableau5[],8,FALSE)</f>
        <v>#N/A</v>
      </c>
      <c r="AB792" s="290" t="e">
        <f>Tableau2[[#This Row],[Gravité]]*Tableau2[[#This Row],[Fréquence NORD]]*Tableau2[[#This Row],[Coef Pondération NORD]]</f>
        <v>#VALUE!</v>
      </c>
      <c r="AC792" s="291"/>
      <c r="AD792" s="285" t="s">
        <v>171</v>
      </c>
      <c r="AE792" s="289" t="s">
        <v>2598</v>
      </c>
      <c r="AF792" s="226" t="s">
        <v>2627</v>
      </c>
      <c r="AG792" s="290" t="e">
        <f>VLOOKUP(Tableau2[[#This Row],[Maîtrise/Avancement DD]],Tableau5[],8,FALSE)</f>
        <v>#N/A</v>
      </c>
      <c r="AH792" s="290" t="e">
        <f>Tableau2[[#This Row],[Gravité]]*Tableau2[[#This Row],[Fréquence DD]]*Tableau2[[#This Row],[Coef Pondération DD]]</f>
        <v>#VALUE!</v>
      </c>
      <c r="AI792" s="291"/>
    </row>
    <row r="793" spans="1:35" ht="30" x14ac:dyDescent="0.2">
      <c r="A793" s="248">
        <v>2017</v>
      </c>
      <c r="B793" s="185" t="s">
        <v>813</v>
      </c>
      <c r="C793" s="185" t="s">
        <v>814</v>
      </c>
      <c r="D793" s="232"/>
      <c r="E793" s="249">
        <v>3</v>
      </c>
      <c r="F793" s="249">
        <v>7</v>
      </c>
      <c r="G793" s="258" t="s">
        <v>815</v>
      </c>
      <c r="H793" s="226" t="s">
        <v>2615</v>
      </c>
      <c r="I793" s="248"/>
      <c r="J793" s="265"/>
      <c r="K793" s="260"/>
      <c r="L793" s="249" t="s">
        <v>171</v>
      </c>
      <c r="M793" s="248" t="s">
        <v>171</v>
      </c>
      <c r="N793" s="226" t="s">
        <v>2629</v>
      </c>
      <c r="O793" s="248"/>
      <c r="P793" s="265"/>
      <c r="Q793" s="260"/>
      <c r="R793" s="249">
        <v>7</v>
      </c>
      <c r="S793" s="258" t="s">
        <v>815</v>
      </c>
      <c r="T793" s="226" t="s">
        <v>2615</v>
      </c>
      <c r="U793" s="260"/>
      <c r="V793" s="265"/>
      <c r="W793" s="260"/>
      <c r="X793" s="249" t="s">
        <v>171</v>
      </c>
      <c r="Y793" s="249" t="s">
        <v>171</v>
      </c>
      <c r="Z793" s="226" t="s">
        <v>2629</v>
      </c>
      <c r="AA793" s="260"/>
      <c r="AB793" s="265"/>
      <c r="AC793" s="260"/>
      <c r="AD793" s="248" t="s">
        <v>171</v>
      </c>
      <c r="AE793" s="249" t="s">
        <v>171</v>
      </c>
      <c r="AF793" s="226" t="s">
        <v>2629</v>
      </c>
      <c r="AG793" s="248"/>
      <c r="AH793" s="265"/>
      <c r="AI793" s="260"/>
    </row>
    <row r="794" spans="1:35" ht="60" x14ac:dyDescent="0.2">
      <c r="A794" s="248">
        <v>2017</v>
      </c>
      <c r="B794" s="185" t="s">
        <v>813</v>
      </c>
      <c r="C794" s="185" t="s">
        <v>814</v>
      </c>
      <c r="D794" s="249"/>
      <c r="E794" s="249">
        <v>3</v>
      </c>
      <c r="F794" s="249" t="s">
        <v>171</v>
      </c>
      <c r="G794" s="249" t="s">
        <v>171</v>
      </c>
      <c r="H794" s="226" t="s">
        <v>2629</v>
      </c>
      <c r="I794" s="248"/>
      <c r="J794" s="265"/>
      <c r="K794" s="260"/>
      <c r="L794" s="249" t="s">
        <v>171</v>
      </c>
      <c r="M794" s="248" t="s">
        <v>171</v>
      </c>
      <c r="N794" s="226" t="s">
        <v>2629</v>
      </c>
      <c r="O794" s="248"/>
      <c r="P794" s="265"/>
      <c r="Q794" s="260"/>
      <c r="R794" s="249">
        <v>7</v>
      </c>
      <c r="S794" s="258" t="s">
        <v>1762</v>
      </c>
      <c r="T794" s="226" t="s">
        <v>2633</v>
      </c>
      <c r="U794" s="260"/>
      <c r="V794" s="265"/>
      <c r="W794" s="260"/>
      <c r="X794" s="249" t="s">
        <v>171</v>
      </c>
      <c r="Y794" s="249" t="s">
        <v>171</v>
      </c>
      <c r="Z794" s="226" t="s">
        <v>2629</v>
      </c>
      <c r="AA794" s="260"/>
      <c r="AB794" s="265"/>
      <c r="AC794" s="260"/>
      <c r="AD794" s="248" t="s">
        <v>171</v>
      </c>
      <c r="AE794" s="249" t="s">
        <v>171</v>
      </c>
      <c r="AF794" s="226" t="s">
        <v>2629</v>
      </c>
      <c r="AG794" s="248"/>
      <c r="AH794" s="265"/>
      <c r="AI794" s="260"/>
    </row>
    <row r="795" spans="1:35" s="295" customFormat="1" ht="30.75" thickBot="1" x14ac:dyDescent="0.25">
      <c r="A795" s="285">
        <v>2017</v>
      </c>
      <c r="B795" s="286" t="s">
        <v>813</v>
      </c>
      <c r="C795" s="286" t="s">
        <v>814</v>
      </c>
      <c r="D795" s="285">
        <v>3</v>
      </c>
      <c r="E795" s="292">
        <v>3</v>
      </c>
      <c r="F795" s="292">
        <v>7</v>
      </c>
      <c r="G795" s="289" t="s">
        <v>2598</v>
      </c>
      <c r="H795" s="226" t="s">
        <v>2627</v>
      </c>
      <c r="I795" s="285" t="e">
        <f>VLOOKUP(Tableau2[[#This Row],[Maîtrise/Avancement CNPE]],Tableau5[],8,FALSE)</f>
        <v>#N/A</v>
      </c>
      <c r="J795" s="290" t="e">
        <f>Tableau2[[#This Row],[Gravité]]*Tableau2[[#This Row],[Fréquence CNPE]]*Tableau2[[#This Row],[Coef Pondération CNPE]]</f>
        <v>#N/A</v>
      </c>
      <c r="K795" s="291"/>
      <c r="L795" s="292" t="s">
        <v>171</v>
      </c>
      <c r="M795" s="289" t="s">
        <v>2598</v>
      </c>
      <c r="N795" s="226" t="s">
        <v>2627</v>
      </c>
      <c r="O795" s="290" t="e">
        <f>VLOOKUP(Tableau2[[#This Row],[Maîtrise/Avancement SUD]],Tableau5[],8,FALSE)</f>
        <v>#N/A</v>
      </c>
      <c r="P795" s="290" t="e">
        <f>Tableau2[[#This Row],[Gravité]]*Tableau2[[#This Row],[Fréquence SUD]]*Tableau2[[#This Row],[Coef Pondération SUD]]</f>
        <v>#VALUE!</v>
      </c>
      <c r="Q795" s="291"/>
      <c r="R795" s="292">
        <v>7</v>
      </c>
      <c r="S795" s="289" t="s">
        <v>2598</v>
      </c>
      <c r="T795" s="226" t="s">
        <v>2627</v>
      </c>
      <c r="U795" s="290" t="e">
        <f>VLOOKUP(Tableau2[[#This Row],[Maîtrise/Avancement GP]],Tableau5[],8,FALSE)</f>
        <v>#N/A</v>
      </c>
      <c r="V795" s="290" t="e">
        <f>Tableau2[[#This Row],[Gravité]]*Tableau2[[#This Row],[Fréquence GP]]*Tableau2[[#This Row],[Coef Pondération GP]]</f>
        <v>#N/A</v>
      </c>
      <c r="W795" s="294" t="s">
        <v>1763</v>
      </c>
      <c r="X795" s="292" t="s">
        <v>171</v>
      </c>
      <c r="Y795" s="289" t="s">
        <v>2598</v>
      </c>
      <c r="Z795" s="226" t="s">
        <v>2627</v>
      </c>
      <c r="AA795" s="290" t="e">
        <f>VLOOKUP(Tableau2[[#This Row],[Maîtrise/Avancement NORD]],Tableau5[],8,FALSE)</f>
        <v>#N/A</v>
      </c>
      <c r="AB795" s="290" t="e">
        <f>Tableau2[[#This Row],[Gravité]]*Tableau2[[#This Row],[Fréquence NORD]]*Tableau2[[#This Row],[Coef Pondération NORD]]</f>
        <v>#VALUE!</v>
      </c>
      <c r="AC795" s="291"/>
      <c r="AD795" s="285" t="s">
        <v>171</v>
      </c>
      <c r="AE795" s="289" t="s">
        <v>2598</v>
      </c>
      <c r="AF795" s="226" t="s">
        <v>2627</v>
      </c>
      <c r="AG795" s="290" t="e">
        <f>VLOOKUP(Tableau2[[#This Row],[Maîtrise/Avancement DD]],Tableau5[],8,FALSE)</f>
        <v>#N/A</v>
      </c>
      <c r="AH795" s="290" t="e">
        <f>Tableau2[[#This Row],[Gravité]]*Tableau2[[#This Row],[Fréquence DD]]*Tableau2[[#This Row],[Coef Pondération DD]]</f>
        <v>#VALUE!</v>
      </c>
      <c r="AI795" s="291"/>
    </row>
    <row r="796" spans="1:35" ht="15" x14ac:dyDescent="0.2">
      <c r="A796" s="248"/>
      <c r="B796" s="184" t="s">
        <v>1527</v>
      </c>
      <c r="C796" s="260"/>
      <c r="D796" s="248"/>
      <c r="E796" s="249"/>
      <c r="F796" s="249"/>
      <c r="G796" s="258"/>
      <c r="H796" s="226" t="s">
        <v>2627</v>
      </c>
      <c r="I796" s="248"/>
      <c r="J796" s="265"/>
      <c r="K796" s="260"/>
      <c r="L796" s="249"/>
      <c r="M796" s="260"/>
      <c r="N796" s="226" t="s">
        <v>2627</v>
      </c>
      <c r="O796" s="248"/>
      <c r="P796" s="265"/>
      <c r="Q796" s="260"/>
      <c r="R796" s="249"/>
      <c r="S796" s="260"/>
      <c r="T796" s="226" t="s">
        <v>2627</v>
      </c>
      <c r="U796" s="260"/>
      <c r="V796" s="265"/>
      <c r="W796" s="260"/>
      <c r="X796" s="249"/>
      <c r="Y796" s="258"/>
      <c r="Z796" s="226" t="s">
        <v>2627</v>
      </c>
      <c r="AA796" s="260"/>
      <c r="AB796" s="265"/>
      <c r="AC796" s="260"/>
      <c r="AD796" s="248"/>
      <c r="AE796" s="249"/>
      <c r="AF796" s="226" t="s">
        <v>2627</v>
      </c>
      <c r="AG796" s="248"/>
      <c r="AH796" s="265"/>
      <c r="AI796" s="260"/>
    </row>
    <row r="797" spans="1:35" ht="60" x14ac:dyDescent="0.2">
      <c r="A797" s="248">
        <v>2017</v>
      </c>
      <c r="B797" s="258" t="s">
        <v>816</v>
      </c>
      <c r="C797" s="258" t="s">
        <v>230</v>
      </c>
      <c r="D797" s="249"/>
      <c r="E797" s="249">
        <v>3</v>
      </c>
      <c r="F797" s="249">
        <v>7</v>
      </c>
      <c r="G797" s="258" t="s">
        <v>805</v>
      </c>
      <c r="H797" s="226" t="s">
        <v>2608</v>
      </c>
      <c r="I797" s="248"/>
      <c r="J797" s="265"/>
      <c r="K797" s="260"/>
      <c r="L797" s="249">
        <v>7</v>
      </c>
      <c r="M797" s="258" t="s">
        <v>805</v>
      </c>
      <c r="N797" s="226" t="s">
        <v>2608</v>
      </c>
      <c r="O797" s="248"/>
      <c r="P797" s="265"/>
      <c r="Q797" s="260"/>
      <c r="R797" s="249">
        <v>7</v>
      </c>
      <c r="S797" s="258" t="s">
        <v>805</v>
      </c>
      <c r="T797" s="226" t="s">
        <v>2608</v>
      </c>
      <c r="U797" s="260"/>
      <c r="V797" s="265"/>
      <c r="W797" s="260"/>
      <c r="X797" s="249">
        <v>3</v>
      </c>
      <c r="Y797" s="258" t="s">
        <v>805</v>
      </c>
      <c r="Z797" s="226" t="s">
        <v>2608</v>
      </c>
      <c r="AA797" s="260"/>
      <c r="AB797" s="265"/>
      <c r="AC797" s="258" t="s">
        <v>1363</v>
      </c>
      <c r="AD797" s="248" t="s">
        <v>171</v>
      </c>
      <c r="AE797" s="249" t="s">
        <v>171</v>
      </c>
      <c r="AF797" s="226" t="s">
        <v>2617</v>
      </c>
      <c r="AG797" s="248"/>
      <c r="AH797" s="265"/>
      <c r="AI797" s="260"/>
    </row>
    <row r="798" spans="1:35" ht="45" x14ac:dyDescent="0.2">
      <c r="A798" s="248">
        <v>2017</v>
      </c>
      <c r="B798" s="258" t="s">
        <v>816</v>
      </c>
      <c r="C798" s="258" t="s">
        <v>230</v>
      </c>
      <c r="D798" s="249"/>
      <c r="E798" s="249">
        <v>3</v>
      </c>
      <c r="F798" s="249">
        <v>7</v>
      </c>
      <c r="G798" s="258" t="s">
        <v>817</v>
      </c>
      <c r="H798" s="226" t="s">
        <v>2655</v>
      </c>
      <c r="I798" s="248"/>
      <c r="J798" s="265"/>
      <c r="K798" s="260"/>
      <c r="L798" s="249">
        <v>7</v>
      </c>
      <c r="M798" s="258" t="s">
        <v>817</v>
      </c>
      <c r="N798" s="226" t="s">
        <v>2655</v>
      </c>
      <c r="O798" s="248"/>
      <c r="P798" s="265"/>
      <c r="Q798" s="260"/>
      <c r="R798" s="249">
        <v>7</v>
      </c>
      <c r="S798" s="258" t="s">
        <v>817</v>
      </c>
      <c r="T798" s="226" t="s">
        <v>2655</v>
      </c>
      <c r="U798" s="260"/>
      <c r="V798" s="265"/>
      <c r="W798" s="260"/>
      <c r="X798" s="249">
        <v>3</v>
      </c>
      <c r="Y798" s="258" t="s">
        <v>817</v>
      </c>
      <c r="Z798" s="226" t="s">
        <v>2655</v>
      </c>
      <c r="AA798" s="260"/>
      <c r="AB798" s="265"/>
      <c r="AC798" s="260"/>
      <c r="AD798" s="248" t="s">
        <v>171</v>
      </c>
      <c r="AE798" s="249" t="s">
        <v>171</v>
      </c>
      <c r="AF798" s="226" t="s">
        <v>2617</v>
      </c>
      <c r="AG798" s="248"/>
      <c r="AH798" s="265"/>
      <c r="AI798" s="260"/>
    </row>
    <row r="799" spans="1:35" ht="15" x14ac:dyDescent="0.2">
      <c r="A799" s="248">
        <v>2017</v>
      </c>
      <c r="B799" s="258" t="s">
        <v>816</v>
      </c>
      <c r="C799" s="258" t="s">
        <v>230</v>
      </c>
      <c r="D799" s="249"/>
      <c r="E799" s="249">
        <v>3</v>
      </c>
      <c r="F799" s="249">
        <v>7</v>
      </c>
      <c r="G799" s="258" t="s">
        <v>818</v>
      </c>
      <c r="H799" s="226" t="s">
        <v>2608</v>
      </c>
      <c r="I799" s="248"/>
      <c r="J799" s="265"/>
      <c r="K799" s="260"/>
      <c r="L799" s="249">
        <v>7</v>
      </c>
      <c r="M799" s="258" t="s">
        <v>818</v>
      </c>
      <c r="N799" s="226" t="s">
        <v>2608</v>
      </c>
      <c r="O799" s="248"/>
      <c r="P799" s="265"/>
      <c r="Q799" s="260"/>
      <c r="R799" s="249">
        <v>7</v>
      </c>
      <c r="S799" s="258" t="s">
        <v>818</v>
      </c>
      <c r="T799" s="226" t="s">
        <v>2608</v>
      </c>
      <c r="U799" s="260"/>
      <c r="V799" s="265"/>
      <c r="W799" s="260"/>
      <c r="X799" s="249" t="s">
        <v>171</v>
      </c>
      <c r="Y799" s="249" t="s">
        <v>171</v>
      </c>
      <c r="Z799" s="226" t="s">
        <v>2617</v>
      </c>
      <c r="AA799" s="260"/>
      <c r="AB799" s="265"/>
      <c r="AC799" s="260"/>
      <c r="AD799" s="248" t="s">
        <v>171</v>
      </c>
      <c r="AE799" s="249" t="s">
        <v>171</v>
      </c>
      <c r="AF799" s="226" t="s">
        <v>2617</v>
      </c>
      <c r="AG799" s="248"/>
      <c r="AH799" s="265"/>
      <c r="AI799" s="260"/>
    </row>
    <row r="800" spans="1:35" s="295" customFormat="1" ht="15.75" thickBot="1" x14ac:dyDescent="0.25">
      <c r="A800" s="285">
        <v>2017</v>
      </c>
      <c r="B800" s="328" t="s">
        <v>816</v>
      </c>
      <c r="C800" s="286" t="s">
        <v>230</v>
      </c>
      <c r="D800" s="298"/>
      <c r="E800" s="292">
        <v>3</v>
      </c>
      <c r="F800" s="292">
        <v>7</v>
      </c>
      <c r="G800" s="289" t="s">
        <v>2598</v>
      </c>
      <c r="H800" s="226" t="s">
        <v>2627</v>
      </c>
      <c r="I800" s="285" t="e">
        <f>VLOOKUP(Tableau2[[#This Row],[Maîtrise/Avancement CNPE]],Tableau5[],8,FALSE)</f>
        <v>#N/A</v>
      </c>
      <c r="J800" s="290" t="e">
        <f>Tableau2[[#This Row],[Gravité]]*Tableau2[[#This Row],[Fréquence CNPE]]*Tableau2[[#This Row],[Coef Pondération CNPE]]</f>
        <v>#N/A</v>
      </c>
      <c r="K800" s="291"/>
      <c r="L800" s="292">
        <v>7</v>
      </c>
      <c r="M800" s="289" t="s">
        <v>2598</v>
      </c>
      <c r="N800" s="226" t="s">
        <v>2627</v>
      </c>
      <c r="O800" s="290" t="e">
        <f>VLOOKUP(Tableau2[[#This Row],[Maîtrise/Avancement SUD]],Tableau5[],8,FALSE)</f>
        <v>#N/A</v>
      </c>
      <c r="P800" s="290" t="e">
        <f>Tableau2[[#This Row],[Gravité]]*Tableau2[[#This Row],[Fréquence SUD]]*Tableau2[[#This Row],[Coef Pondération SUD]]</f>
        <v>#N/A</v>
      </c>
      <c r="Q800" s="291"/>
      <c r="R800" s="292">
        <v>7</v>
      </c>
      <c r="S800" s="289" t="s">
        <v>2598</v>
      </c>
      <c r="T800" s="226" t="s">
        <v>2627</v>
      </c>
      <c r="U800" s="290" t="e">
        <f>VLOOKUP(Tableau2[[#This Row],[Maîtrise/Avancement GP]],Tableau5[],8,FALSE)</f>
        <v>#N/A</v>
      </c>
      <c r="V800" s="290" t="e">
        <f>Tableau2[[#This Row],[Gravité]]*Tableau2[[#This Row],[Fréquence GP]]*Tableau2[[#This Row],[Coef Pondération GP]]</f>
        <v>#N/A</v>
      </c>
      <c r="W800" s="291"/>
      <c r="X800" s="292">
        <v>3</v>
      </c>
      <c r="Y800" s="289" t="s">
        <v>2598</v>
      </c>
      <c r="Z800" s="226" t="s">
        <v>2627</v>
      </c>
      <c r="AA800" s="290" t="e">
        <f>VLOOKUP(Tableau2[[#This Row],[Maîtrise/Avancement NORD]],Tableau5[],8,FALSE)</f>
        <v>#N/A</v>
      </c>
      <c r="AB800" s="290" t="e">
        <f>Tableau2[[#This Row],[Gravité]]*Tableau2[[#This Row],[Fréquence NORD]]*Tableau2[[#This Row],[Coef Pondération NORD]]</f>
        <v>#N/A</v>
      </c>
      <c r="AC800" s="291"/>
      <c r="AD800" s="285" t="s">
        <v>171</v>
      </c>
      <c r="AE800" s="289" t="s">
        <v>2598</v>
      </c>
      <c r="AF800" s="226" t="s">
        <v>2627</v>
      </c>
      <c r="AG800" s="290" t="e">
        <f>VLOOKUP(Tableau2[[#This Row],[Maîtrise/Avancement DD]],Tableau5[],8,FALSE)</f>
        <v>#N/A</v>
      </c>
      <c r="AH800" s="290" t="e">
        <f>Tableau2[[#This Row],[Gravité]]*Tableau2[[#This Row],[Fréquence DD]]*Tableau2[[#This Row],[Coef Pondération DD]]</f>
        <v>#VALUE!</v>
      </c>
      <c r="AI800" s="291"/>
    </row>
    <row r="801" spans="1:35" ht="15" x14ac:dyDescent="0.2">
      <c r="A801" s="248"/>
      <c r="B801" s="184" t="s">
        <v>2128</v>
      </c>
      <c r="C801" s="260"/>
      <c r="D801" s="249"/>
      <c r="E801" s="260"/>
      <c r="F801" s="260"/>
      <c r="G801" s="260"/>
      <c r="H801" s="226" t="s">
        <v>2627</v>
      </c>
      <c r="I801" s="248"/>
      <c r="J801" s="265"/>
      <c r="K801" s="260"/>
      <c r="L801" s="260"/>
      <c r="M801" s="260"/>
      <c r="N801" s="226" t="s">
        <v>2627</v>
      </c>
      <c r="O801" s="248"/>
      <c r="P801" s="265"/>
      <c r="Q801" s="260"/>
      <c r="R801" s="260"/>
      <c r="S801" s="260"/>
      <c r="T801" s="226" t="s">
        <v>2627</v>
      </c>
      <c r="U801" s="260"/>
      <c r="V801" s="265"/>
      <c r="W801" s="260"/>
      <c r="X801" s="260"/>
      <c r="Y801" s="260"/>
      <c r="Z801" s="226" t="s">
        <v>2627</v>
      </c>
      <c r="AA801" s="260"/>
      <c r="AB801" s="265"/>
      <c r="AC801" s="260"/>
      <c r="AD801" s="248"/>
      <c r="AE801" s="249"/>
      <c r="AF801" s="226" t="s">
        <v>2627</v>
      </c>
      <c r="AG801" s="248"/>
      <c r="AH801" s="265"/>
      <c r="AI801" s="260"/>
    </row>
    <row r="802" spans="1:35" ht="30" x14ac:dyDescent="0.2">
      <c r="A802" s="248">
        <v>2017</v>
      </c>
      <c r="B802" s="258" t="s">
        <v>816</v>
      </c>
      <c r="C802" s="258" t="s">
        <v>2127</v>
      </c>
      <c r="D802" s="249"/>
      <c r="E802" s="248">
        <v>3</v>
      </c>
      <c r="F802" s="248" t="s">
        <v>171</v>
      </c>
      <c r="G802" s="248" t="s">
        <v>171</v>
      </c>
      <c r="H802" s="226" t="s">
        <v>2617</v>
      </c>
      <c r="I802" s="248"/>
      <c r="J802" s="265"/>
      <c r="K802" s="260"/>
      <c r="L802" s="248" t="s">
        <v>171</v>
      </c>
      <c r="M802" s="248" t="s">
        <v>171</v>
      </c>
      <c r="N802" s="226" t="s">
        <v>2617</v>
      </c>
      <c r="O802" s="248"/>
      <c r="P802" s="265"/>
      <c r="Q802" s="260"/>
      <c r="R802" s="248" t="s">
        <v>171</v>
      </c>
      <c r="S802" s="248" t="s">
        <v>171</v>
      </c>
      <c r="T802" s="226" t="s">
        <v>2617</v>
      </c>
      <c r="U802" s="260"/>
      <c r="V802" s="265"/>
      <c r="W802" s="260"/>
      <c r="X802" s="248" t="s">
        <v>171</v>
      </c>
      <c r="Y802" s="248" t="s">
        <v>171</v>
      </c>
      <c r="Z802" s="226" t="s">
        <v>2617</v>
      </c>
      <c r="AA802" s="260"/>
      <c r="AB802" s="265"/>
      <c r="AC802" s="260"/>
      <c r="AD802" s="248">
        <v>1</v>
      </c>
      <c r="AE802" s="267" t="s">
        <v>805</v>
      </c>
      <c r="AF802" s="226" t="s">
        <v>2608</v>
      </c>
      <c r="AG802" s="248"/>
      <c r="AH802" s="265"/>
      <c r="AI802" s="260"/>
    </row>
    <row r="803" spans="1:35" s="295" customFormat="1" ht="30.75" thickBot="1" x14ac:dyDescent="0.25">
      <c r="A803" s="285">
        <v>2017</v>
      </c>
      <c r="B803" s="286" t="s">
        <v>816</v>
      </c>
      <c r="C803" s="286" t="s">
        <v>2127</v>
      </c>
      <c r="D803" s="292"/>
      <c r="E803" s="285">
        <v>3</v>
      </c>
      <c r="F803" s="285" t="s">
        <v>171</v>
      </c>
      <c r="G803" s="289" t="s">
        <v>2598</v>
      </c>
      <c r="H803" s="226" t="s">
        <v>2627</v>
      </c>
      <c r="I803" s="285" t="e">
        <f>VLOOKUP(Tableau2[[#This Row],[Maîtrise/Avancement CNPE]],Tableau5[],8,FALSE)</f>
        <v>#N/A</v>
      </c>
      <c r="J803" s="290" t="e">
        <f>Tableau2[[#This Row],[Gravité]]*Tableau2[[#This Row],[Fréquence CNPE]]*Tableau2[[#This Row],[Coef Pondération CNPE]]</f>
        <v>#VALUE!</v>
      </c>
      <c r="K803" s="291"/>
      <c r="L803" s="285" t="s">
        <v>171</v>
      </c>
      <c r="M803" s="289" t="s">
        <v>2598</v>
      </c>
      <c r="N803" s="226" t="s">
        <v>2627</v>
      </c>
      <c r="O803" s="290" t="e">
        <f>VLOOKUP(Tableau2[[#This Row],[Maîtrise/Avancement SUD]],Tableau5[],8,FALSE)</f>
        <v>#N/A</v>
      </c>
      <c r="P803" s="290" t="e">
        <f>Tableau2[[#This Row],[Gravité]]*Tableau2[[#This Row],[Fréquence SUD]]*Tableau2[[#This Row],[Coef Pondération SUD]]</f>
        <v>#VALUE!</v>
      </c>
      <c r="Q803" s="291"/>
      <c r="R803" s="285" t="s">
        <v>171</v>
      </c>
      <c r="S803" s="289" t="s">
        <v>2598</v>
      </c>
      <c r="T803" s="226" t="s">
        <v>2627</v>
      </c>
      <c r="U803" s="290" t="e">
        <f>VLOOKUP(Tableau2[[#This Row],[Maîtrise/Avancement GP]],Tableau5[],8,FALSE)</f>
        <v>#N/A</v>
      </c>
      <c r="V803" s="290" t="e">
        <f>Tableau2[[#This Row],[Gravité]]*Tableau2[[#This Row],[Fréquence GP]]*Tableau2[[#This Row],[Coef Pondération GP]]</f>
        <v>#VALUE!</v>
      </c>
      <c r="W803" s="291"/>
      <c r="X803" s="285" t="s">
        <v>171</v>
      </c>
      <c r="Y803" s="289" t="s">
        <v>2598</v>
      </c>
      <c r="Z803" s="226" t="s">
        <v>2627</v>
      </c>
      <c r="AA803" s="290" t="e">
        <f>VLOOKUP(Tableau2[[#This Row],[Maîtrise/Avancement NORD]],Tableau5[],8,FALSE)</f>
        <v>#N/A</v>
      </c>
      <c r="AB803" s="290" t="e">
        <f>Tableau2[[#This Row],[Gravité]]*Tableau2[[#This Row],[Fréquence NORD]]*Tableau2[[#This Row],[Coef Pondération NORD]]</f>
        <v>#VALUE!</v>
      </c>
      <c r="AC803" s="291"/>
      <c r="AD803" s="285">
        <v>1</v>
      </c>
      <c r="AE803" s="289" t="s">
        <v>2598</v>
      </c>
      <c r="AF803" s="226" t="s">
        <v>2627</v>
      </c>
      <c r="AG803" s="290" t="e">
        <f>VLOOKUP(Tableau2[[#This Row],[Maîtrise/Avancement DD]],Tableau5[],8,FALSE)</f>
        <v>#N/A</v>
      </c>
      <c r="AH803" s="290" t="e">
        <f>Tableau2[[#This Row],[Gravité]]*Tableau2[[#This Row],[Fréquence DD]]*Tableau2[[#This Row],[Coef Pondération DD]]</f>
        <v>#N/A</v>
      </c>
      <c r="AI803" s="291"/>
    </row>
    <row r="804" spans="1:35" ht="30" x14ac:dyDescent="0.2">
      <c r="A804" s="248">
        <v>2017</v>
      </c>
      <c r="B804" s="258" t="s">
        <v>816</v>
      </c>
      <c r="C804" s="260" t="s">
        <v>808</v>
      </c>
      <c r="D804" s="249"/>
      <c r="E804" s="248">
        <v>7</v>
      </c>
      <c r="F804" s="248" t="s">
        <v>171</v>
      </c>
      <c r="G804" s="248" t="s">
        <v>171</v>
      </c>
      <c r="H804" s="226" t="s">
        <v>2617</v>
      </c>
      <c r="I804" s="248"/>
      <c r="J804" s="265"/>
      <c r="K804" s="260"/>
      <c r="L804" s="248" t="s">
        <v>171</v>
      </c>
      <c r="M804" s="248" t="s">
        <v>171</v>
      </c>
      <c r="N804" s="226" t="s">
        <v>2617</v>
      </c>
      <c r="O804" s="248"/>
      <c r="P804" s="265"/>
      <c r="Q804" s="260"/>
      <c r="R804" s="248" t="s">
        <v>171</v>
      </c>
      <c r="S804" s="248" t="s">
        <v>171</v>
      </c>
      <c r="T804" s="226" t="s">
        <v>2617</v>
      </c>
      <c r="U804" s="260"/>
      <c r="V804" s="265"/>
      <c r="W804" s="260"/>
      <c r="X804" s="248" t="s">
        <v>171</v>
      </c>
      <c r="Y804" s="248" t="s">
        <v>171</v>
      </c>
      <c r="Z804" s="226" t="s">
        <v>2617</v>
      </c>
      <c r="AA804" s="260"/>
      <c r="AB804" s="265"/>
      <c r="AC804" s="260"/>
      <c r="AD804" s="248">
        <v>1</v>
      </c>
      <c r="AE804" s="267" t="s">
        <v>2129</v>
      </c>
      <c r="AF804" s="226" t="s">
        <v>2608</v>
      </c>
      <c r="AG804" s="248"/>
      <c r="AH804" s="265"/>
      <c r="AI804" s="260"/>
    </row>
    <row r="805" spans="1:35" ht="15" x14ac:dyDescent="0.2">
      <c r="A805" s="248">
        <v>2017</v>
      </c>
      <c r="B805" s="258" t="s">
        <v>816</v>
      </c>
      <c r="C805" s="260" t="s">
        <v>808</v>
      </c>
      <c r="D805" s="249"/>
      <c r="E805" s="248">
        <v>7</v>
      </c>
      <c r="F805" s="248" t="s">
        <v>171</v>
      </c>
      <c r="G805" s="248" t="s">
        <v>171</v>
      </c>
      <c r="H805" s="226" t="s">
        <v>2617</v>
      </c>
      <c r="I805" s="248"/>
      <c r="J805" s="265"/>
      <c r="K805" s="260"/>
      <c r="L805" s="248" t="s">
        <v>171</v>
      </c>
      <c r="M805" s="248" t="s">
        <v>171</v>
      </c>
      <c r="N805" s="226" t="s">
        <v>2617</v>
      </c>
      <c r="O805" s="248"/>
      <c r="P805" s="265"/>
      <c r="Q805" s="260"/>
      <c r="R805" s="248" t="s">
        <v>171</v>
      </c>
      <c r="S805" s="248" t="s">
        <v>171</v>
      </c>
      <c r="T805" s="226" t="s">
        <v>2617</v>
      </c>
      <c r="U805" s="260"/>
      <c r="V805" s="265"/>
      <c r="W805" s="260"/>
      <c r="X805" s="248" t="s">
        <v>171</v>
      </c>
      <c r="Y805" s="248" t="s">
        <v>171</v>
      </c>
      <c r="Z805" s="226" t="s">
        <v>2617</v>
      </c>
      <c r="AA805" s="260"/>
      <c r="AB805" s="265"/>
      <c r="AC805" s="260"/>
      <c r="AD805" s="248">
        <v>1</v>
      </c>
      <c r="AE805" s="267" t="s">
        <v>2130</v>
      </c>
      <c r="AF805" s="226" t="s">
        <v>2608</v>
      </c>
      <c r="AG805" s="248"/>
      <c r="AH805" s="265"/>
      <c r="AI805" s="260"/>
    </row>
    <row r="806" spans="1:35" ht="60" x14ac:dyDescent="0.2">
      <c r="A806" s="248">
        <v>2017</v>
      </c>
      <c r="B806" s="258" t="s">
        <v>816</v>
      </c>
      <c r="C806" s="260" t="s">
        <v>808</v>
      </c>
      <c r="D806" s="249"/>
      <c r="E806" s="248">
        <v>7</v>
      </c>
      <c r="F806" s="248" t="s">
        <v>171</v>
      </c>
      <c r="G806" s="248" t="s">
        <v>171</v>
      </c>
      <c r="H806" s="226" t="s">
        <v>2617</v>
      </c>
      <c r="I806" s="248"/>
      <c r="J806" s="265"/>
      <c r="K806" s="260"/>
      <c r="L806" s="248" t="s">
        <v>171</v>
      </c>
      <c r="M806" s="248" t="s">
        <v>171</v>
      </c>
      <c r="N806" s="226" t="s">
        <v>2617</v>
      </c>
      <c r="O806" s="248"/>
      <c r="P806" s="265"/>
      <c r="Q806" s="260"/>
      <c r="R806" s="248" t="s">
        <v>171</v>
      </c>
      <c r="S806" s="248" t="s">
        <v>171</v>
      </c>
      <c r="T806" s="226" t="s">
        <v>2617</v>
      </c>
      <c r="U806" s="260"/>
      <c r="V806" s="265"/>
      <c r="W806" s="260"/>
      <c r="X806" s="248" t="s">
        <v>171</v>
      </c>
      <c r="Y806" s="248" t="s">
        <v>171</v>
      </c>
      <c r="Z806" s="226" t="s">
        <v>2617</v>
      </c>
      <c r="AA806" s="260"/>
      <c r="AB806" s="265"/>
      <c r="AC806" s="260"/>
      <c r="AD806" s="248">
        <v>1</v>
      </c>
      <c r="AE806" s="267" t="s">
        <v>2131</v>
      </c>
      <c r="AF806" s="226" t="s">
        <v>2608</v>
      </c>
      <c r="AG806" s="248"/>
      <c r="AH806" s="265"/>
      <c r="AI806" s="260"/>
    </row>
    <row r="807" spans="1:35" s="295" customFormat="1" ht="15.75" thickBot="1" x14ac:dyDescent="0.25">
      <c r="A807" s="285">
        <v>2017</v>
      </c>
      <c r="B807" s="328" t="s">
        <v>816</v>
      </c>
      <c r="C807" s="287" t="s">
        <v>808</v>
      </c>
      <c r="D807" s="292"/>
      <c r="E807" s="285">
        <v>7</v>
      </c>
      <c r="F807" s="285" t="s">
        <v>171</v>
      </c>
      <c r="G807" s="289" t="s">
        <v>2598</v>
      </c>
      <c r="H807" s="226" t="s">
        <v>2627</v>
      </c>
      <c r="I807" s="285" t="e">
        <f>VLOOKUP(Tableau2[[#This Row],[Maîtrise/Avancement CNPE]],Tableau5[],8,FALSE)</f>
        <v>#N/A</v>
      </c>
      <c r="J807" s="290" t="e">
        <f>Tableau2[[#This Row],[Gravité]]*Tableau2[[#This Row],[Fréquence CNPE]]*Tableau2[[#This Row],[Coef Pondération CNPE]]</f>
        <v>#VALUE!</v>
      </c>
      <c r="K807" s="291"/>
      <c r="L807" s="285" t="s">
        <v>171</v>
      </c>
      <c r="M807" s="289" t="s">
        <v>2598</v>
      </c>
      <c r="N807" s="226" t="s">
        <v>2627</v>
      </c>
      <c r="O807" s="290" t="e">
        <f>VLOOKUP(Tableau2[[#This Row],[Maîtrise/Avancement SUD]],Tableau5[],8,FALSE)</f>
        <v>#N/A</v>
      </c>
      <c r="P807" s="290" t="e">
        <f>Tableau2[[#This Row],[Gravité]]*Tableau2[[#This Row],[Fréquence SUD]]*Tableau2[[#This Row],[Coef Pondération SUD]]</f>
        <v>#VALUE!</v>
      </c>
      <c r="Q807" s="291"/>
      <c r="R807" s="285" t="s">
        <v>171</v>
      </c>
      <c r="S807" s="289" t="s">
        <v>2598</v>
      </c>
      <c r="T807" s="226" t="s">
        <v>2627</v>
      </c>
      <c r="U807" s="290" t="e">
        <f>VLOOKUP(Tableau2[[#This Row],[Maîtrise/Avancement GP]],Tableau5[],8,FALSE)</f>
        <v>#N/A</v>
      </c>
      <c r="V807" s="290" t="e">
        <f>Tableau2[[#This Row],[Gravité]]*Tableau2[[#This Row],[Fréquence GP]]*Tableau2[[#This Row],[Coef Pondération GP]]</f>
        <v>#VALUE!</v>
      </c>
      <c r="W807" s="291"/>
      <c r="X807" s="285" t="s">
        <v>171</v>
      </c>
      <c r="Y807" s="289" t="s">
        <v>2598</v>
      </c>
      <c r="Z807" s="226" t="s">
        <v>2627</v>
      </c>
      <c r="AA807" s="290" t="e">
        <f>VLOOKUP(Tableau2[[#This Row],[Maîtrise/Avancement NORD]],Tableau5[],8,FALSE)</f>
        <v>#N/A</v>
      </c>
      <c r="AB807" s="290" t="e">
        <f>Tableau2[[#This Row],[Gravité]]*Tableau2[[#This Row],[Fréquence NORD]]*Tableau2[[#This Row],[Coef Pondération NORD]]</f>
        <v>#VALUE!</v>
      </c>
      <c r="AC807" s="291"/>
      <c r="AD807" s="285">
        <v>1</v>
      </c>
      <c r="AE807" s="289" t="s">
        <v>2598</v>
      </c>
      <c r="AF807" s="226" t="s">
        <v>2627</v>
      </c>
      <c r="AG807" s="290" t="e">
        <f>VLOOKUP(Tableau2[[#This Row],[Maîtrise/Avancement DD]],Tableau5[],8,FALSE)</f>
        <v>#N/A</v>
      </c>
      <c r="AH807" s="290" t="e">
        <f>Tableau2[[#This Row],[Gravité]]*Tableau2[[#This Row],[Fréquence DD]]*Tableau2[[#This Row],[Coef Pondération DD]]</f>
        <v>#N/A</v>
      </c>
      <c r="AI807" s="291"/>
    </row>
    <row r="808" spans="1:35" ht="15" x14ac:dyDescent="0.2">
      <c r="A808" s="248">
        <v>2017</v>
      </c>
      <c r="B808" s="258" t="s">
        <v>1068</v>
      </c>
      <c r="C808" s="260" t="s">
        <v>2125</v>
      </c>
      <c r="D808" s="249"/>
      <c r="E808" s="248">
        <v>3</v>
      </c>
      <c r="F808" s="248" t="s">
        <v>171</v>
      </c>
      <c r="G808" s="248" t="s">
        <v>171</v>
      </c>
      <c r="H808" s="226" t="s">
        <v>2617</v>
      </c>
      <c r="I808" s="248"/>
      <c r="J808" s="265"/>
      <c r="K808" s="260"/>
      <c r="L808" s="248" t="s">
        <v>171</v>
      </c>
      <c r="M808" s="248" t="s">
        <v>171</v>
      </c>
      <c r="N808" s="226" t="s">
        <v>2617</v>
      </c>
      <c r="O808" s="248"/>
      <c r="P808" s="265"/>
      <c r="Q808" s="260"/>
      <c r="R808" s="248" t="s">
        <v>171</v>
      </c>
      <c r="S808" s="248" t="s">
        <v>171</v>
      </c>
      <c r="T808" s="226" t="s">
        <v>2617</v>
      </c>
      <c r="U808" s="260"/>
      <c r="V808" s="265"/>
      <c r="W808" s="260"/>
      <c r="X808" s="248" t="s">
        <v>171</v>
      </c>
      <c r="Y808" s="248" t="s">
        <v>171</v>
      </c>
      <c r="Z808" s="226" t="s">
        <v>2617</v>
      </c>
      <c r="AA808" s="260"/>
      <c r="AB808" s="265"/>
      <c r="AC808" s="260"/>
      <c r="AD808" s="248">
        <v>1</v>
      </c>
      <c r="AE808" s="267" t="s">
        <v>2132</v>
      </c>
      <c r="AF808" s="226" t="s">
        <v>2613</v>
      </c>
      <c r="AG808" s="248"/>
      <c r="AH808" s="265"/>
      <c r="AI808" s="260"/>
    </row>
    <row r="809" spans="1:35" s="295" customFormat="1" ht="15.75" thickBot="1" x14ac:dyDescent="0.25">
      <c r="A809" s="285">
        <v>2017</v>
      </c>
      <c r="B809" s="286" t="s">
        <v>1068</v>
      </c>
      <c r="C809" s="287" t="s">
        <v>2125</v>
      </c>
      <c r="D809" s="292"/>
      <c r="E809" s="285">
        <v>3</v>
      </c>
      <c r="F809" s="285" t="s">
        <v>171</v>
      </c>
      <c r="G809" s="289" t="s">
        <v>2598</v>
      </c>
      <c r="H809" s="226" t="s">
        <v>2627</v>
      </c>
      <c r="I809" s="285" t="e">
        <f>VLOOKUP(Tableau2[[#This Row],[Maîtrise/Avancement CNPE]],Tableau5[],8,FALSE)</f>
        <v>#N/A</v>
      </c>
      <c r="J809" s="290" t="e">
        <f>Tableau2[[#This Row],[Gravité]]*Tableau2[[#This Row],[Fréquence CNPE]]*Tableau2[[#This Row],[Coef Pondération CNPE]]</f>
        <v>#VALUE!</v>
      </c>
      <c r="K809" s="291"/>
      <c r="L809" s="285" t="s">
        <v>171</v>
      </c>
      <c r="M809" s="289" t="s">
        <v>2598</v>
      </c>
      <c r="N809" s="226" t="s">
        <v>2627</v>
      </c>
      <c r="O809" s="290" t="e">
        <f>VLOOKUP(Tableau2[[#This Row],[Maîtrise/Avancement SUD]],Tableau5[],8,FALSE)</f>
        <v>#N/A</v>
      </c>
      <c r="P809" s="290" t="e">
        <f>Tableau2[[#This Row],[Gravité]]*Tableau2[[#This Row],[Fréquence SUD]]*Tableau2[[#This Row],[Coef Pondération SUD]]</f>
        <v>#VALUE!</v>
      </c>
      <c r="Q809" s="291"/>
      <c r="R809" s="285" t="s">
        <v>171</v>
      </c>
      <c r="S809" s="289" t="s">
        <v>2598</v>
      </c>
      <c r="T809" s="226" t="s">
        <v>2627</v>
      </c>
      <c r="U809" s="290" t="e">
        <f>VLOOKUP(Tableau2[[#This Row],[Maîtrise/Avancement GP]],Tableau5[],8,FALSE)</f>
        <v>#N/A</v>
      </c>
      <c r="V809" s="290" t="e">
        <f>Tableau2[[#This Row],[Gravité]]*Tableau2[[#This Row],[Fréquence GP]]*Tableau2[[#This Row],[Coef Pondération GP]]</f>
        <v>#VALUE!</v>
      </c>
      <c r="W809" s="291"/>
      <c r="X809" s="285" t="s">
        <v>171</v>
      </c>
      <c r="Y809" s="289" t="s">
        <v>2598</v>
      </c>
      <c r="Z809" s="226" t="s">
        <v>2627</v>
      </c>
      <c r="AA809" s="290" t="e">
        <f>VLOOKUP(Tableau2[[#This Row],[Maîtrise/Avancement NORD]],Tableau5[],8,FALSE)</f>
        <v>#N/A</v>
      </c>
      <c r="AB809" s="290" t="e">
        <f>Tableau2[[#This Row],[Gravité]]*Tableau2[[#This Row],[Fréquence NORD]]*Tableau2[[#This Row],[Coef Pondération NORD]]</f>
        <v>#VALUE!</v>
      </c>
      <c r="AC809" s="291"/>
      <c r="AD809" s="285">
        <v>1</v>
      </c>
      <c r="AE809" s="289" t="s">
        <v>2598</v>
      </c>
      <c r="AF809" s="226" t="s">
        <v>2627</v>
      </c>
      <c r="AG809" s="290" t="e">
        <f>VLOOKUP(Tableau2[[#This Row],[Maîtrise/Avancement DD]],Tableau5[],8,FALSE)</f>
        <v>#N/A</v>
      </c>
      <c r="AH809" s="290" t="e">
        <f>Tableau2[[#This Row],[Gravité]]*Tableau2[[#This Row],[Fréquence DD]]*Tableau2[[#This Row],[Coef Pondération DD]]</f>
        <v>#N/A</v>
      </c>
      <c r="AI809" s="291"/>
    </row>
    <row r="810" spans="1:35" ht="15" x14ac:dyDescent="0.2">
      <c r="A810" s="248">
        <v>2017</v>
      </c>
      <c r="B810" s="260" t="s">
        <v>1071</v>
      </c>
      <c r="C810" s="260" t="s">
        <v>2126</v>
      </c>
      <c r="D810" s="249"/>
      <c r="E810" s="248">
        <v>3</v>
      </c>
      <c r="F810" s="248" t="s">
        <v>171</v>
      </c>
      <c r="G810" s="248" t="s">
        <v>171</v>
      </c>
      <c r="H810" s="226" t="s">
        <v>2617</v>
      </c>
      <c r="I810" s="248"/>
      <c r="J810" s="265"/>
      <c r="K810" s="260"/>
      <c r="L810" s="248" t="s">
        <v>171</v>
      </c>
      <c r="M810" s="248" t="s">
        <v>171</v>
      </c>
      <c r="N810" s="226" t="s">
        <v>2617</v>
      </c>
      <c r="O810" s="248"/>
      <c r="P810" s="265"/>
      <c r="Q810" s="260"/>
      <c r="R810" s="248" t="s">
        <v>171</v>
      </c>
      <c r="S810" s="248" t="s">
        <v>171</v>
      </c>
      <c r="T810" s="226" t="s">
        <v>2617</v>
      </c>
      <c r="U810" s="260"/>
      <c r="V810" s="265"/>
      <c r="W810" s="260"/>
      <c r="X810" s="248" t="s">
        <v>171</v>
      </c>
      <c r="Y810" s="248" t="s">
        <v>171</v>
      </c>
      <c r="Z810" s="226" t="s">
        <v>2617</v>
      </c>
      <c r="AA810" s="260"/>
      <c r="AB810" s="265"/>
      <c r="AC810" s="260"/>
      <c r="AD810" s="248">
        <v>1</v>
      </c>
      <c r="AE810" s="267" t="s">
        <v>2133</v>
      </c>
      <c r="AF810" s="226" t="s">
        <v>2608</v>
      </c>
      <c r="AG810" s="248"/>
      <c r="AH810" s="265"/>
      <c r="AI810" s="260"/>
    </row>
    <row r="811" spans="1:35" ht="15" x14ac:dyDescent="0.2">
      <c r="A811" s="248">
        <v>2017</v>
      </c>
      <c r="B811" s="260" t="s">
        <v>1071</v>
      </c>
      <c r="C811" s="260" t="s">
        <v>2126</v>
      </c>
      <c r="D811" s="249"/>
      <c r="E811" s="248">
        <v>3</v>
      </c>
      <c r="F811" s="248" t="s">
        <v>171</v>
      </c>
      <c r="G811" s="248" t="s">
        <v>171</v>
      </c>
      <c r="H811" s="226" t="s">
        <v>2617</v>
      </c>
      <c r="I811" s="248"/>
      <c r="J811" s="265"/>
      <c r="K811" s="260"/>
      <c r="L811" s="248" t="s">
        <v>171</v>
      </c>
      <c r="M811" s="248" t="s">
        <v>171</v>
      </c>
      <c r="N811" s="226" t="s">
        <v>2617</v>
      </c>
      <c r="O811" s="248"/>
      <c r="P811" s="265"/>
      <c r="Q811" s="260"/>
      <c r="R811" s="248" t="s">
        <v>171</v>
      </c>
      <c r="S811" s="248" t="s">
        <v>171</v>
      </c>
      <c r="T811" s="226" t="s">
        <v>2617</v>
      </c>
      <c r="U811" s="260"/>
      <c r="V811" s="265"/>
      <c r="W811" s="260"/>
      <c r="X811" s="248" t="s">
        <v>171</v>
      </c>
      <c r="Y811" s="248" t="s">
        <v>171</v>
      </c>
      <c r="Z811" s="226" t="s">
        <v>2617</v>
      </c>
      <c r="AA811" s="260"/>
      <c r="AB811" s="265"/>
      <c r="AC811" s="260"/>
      <c r="AD811" s="248">
        <v>1</v>
      </c>
      <c r="AE811" s="267" t="s">
        <v>1664</v>
      </c>
      <c r="AF811" s="226" t="s">
        <v>2608</v>
      </c>
      <c r="AG811" s="248"/>
      <c r="AH811" s="265"/>
      <c r="AI811" s="260"/>
    </row>
    <row r="812" spans="1:35" ht="15" x14ac:dyDescent="0.2">
      <c r="A812" s="248">
        <v>2017</v>
      </c>
      <c r="B812" s="260" t="s">
        <v>1071</v>
      </c>
      <c r="C812" s="260" t="s">
        <v>2126</v>
      </c>
      <c r="D812" s="249"/>
      <c r="E812" s="248">
        <v>3</v>
      </c>
      <c r="F812" s="248" t="s">
        <v>171</v>
      </c>
      <c r="G812" s="248" t="s">
        <v>171</v>
      </c>
      <c r="H812" s="226" t="s">
        <v>2617</v>
      </c>
      <c r="I812" s="248"/>
      <c r="J812" s="265"/>
      <c r="K812" s="260"/>
      <c r="L812" s="248" t="s">
        <v>171</v>
      </c>
      <c r="M812" s="248" t="s">
        <v>171</v>
      </c>
      <c r="N812" s="226" t="s">
        <v>2617</v>
      </c>
      <c r="O812" s="248"/>
      <c r="P812" s="265"/>
      <c r="Q812" s="260"/>
      <c r="R812" s="248" t="s">
        <v>171</v>
      </c>
      <c r="S812" s="248" t="s">
        <v>171</v>
      </c>
      <c r="T812" s="226" t="s">
        <v>2617</v>
      </c>
      <c r="U812" s="260"/>
      <c r="V812" s="265"/>
      <c r="W812" s="260"/>
      <c r="X812" s="248" t="s">
        <v>171</v>
      </c>
      <c r="Y812" s="248" t="s">
        <v>171</v>
      </c>
      <c r="Z812" s="226" t="s">
        <v>2617</v>
      </c>
      <c r="AA812" s="260"/>
      <c r="AB812" s="265"/>
      <c r="AC812" s="260"/>
      <c r="AD812" s="248">
        <v>1</v>
      </c>
      <c r="AE812" s="267" t="s">
        <v>1074</v>
      </c>
      <c r="AF812" s="226" t="s">
        <v>2608</v>
      </c>
      <c r="AG812" s="248"/>
      <c r="AH812" s="265"/>
      <c r="AI812" s="260"/>
    </row>
    <row r="813" spans="1:35" ht="45" x14ac:dyDescent="0.2">
      <c r="A813" s="248">
        <v>2017</v>
      </c>
      <c r="B813" s="260" t="s">
        <v>1071</v>
      </c>
      <c r="C813" s="260" t="s">
        <v>2126</v>
      </c>
      <c r="D813" s="249"/>
      <c r="E813" s="248">
        <v>3</v>
      </c>
      <c r="F813" s="248" t="s">
        <v>171</v>
      </c>
      <c r="G813" s="248" t="s">
        <v>171</v>
      </c>
      <c r="H813" s="226" t="s">
        <v>2617</v>
      </c>
      <c r="I813" s="248"/>
      <c r="J813" s="265"/>
      <c r="K813" s="260"/>
      <c r="L813" s="248" t="s">
        <v>171</v>
      </c>
      <c r="M813" s="248" t="s">
        <v>171</v>
      </c>
      <c r="N813" s="226" t="s">
        <v>2617</v>
      </c>
      <c r="O813" s="248"/>
      <c r="P813" s="265"/>
      <c r="Q813" s="260"/>
      <c r="R813" s="248" t="s">
        <v>171</v>
      </c>
      <c r="S813" s="248" t="s">
        <v>171</v>
      </c>
      <c r="T813" s="226" t="s">
        <v>2617</v>
      </c>
      <c r="U813" s="260"/>
      <c r="V813" s="265"/>
      <c r="W813" s="260"/>
      <c r="X813" s="248" t="s">
        <v>171</v>
      </c>
      <c r="Y813" s="248" t="s">
        <v>171</v>
      </c>
      <c r="Z813" s="226" t="s">
        <v>2617</v>
      </c>
      <c r="AA813" s="260"/>
      <c r="AB813" s="265"/>
      <c r="AC813" s="260"/>
      <c r="AD813" s="248">
        <v>1</v>
      </c>
      <c r="AE813" s="267" t="s">
        <v>2134</v>
      </c>
      <c r="AF813" s="226" t="s">
        <v>2608</v>
      </c>
      <c r="AG813" s="248"/>
      <c r="AH813" s="265"/>
      <c r="AI813" s="260"/>
    </row>
    <row r="814" spans="1:35" s="295" customFormat="1" ht="15.75" thickBot="1" x14ac:dyDescent="0.25">
      <c r="A814" s="285">
        <v>2017</v>
      </c>
      <c r="B814" s="287" t="s">
        <v>1071</v>
      </c>
      <c r="C814" s="287" t="s">
        <v>2126</v>
      </c>
      <c r="D814" s="292"/>
      <c r="E814" s="285">
        <v>3</v>
      </c>
      <c r="F814" s="285" t="s">
        <v>171</v>
      </c>
      <c r="G814" s="289" t="s">
        <v>2598</v>
      </c>
      <c r="H814" s="226" t="s">
        <v>2627</v>
      </c>
      <c r="I814" s="285" t="e">
        <f>VLOOKUP(Tableau2[[#This Row],[Maîtrise/Avancement CNPE]],Tableau5[],8,FALSE)</f>
        <v>#N/A</v>
      </c>
      <c r="J814" s="290" t="e">
        <f>Tableau2[[#This Row],[Gravité]]*Tableau2[[#This Row],[Fréquence CNPE]]*Tableau2[[#This Row],[Coef Pondération CNPE]]</f>
        <v>#VALUE!</v>
      </c>
      <c r="K814" s="291"/>
      <c r="L814" s="285" t="s">
        <v>171</v>
      </c>
      <c r="M814" s="289" t="s">
        <v>2598</v>
      </c>
      <c r="N814" s="226" t="s">
        <v>2627</v>
      </c>
      <c r="O814" s="290" t="e">
        <f>VLOOKUP(Tableau2[[#This Row],[Maîtrise/Avancement SUD]],Tableau5[],8,FALSE)</f>
        <v>#N/A</v>
      </c>
      <c r="P814" s="290" t="e">
        <f>Tableau2[[#This Row],[Gravité]]*Tableau2[[#This Row],[Fréquence SUD]]*Tableau2[[#This Row],[Coef Pondération SUD]]</f>
        <v>#VALUE!</v>
      </c>
      <c r="Q814" s="291"/>
      <c r="R814" s="285" t="s">
        <v>171</v>
      </c>
      <c r="S814" s="289" t="s">
        <v>2598</v>
      </c>
      <c r="T814" s="226" t="s">
        <v>2627</v>
      </c>
      <c r="U814" s="290" t="e">
        <f>VLOOKUP(Tableau2[[#This Row],[Maîtrise/Avancement GP]],Tableau5[],8,FALSE)</f>
        <v>#N/A</v>
      </c>
      <c r="V814" s="290" t="e">
        <f>Tableau2[[#This Row],[Gravité]]*Tableau2[[#This Row],[Fréquence GP]]*Tableau2[[#This Row],[Coef Pondération GP]]</f>
        <v>#VALUE!</v>
      </c>
      <c r="W814" s="291"/>
      <c r="X814" s="285" t="s">
        <v>171</v>
      </c>
      <c r="Y814" s="289" t="s">
        <v>2598</v>
      </c>
      <c r="Z814" s="226" t="s">
        <v>2627</v>
      </c>
      <c r="AA814" s="290" t="e">
        <f>VLOOKUP(Tableau2[[#This Row],[Maîtrise/Avancement NORD]],Tableau5[],8,FALSE)</f>
        <v>#N/A</v>
      </c>
      <c r="AB814" s="290" t="e">
        <f>Tableau2[[#This Row],[Gravité]]*Tableau2[[#This Row],[Fréquence NORD]]*Tableau2[[#This Row],[Coef Pondération NORD]]</f>
        <v>#VALUE!</v>
      </c>
      <c r="AC814" s="291"/>
      <c r="AD814" s="285">
        <v>1</v>
      </c>
      <c r="AE814" s="289" t="s">
        <v>2598</v>
      </c>
      <c r="AF814" s="226" t="s">
        <v>2627</v>
      </c>
      <c r="AG814" s="290" t="e">
        <f>VLOOKUP(Tableau2[[#This Row],[Maîtrise/Avancement DD]],Tableau5[],8,FALSE)</f>
        <v>#N/A</v>
      </c>
      <c r="AH814" s="290" t="e">
        <f>Tableau2[[#This Row],[Gravité]]*Tableau2[[#This Row],[Fréquence DD]]*Tableau2[[#This Row],[Coef Pondération DD]]</f>
        <v>#N/A</v>
      </c>
      <c r="AI814" s="291"/>
    </row>
    <row r="815" spans="1:35" ht="15" x14ac:dyDescent="0.2">
      <c r="A815" s="248">
        <v>2017</v>
      </c>
      <c r="B815" s="260" t="s">
        <v>2135</v>
      </c>
      <c r="C815" s="260" t="s">
        <v>814</v>
      </c>
      <c r="D815" s="249"/>
      <c r="E815" s="248">
        <v>3</v>
      </c>
      <c r="F815" s="248" t="s">
        <v>171</v>
      </c>
      <c r="G815" s="248" t="s">
        <v>171</v>
      </c>
      <c r="H815" s="226" t="s">
        <v>2617</v>
      </c>
      <c r="I815" s="248"/>
      <c r="J815" s="265"/>
      <c r="K815" s="260"/>
      <c r="L815" s="248" t="s">
        <v>171</v>
      </c>
      <c r="M815" s="248" t="s">
        <v>171</v>
      </c>
      <c r="N815" s="226" t="s">
        <v>2617</v>
      </c>
      <c r="O815" s="248"/>
      <c r="P815" s="265"/>
      <c r="Q815" s="260"/>
      <c r="R815" s="248" t="s">
        <v>171</v>
      </c>
      <c r="S815" s="248" t="s">
        <v>171</v>
      </c>
      <c r="T815" s="226" t="s">
        <v>2617</v>
      </c>
      <c r="U815" s="260"/>
      <c r="V815" s="265"/>
      <c r="W815" s="260"/>
      <c r="X815" s="248" t="s">
        <v>171</v>
      </c>
      <c r="Y815" s="248" t="s">
        <v>171</v>
      </c>
      <c r="Z815" s="226" t="s">
        <v>2617</v>
      </c>
      <c r="AA815" s="260"/>
      <c r="AB815" s="265"/>
      <c r="AC815" s="260"/>
      <c r="AD815" s="248">
        <v>1</v>
      </c>
      <c r="AE815" s="268" t="s">
        <v>2136</v>
      </c>
      <c r="AF815" s="226" t="s">
        <v>2608</v>
      </c>
      <c r="AG815" s="248"/>
      <c r="AH815" s="265"/>
      <c r="AI815" s="260"/>
    </row>
    <row r="816" spans="1:35" s="295" customFormat="1" ht="15.75" thickBot="1" x14ac:dyDescent="0.25">
      <c r="A816" s="285">
        <v>2017</v>
      </c>
      <c r="B816" s="287" t="s">
        <v>2135</v>
      </c>
      <c r="C816" s="287" t="s">
        <v>814</v>
      </c>
      <c r="D816" s="292"/>
      <c r="E816" s="285">
        <v>3</v>
      </c>
      <c r="F816" s="285" t="s">
        <v>171</v>
      </c>
      <c r="G816" s="289" t="s">
        <v>2598</v>
      </c>
      <c r="H816" s="226" t="s">
        <v>2627</v>
      </c>
      <c r="I816" s="285" t="e">
        <f>VLOOKUP(Tableau2[[#This Row],[Maîtrise/Avancement CNPE]],Tableau5[],8,FALSE)</f>
        <v>#N/A</v>
      </c>
      <c r="J816" s="290" t="e">
        <f>Tableau2[[#This Row],[Gravité]]*Tableau2[[#This Row],[Fréquence CNPE]]*Tableau2[[#This Row],[Coef Pondération CNPE]]</f>
        <v>#VALUE!</v>
      </c>
      <c r="K816" s="291"/>
      <c r="L816" s="285" t="s">
        <v>171</v>
      </c>
      <c r="M816" s="289" t="s">
        <v>2598</v>
      </c>
      <c r="N816" s="226" t="s">
        <v>2627</v>
      </c>
      <c r="O816" s="290" t="e">
        <f>VLOOKUP(Tableau2[[#This Row],[Maîtrise/Avancement SUD]],Tableau5[],8,FALSE)</f>
        <v>#N/A</v>
      </c>
      <c r="P816" s="290" t="e">
        <f>Tableau2[[#This Row],[Gravité]]*Tableau2[[#This Row],[Fréquence SUD]]*Tableau2[[#This Row],[Coef Pondération SUD]]</f>
        <v>#VALUE!</v>
      </c>
      <c r="Q816" s="291"/>
      <c r="R816" s="285" t="s">
        <v>171</v>
      </c>
      <c r="S816" s="289" t="s">
        <v>2598</v>
      </c>
      <c r="T816" s="226" t="s">
        <v>2627</v>
      </c>
      <c r="U816" s="290" t="e">
        <f>VLOOKUP(Tableau2[[#This Row],[Maîtrise/Avancement GP]],Tableau5[],8,FALSE)</f>
        <v>#N/A</v>
      </c>
      <c r="V816" s="290" t="e">
        <f>Tableau2[[#This Row],[Gravité]]*Tableau2[[#This Row],[Fréquence GP]]*Tableau2[[#This Row],[Coef Pondération GP]]</f>
        <v>#VALUE!</v>
      </c>
      <c r="W816" s="291"/>
      <c r="X816" s="285" t="s">
        <v>171</v>
      </c>
      <c r="Y816" s="289" t="s">
        <v>2598</v>
      </c>
      <c r="Z816" s="226" t="s">
        <v>2627</v>
      </c>
      <c r="AA816" s="290" t="e">
        <f>VLOOKUP(Tableau2[[#This Row],[Maîtrise/Avancement NORD]],Tableau5[],8,FALSE)</f>
        <v>#N/A</v>
      </c>
      <c r="AB816" s="290" t="e">
        <f>Tableau2[[#This Row],[Gravité]]*Tableau2[[#This Row],[Fréquence NORD]]*Tableau2[[#This Row],[Coef Pondération NORD]]</f>
        <v>#VALUE!</v>
      </c>
      <c r="AC816" s="291"/>
      <c r="AD816" s="285">
        <v>1</v>
      </c>
      <c r="AE816" s="289" t="s">
        <v>2598</v>
      </c>
      <c r="AF816" s="226" t="s">
        <v>2627</v>
      </c>
      <c r="AG816" s="290" t="e">
        <f>VLOOKUP(Tableau2[[#This Row],[Maîtrise/Avancement DD]],Tableau5[],8,FALSE)</f>
        <v>#N/A</v>
      </c>
      <c r="AH816" s="290" t="e">
        <f>Tableau2[[#This Row],[Gravité]]*Tableau2[[#This Row],[Fréquence DD]]*Tableau2[[#This Row],[Coef Pondération DD]]</f>
        <v>#N/A</v>
      </c>
      <c r="AI816" s="291"/>
    </row>
    <row r="817" spans="1:35" ht="15" x14ac:dyDescent="0.2">
      <c r="A817" s="248"/>
      <c r="B817" s="184" t="s">
        <v>2137</v>
      </c>
      <c r="C817" s="184"/>
      <c r="D817" s="234"/>
      <c r="E817" s="249"/>
      <c r="F817" s="249"/>
      <c r="G817" s="258"/>
      <c r="H817" s="226" t="s">
        <v>2627</v>
      </c>
      <c r="I817" s="248"/>
      <c r="J817" s="265"/>
      <c r="K817" s="260"/>
      <c r="L817" s="249"/>
      <c r="M817" s="260"/>
      <c r="N817" s="226" t="s">
        <v>2627</v>
      </c>
      <c r="O817" s="248"/>
      <c r="P817" s="265"/>
      <c r="Q817" s="260"/>
      <c r="R817" s="249"/>
      <c r="S817" s="260"/>
      <c r="T817" s="226" t="s">
        <v>2627</v>
      </c>
      <c r="U817" s="260"/>
      <c r="V817" s="265"/>
      <c r="W817" s="260"/>
      <c r="X817" s="249"/>
      <c r="Y817" s="258"/>
      <c r="Z817" s="226" t="s">
        <v>2627</v>
      </c>
      <c r="AA817" s="260"/>
      <c r="AB817" s="265"/>
      <c r="AC817" s="260"/>
      <c r="AD817" s="248"/>
      <c r="AE817" s="248"/>
      <c r="AF817" s="226" t="s">
        <v>2627</v>
      </c>
      <c r="AG817" s="248"/>
      <c r="AH817" s="265"/>
      <c r="AI817" s="260"/>
    </row>
    <row r="818" spans="1:35" ht="45" x14ac:dyDescent="0.2">
      <c r="A818" s="248">
        <v>2017</v>
      </c>
      <c r="B818" s="258" t="s">
        <v>819</v>
      </c>
      <c r="C818" s="258" t="s">
        <v>820</v>
      </c>
      <c r="D818" s="249"/>
      <c r="E818" s="249">
        <v>9</v>
      </c>
      <c r="F818" s="249">
        <v>7</v>
      </c>
      <c r="G818" s="258" t="s">
        <v>821</v>
      </c>
      <c r="H818" s="226" t="s">
        <v>2655</v>
      </c>
      <c r="I818" s="248"/>
      <c r="J818" s="265"/>
      <c r="K818" s="260"/>
      <c r="L818" s="249">
        <v>1</v>
      </c>
      <c r="M818" s="258" t="s">
        <v>821</v>
      </c>
      <c r="N818" s="226" t="s">
        <v>2655</v>
      </c>
      <c r="O818" s="248"/>
      <c r="P818" s="265"/>
      <c r="Q818" s="260"/>
      <c r="R818" s="249">
        <v>7</v>
      </c>
      <c r="S818" s="258" t="s">
        <v>821</v>
      </c>
      <c r="T818" s="226" t="s">
        <v>2655</v>
      </c>
      <c r="U818" s="260"/>
      <c r="V818" s="265"/>
      <c r="W818" s="260"/>
      <c r="X818" s="249">
        <v>1</v>
      </c>
      <c r="Y818" s="258" t="s">
        <v>821</v>
      </c>
      <c r="Z818" s="226" t="s">
        <v>2655</v>
      </c>
      <c r="AA818" s="260"/>
      <c r="AB818" s="265"/>
      <c r="AC818" s="260"/>
      <c r="AD818" s="248" t="s">
        <v>171</v>
      </c>
      <c r="AE818" s="249" t="s">
        <v>171</v>
      </c>
      <c r="AF818" s="226" t="s">
        <v>2617</v>
      </c>
      <c r="AG818" s="248"/>
      <c r="AH818" s="265"/>
      <c r="AI818" s="260"/>
    </row>
    <row r="819" spans="1:35" ht="45" x14ac:dyDescent="0.2">
      <c r="A819" s="248">
        <v>2017</v>
      </c>
      <c r="B819" s="258" t="s">
        <v>819</v>
      </c>
      <c r="C819" s="258" t="s">
        <v>820</v>
      </c>
      <c r="D819" s="249"/>
      <c r="E819" s="249">
        <v>9</v>
      </c>
      <c r="F819" s="249">
        <v>7</v>
      </c>
      <c r="G819" s="258" t="s">
        <v>822</v>
      </c>
      <c r="H819" s="226" t="s">
        <v>2613</v>
      </c>
      <c r="I819" s="248"/>
      <c r="J819" s="265"/>
      <c r="K819" s="260"/>
      <c r="L819" s="249">
        <v>1</v>
      </c>
      <c r="M819" s="258" t="s">
        <v>822</v>
      </c>
      <c r="N819" s="226" t="s">
        <v>2613</v>
      </c>
      <c r="O819" s="248"/>
      <c r="P819" s="265"/>
      <c r="Q819" s="260"/>
      <c r="R819" s="249">
        <v>7</v>
      </c>
      <c r="S819" s="258" t="s">
        <v>822</v>
      </c>
      <c r="T819" s="226" t="s">
        <v>2613</v>
      </c>
      <c r="U819" s="260"/>
      <c r="V819" s="265"/>
      <c r="W819" s="260"/>
      <c r="X819" s="249">
        <v>1</v>
      </c>
      <c r="Y819" s="258" t="s">
        <v>822</v>
      </c>
      <c r="Z819" s="226" t="s">
        <v>2613</v>
      </c>
      <c r="AA819" s="260"/>
      <c r="AB819" s="265"/>
      <c r="AC819" s="260"/>
      <c r="AD819" s="248" t="s">
        <v>171</v>
      </c>
      <c r="AE819" s="249" t="s">
        <v>171</v>
      </c>
      <c r="AF819" s="226" t="s">
        <v>2617</v>
      </c>
      <c r="AG819" s="248"/>
      <c r="AH819" s="265"/>
      <c r="AI819" s="260"/>
    </row>
    <row r="820" spans="1:35" ht="45" x14ac:dyDescent="0.2">
      <c r="A820" s="248">
        <v>2017</v>
      </c>
      <c r="B820" s="258" t="s">
        <v>819</v>
      </c>
      <c r="C820" s="258" t="s">
        <v>820</v>
      </c>
      <c r="D820" s="249"/>
      <c r="E820" s="249">
        <v>9</v>
      </c>
      <c r="F820" s="249">
        <v>7</v>
      </c>
      <c r="G820" s="258" t="s">
        <v>823</v>
      </c>
      <c r="H820" s="226" t="s">
        <v>2608</v>
      </c>
      <c r="I820" s="248"/>
      <c r="J820" s="265"/>
      <c r="K820" s="260"/>
      <c r="L820" s="249">
        <v>1</v>
      </c>
      <c r="M820" s="258" t="s">
        <v>823</v>
      </c>
      <c r="N820" s="226" t="s">
        <v>2608</v>
      </c>
      <c r="O820" s="248"/>
      <c r="P820" s="265"/>
      <c r="Q820" s="260"/>
      <c r="R820" s="249">
        <v>7</v>
      </c>
      <c r="S820" s="258" t="s">
        <v>823</v>
      </c>
      <c r="T820" s="226" t="s">
        <v>2608</v>
      </c>
      <c r="U820" s="260"/>
      <c r="V820" s="265"/>
      <c r="W820" s="260"/>
      <c r="X820" s="249" t="s">
        <v>171</v>
      </c>
      <c r="Y820" s="249" t="s">
        <v>171</v>
      </c>
      <c r="Z820" s="226" t="s">
        <v>2617</v>
      </c>
      <c r="AA820" s="260"/>
      <c r="AB820" s="265"/>
      <c r="AC820" s="260"/>
      <c r="AD820" s="248" t="s">
        <v>171</v>
      </c>
      <c r="AE820" s="249" t="s">
        <v>171</v>
      </c>
      <c r="AF820" s="226" t="s">
        <v>2617</v>
      </c>
      <c r="AG820" s="248"/>
      <c r="AH820" s="265"/>
      <c r="AI820" s="260"/>
    </row>
    <row r="821" spans="1:35" ht="45" x14ac:dyDescent="0.2">
      <c r="A821" s="248">
        <v>2017</v>
      </c>
      <c r="B821" s="258" t="s">
        <v>819</v>
      </c>
      <c r="C821" s="258" t="s">
        <v>820</v>
      </c>
      <c r="D821" s="249"/>
      <c r="E821" s="249">
        <v>9</v>
      </c>
      <c r="F821" s="249">
        <v>7</v>
      </c>
      <c r="G821" s="258" t="s">
        <v>824</v>
      </c>
      <c r="H821" s="226" t="s">
        <v>2659</v>
      </c>
      <c r="I821" s="248"/>
      <c r="J821" s="265"/>
      <c r="K821" s="260"/>
      <c r="L821" s="249">
        <v>1</v>
      </c>
      <c r="M821" s="258" t="s">
        <v>824</v>
      </c>
      <c r="N821" s="226" t="s">
        <v>2659</v>
      </c>
      <c r="O821" s="248"/>
      <c r="P821" s="265"/>
      <c r="Q821" s="260"/>
      <c r="R821" s="249">
        <v>7</v>
      </c>
      <c r="S821" s="258" t="s">
        <v>824</v>
      </c>
      <c r="T821" s="226" t="s">
        <v>2659</v>
      </c>
      <c r="U821" s="260"/>
      <c r="V821" s="265"/>
      <c r="W821" s="260"/>
      <c r="X821" s="249" t="s">
        <v>171</v>
      </c>
      <c r="Y821" s="249" t="s">
        <v>171</v>
      </c>
      <c r="Z821" s="226" t="s">
        <v>2617</v>
      </c>
      <c r="AA821" s="260"/>
      <c r="AB821" s="265"/>
      <c r="AC821" s="260"/>
      <c r="AD821" s="248" t="s">
        <v>171</v>
      </c>
      <c r="AE821" s="249" t="s">
        <v>171</v>
      </c>
      <c r="AF821" s="226" t="s">
        <v>2617</v>
      </c>
      <c r="AG821" s="248"/>
      <c r="AH821" s="265"/>
      <c r="AI821" s="260"/>
    </row>
    <row r="822" spans="1:35" ht="45" x14ac:dyDescent="0.2">
      <c r="A822" s="248">
        <v>2017</v>
      </c>
      <c r="B822" s="258" t="s">
        <v>819</v>
      </c>
      <c r="C822" s="258" t="s">
        <v>820</v>
      </c>
      <c r="D822" s="249"/>
      <c r="E822" s="249">
        <v>9</v>
      </c>
      <c r="F822" s="249">
        <v>7</v>
      </c>
      <c r="G822" s="258" t="s">
        <v>825</v>
      </c>
      <c r="H822" s="226" t="s">
        <v>2655</v>
      </c>
      <c r="I822" s="248"/>
      <c r="J822" s="265"/>
      <c r="K822" s="260"/>
      <c r="L822" s="249">
        <v>1</v>
      </c>
      <c r="M822" s="258" t="s">
        <v>825</v>
      </c>
      <c r="N822" s="226" t="s">
        <v>2655</v>
      </c>
      <c r="O822" s="248"/>
      <c r="P822" s="265"/>
      <c r="Q822" s="260"/>
      <c r="R822" s="249">
        <v>7</v>
      </c>
      <c r="S822" s="258" t="s">
        <v>825</v>
      </c>
      <c r="T822" s="226" t="s">
        <v>2655</v>
      </c>
      <c r="U822" s="260"/>
      <c r="V822" s="265"/>
      <c r="W822" s="260"/>
      <c r="X822" s="249" t="s">
        <v>171</v>
      </c>
      <c r="Y822" s="249" t="s">
        <v>171</v>
      </c>
      <c r="Z822" s="226" t="s">
        <v>2617</v>
      </c>
      <c r="AA822" s="260"/>
      <c r="AB822" s="265"/>
      <c r="AC822" s="260"/>
      <c r="AD822" s="248" t="s">
        <v>171</v>
      </c>
      <c r="AE822" s="249" t="s">
        <v>171</v>
      </c>
      <c r="AF822" s="226" t="s">
        <v>2617</v>
      </c>
      <c r="AG822" s="248"/>
      <c r="AH822" s="265"/>
      <c r="AI822" s="260"/>
    </row>
    <row r="823" spans="1:35" ht="45" x14ac:dyDescent="0.2">
      <c r="A823" s="248">
        <v>2017</v>
      </c>
      <c r="B823" s="258" t="s">
        <v>819</v>
      </c>
      <c r="C823" s="258" t="s">
        <v>820</v>
      </c>
      <c r="D823" s="249"/>
      <c r="E823" s="249">
        <v>9</v>
      </c>
      <c r="F823" s="249">
        <v>7</v>
      </c>
      <c r="G823" s="258" t="s">
        <v>826</v>
      </c>
      <c r="H823" s="226" t="s">
        <v>2613</v>
      </c>
      <c r="I823" s="248"/>
      <c r="J823" s="265"/>
      <c r="K823" s="260"/>
      <c r="L823" s="249">
        <v>1</v>
      </c>
      <c r="M823" s="258" t="s">
        <v>826</v>
      </c>
      <c r="N823" s="226" t="s">
        <v>2613</v>
      </c>
      <c r="O823" s="248"/>
      <c r="P823" s="265"/>
      <c r="Q823" s="260"/>
      <c r="R823" s="249">
        <v>7</v>
      </c>
      <c r="S823" s="258" t="s">
        <v>1765</v>
      </c>
      <c r="T823" s="226" t="s">
        <v>2613</v>
      </c>
      <c r="U823" s="260"/>
      <c r="V823" s="265"/>
      <c r="W823" s="260"/>
      <c r="X823" s="249">
        <v>1</v>
      </c>
      <c r="Y823" s="258" t="s">
        <v>1256</v>
      </c>
      <c r="Z823" s="226" t="s">
        <v>2613</v>
      </c>
      <c r="AA823" s="260"/>
      <c r="AB823" s="265"/>
      <c r="AC823" s="260"/>
      <c r="AD823" s="248" t="s">
        <v>171</v>
      </c>
      <c r="AE823" s="249" t="s">
        <v>171</v>
      </c>
      <c r="AF823" s="226" t="s">
        <v>2617</v>
      </c>
      <c r="AG823" s="248"/>
      <c r="AH823" s="265"/>
      <c r="AI823" s="260"/>
    </row>
    <row r="824" spans="1:35" ht="45" x14ac:dyDescent="0.2">
      <c r="A824" s="248">
        <v>2017</v>
      </c>
      <c r="B824" s="258" t="s">
        <v>819</v>
      </c>
      <c r="C824" s="258" t="s">
        <v>820</v>
      </c>
      <c r="D824" s="249"/>
      <c r="E824" s="248">
        <v>9</v>
      </c>
      <c r="F824" s="248" t="s">
        <v>171</v>
      </c>
      <c r="G824" s="248" t="s">
        <v>171</v>
      </c>
      <c r="H824" s="226" t="s">
        <v>2629</v>
      </c>
      <c r="I824" s="248"/>
      <c r="J824" s="265"/>
      <c r="K824" s="260"/>
      <c r="L824" s="248">
        <v>1</v>
      </c>
      <c r="M824" s="258" t="s">
        <v>1585</v>
      </c>
      <c r="N824" s="226" t="s">
        <v>2658</v>
      </c>
      <c r="O824" s="248"/>
      <c r="P824" s="265"/>
      <c r="Q824" s="260"/>
      <c r="R824" s="248" t="s">
        <v>171</v>
      </c>
      <c r="S824" s="248" t="s">
        <v>171</v>
      </c>
      <c r="T824" s="226" t="s">
        <v>2629</v>
      </c>
      <c r="U824" s="260"/>
      <c r="V824" s="265"/>
      <c r="W824" s="260"/>
      <c r="X824" s="248" t="s">
        <v>171</v>
      </c>
      <c r="Y824" s="249" t="s">
        <v>171</v>
      </c>
      <c r="Z824" s="226" t="s">
        <v>2629</v>
      </c>
      <c r="AA824" s="260"/>
      <c r="AB824" s="265"/>
      <c r="AC824" s="260"/>
      <c r="AD824" s="248" t="s">
        <v>171</v>
      </c>
      <c r="AE824" s="249" t="s">
        <v>171</v>
      </c>
      <c r="AF824" s="226" t="s">
        <v>2629</v>
      </c>
      <c r="AG824" s="248"/>
      <c r="AH824" s="265"/>
      <c r="AI824" s="260"/>
    </row>
    <row r="825" spans="1:35" s="295" customFormat="1" ht="45.75" thickBot="1" x14ac:dyDescent="0.25">
      <c r="A825" s="285">
        <v>2017</v>
      </c>
      <c r="B825" s="286" t="s">
        <v>819</v>
      </c>
      <c r="C825" s="286" t="s">
        <v>820</v>
      </c>
      <c r="D825" s="292">
        <v>1</v>
      </c>
      <c r="E825" s="292">
        <v>9</v>
      </c>
      <c r="F825" s="292">
        <v>7</v>
      </c>
      <c r="G825" s="289" t="s">
        <v>2598</v>
      </c>
      <c r="H825" s="226" t="s">
        <v>2627</v>
      </c>
      <c r="I825" s="285" t="e">
        <f>VLOOKUP(Tableau2[[#This Row],[Maîtrise/Avancement CNPE]],Tableau5[],8,FALSE)</f>
        <v>#N/A</v>
      </c>
      <c r="J825" s="290" t="e">
        <f>Tableau2[[#This Row],[Gravité]]*Tableau2[[#This Row],[Fréquence CNPE]]*Tableau2[[#This Row],[Coef Pondération CNPE]]</f>
        <v>#N/A</v>
      </c>
      <c r="K825" s="291"/>
      <c r="L825" s="292">
        <v>1</v>
      </c>
      <c r="M825" s="289" t="s">
        <v>2598</v>
      </c>
      <c r="N825" s="226" t="s">
        <v>2627</v>
      </c>
      <c r="O825" s="290" t="e">
        <f>VLOOKUP(Tableau2[[#This Row],[Maîtrise/Avancement SUD]],Tableau5[],8,FALSE)</f>
        <v>#N/A</v>
      </c>
      <c r="P825" s="290" t="e">
        <f>Tableau2[[#This Row],[Gravité]]*Tableau2[[#This Row],[Fréquence SUD]]*Tableau2[[#This Row],[Coef Pondération SUD]]</f>
        <v>#N/A</v>
      </c>
      <c r="Q825" s="291"/>
      <c r="R825" s="292">
        <v>7</v>
      </c>
      <c r="S825" s="289" t="s">
        <v>2598</v>
      </c>
      <c r="T825" s="226" t="s">
        <v>2627</v>
      </c>
      <c r="U825" s="290" t="e">
        <f>VLOOKUP(Tableau2[[#This Row],[Maîtrise/Avancement GP]],Tableau5[],8,FALSE)</f>
        <v>#N/A</v>
      </c>
      <c r="V825" s="290" t="e">
        <f>Tableau2[[#This Row],[Gravité]]*Tableau2[[#This Row],[Fréquence GP]]*Tableau2[[#This Row],[Coef Pondération GP]]</f>
        <v>#N/A</v>
      </c>
      <c r="W825" s="291"/>
      <c r="X825" s="292">
        <v>1</v>
      </c>
      <c r="Y825" s="289" t="s">
        <v>2598</v>
      </c>
      <c r="Z825" s="226" t="s">
        <v>2627</v>
      </c>
      <c r="AA825" s="290" t="e">
        <f>VLOOKUP(Tableau2[[#This Row],[Maîtrise/Avancement NORD]],Tableau5[],8,FALSE)</f>
        <v>#N/A</v>
      </c>
      <c r="AB825" s="290" t="e">
        <f>Tableau2[[#This Row],[Gravité]]*Tableau2[[#This Row],[Fréquence NORD]]*Tableau2[[#This Row],[Coef Pondération NORD]]</f>
        <v>#N/A</v>
      </c>
      <c r="AC825" s="291"/>
      <c r="AD825" s="285" t="s">
        <v>171</v>
      </c>
      <c r="AE825" s="289" t="s">
        <v>2598</v>
      </c>
      <c r="AF825" s="226" t="s">
        <v>2627</v>
      </c>
      <c r="AG825" s="290" t="e">
        <f>VLOOKUP(Tableau2[[#This Row],[Maîtrise/Avancement DD]],Tableau5[],8,FALSE)</f>
        <v>#N/A</v>
      </c>
      <c r="AH825" s="290" t="e">
        <f>Tableau2[[#This Row],[Gravité]]*Tableau2[[#This Row],[Fréquence DD]]*Tableau2[[#This Row],[Coef Pondération DD]]</f>
        <v>#VALUE!</v>
      </c>
      <c r="AI825" s="291"/>
    </row>
    <row r="826" spans="1:35" ht="75" x14ac:dyDescent="0.2">
      <c r="A826" s="248">
        <v>2017</v>
      </c>
      <c r="B826" s="258" t="s">
        <v>827</v>
      </c>
      <c r="C826" s="258" t="s">
        <v>828</v>
      </c>
      <c r="D826" s="249"/>
      <c r="E826" s="249">
        <v>9</v>
      </c>
      <c r="F826" s="249">
        <v>3</v>
      </c>
      <c r="G826" s="258" t="s">
        <v>832</v>
      </c>
      <c r="H826" s="226" t="s">
        <v>2608</v>
      </c>
      <c r="I826" s="248"/>
      <c r="J826" s="265"/>
      <c r="K826" s="260"/>
      <c r="L826" s="249">
        <v>3</v>
      </c>
      <c r="M826" s="258" t="s">
        <v>832</v>
      </c>
      <c r="N826" s="226" t="s">
        <v>2608</v>
      </c>
      <c r="O826" s="248"/>
      <c r="P826" s="265"/>
      <c r="Q826" s="260"/>
      <c r="R826" s="249">
        <v>3</v>
      </c>
      <c r="S826" s="258" t="s">
        <v>832</v>
      </c>
      <c r="T826" s="226" t="s">
        <v>2608</v>
      </c>
      <c r="U826" s="260"/>
      <c r="V826" s="265"/>
      <c r="W826" s="260"/>
      <c r="X826" s="249">
        <v>1</v>
      </c>
      <c r="Y826" s="258" t="s">
        <v>1257</v>
      </c>
      <c r="Z826" s="226" t="s">
        <v>2608</v>
      </c>
      <c r="AA826" s="260"/>
      <c r="AB826" s="265"/>
      <c r="AC826" s="260"/>
      <c r="AD826" s="248" t="s">
        <v>171</v>
      </c>
      <c r="AE826" s="249" t="s">
        <v>171</v>
      </c>
      <c r="AF826" s="226" t="s">
        <v>2617</v>
      </c>
      <c r="AG826" s="248"/>
      <c r="AH826" s="265"/>
      <c r="AI826" s="260"/>
    </row>
    <row r="827" spans="1:35" ht="30" x14ac:dyDescent="0.2">
      <c r="A827" s="248">
        <v>2017</v>
      </c>
      <c r="B827" s="258" t="s">
        <v>827</v>
      </c>
      <c r="C827" s="258" t="s">
        <v>828</v>
      </c>
      <c r="D827" s="249"/>
      <c r="E827" s="249">
        <v>9</v>
      </c>
      <c r="F827" s="249">
        <v>3</v>
      </c>
      <c r="G827" s="258" t="s">
        <v>829</v>
      </c>
      <c r="H827" s="226" t="s">
        <v>2655</v>
      </c>
      <c r="I827" s="248"/>
      <c r="J827" s="265"/>
      <c r="K827" s="260"/>
      <c r="L827" s="249">
        <v>3</v>
      </c>
      <c r="M827" s="258" t="s">
        <v>829</v>
      </c>
      <c r="N827" s="226" t="s">
        <v>2655</v>
      </c>
      <c r="O827" s="248"/>
      <c r="P827" s="265"/>
      <c r="Q827" s="260"/>
      <c r="R827" s="249">
        <v>3</v>
      </c>
      <c r="S827" s="258" t="s">
        <v>829</v>
      </c>
      <c r="T827" s="226" t="s">
        <v>2655</v>
      </c>
      <c r="U827" s="260"/>
      <c r="V827" s="265"/>
      <c r="W827" s="260"/>
      <c r="X827" s="249" t="s">
        <v>171</v>
      </c>
      <c r="Y827" s="249" t="s">
        <v>171</v>
      </c>
      <c r="Z827" s="226" t="s">
        <v>2617</v>
      </c>
      <c r="AA827" s="260"/>
      <c r="AB827" s="265"/>
      <c r="AC827" s="260"/>
      <c r="AD827" s="248" t="s">
        <v>171</v>
      </c>
      <c r="AE827" s="249" t="s">
        <v>171</v>
      </c>
      <c r="AF827" s="226" t="s">
        <v>2617</v>
      </c>
      <c r="AG827" s="248"/>
      <c r="AH827" s="265"/>
      <c r="AI827" s="260"/>
    </row>
    <row r="828" spans="1:35" ht="45" x14ac:dyDescent="0.2">
      <c r="A828" s="248">
        <v>2017</v>
      </c>
      <c r="B828" s="258" t="s">
        <v>827</v>
      </c>
      <c r="C828" s="258" t="s">
        <v>828</v>
      </c>
      <c r="D828" s="249"/>
      <c r="E828" s="249">
        <v>9</v>
      </c>
      <c r="F828" s="249">
        <v>3</v>
      </c>
      <c r="G828" s="258" t="s">
        <v>826</v>
      </c>
      <c r="H828" s="226" t="s">
        <v>2613</v>
      </c>
      <c r="I828" s="248"/>
      <c r="J828" s="265"/>
      <c r="K828" s="260"/>
      <c r="L828" s="249">
        <v>3</v>
      </c>
      <c r="M828" s="258" t="s">
        <v>1765</v>
      </c>
      <c r="N828" s="226" t="s">
        <v>2613</v>
      </c>
      <c r="O828" s="248"/>
      <c r="P828" s="265"/>
      <c r="Q828" s="260"/>
      <c r="R828" s="249">
        <v>3</v>
      </c>
      <c r="S828" s="258" t="s">
        <v>1765</v>
      </c>
      <c r="T828" s="226" t="s">
        <v>2613</v>
      </c>
      <c r="U828" s="260"/>
      <c r="V828" s="265"/>
      <c r="W828" s="260"/>
      <c r="X828" s="249">
        <v>1</v>
      </c>
      <c r="Y828" s="258" t="s">
        <v>1256</v>
      </c>
      <c r="Z828" s="226" t="s">
        <v>2613</v>
      </c>
      <c r="AA828" s="260"/>
      <c r="AB828" s="265"/>
      <c r="AC828" s="260"/>
      <c r="AD828" s="248" t="s">
        <v>171</v>
      </c>
      <c r="AE828" s="249" t="s">
        <v>171</v>
      </c>
      <c r="AF828" s="226" t="s">
        <v>2617</v>
      </c>
      <c r="AG828" s="248"/>
      <c r="AH828" s="265"/>
      <c r="AI828" s="260"/>
    </row>
    <row r="829" spans="1:35" ht="30" x14ac:dyDescent="0.2">
      <c r="A829" s="248">
        <v>2017</v>
      </c>
      <c r="B829" s="258" t="s">
        <v>827</v>
      </c>
      <c r="C829" s="258" t="s">
        <v>828</v>
      </c>
      <c r="D829" s="249"/>
      <c r="E829" s="248">
        <v>9</v>
      </c>
      <c r="F829" s="248" t="s">
        <v>171</v>
      </c>
      <c r="G829" s="248" t="s">
        <v>171</v>
      </c>
      <c r="H829" s="226" t="s">
        <v>2617</v>
      </c>
      <c r="I829" s="248"/>
      <c r="J829" s="265"/>
      <c r="K829" s="260"/>
      <c r="L829" s="248" t="s">
        <v>171</v>
      </c>
      <c r="M829" s="248" t="s">
        <v>171</v>
      </c>
      <c r="N829" s="226" t="s">
        <v>2617</v>
      </c>
      <c r="O829" s="248"/>
      <c r="P829" s="265"/>
      <c r="Q829" s="260"/>
      <c r="R829" s="249">
        <v>3</v>
      </c>
      <c r="S829" s="248" t="s">
        <v>171</v>
      </c>
      <c r="T829" s="226" t="s">
        <v>2617</v>
      </c>
      <c r="U829" s="260"/>
      <c r="V829" s="265"/>
      <c r="W829" s="260"/>
      <c r="X829" s="248">
        <v>1</v>
      </c>
      <c r="Y829" s="258" t="s">
        <v>831</v>
      </c>
      <c r="Z829" s="226" t="s">
        <v>2613</v>
      </c>
      <c r="AA829" s="260"/>
      <c r="AB829" s="265"/>
      <c r="AC829" s="260"/>
      <c r="AD829" s="248" t="s">
        <v>171</v>
      </c>
      <c r="AE829" s="249" t="s">
        <v>171</v>
      </c>
      <c r="AF829" s="226" t="s">
        <v>2617</v>
      </c>
      <c r="AG829" s="248"/>
      <c r="AH829" s="265"/>
      <c r="AI829" s="260"/>
    </row>
    <row r="830" spans="1:35" ht="45" x14ac:dyDescent="0.2">
      <c r="A830" s="248">
        <v>2017</v>
      </c>
      <c r="B830" s="258" t="s">
        <v>827</v>
      </c>
      <c r="C830" s="258" t="s">
        <v>828</v>
      </c>
      <c r="D830" s="249"/>
      <c r="E830" s="248">
        <v>9</v>
      </c>
      <c r="F830" s="248" t="s">
        <v>171</v>
      </c>
      <c r="G830" s="248" t="s">
        <v>171</v>
      </c>
      <c r="H830" s="226" t="s">
        <v>2616</v>
      </c>
      <c r="I830" s="248"/>
      <c r="J830" s="265"/>
      <c r="K830" s="260"/>
      <c r="L830" s="248">
        <v>3</v>
      </c>
      <c r="M830" s="258" t="s">
        <v>1586</v>
      </c>
      <c r="N830" s="226" t="s">
        <v>2611</v>
      </c>
      <c r="O830" s="248"/>
      <c r="P830" s="265"/>
      <c r="Q830" s="260"/>
      <c r="R830" s="249">
        <v>3</v>
      </c>
      <c r="S830" s="258" t="s">
        <v>1586</v>
      </c>
      <c r="T830" s="226" t="s">
        <v>2611</v>
      </c>
      <c r="U830" s="260"/>
      <c r="V830" s="265"/>
      <c r="W830" s="260"/>
      <c r="X830" s="248" t="s">
        <v>171</v>
      </c>
      <c r="Y830" s="249" t="s">
        <v>171</v>
      </c>
      <c r="Z830" s="226" t="s">
        <v>2616</v>
      </c>
      <c r="AA830" s="260"/>
      <c r="AB830" s="265"/>
      <c r="AC830" s="260"/>
      <c r="AD830" s="248" t="s">
        <v>171</v>
      </c>
      <c r="AE830" s="249" t="s">
        <v>171</v>
      </c>
      <c r="AF830" s="226" t="s">
        <v>2616</v>
      </c>
      <c r="AG830" s="248"/>
      <c r="AH830" s="265"/>
      <c r="AI830" s="260"/>
    </row>
    <row r="831" spans="1:35" ht="45" x14ac:dyDescent="0.2">
      <c r="A831" s="248">
        <v>2017</v>
      </c>
      <c r="B831" s="258" t="s">
        <v>827</v>
      </c>
      <c r="C831" s="258" t="s">
        <v>828</v>
      </c>
      <c r="D831" s="249"/>
      <c r="E831" s="248">
        <v>9</v>
      </c>
      <c r="F831" s="248" t="s">
        <v>171</v>
      </c>
      <c r="G831" s="248" t="s">
        <v>171</v>
      </c>
      <c r="H831" s="226" t="s">
        <v>2616</v>
      </c>
      <c r="I831" s="248"/>
      <c r="J831" s="265"/>
      <c r="K831" s="260"/>
      <c r="L831" s="248">
        <v>3</v>
      </c>
      <c r="M831" s="258" t="s">
        <v>1587</v>
      </c>
      <c r="N831" s="226" t="s">
        <v>2611</v>
      </c>
      <c r="O831" s="248"/>
      <c r="P831" s="265"/>
      <c r="Q831" s="260"/>
      <c r="R831" s="249">
        <v>3</v>
      </c>
      <c r="S831" s="258" t="s">
        <v>1764</v>
      </c>
      <c r="T831" s="226" t="s">
        <v>2611</v>
      </c>
      <c r="U831" s="260"/>
      <c r="V831" s="265"/>
      <c r="W831" s="260"/>
      <c r="X831" s="248" t="s">
        <v>171</v>
      </c>
      <c r="Y831" s="249" t="s">
        <v>171</v>
      </c>
      <c r="Z831" s="226" t="s">
        <v>2616</v>
      </c>
      <c r="AA831" s="260"/>
      <c r="AB831" s="265"/>
      <c r="AC831" s="260"/>
      <c r="AD831" s="248" t="s">
        <v>171</v>
      </c>
      <c r="AE831" s="249" t="s">
        <v>171</v>
      </c>
      <c r="AF831" s="226" t="s">
        <v>2616</v>
      </c>
      <c r="AG831" s="248"/>
      <c r="AH831" s="265"/>
      <c r="AI831" s="260"/>
    </row>
    <row r="832" spans="1:35" ht="45" x14ac:dyDescent="0.2">
      <c r="A832" s="248">
        <v>2017</v>
      </c>
      <c r="B832" s="258" t="s">
        <v>827</v>
      </c>
      <c r="C832" s="258" t="s">
        <v>828</v>
      </c>
      <c r="D832" s="249"/>
      <c r="E832" s="248">
        <v>9</v>
      </c>
      <c r="F832" s="248" t="s">
        <v>171</v>
      </c>
      <c r="G832" s="248" t="s">
        <v>171</v>
      </c>
      <c r="H832" s="226" t="s">
        <v>2629</v>
      </c>
      <c r="I832" s="248"/>
      <c r="J832" s="265"/>
      <c r="K832" s="260"/>
      <c r="L832" s="248">
        <v>3</v>
      </c>
      <c r="M832" s="258" t="s">
        <v>1588</v>
      </c>
      <c r="N832" s="226" t="s">
        <v>2633</v>
      </c>
      <c r="O832" s="248"/>
      <c r="P832" s="265"/>
      <c r="Q832" s="260"/>
      <c r="R832" s="248" t="s">
        <v>171</v>
      </c>
      <c r="S832" s="248" t="s">
        <v>171</v>
      </c>
      <c r="T832" s="226" t="s">
        <v>2629</v>
      </c>
      <c r="U832" s="260"/>
      <c r="V832" s="265"/>
      <c r="W832" s="260"/>
      <c r="X832" s="248" t="s">
        <v>171</v>
      </c>
      <c r="Y832" s="249" t="s">
        <v>171</v>
      </c>
      <c r="Z832" s="226" t="s">
        <v>2629</v>
      </c>
      <c r="AA832" s="260"/>
      <c r="AB832" s="265"/>
      <c r="AC832" s="260"/>
      <c r="AD832" s="248" t="s">
        <v>171</v>
      </c>
      <c r="AE832" s="249" t="s">
        <v>171</v>
      </c>
      <c r="AF832" s="226" t="s">
        <v>2629</v>
      </c>
      <c r="AG832" s="248"/>
      <c r="AH832" s="265"/>
      <c r="AI832" s="260"/>
    </row>
    <row r="833" spans="1:35" s="295" customFormat="1" ht="30.75" thickBot="1" x14ac:dyDescent="0.25">
      <c r="A833" s="285">
        <v>2017</v>
      </c>
      <c r="B833" s="286" t="s">
        <v>827</v>
      </c>
      <c r="C833" s="286" t="s">
        <v>828</v>
      </c>
      <c r="D833" s="298"/>
      <c r="E833" s="292">
        <v>9</v>
      </c>
      <c r="F833" s="292">
        <v>3</v>
      </c>
      <c r="G833" s="289" t="s">
        <v>2598</v>
      </c>
      <c r="H833" s="226" t="s">
        <v>2627</v>
      </c>
      <c r="I833" s="285" t="e">
        <f>VLOOKUP(Tableau2[[#This Row],[Maîtrise/Avancement CNPE]],Tableau5[],8,FALSE)</f>
        <v>#N/A</v>
      </c>
      <c r="J833" s="290" t="e">
        <f>Tableau2[[#This Row],[Gravité]]*Tableau2[[#This Row],[Fréquence CNPE]]*Tableau2[[#This Row],[Coef Pondération CNPE]]</f>
        <v>#N/A</v>
      </c>
      <c r="K833" s="291"/>
      <c r="L833" s="292">
        <v>3</v>
      </c>
      <c r="M833" s="289" t="s">
        <v>2598</v>
      </c>
      <c r="N833" s="226" t="s">
        <v>2627</v>
      </c>
      <c r="O833" s="290" t="e">
        <f>VLOOKUP(Tableau2[[#This Row],[Maîtrise/Avancement SUD]],Tableau5[],8,FALSE)</f>
        <v>#N/A</v>
      </c>
      <c r="P833" s="290" t="e">
        <f>Tableau2[[#This Row],[Gravité]]*Tableau2[[#This Row],[Fréquence SUD]]*Tableau2[[#This Row],[Coef Pondération SUD]]</f>
        <v>#N/A</v>
      </c>
      <c r="Q833" s="291"/>
      <c r="R833" s="292">
        <v>3</v>
      </c>
      <c r="S833" s="289" t="s">
        <v>2598</v>
      </c>
      <c r="T833" s="226" t="s">
        <v>2627</v>
      </c>
      <c r="U833" s="290" t="e">
        <f>VLOOKUP(Tableau2[[#This Row],[Maîtrise/Avancement GP]],Tableau5[],8,FALSE)</f>
        <v>#N/A</v>
      </c>
      <c r="V833" s="290" t="e">
        <f>Tableau2[[#This Row],[Gravité]]*Tableau2[[#This Row],[Fréquence GP]]*Tableau2[[#This Row],[Coef Pondération GP]]</f>
        <v>#N/A</v>
      </c>
      <c r="W833" s="291"/>
      <c r="X833" s="292">
        <v>1</v>
      </c>
      <c r="Y833" s="289" t="s">
        <v>2598</v>
      </c>
      <c r="Z833" s="226" t="s">
        <v>2627</v>
      </c>
      <c r="AA833" s="290" t="e">
        <f>VLOOKUP(Tableau2[[#This Row],[Maîtrise/Avancement NORD]],Tableau5[],8,FALSE)</f>
        <v>#N/A</v>
      </c>
      <c r="AB833" s="290" t="e">
        <f>Tableau2[[#This Row],[Gravité]]*Tableau2[[#This Row],[Fréquence NORD]]*Tableau2[[#This Row],[Coef Pondération NORD]]</f>
        <v>#N/A</v>
      </c>
      <c r="AC833" s="291"/>
      <c r="AD833" s="285" t="s">
        <v>171</v>
      </c>
      <c r="AE833" s="289" t="s">
        <v>2598</v>
      </c>
      <c r="AF833" s="226" t="s">
        <v>2627</v>
      </c>
      <c r="AG833" s="290" t="e">
        <f>VLOOKUP(Tableau2[[#This Row],[Maîtrise/Avancement DD]],Tableau5[],8,FALSE)</f>
        <v>#N/A</v>
      </c>
      <c r="AH833" s="290" t="e">
        <f>Tableau2[[#This Row],[Gravité]]*Tableau2[[#This Row],[Fréquence DD]]*Tableau2[[#This Row],[Coef Pondération DD]]</f>
        <v>#VALUE!</v>
      </c>
      <c r="AI833" s="291"/>
    </row>
    <row r="834" spans="1:35" ht="45" x14ac:dyDescent="0.2">
      <c r="A834" s="248">
        <v>2017</v>
      </c>
      <c r="B834" s="258" t="s">
        <v>827</v>
      </c>
      <c r="C834" s="258" t="s">
        <v>830</v>
      </c>
      <c r="D834" s="249"/>
      <c r="E834" s="249">
        <v>9</v>
      </c>
      <c r="F834" s="249">
        <v>3</v>
      </c>
      <c r="G834" s="258" t="s">
        <v>831</v>
      </c>
      <c r="H834" s="226" t="s">
        <v>2613</v>
      </c>
      <c r="I834" s="248"/>
      <c r="J834" s="265"/>
      <c r="K834" s="260"/>
      <c r="L834" s="249">
        <v>3</v>
      </c>
      <c r="M834" s="258" t="s">
        <v>831</v>
      </c>
      <c r="N834" s="226" t="s">
        <v>2613</v>
      </c>
      <c r="O834" s="248"/>
      <c r="P834" s="265"/>
      <c r="Q834" s="260"/>
      <c r="R834" s="249"/>
      <c r="S834" s="258" t="s">
        <v>831</v>
      </c>
      <c r="T834" s="226" t="s">
        <v>2613</v>
      </c>
      <c r="U834" s="260"/>
      <c r="V834" s="265"/>
      <c r="W834" s="260"/>
      <c r="X834" s="249">
        <v>1</v>
      </c>
      <c r="Y834" s="258" t="s">
        <v>831</v>
      </c>
      <c r="Z834" s="226" t="s">
        <v>2613</v>
      </c>
      <c r="AA834" s="260"/>
      <c r="AB834" s="265"/>
      <c r="AC834" s="260"/>
      <c r="AD834" s="248" t="s">
        <v>171</v>
      </c>
      <c r="AE834" s="249" t="s">
        <v>171</v>
      </c>
      <c r="AF834" s="226" t="s">
        <v>2617</v>
      </c>
      <c r="AG834" s="248"/>
      <c r="AH834" s="265"/>
      <c r="AI834" s="260"/>
    </row>
    <row r="835" spans="1:35" ht="75" x14ac:dyDescent="0.2">
      <c r="A835" s="248">
        <v>2017</v>
      </c>
      <c r="B835" s="258" t="s">
        <v>827</v>
      </c>
      <c r="C835" s="258" t="s">
        <v>830</v>
      </c>
      <c r="D835" s="249"/>
      <c r="E835" s="249">
        <v>9</v>
      </c>
      <c r="F835" s="249">
        <v>3</v>
      </c>
      <c r="G835" s="258" t="s">
        <v>832</v>
      </c>
      <c r="H835" s="226" t="s">
        <v>2608</v>
      </c>
      <c r="I835" s="248"/>
      <c r="J835" s="265"/>
      <c r="K835" s="260"/>
      <c r="L835" s="249">
        <v>3</v>
      </c>
      <c r="M835" s="258" t="s">
        <v>832</v>
      </c>
      <c r="N835" s="226" t="s">
        <v>2608</v>
      </c>
      <c r="O835" s="248"/>
      <c r="P835" s="265"/>
      <c r="Q835" s="260"/>
      <c r="R835" s="249">
        <v>3</v>
      </c>
      <c r="S835" s="258" t="s">
        <v>832</v>
      </c>
      <c r="T835" s="226" t="s">
        <v>2608</v>
      </c>
      <c r="U835" s="260"/>
      <c r="V835" s="265"/>
      <c r="W835" s="260"/>
      <c r="X835" s="249">
        <v>1</v>
      </c>
      <c r="Y835" s="258" t="s">
        <v>1257</v>
      </c>
      <c r="Z835" s="226" t="s">
        <v>2608</v>
      </c>
      <c r="AA835" s="260"/>
      <c r="AB835" s="265"/>
      <c r="AC835" s="260"/>
      <c r="AD835" s="248" t="s">
        <v>171</v>
      </c>
      <c r="AE835" s="249" t="s">
        <v>171</v>
      </c>
      <c r="AF835" s="226" t="s">
        <v>2617</v>
      </c>
      <c r="AG835" s="248"/>
      <c r="AH835" s="265"/>
      <c r="AI835" s="260"/>
    </row>
    <row r="836" spans="1:35" ht="45" x14ac:dyDescent="0.2">
      <c r="A836" s="248">
        <v>2017</v>
      </c>
      <c r="B836" s="258" t="s">
        <v>827</v>
      </c>
      <c r="C836" s="258" t="s">
        <v>830</v>
      </c>
      <c r="D836" s="249"/>
      <c r="E836" s="249">
        <v>9</v>
      </c>
      <c r="F836" s="249">
        <v>3</v>
      </c>
      <c r="G836" s="258" t="s">
        <v>824</v>
      </c>
      <c r="H836" s="226" t="s">
        <v>2659</v>
      </c>
      <c r="I836" s="248"/>
      <c r="J836" s="265"/>
      <c r="K836" s="260"/>
      <c r="L836" s="249" t="s">
        <v>171</v>
      </c>
      <c r="M836" s="258" t="s">
        <v>1589</v>
      </c>
      <c r="N836" s="226" t="s">
        <v>2659</v>
      </c>
      <c r="O836" s="248"/>
      <c r="P836" s="265"/>
      <c r="Q836" s="260"/>
      <c r="R836" s="249">
        <v>3</v>
      </c>
      <c r="S836" s="258" t="s">
        <v>824</v>
      </c>
      <c r="T836" s="226" t="s">
        <v>2659</v>
      </c>
      <c r="U836" s="260"/>
      <c r="V836" s="265"/>
      <c r="W836" s="260"/>
      <c r="X836" s="249" t="s">
        <v>171</v>
      </c>
      <c r="Y836" s="249" t="s">
        <v>171</v>
      </c>
      <c r="Z836" s="226" t="s">
        <v>2617</v>
      </c>
      <c r="AA836" s="260"/>
      <c r="AB836" s="265"/>
      <c r="AC836" s="260"/>
      <c r="AD836" s="248" t="s">
        <v>171</v>
      </c>
      <c r="AE836" s="249" t="s">
        <v>171</v>
      </c>
      <c r="AF836" s="226" t="s">
        <v>2617</v>
      </c>
      <c r="AG836" s="248"/>
      <c r="AH836" s="265"/>
      <c r="AI836" s="260"/>
    </row>
    <row r="837" spans="1:35" ht="45" x14ac:dyDescent="0.2">
      <c r="A837" s="248">
        <v>2017</v>
      </c>
      <c r="B837" s="258" t="s">
        <v>827</v>
      </c>
      <c r="C837" s="258" t="s">
        <v>830</v>
      </c>
      <c r="D837" s="249"/>
      <c r="E837" s="248">
        <v>9</v>
      </c>
      <c r="F837" s="248" t="s">
        <v>171</v>
      </c>
      <c r="G837" s="248" t="s">
        <v>171</v>
      </c>
      <c r="H837" s="226" t="s">
        <v>2616</v>
      </c>
      <c r="I837" s="248"/>
      <c r="J837" s="265"/>
      <c r="K837" s="260"/>
      <c r="L837" s="248">
        <v>3</v>
      </c>
      <c r="M837" s="248" t="s">
        <v>171</v>
      </c>
      <c r="N837" s="226" t="s">
        <v>2616</v>
      </c>
      <c r="O837" s="248"/>
      <c r="P837" s="265"/>
      <c r="Q837" s="260"/>
      <c r="R837" s="248" t="s">
        <v>171</v>
      </c>
      <c r="S837" s="248" t="s">
        <v>171</v>
      </c>
      <c r="T837" s="226" t="s">
        <v>2616</v>
      </c>
      <c r="U837" s="260"/>
      <c r="V837" s="265"/>
      <c r="W837" s="260"/>
      <c r="X837" s="248">
        <v>1</v>
      </c>
      <c r="Y837" s="258" t="s">
        <v>1256</v>
      </c>
      <c r="Z837" s="226" t="s">
        <v>2607</v>
      </c>
      <c r="AA837" s="260"/>
      <c r="AB837" s="265"/>
      <c r="AC837" s="260"/>
      <c r="AD837" s="248" t="s">
        <v>171</v>
      </c>
      <c r="AE837" s="249" t="s">
        <v>171</v>
      </c>
      <c r="AF837" s="226" t="s">
        <v>2616</v>
      </c>
      <c r="AG837" s="248"/>
      <c r="AH837" s="265"/>
      <c r="AI837" s="260"/>
    </row>
    <row r="838" spans="1:35" ht="45" x14ac:dyDescent="0.2">
      <c r="A838" s="248">
        <v>2017</v>
      </c>
      <c r="B838" s="258" t="s">
        <v>827</v>
      </c>
      <c r="C838" s="258" t="s">
        <v>830</v>
      </c>
      <c r="D838" s="249"/>
      <c r="E838" s="248">
        <v>9</v>
      </c>
      <c r="F838" s="248" t="s">
        <v>171</v>
      </c>
      <c r="G838" s="248" t="s">
        <v>171</v>
      </c>
      <c r="H838" s="226" t="s">
        <v>2616</v>
      </c>
      <c r="I838" s="248"/>
      <c r="J838" s="265"/>
      <c r="K838" s="260"/>
      <c r="L838" s="248">
        <v>3</v>
      </c>
      <c r="M838" s="258" t="s">
        <v>1585</v>
      </c>
      <c r="N838" s="226" t="s">
        <v>2633</v>
      </c>
      <c r="O838" s="248"/>
      <c r="P838" s="265"/>
      <c r="Q838" s="260"/>
      <c r="R838" s="248" t="s">
        <v>171</v>
      </c>
      <c r="S838" s="248" t="s">
        <v>171</v>
      </c>
      <c r="T838" s="226" t="s">
        <v>2616</v>
      </c>
      <c r="U838" s="260"/>
      <c r="V838" s="265"/>
      <c r="W838" s="260"/>
      <c r="X838" s="248" t="s">
        <v>171</v>
      </c>
      <c r="Y838" s="249" t="s">
        <v>171</v>
      </c>
      <c r="Z838" s="226" t="s">
        <v>2616</v>
      </c>
      <c r="AA838" s="260"/>
      <c r="AB838" s="265"/>
      <c r="AC838" s="260"/>
      <c r="AD838" s="248" t="s">
        <v>171</v>
      </c>
      <c r="AE838" s="249" t="s">
        <v>171</v>
      </c>
      <c r="AF838" s="226" t="s">
        <v>2616</v>
      </c>
      <c r="AG838" s="248"/>
      <c r="AH838" s="265"/>
      <c r="AI838" s="260"/>
    </row>
    <row r="839" spans="1:35" s="295" customFormat="1" ht="45.75" thickBot="1" x14ac:dyDescent="0.25">
      <c r="A839" s="285">
        <v>2017</v>
      </c>
      <c r="B839" s="286" t="s">
        <v>827</v>
      </c>
      <c r="C839" s="286" t="s">
        <v>830</v>
      </c>
      <c r="D839" s="298"/>
      <c r="E839" s="292">
        <v>9</v>
      </c>
      <c r="F839" s="292">
        <v>3</v>
      </c>
      <c r="G839" s="289" t="s">
        <v>2598</v>
      </c>
      <c r="H839" s="226" t="s">
        <v>2627</v>
      </c>
      <c r="I839" s="285" t="e">
        <f>VLOOKUP(Tableau2[[#This Row],[Maîtrise/Avancement CNPE]],Tableau5[],8,FALSE)</f>
        <v>#N/A</v>
      </c>
      <c r="J839" s="290" t="e">
        <f>Tableau2[[#This Row],[Gravité]]*Tableau2[[#This Row],[Fréquence CNPE]]*Tableau2[[#This Row],[Coef Pondération CNPE]]</f>
        <v>#N/A</v>
      </c>
      <c r="K839" s="291"/>
      <c r="L839" s="292">
        <v>3</v>
      </c>
      <c r="M839" s="289" t="s">
        <v>2598</v>
      </c>
      <c r="N839" s="226" t="s">
        <v>2627</v>
      </c>
      <c r="O839" s="290" t="e">
        <f>VLOOKUP(Tableau2[[#This Row],[Maîtrise/Avancement SUD]],Tableau5[],8,FALSE)</f>
        <v>#N/A</v>
      </c>
      <c r="P839" s="290" t="e">
        <f>Tableau2[[#This Row],[Gravité]]*Tableau2[[#This Row],[Fréquence SUD]]*Tableau2[[#This Row],[Coef Pondération SUD]]</f>
        <v>#N/A</v>
      </c>
      <c r="Q839" s="291"/>
      <c r="R839" s="292">
        <v>3</v>
      </c>
      <c r="S839" s="289" t="s">
        <v>2598</v>
      </c>
      <c r="T839" s="226" t="s">
        <v>2627</v>
      </c>
      <c r="U839" s="290" t="e">
        <f>VLOOKUP(Tableau2[[#This Row],[Maîtrise/Avancement GP]],Tableau5[],8,FALSE)</f>
        <v>#N/A</v>
      </c>
      <c r="V839" s="290" t="e">
        <f>Tableau2[[#This Row],[Gravité]]*Tableau2[[#This Row],[Fréquence GP]]*Tableau2[[#This Row],[Coef Pondération GP]]</f>
        <v>#N/A</v>
      </c>
      <c r="W839" s="291"/>
      <c r="X839" s="292">
        <v>1</v>
      </c>
      <c r="Y839" s="289" t="s">
        <v>2598</v>
      </c>
      <c r="Z839" s="226" t="s">
        <v>2627</v>
      </c>
      <c r="AA839" s="290" t="e">
        <f>VLOOKUP(Tableau2[[#This Row],[Maîtrise/Avancement NORD]],Tableau5[],8,FALSE)</f>
        <v>#N/A</v>
      </c>
      <c r="AB839" s="290" t="e">
        <f>Tableau2[[#This Row],[Gravité]]*Tableau2[[#This Row],[Fréquence NORD]]*Tableau2[[#This Row],[Coef Pondération NORD]]</f>
        <v>#N/A</v>
      </c>
      <c r="AC839" s="291"/>
      <c r="AD839" s="285" t="s">
        <v>171</v>
      </c>
      <c r="AE839" s="289" t="s">
        <v>2598</v>
      </c>
      <c r="AF839" s="226" t="s">
        <v>2627</v>
      </c>
      <c r="AG839" s="290" t="e">
        <f>VLOOKUP(Tableau2[[#This Row],[Maîtrise/Avancement DD]],Tableau5[],8,FALSE)</f>
        <v>#N/A</v>
      </c>
      <c r="AH839" s="290" t="e">
        <f>Tableau2[[#This Row],[Gravité]]*Tableau2[[#This Row],[Fréquence DD]]*Tableau2[[#This Row],[Coef Pondération DD]]</f>
        <v>#VALUE!</v>
      </c>
      <c r="AI839" s="291"/>
    </row>
    <row r="840" spans="1:35" ht="75" x14ac:dyDescent="0.2">
      <c r="A840" s="248">
        <v>2017</v>
      </c>
      <c r="B840" s="258" t="s">
        <v>833</v>
      </c>
      <c r="C840" s="258" t="s">
        <v>828</v>
      </c>
      <c r="D840" s="249"/>
      <c r="E840" s="249">
        <v>9</v>
      </c>
      <c r="F840" s="249">
        <v>1</v>
      </c>
      <c r="G840" s="258" t="s">
        <v>832</v>
      </c>
      <c r="H840" s="226" t="s">
        <v>2608</v>
      </c>
      <c r="I840" s="248"/>
      <c r="J840" s="265"/>
      <c r="K840" s="260"/>
      <c r="L840" s="249">
        <v>3</v>
      </c>
      <c r="M840" s="258" t="s">
        <v>832</v>
      </c>
      <c r="N840" s="226" t="s">
        <v>2608</v>
      </c>
      <c r="O840" s="248"/>
      <c r="P840" s="265"/>
      <c r="Q840" s="260"/>
      <c r="R840" s="249">
        <v>3</v>
      </c>
      <c r="S840" s="258" t="s">
        <v>832</v>
      </c>
      <c r="T840" s="226" t="s">
        <v>2608</v>
      </c>
      <c r="U840" s="260"/>
      <c r="V840" s="265"/>
      <c r="W840" s="260"/>
      <c r="X840" s="249">
        <v>1</v>
      </c>
      <c r="Y840" s="258" t="s">
        <v>832</v>
      </c>
      <c r="Z840" s="226" t="s">
        <v>2608</v>
      </c>
      <c r="AA840" s="260"/>
      <c r="AB840" s="265"/>
      <c r="AC840" s="260"/>
      <c r="AD840" s="248" t="s">
        <v>171</v>
      </c>
      <c r="AE840" s="249" t="s">
        <v>171</v>
      </c>
      <c r="AF840" s="226" t="s">
        <v>2617</v>
      </c>
      <c r="AG840" s="248"/>
      <c r="AH840" s="265"/>
      <c r="AI840" s="260"/>
    </row>
    <row r="841" spans="1:35" ht="30" x14ac:dyDescent="0.2">
      <c r="A841" s="248">
        <v>2017</v>
      </c>
      <c r="B841" s="258" t="s">
        <v>833</v>
      </c>
      <c r="C841" s="258" t="s">
        <v>828</v>
      </c>
      <c r="D841" s="249"/>
      <c r="E841" s="249">
        <v>9</v>
      </c>
      <c r="F841" s="249">
        <v>1</v>
      </c>
      <c r="G841" s="258" t="s">
        <v>829</v>
      </c>
      <c r="H841" s="226" t="s">
        <v>2655</v>
      </c>
      <c r="I841" s="248"/>
      <c r="J841" s="265"/>
      <c r="K841" s="260"/>
      <c r="L841" s="249">
        <v>3</v>
      </c>
      <c r="M841" s="258" t="s">
        <v>829</v>
      </c>
      <c r="N841" s="226" t="s">
        <v>2655</v>
      </c>
      <c r="O841" s="248"/>
      <c r="P841" s="265"/>
      <c r="Q841" s="260"/>
      <c r="R841" s="249">
        <v>3</v>
      </c>
      <c r="S841" s="258" t="s">
        <v>829</v>
      </c>
      <c r="T841" s="226" t="s">
        <v>2655</v>
      </c>
      <c r="U841" s="260"/>
      <c r="V841" s="265"/>
      <c r="W841" s="260"/>
      <c r="X841" s="249">
        <v>1</v>
      </c>
      <c r="Y841" s="258" t="s">
        <v>829</v>
      </c>
      <c r="Z841" s="226" t="s">
        <v>2655</v>
      </c>
      <c r="AA841" s="260"/>
      <c r="AB841" s="265"/>
      <c r="AC841" s="260"/>
      <c r="AD841" s="248" t="s">
        <v>171</v>
      </c>
      <c r="AE841" s="249" t="s">
        <v>171</v>
      </c>
      <c r="AF841" s="226" t="s">
        <v>2617</v>
      </c>
      <c r="AG841" s="248"/>
      <c r="AH841" s="265"/>
      <c r="AI841" s="260"/>
    </row>
    <row r="842" spans="1:35" ht="30" x14ac:dyDescent="0.2">
      <c r="A842" s="248">
        <v>2017</v>
      </c>
      <c r="B842" s="258" t="s">
        <v>833</v>
      </c>
      <c r="C842" s="258" t="s">
        <v>828</v>
      </c>
      <c r="D842" s="249"/>
      <c r="E842" s="248">
        <v>9</v>
      </c>
      <c r="F842" s="248" t="s">
        <v>171</v>
      </c>
      <c r="G842" s="248" t="s">
        <v>171</v>
      </c>
      <c r="H842" s="226" t="s">
        <v>2617</v>
      </c>
      <c r="I842" s="248"/>
      <c r="J842" s="265"/>
      <c r="K842" s="260"/>
      <c r="L842" s="248" t="s">
        <v>171</v>
      </c>
      <c r="M842" s="248" t="s">
        <v>171</v>
      </c>
      <c r="N842" s="226" t="s">
        <v>2617</v>
      </c>
      <c r="O842" s="248"/>
      <c r="P842" s="265"/>
      <c r="Q842" s="260"/>
      <c r="R842" s="248" t="s">
        <v>171</v>
      </c>
      <c r="S842" s="248" t="s">
        <v>171</v>
      </c>
      <c r="T842" s="226" t="s">
        <v>2617</v>
      </c>
      <c r="U842" s="260"/>
      <c r="V842" s="265"/>
      <c r="W842" s="260"/>
      <c r="X842" s="248">
        <v>1</v>
      </c>
      <c r="Y842" s="258" t="s">
        <v>831</v>
      </c>
      <c r="Z842" s="226" t="s">
        <v>2613</v>
      </c>
      <c r="AA842" s="260"/>
      <c r="AB842" s="265"/>
      <c r="AC842" s="260"/>
      <c r="AD842" s="248" t="s">
        <v>171</v>
      </c>
      <c r="AE842" s="249" t="s">
        <v>171</v>
      </c>
      <c r="AF842" s="226" t="s">
        <v>2617</v>
      </c>
      <c r="AG842" s="248"/>
      <c r="AH842" s="265"/>
      <c r="AI842" s="260"/>
    </row>
    <row r="843" spans="1:35" ht="45" x14ac:dyDescent="0.2">
      <c r="A843" s="248">
        <v>2017</v>
      </c>
      <c r="B843" s="258" t="s">
        <v>833</v>
      </c>
      <c r="C843" s="258" t="s">
        <v>828</v>
      </c>
      <c r="D843" s="249"/>
      <c r="E843" s="248">
        <v>9</v>
      </c>
      <c r="F843" s="248" t="s">
        <v>171</v>
      </c>
      <c r="G843" s="248" t="s">
        <v>171</v>
      </c>
      <c r="H843" s="226" t="s">
        <v>2629</v>
      </c>
      <c r="I843" s="248"/>
      <c r="J843" s="265"/>
      <c r="K843" s="260"/>
      <c r="L843" s="248">
        <v>3</v>
      </c>
      <c r="M843" s="258" t="s">
        <v>1585</v>
      </c>
      <c r="N843" s="226" t="s">
        <v>2633</v>
      </c>
      <c r="O843" s="248"/>
      <c r="P843" s="265"/>
      <c r="Q843" s="260"/>
      <c r="R843" s="248" t="s">
        <v>171</v>
      </c>
      <c r="S843" s="248" t="s">
        <v>171</v>
      </c>
      <c r="T843" s="226" t="s">
        <v>2629</v>
      </c>
      <c r="U843" s="260"/>
      <c r="V843" s="265"/>
      <c r="W843" s="260"/>
      <c r="X843" s="248" t="s">
        <v>171</v>
      </c>
      <c r="Y843" s="249" t="s">
        <v>171</v>
      </c>
      <c r="Z843" s="226" t="s">
        <v>2629</v>
      </c>
      <c r="AA843" s="260"/>
      <c r="AB843" s="265"/>
      <c r="AC843" s="260"/>
      <c r="AD843" s="248" t="s">
        <v>171</v>
      </c>
      <c r="AE843" s="249" t="s">
        <v>171</v>
      </c>
      <c r="AF843" s="226" t="s">
        <v>2629</v>
      </c>
      <c r="AG843" s="248"/>
      <c r="AH843" s="265"/>
      <c r="AI843" s="260"/>
    </row>
    <row r="844" spans="1:35" s="295" customFormat="1" ht="30.75" thickBot="1" x14ac:dyDescent="0.25">
      <c r="A844" s="285">
        <v>2017</v>
      </c>
      <c r="B844" s="286" t="s">
        <v>833</v>
      </c>
      <c r="C844" s="286" t="s">
        <v>828</v>
      </c>
      <c r="D844" s="298"/>
      <c r="E844" s="292">
        <v>9</v>
      </c>
      <c r="F844" s="292">
        <v>1</v>
      </c>
      <c r="G844" s="289" t="s">
        <v>2598</v>
      </c>
      <c r="H844" s="226" t="s">
        <v>2627</v>
      </c>
      <c r="I844" s="285" t="e">
        <f>VLOOKUP(Tableau2[[#This Row],[Maîtrise/Avancement CNPE]],Tableau5[],8,FALSE)</f>
        <v>#N/A</v>
      </c>
      <c r="J844" s="290" t="e">
        <f>Tableau2[[#This Row],[Gravité]]*Tableau2[[#This Row],[Fréquence CNPE]]*Tableau2[[#This Row],[Coef Pondération CNPE]]</f>
        <v>#N/A</v>
      </c>
      <c r="K844" s="291"/>
      <c r="L844" s="292">
        <v>3</v>
      </c>
      <c r="M844" s="289" t="s">
        <v>2598</v>
      </c>
      <c r="N844" s="226" t="s">
        <v>2627</v>
      </c>
      <c r="O844" s="290" t="e">
        <f>VLOOKUP(Tableau2[[#This Row],[Maîtrise/Avancement SUD]],Tableau5[],8,FALSE)</f>
        <v>#N/A</v>
      </c>
      <c r="P844" s="290" t="e">
        <f>Tableau2[[#This Row],[Gravité]]*Tableau2[[#This Row],[Fréquence SUD]]*Tableau2[[#This Row],[Coef Pondération SUD]]</f>
        <v>#N/A</v>
      </c>
      <c r="Q844" s="291"/>
      <c r="R844" s="292">
        <v>3</v>
      </c>
      <c r="S844" s="289" t="s">
        <v>2598</v>
      </c>
      <c r="T844" s="226" t="s">
        <v>2627</v>
      </c>
      <c r="U844" s="290" t="e">
        <f>VLOOKUP(Tableau2[[#This Row],[Maîtrise/Avancement GP]],Tableau5[],8,FALSE)</f>
        <v>#N/A</v>
      </c>
      <c r="V844" s="290" t="e">
        <f>Tableau2[[#This Row],[Gravité]]*Tableau2[[#This Row],[Fréquence GP]]*Tableau2[[#This Row],[Coef Pondération GP]]</f>
        <v>#N/A</v>
      </c>
      <c r="W844" s="291"/>
      <c r="X844" s="292">
        <v>1</v>
      </c>
      <c r="Y844" s="289" t="s">
        <v>2598</v>
      </c>
      <c r="Z844" s="226" t="s">
        <v>2627</v>
      </c>
      <c r="AA844" s="290" t="e">
        <f>VLOOKUP(Tableau2[[#This Row],[Maîtrise/Avancement NORD]],Tableau5[],8,FALSE)</f>
        <v>#N/A</v>
      </c>
      <c r="AB844" s="290" t="e">
        <f>Tableau2[[#This Row],[Gravité]]*Tableau2[[#This Row],[Fréquence NORD]]*Tableau2[[#This Row],[Coef Pondération NORD]]</f>
        <v>#N/A</v>
      </c>
      <c r="AC844" s="291"/>
      <c r="AD844" s="285" t="s">
        <v>171</v>
      </c>
      <c r="AE844" s="289" t="s">
        <v>2598</v>
      </c>
      <c r="AF844" s="226" t="s">
        <v>2627</v>
      </c>
      <c r="AG844" s="290" t="e">
        <f>VLOOKUP(Tableau2[[#This Row],[Maîtrise/Avancement DD]],Tableau5[],8,FALSE)</f>
        <v>#N/A</v>
      </c>
      <c r="AH844" s="290" t="e">
        <f>Tableau2[[#This Row],[Gravité]]*Tableau2[[#This Row],[Fréquence DD]]*Tableau2[[#This Row],[Coef Pondération DD]]</f>
        <v>#VALUE!</v>
      </c>
      <c r="AI844" s="291"/>
    </row>
    <row r="845" spans="1:35" ht="45" x14ac:dyDescent="0.2">
      <c r="A845" s="248">
        <v>2017</v>
      </c>
      <c r="B845" s="258" t="s">
        <v>833</v>
      </c>
      <c r="C845" s="258" t="s">
        <v>830</v>
      </c>
      <c r="D845" s="249"/>
      <c r="E845" s="249">
        <v>9</v>
      </c>
      <c r="F845" s="249">
        <v>1</v>
      </c>
      <c r="G845" s="258" t="s">
        <v>831</v>
      </c>
      <c r="H845" s="226" t="s">
        <v>2613</v>
      </c>
      <c r="I845" s="248"/>
      <c r="J845" s="265"/>
      <c r="K845" s="260"/>
      <c r="L845" s="249">
        <v>3</v>
      </c>
      <c r="M845" s="258" t="s">
        <v>831</v>
      </c>
      <c r="N845" s="226" t="s">
        <v>2613</v>
      </c>
      <c r="O845" s="248"/>
      <c r="P845" s="265"/>
      <c r="Q845" s="260"/>
      <c r="R845" s="249">
        <v>3</v>
      </c>
      <c r="S845" s="258" t="s">
        <v>831</v>
      </c>
      <c r="T845" s="226" t="s">
        <v>2613</v>
      </c>
      <c r="U845" s="260"/>
      <c r="V845" s="265"/>
      <c r="W845" s="260"/>
      <c r="X845" s="249">
        <v>1</v>
      </c>
      <c r="Y845" s="258" t="s">
        <v>831</v>
      </c>
      <c r="Z845" s="226" t="s">
        <v>2613</v>
      </c>
      <c r="AA845" s="260"/>
      <c r="AB845" s="265"/>
      <c r="AC845" s="260"/>
      <c r="AD845" s="248" t="s">
        <v>171</v>
      </c>
      <c r="AE845" s="249" t="s">
        <v>171</v>
      </c>
      <c r="AF845" s="226" t="s">
        <v>2617</v>
      </c>
      <c r="AG845" s="248"/>
      <c r="AH845" s="265"/>
      <c r="AI845" s="260"/>
    </row>
    <row r="846" spans="1:35" ht="75" x14ac:dyDescent="0.2">
      <c r="A846" s="248">
        <v>2017</v>
      </c>
      <c r="B846" s="258" t="s">
        <v>833</v>
      </c>
      <c r="C846" s="258" t="s">
        <v>830</v>
      </c>
      <c r="D846" s="249"/>
      <c r="E846" s="249">
        <v>9</v>
      </c>
      <c r="F846" s="249">
        <v>1</v>
      </c>
      <c r="G846" s="258" t="s">
        <v>1767</v>
      </c>
      <c r="H846" s="226" t="s">
        <v>2608</v>
      </c>
      <c r="I846" s="248"/>
      <c r="J846" s="265"/>
      <c r="K846" s="260"/>
      <c r="L846" s="249">
        <v>3</v>
      </c>
      <c r="M846" s="258" t="s">
        <v>1766</v>
      </c>
      <c r="N846" s="226" t="s">
        <v>2608</v>
      </c>
      <c r="O846" s="248"/>
      <c r="P846" s="265"/>
      <c r="Q846" s="260"/>
      <c r="R846" s="249">
        <v>3</v>
      </c>
      <c r="S846" s="258" t="s">
        <v>1767</v>
      </c>
      <c r="T846" s="226" t="s">
        <v>2608</v>
      </c>
      <c r="U846" s="260"/>
      <c r="V846" s="265"/>
      <c r="W846" s="260"/>
      <c r="X846" s="249">
        <v>1</v>
      </c>
      <c r="Y846" s="258" t="s">
        <v>832</v>
      </c>
      <c r="Z846" s="226" t="s">
        <v>2608</v>
      </c>
      <c r="AA846" s="260"/>
      <c r="AB846" s="265"/>
      <c r="AC846" s="260"/>
      <c r="AD846" s="248" t="s">
        <v>171</v>
      </c>
      <c r="AE846" s="249" t="s">
        <v>171</v>
      </c>
      <c r="AF846" s="226" t="s">
        <v>2617</v>
      </c>
      <c r="AG846" s="248"/>
      <c r="AH846" s="265"/>
      <c r="AI846" s="260"/>
    </row>
    <row r="847" spans="1:35" ht="45" x14ac:dyDescent="0.2">
      <c r="A847" s="248">
        <v>2017</v>
      </c>
      <c r="B847" s="258" t="s">
        <v>833</v>
      </c>
      <c r="C847" s="258" t="s">
        <v>830</v>
      </c>
      <c r="D847" s="249"/>
      <c r="E847" s="249">
        <v>9</v>
      </c>
      <c r="F847" s="249">
        <v>1</v>
      </c>
      <c r="G847" s="258" t="s">
        <v>824</v>
      </c>
      <c r="H847" s="226" t="s">
        <v>2659</v>
      </c>
      <c r="I847" s="248"/>
      <c r="J847" s="265"/>
      <c r="K847" s="260"/>
      <c r="L847" s="249">
        <v>3</v>
      </c>
      <c r="M847" s="258" t="s">
        <v>824</v>
      </c>
      <c r="N847" s="226" t="s">
        <v>2659</v>
      </c>
      <c r="O847" s="248"/>
      <c r="P847" s="265"/>
      <c r="Q847" s="260"/>
      <c r="R847" s="249">
        <v>3</v>
      </c>
      <c r="S847" s="258" t="s">
        <v>824</v>
      </c>
      <c r="T847" s="226" t="s">
        <v>2659</v>
      </c>
      <c r="U847" s="260"/>
      <c r="V847" s="265"/>
      <c r="W847" s="260"/>
      <c r="X847" s="249" t="s">
        <v>171</v>
      </c>
      <c r="Y847" s="249" t="s">
        <v>171</v>
      </c>
      <c r="Z847" s="226" t="s">
        <v>2617</v>
      </c>
      <c r="AA847" s="260"/>
      <c r="AB847" s="265"/>
      <c r="AC847" s="260"/>
      <c r="AD847" s="248" t="s">
        <v>171</v>
      </c>
      <c r="AE847" s="249" t="s">
        <v>171</v>
      </c>
      <c r="AF847" s="226" t="s">
        <v>2617</v>
      </c>
      <c r="AG847" s="248"/>
      <c r="AH847" s="265"/>
      <c r="AI847" s="260"/>
    </row>
    <row r="848" spans="1:35" ht="45" x14ac:dyDescent="0.2">
      <c r="A848" s="248">
        <v>2017</v>
      </c>
      <c r="B848" s="258" t="s">
        <v>833</v>
      </c>
      <c r="C848" s="258" t="s">
        <v>830</v>
      </c>
      <c r="D848" s="249"/>
      <c r="E848" s="248">
        <v>9</v>
      </c>
      <c r="F848" s="248" t="s">
        <v>171</v>
      </c>
      <c r="G848" s="248" t="s">
        <v>171</v>
      </c>
      <c r="H848" s="226" t="s">
        <v>2616</v>
      </c>
      <c r="I848" s="248"/>
      <c r="J848" s="265"/>
      <c r="K848" s="260"/>
      <c r="L848" s="248" t="s">
        <v>171</v>
      </c>
      <c r="M848" s="248" t="s">
        <v>171</v>
      </c>
      <c r="N848" s="226" t="s">
        <v>2616</v>
      </c>
      <c r="O848" s="248"/>
      <c r="P848" s="265"/>
      <c r="Q848" s="260"/>
      <c r="R848" s="248" t="s">
        <v>171</v>
      </c>
      <c r="S848" s="248" t="s">
        <v>171</v>
      </c>
      <c r="T848" s="226" t="s">
        <v>2616</v>
      </c>
      <c r="U848" s="260"/>
      <c r="V848" s="265"/>
      <c r="W848" s="260"/>
      <c r="X848" s="248">
        <v>1</v>
      </c>
      <c r="Y848" s="258" t="s">
        <v>829</v>
      </c>
      <c r="Z848" s="226" t="s">
        <v>2614</v>
      </c>
      <c r="AA848" s="260"/>
      <c r="AB848" s="265"/>
      <c r="AC848" s="260"/>
      <c r="AD848" s="248" t="s">
        <v>171</v>
      </c>
      <c r="AE848" s="249" t="s">
        <v>171</v>
      </c>
      <c r="AF848" s="226" t="s">
        <v>2616</v>
      </c>
      <c r="AG848" s="248"/>
      <c r="AH848" s="265"/>
      <c r="AI848" s="260"/>
    </row>
    <row r="849" spans="1:35" ht="45" x14ac:dyDescent="0.2">
      <c r="A849" s="248">
        <v>2017</v>
      </c>
      <c r="B849" s="258" t="s">
        <v>833</v>
      </c>
      <c r="C849" s="258" t="s">
        <v>830</v>
      </c>
      <c r="D849" s="249"/>
      <c r="E849" s="248">
        <v>9</v>
      </c>
      <c r="F849" s="248" t="s">
        <v>171</v>
      </c>
      <c r="G849" s="248" t="s">
        <v>171</v>
      </c>
      <c r="H849" s="226" t="s">
        <v>2629</v>
      </c>
      <c r="I849" s="248"/>
      <c r="J849" s="265"/>
      <c r="K849" s="260"/>
      <c r="L849" s="248">
        <v>3</v>
      </c>
      <c r="M849" s="258" t="s">
        <v>1585</v>
      </c>
      <c r="N849" s="226" t="s">
        <v>2633</v>
      </c>
      <c r="O849" s="248"/>
      <c r="P849" s="265"/>
      <c r="Q849" s="260"/>
      <c r="R849" s="248" t="s">
        <v>171</v>
      </c>
      <c r="S849" s="248" t="s">
        <v>171</v>
      </c>
      <c r="T849" s="226" t="s">
        <v>2629</v>
      </c>
      <c r="U849" s="260"/>
      <c r="V849" s="265"/>
      <c r="W849" s="260"/>
      <c r="X849" s="248" t="s">
        <v>171</v>
      </c>
      <c r="Y849" s="249" t="s">
        <v>171</v>
      </c>
      <c r="Z849" s="226" t="s">
        <v>2629</v>
      </c>
      <c r="AA849" s="260"/>
      <c r="AB849" s="265"/>
      <c r="AC849" s="260"/>
      <c r="AD849" s="248" t="s">
        <v>171</v>
      </c>
      <c r="AE849" s="249" t="s">
        <v>171</v>
      </c>
      <c r="AF849" s="226" t="s">
        <v>2629</v>
      </c>
      <c r="AG849" s="248"/>
      <c r="AH849" s="265"/>
      <c r="AI849" s="260"/>
    </row>
    <row r="850" spans="1:35" s="295" customFormat="1" ht="45.75" thickBot="1" x14ac:dyDescent="0.25">
      <c r="A850" s="285">
        <v>2017</v>
      </c>
      <c r="B850" s="286" t="s">
        <v>833</v>
      </c>
      <c r="C850" s="286" t="s">
        <v>830</v>
      </c>
      <c r="D850" s="298"/>
      <c r="E850" s="292">
        <v>9</v>
      </c>
      <c r="F850" s="292">
        <v>1</v>
      </c>
      <c r="G850" s="289" t="s">
        <v>2598</v>
      </c>
      <c r="H850" s="226" t="s">
        <v>2627</v>
      </c>
      <c r="I850" s="285" t="e">
        <f>VLOOKUP(Tableau2[[#This Row],[Maîtrise/Avancement CNPE]],Tableau5[],8,FALSE)</f>
        <v>#N/A</v>
      </c>
      <c r="J850" s="290" t="e">
        <f>Tableau2[[#This Row],[Gravité]]*Tableau2[[#This Row],[Fréquence CNPE]]*Tableau2[[#This Row],[Coef Pondération CNPE]]</f>
        <v>#N/A</v>
      </c>
      <c r="K850" s="291"/>
      <c r="L850" s="292">
        <v>3</v>
      </c>
      <c r="M850" s="289" t="s">
        <v>2598</v>
      </c>
      <c r="N850" s="226" t="s">
        <v>2627</v>
      </c>
      <c r="O850" s="290" t="e">
        <f>VLOOKUP(Tableau2[[#This Row],[Maîtrise/Avancement SUD]],Tableau5[],8,FALSE)</f>
        <v>#N/A</v>
      </c>
      <c r="P850" s="290" t="e">
        <f>Tableau2[[#This Row],[Gravité]]*Tableau2[[#This Row],[Fréquence SUD]]*Tableau2[[#This Row],[Coef Pondération SUD]]</f>
        <v>#N/A</v>
      </c>
      <c r="Q850" s="291"/>
      <c r="R850" s="292">
        <v>3</v>
      </c>
      <c r="S850" s="289" t="s">
        <v>2598</v>
      </c>
      <c r="T850" s="226" t="s">
        <v>2627</v>
      </c>
      <c r="U850" s="290" t="e">
        <f>VLOOKUP(Tableau2[[#This Row],[Maîtrise/Avancement GP]],Tableau5[],8,FALSE)</f>
        <v>#N/A</v>
      </c>
      <c r="V850" s="290" t="e">
        <f>Tableau2[[#This Row],[Gravité]]*Tableau2[[#This Row],[Fréquence GP]]*Tableau2[[#This Row],[Coef Pondération GP]]</f>
        <v>#N/A</v>
      </c>
      <c r="W850" s="291"/>
      <c r="X850" s="292">
        <v>1</v>
      </c>
      <c r="Y850" s="289" t="s">
        <v>2598</v>
      </c>
      <c r="Z850" s="226" t="s">
        <v>2627</v>
      </c>
      <c r="AA850" s="290" t="e">
        <f>VLOOKUP(Tableau2[[#This Row],[Maîtrise/Avancement NORD]],Tableau5[],8,FALSE)</f>
        <v>#N/A</v>
      </c>
      <c r="AB850" s="290" t="e">
        <f>Tableau2[[#This Row],[Gravité]]*Tableau2[[#This Row],[Fréquence NORD]]*Tableau2[[#This Row],[Coef Pondération NORD]]</f>
        <v>#N/A</v>
      </c>
      <c r="AC850" s="291"/>
      <c r="AD850" s="285" t="s">
        <v>171</v>
      </c>
      <c r="AE850" s="289" t="s">
        <v>2598</v>
      </c>
      <c r="AF850" s="226" t="s">
        <v>2627</v>
      </c>
      <c r="AG850" s="290" t="e">
        <f>VLOOKUP(Tableau2[[#This Row],[Maîtrise/Avancement DD]],Tableau5[],8,FALSE)</f>
        <v>#N/A</v>
      </c>
      <c r="AH850" s="290" t="e">
        <f>Tableau2[[#This Row],[Gravité]]*Tableau2[[#This Row],[Fréquence DD]]*Tableau2[[#This Row],[Coef Pondération DD]]</f>
        <v>#VALUE!</v>
      </c>
      <c r="AI850" s="291"/>
    </row>
    <row r="851" spans="1:35" ht="15" x14ac:dyDescent="0.2">
      <c r="A851" s="248">
        <v>2017</v>
      </c>
      <c r="B851" s="258" t="s">
        <v>834</v>
      </c>
      <c r="C851" s="258" t="s">
        <v>835</v>
      </c>
      <c r="D851" s="249"/>
      <c r="E851" s="249">
        <v>3</v>
      </c>
      <c r="F851" s="249">
        <v>9</v>
      </c>
      <c r="G851" s="258" t="s">
        <v>836</v>
      </c>
      <c r="H851" s="226" t="s">
        <v>2608</v>
      </c>
      <c r="I851" s="248"/>
      <c r="J851" s="265"/>
      <c r="K851" s="260"/>
      <c r="L851" s="249">
        <v>3</v>
      </c>
      <c r="M851" s="258" t="s">
        <v>836</v>
      </c>
      <c r="N851" s="226" t="s">
        <v>2608</v>
      </c>
      <c r="O851" s="248"/>
      <c r="P851" s="265"/>
      <c r="Q851" s="260"/>
      <c r="R851" s="249">
        <v>9</v>
      </c>
      <c r="S851" s="258" t="s">
        <v>836</v>
      </c>
      <c r="T851" s="226" t="s">
        <v>2608</v>
      </c>
      <c r="U851" s="260"/>
      <c r="V851" s="265"/>
      <c r="W851" s="260"/>
      <c r="X851" s="249" t="s">
        <v>171</v>
      </c>
      <c r="Y851" s="249" t="s">
        <v>171</v>
      </c>
      <c r="Z851" s="226" t="s">
        <v>2617</v>
      </c>
      <c r="AA851" s="260"/>
      <c r="AB851" s="265"/>
      <c r="AC851" s="260"/>
      <c r="AD851" s="248" t="s">
        <v>171</v>
      </c>
      <c r="AE851" s="249" t="s">
        <v>171</v>
      </c>
      <c r="AF851" s="226" t="s">
        <v>2617</v>
      </c>
      <c r="AG851" s="248"/>
      <c r="AH851" s="265"/>
      <c r="AI851" s="260"/>
    </row>
    <row r="852" spans="1:35" ht="15" x14ac:dyDescent="0.2">
      <c r="A852" s="248">
        <v>2017</v>
      </c>
      <c r="B852" s="258" t="s">
        <v>834</v>
      </c>
      <c r="C852" s="258" t="s">
        <v>835</v>
      </c>
      <c r="D852" s="249"/>
      <c r="E852" s="249">
        <v>3</v>
      </c>
      <c r="F852" s="249">
        <v>9</v>
      </c>
      <c r="G852" s="258" t="s">
        <v>514</v>
      </c>
      <c r="H852" s="226" t="s">
        <v>2608</v>
      </c>
      <c r="I852" s="248"/>
      <c r="J852" s="265"/>
      <c r="K852" s="260"/>
      <c r="L852" s="249">
        <v>3</v>
      </c>
      <c r="M852" s="258" t="s">
        <v>514</v>
      </c>
      <c r="N852" s="226" t="s">
        <v>2608</v>
      </c>
      <c r="O852" s="248"/>
      <c r="P852" s="265"/>
      <c r="Q852" s="260"/>
      <c r="R852" s="249">
        <v>9</v>
      </c>
      <c r="S852" s="258" t="s">
        <v>514</v>
      </c>
      <c r="T852" s="226" t="s">
        <v>2608</v>
      </c>
      <c r="U852" s="260"/>
      <c r="V852" s="265"/>
      <c r="W852" s="260"/>
      <c r="X852" s="249" t="s">
        <v>171</v>
      </c>
      <c r="Y852" s="249" t="s">
        <v>171</v>
      </c>
      <c r="Z852" s="226" t="s">
        <v>2617</v>
      </c>
      <c r="AA852" s="260"/>
      <c r="AB852" s="265"/>
      <c r="AC852" s="260"/>
      <c r="AD852" s="248" t="s">
        <v>171</v>
      </c>
      <c r="AE852" s="249" t="s">
        <v>171</v>
      </c>
      <c r="AF852" s="226" t="s">
        <v>2617</v>
      </c>
      <c r="AG852" s="248"/>
      <c r="AH852" s="265"/>
      <c r="AI852" s="260"/>
    </row>
    <row r="853" spans="1:35" ht="30" x14ac:dyDescent="0.2">
      <c r="A853" s="248">
        <v>2017</v>
      </c>
      <c r="B853" s="258" t="s">
        <v>834</v>
      </c>
      <c r="C853" s="258" t="s">
        <v>835</v>
      </c>
      <c r="D853" s="249"/>
      <c r="E853" s="249">
        <v>3</v>
      </c>
      <c r="F853" s="249">
        <v>9</v>
      </c>
      <c r="G853" s="258" t="s">
        <v>837</v>
      </c>
      <c r="H853" s="226" t="s">
        <v>2608</v>
      </c>
      <c r="I853" s="248"/>
      <c r="J853" s="265"/>
      <c r="K853" s="260"/>
      <c r="L853" s="249">
        <v>3</v>
      </c>
      <c r="M853" s="258" t="s">
        <v>837</v>
      </c>
      <c r="N853" s="226" t="s">
        <v>2608</v>
      </c>
      <c r="O853" s="248"/>
      <c r="P853" s="265"/>
      <c r="Q853" s="260"/>
      <c r="R853" s="249"/>
      <c r="S853" s="258" t="s">
        <v>837</v>
      </c>
      <c r="T853" s="226" t="s">
        <v>2608</v>
      </c>
      <c r="U853" s="260"/>
      <c r="V853" s="265"/>
      <c r="W853" s="260"/>
      <c r="X853" s="249" t="s">
        <v>171</v>
      </c>
      <c r="Y853" s="249" t="s">
        <v>171</v>
      </c>
      <c r="Z853" s="226" t="s">
        <v>2617</v>
      </c>
      <c r="AA853" s="260"/>
      <c r="AB853" s="265"/>
      <c r="AC853" s="260"/>
      <c r="AD853" s="248" t="s">
        <v>171</v>
      </c>
      <c r="AE853" s="249" t="s">
        <v>171</v>
      </c>
      <c r="AF853" s="226" t="s">
        <v>2617</v>
      </c>
      <c r="AG853" s="248"/>
      <c r="AH853" s="265"/>
      <c r="AI853" s="260"/>
    </row>
    <row r="854" spans="1:35" ht="30" x14ac:dyDescent="0.2">
      <c r="A854" s="248">
        <v>2017</v>
      </c>
      <c r="B854" s="258" t="s">
        <v>834</v>
      </c>
      <c r="C854" s="258" t="s">
        <v>835</v>
      </c>
      <c r="D854" s="249"/>
      <c r="E854" s="249">
        <v>3</v>
      </c>
      <c r="F854" s="249">
        <v>9</v>
      </c>
      <c r="G854" s="258" t="s">
        <v>838</v>
      </c>
      <c r="H854" s="226" t="s">
        <v>2631</v>
      </c>
      <c r="I854" s="248"/>
      <c r="J854" s="265"/>
      <c r="K854" s="260"/>
      <c r="L854" s="249">
        <v>3</v>
      </c>
      <c r="M854" s="258" t="s">
        <v>838</v>
      </c>
      <c r="N854" s="226" t="s">
        <v>2631</v>
      </c>
      <c r="O854" s="248"/>
      <c r="P854" s="265"/>
      <c r="Q854" s="260"/>
      <c r="R854" s="249">
        <v>9</v>
      </c>
      <c r="S854" s="258" t="s">
        <v>838</v>
      </c>
      <c r="T854" s="226" t="s">
        <v>2631</v>
      </c>
      <c r="U854" s="260"/>
      <c r="V854" s="265"/>
      <c r="W854" s="260"/>
      <c r="X854" s="249" t="s">
        <v>171</v>
      </c>
      <c r="Y854" s="249" t="s">
        <v>171</v>
      </c>
      <c r="Z854" s="226" t="s">
        <v>2616</v>
      </c>
      <c r="AA854" s="260"/>
      <c r="AB854" s="265"/>
      <c r="AC854" s="260"/>
      <c r="AD854" s="248" t="s">
        <v>171</v>
      </c>
      <c r="AE854" s="249" t="s">
        <v>171</v>
      </c>
      <c r="AF854" s="226" t="s">
        <v>2616</v>
      </c>
      <c r="AG854" s="248"/>
      <c r="AH854" s="265"/>
      <c r="AI854" s="260"/>
    </row>
    <row r="855" spans="1:35" ht="30" x14ac:dyDescent="0.2">
      <c r="A855" s="248">
        <v>2017</v>
      </c>
      <c r="B855" s="258" t="s">
        <v>834</v>
      </c>
      <c r="C855" s="258" t="s">
        <v>835</v>
      </c>
      <c r="D855" s="249"/>
      <c r="E855" s="249">
        <v>3</v>
      </c>
      <c r="F855" s="249">
        <v>9</v>
      </c>
      <c r="G855" s="258" t="s">
        <v>839</v>
      </c>
      <c r="H855" s="226" t="s">
        <v>2608</v>
      </c>
      <c r="I855" s="248"/>
      <c r="J855" s="265"/>
      <c r="K855" s="260"/>
      <c r="L855" s="249">
        <v>3</v>
      </c>
      <c r="M855" s="258" t="s">
        <v>839</v>
      </c>
      <c r="N855" s="226" t="s">
        <v>2608</v>
      </c>
      <c r="O855" s="248"/>
      <c r="P855" s="265"/>
      <c r="Q855" s="260"/>
      <c r="R855" s="249">
        <v>9</v>
      </c>
      <c r="S855" s="258" t="s">
        <v>839</v>
      </c>
      <c r="T855" s="226" t="s">
        <v>2608</v>
      </c>
      <c r="U855" s="260"/>
      <c r="V855" s="265"/>
      <c r="W855" s="260"/>
      <c r="X855" s="249" t="s">
        <v>171</v>
      </c>
      <c r="Y855" s="249" t="s">
        <v>171</v>
      </c>
      <c r="Z855" s="226" t="s">
        <v>2617</v>
      </c>
      <c r="AA855" s="260"/>
      <c r="AB855" s="265"/>
      <c r="AC855" s="260"/>
      <c r="AD855" s="248" t="s">
        <v>171</v>
      </c>
      <c r="AE855" s="249" t="s">
        <v>171</v>
      </c>
      <c r="AF855" s="226" t="s">
        <v>2617</v>
      </c>
      <c r="AG855" s="248"/>
      <c r="AH855" s="265"/>
      <c r="AI855" s="260"/>
    </row>
    <row r="856" spans="1:35" ht="15" x14ac:dyDescent="0.2">
      <c r="A856" s="248">
        <v>2017</v>
      </c>
      <c r="B856" s="258" t="s">
        <v>834</v>
      </c>
      <c r="C856" s="258" t="s">
        <v>835</v>
      </c>
      <c r="D856" s="249"/>
      <c r="E856" s="249">
        <v>3</v>
      </c>
      <c r="F856" s="249">
        <v>9</v>
      </c>
      <c r="G856" s="258" t="s">
        <v>733</v>
      </c>
      <c r="H856" s="226" t="s">
        <v>2611</v>
      </c>
      <c r="I856" s="248"/>
      <c r="J856" s="265"/>
      <c r="K856" s="260"/>
      <c r="L856" s="249">
        <v>3</v>
      </c>
      <c r="M856" s="258" t="s">
        <v>733</v>
      </c>
      <c r="N856" s="226" t="s">
        <v>2611</v>
      </c>
      <c r="O856" s="248"/>
      <c r="P856" s="265"/>
      <c r="Q856" s="260"/>
      <c r="R856" s="249">
        <v>9</v>
      </c>
      <c r="S856" s="258" t="s">
        <v>733</v>
      </c>
      <c r="T856" s="226" t="s">
        <v>2611</v>
      </c>
      <c r="U856" s="260"/>
      <c r="V856" s="265"/>
      <c r="W856" s="260"/>
      <c r="X856" s="249" t="s">
        <v>171</v>
      </c>
      <c r="Y856" s="249" t="s">
        <v>171</v>
      </c>
      <c r="Z856" s="226" t="s">
        <v>2616</v>
      </c>
      <c r="AA856" s="260"/>
      <c r="AB856" s="265"/>
      <c r="AC856" s="260"/>
      <c r="AD856" s="248" t="s">
        <v>171</v>
      </c>
      <c r="AE856" s="249" t="s">
        <v>171</v>
      </c>
      <c r="AF856" s="226" t="s">
        <v>2616</v>
      </c>
      <c r="AG856" s="248"/>
      <c r="AH856" s="265"/>
      <c r="AI856" s="260"/>
    </row>
    <row r="857" spans="1:35" ht="30" x14ac:dyDescent="0.2">
      <c r="A857" s="248">
        <v>2017</v>
      </c>
      <c r="B857" s="258" t="s">
        <v>834</v>
      </c>
      <c r="C857" s="258" t="s">
        <v>835</v>
      </c>
      <c r="D857" s="249"/>
      <c r="E857" s="249">
        <v>3</v>
      </c>
      <c r="F857" s="249">
        <v>9</v>
      </c>
      <c r="G857" s="258" t="s">
        <v>840</v>
      </c>
      <c r="H857" s="226" t="s">
        <v>2613</v>
      </c>
      <c r="I857" s="248"/>
      <c r="J857" s="265"/>
      <c r="K857" s="260"/>
      <c r="L857" s="249">
        <v>3</v>
      </c>
      <c r="M857" s="258" t="s">
        <v>840</v>
      </c>
      <c r="N857" s="226" t="s">
        <v>2613</v>
      </c>
      <c r="O857" s="248"/>
      <c r="P857" s="265"/>
      <c r="Q857" s="260"/>
      <c r="R857" s="249">
        <v>9</v>
      </c>
      <c r="S857" s="258" t="s">
        <v>840</v>
      </c>
      <c r="T857" s="226" t="s">
        <v>2613</v>
      </c>
      <c r="U857" s="260"/>
      <c r="V857" s="265"/>
      <c r="W857" s="260"/>
      <c r="X857" s="249" t="s">
        <v>171</v>
      </c>
      <c r="Y857" s="249" t="s">
        <v>171</v>
      </c>
      <c r="Z857" s="226" t="s">
        <v>2617</v>
      </c>
      <c r="AA857" s="260"/>
      <c r="AB857" s="265"/>
      <c r="AC857" s="260"/>
      <c r="AD857" s="248" t="s">
        <v>171</v>
      </c>
      <c r="AE857" s="249" t="s">
        <v>171</v>
      </c>
      <c r="AF857" s="226" t="s">
        <v>2617</v>
      </c>
      <c r="AG857" s="248"/>
      <c r="AH857" s="265"/>
      <c r="AI857" s="260"/>
    </row>
    <row r="858" spans="1:35" ht="45" x14ac:dyDescent="0.2">
      <c r="A858" s="248">
        <v>2017</v>
      </c>
      <c r="B858" s="258" t="s">
        <v>834</v>
      </c>
      <c r="C858" s="258" t="s">
        <v>835</v>
      </c>
      <c r="D858" s="249"/>
      <c r="E858" s="248">
        <v>3</v>
      </c>
      <c r="F858" s="248" t="s">
        <v>171</v>
      </c>
      <c r="G858" s="248" t="s">
        <v>171</v>
      </c>
      <c r="H858" s="226" t="s">
        <v>2629</v>
      </c>
      <c r="I858" s="248"/>
      <c r="J858" s="265"/>
      <c r="K858" s="260"/>
      <c r="L858" s="248">
        <v>3</v>
      </c>
      <c r="M858" s="258" t="s">
        <v>1585</v>
      </c>
      <c r="N858" s="226" t="s">
        <v>2633</v>
      </c>
      <c r="O858" s="248"/>
      <c r="P858" s="265"/>
      <c r="Q858" s="260"/>
      <c r="R858" s="249" t="s">
        <v>171</v>
      </c>
      <c r="S858" s="249" t="s">
        <v>171</v>
      </c>
      <c r="T858" s="226" t="s">
        <v>2629</v>
      </c>
      <c r="U858" s="260"/>
      <c r="V858" s="265"/>
      <c r="W858" s="260"/>
      <c r="X858" s="248" t="s">
        <v>171</v>
      </c>
      <c r="Y858" s="249" t="s">
        <v>171</v>
      </c>
      <c r="Z858" s="226" t="s">
        <v>2629</v>
      </c>
      <c r="AA858" s="260"/>
      <c r="AB858" s="265"/>
      <c r="AC858" s="260"/>
      <c r="AD858" s="248" t="s">
        <v>171</v>
      </c>
      <c r="AE858" s="249" t="s">
        <v>171</v>
      </c>
      <c r="AF858" s="226" t="s">
        <v>2629</v>
      </c>
      <c r="AG858" s="248"/>
      <c r="AH858" s="265"/>
      <c r="AI858" s="260"/>
    </row>
    <row r="859" spans="1:35" s="295" customFormat="1" ht="15.75" thickBot="1" x14ac:dyDescent="0.25">
      <c r="A859" s="285">
        <v>2017</v>
      </c>
      <c r="B859" s="286" t="s">
        <v>834</v>
      </c>
      <c r="C859" s="286" t="s">
        <v>835</v>
      </c>
      <c r="D859" s="301">
        <v>2</v>
      </c>
      <c r="E859" s="292">
        <v>3</v>
      </c>
      <c r="F859" s="292">
        <v>9</v>
      </c>
      <c r="G859" s="289" t="s">
        <v>2598</v>
      </c>
      <c r="H859" s="226" t="s">
        <v>2627</v>
      </c>
      <c r="I859" s="285" t="e">
        <f>VLOOKUP(Tableau2[[#This Row],[Maîtrise/Avancement CNPE]],Tableau5[],8,FALSE)</f>
        <v>#N/A</v>
      </c>
      <c r="J859" s="290" t="e">
        <f>Tableau2[[#This Row],[Gravité]]*Tableau2[[#This Row],[Fréquence CNPE]]*Tableau2[[#This Row],[Coef Pondération CNPE]]</f>
        <v>#N/A</v>
      </c>
      <c r="K859" s="291"/>
      <c r="L859" s="292">
        <v>3</v>
      </c>
      <c r="M859" s="289" t="s">
        <v>2598</v>
      </c>
      <c r="N859" s="226" t="s">
        <v>2627</v>
      </c>
      <c r="O859" s="290" t="e">
        <f>VLOOKUP(Tableau2[[#This Row],[Maîtrise/Avancement SUD]],Tableau5[],8,FALSE)</f>
        <v>#N/A</v>
      </c>
      <c r="P859" s="290" t="e">
        <f>Tableau2[[#This Row],[Gravité]]*Tableau2[[#This Row],[Fréquence SUD]]*Tableau2[[#This Row],[Coef Pondération SUD]]</f>
        <v>#N/A</v>
      </c>
      <c r="Q859" s="291"/>
      <c r="R859" s="292">
        <v>9</v>
      </c>
      <c r="S859" s="289" t="s">
        <v>2598</v>
      </c>
      <c r="T859" s="226" t="s">
        <v>2627</v>
      </c>
      <c r="U859" s="290" t="e">
        <f>VLOOKUP(Tableau2[[#This Row],[Maîtrise/Avancement GP]],Tableau5[],8,FALSE)</f>
        <v>#N/A</v>
      </c>
      <c r="V859" s="290" t="e">
        <f>Tableau2[[#This Row],[Gravité]]*Tableau2[[#This Row],[Fréquence GP]]*Tableau2[[#This Row],[Coef Pondération GP]]</f>
        <v>#N/A</v>
      </c>
      <c r="W859" s="291"/>
      <c r="X859" s="292" t="s">
        <v>171</v>
      </c>
      <c r="Y859" s="289" t="s">
        <v>2598</v>
      </c>
      <c r="Z859" s="226" t="s">
        <v>2627</v>
      </c>
      <c r="AA859" s="290" t="e">
        <f>VLOOKUP(Tableau2[[#This Row],[Maîtrise/Avancement NORD]],Tableau5[],8,FALSE)</f>
        <v>#N/A</v>
      </c>
      <c r="AB859" s="290" t="e">
        <f>Tableau2[[#This Row],[Gravité]]*Tableau2[[#This Row],[Fréquence NORD]]*Tableau2[[#This Row],[Coef Pondération NORD]]</f>
        <v>#VALUE!</v>
      </c>
      <c r="AC859" s="291"/>
      <c r="AD859" s="285" t="s">
        <v>171</v>
      </c>
      <c r="AE859" s="289" t="s">
        <v>2598</v>
      </c>
      <c r="AF859" s="226" t="s">
        <v>2627</v>
      </c>
      <c r="AG859" s="290" t="e">
        <f>VLOOKUP(Tableau2[[#This Row],[Maîtrise/Avancement DD]],Tableau5[],8,FALSE)</f>
        <v>#N/A</v>
      </c>
      <c r="AH859" s="290" t="e">
        <f>Tableau2[[#This Row],[Gravité]]*Tableau2[[#This Row],[Fréquence DD]]*Tableau2[[#This Row],[Coef Pondération DD]]</f>
        <v>#VALUE!</v>
      </c>
      <c r="AI859" s="291"/>
    </row>
    <row r="860" spans="1:35" ht="45" x14ac:dyDescent="0.2">
      <c r="A860" s="248">
        <v>2017</v>
      </c>
      <c r="B860" s="258" t="s">
        <v>834</v>
      </c>
      <c r="C860" s="258" t="s">
        <v>841</v>
      </c>
      <c r="D860" s="249"/>
      <c r="E860" s="249">
        <v>3</v>
      </c>
      <c r="F860" s="249">
        <v>9</v>
      </c>
      <c r="G860" s="258" t="s">
        <v>842</v>
      </c>
      <c r="H860" s="226" t="s">
        <v>2608</v>
      </c>
      <c r="I860" s="248"/>
      <c r="J860" s="265"/>
      <c r="K860" s="260"/>
      <c r="L860" s="249">
        <v>1</v>
      </c>
      <c r="M860" s="258" t="s">
        <v>842</v>
      </c>
      <c r="N860" s="226" t="s">
        <v>2608</v>
      </c>
      <c r="O860" s="248"/>
      <c r="P860" s="265"/>
      <c r="Q860" s="260"/>
      <c r="R860" s="249">
        <v>9</v>
      </c>
      <c r="S860" s="258" t="s">
        <v>842</v>
      </c>
      <c r="T860" s="226" t="s">
        <v>2608</v>
      </c>
      <c r="U860" s="260"/>
      <c r="V860" s="265"/>
      <c r="W860" s="260"/>
      <c r="X860" s="249" t="s">
        <v>171</v>
      </c>
      <c r="Y860" s="249" t="s">
        <v>171</v>
      </c>
      <c r="Z860" s="226" t="s">
        <v>2617</v>
      </c>
      <c r="AA860" s="260"/>
      <c r="AB860" s="265"/>
      <c r="AC860" s="260"/>
      <c r="AD860" s="248" t="s">
        <v>171</v>
      </c>
      <c r="AE860" s="249" t="s">
        <v>171</v>
      </c>
      <c r="AF860" s="226" t="s">
        <v>2617</v>
      </c>
      <c r="AG860" s="248"/>
      <c r="AH860" s="265"/>
      <c r="AI860" s="260"/>
    </row>
    <row r="861" spans="1:35" ht="45" x14ac:dyDescent="0.2">
      <c r="A861" s="248">
        <v>2017</v>
      </c>
      <c r="B861" s="258" t="s">
        <v>834</v>
      </c>
      <c r="C861" s="258" t="s">
        <v>841</v>
      </c>
      <c r="D861" s="249"/>
      <c r="E861" s="249">
        <v>3</v>
      </c>
      <c r="F861" s="249">
        <v>9</v>
      </c>
      <c r="G861" s="258" t="s">
        <v>843</v>
      </c>
      <c r="H861" s="226" t="s">
        <v>2613</v>
      </c>
      <c r="I861" s="248"/>
      <c r="J861" s="265"/>
      <c r="K861" s="260"/>
      <c r="L861" s="249">
        <v>1</v>
      </c>
      <c r="M861" s="258" t="s">
        <v>843</v>
      </c>
      <c r="N861" s="226" t="s">
        <v>2613</v>
      </c>
      <c r="O861" s="248"/>
      <c r="P861" s="265"/>
      <c r="Q861" s="260"/>
      <c r="R861" s="249">
        <v>9</v>
      </c>
      <c r="S861" s="258" t="s">
        <v>843</v>
      </c>
      <c r="T861" s="226" t="s">
        <v>2613</v>
      </c>
      <c r="U861" s="260"/>
      <c r="V861" s="265"/>
      <c r="W861" s="260"/>
      <c r="X861" s="249" t="s">
        <v>171</v>
      </c>
      <c r="Y861" s="249" t="s">
        <v>171</v>
      </c>
      <c r="Z861" s="226" t="s">
        <v>2617</v>
      </c>
      <c r="AA861" s="260"/>
      <c r="AB861" s="265"/>
      <c r="AC861" s="260"/>
      <c r="AD861" s="248" t="s">
        <v>171</v>
      </c>
      <c r="AE861" s="249" t="s">
        <v>171</v>
      </c>
      <c r="AF861" s="226" t="s">
        <v>2617</v>
      </c>
      <c r="AG861" s="248"/>
      <c r="AH861" s="265"/>
      <c r="AI861" s="260"/>
    </row>
    <row r="862" spans="1:35" ht="45" x14ac:dyDescent="0.2">
      <c r="A862" s="248">
        <v>2017</v>
      </c>
      <c r="B862" s="258" t="s">
        <v>834</v>
      </c>
      <c r="C862" s="258" t="s">
        <v>841</v>
      </c>
      <c r="D862" s="249"/>
      <c r="E862" s="249">
        <v>3</v>
      </c>
      <c r="F862" s="249">
        <v>9</v>
      </c>
      <c r="G862" s="258" t="s">
        <v>844</v>
      </c>
      <c r="H862" s="226" t="s">
        <v>2631</v>
      </c>
      <c r="I862" s="248"/>
      <c r="J862" s="265"/>
      <c r="K862" s="260"/>
      <c r="L862" s="249">
        <v>1</v>
      </c>
      <c r="M862" s="258" t="s">
        <v>844</v>
      </c>
      <c r="N862" s="226" t="s">
        <v>2644</v>
      </c>
      <c r="O862" s="248"/>
      <c r="P862" s="265"/>
      <c r="Q862" s="260"/>
      <c r="R862" s="249">
        <v>9</v>
      </c>
      <c r="S862" s="258" t="s">
        <v>844</v>
      </c>
      <c r="T862" s="226" t="s">
        <v>2644</v>
      </c>
      <c r="U862" s="260"/>
      <c r="V862" s="265"/>
      <c r="W862" s="260"/>
      <c r="X862" s="249" t="s">
        <v>171</v>
      </c>
      <c r="Y862" s="249" t="s">
        <v>171</v>
      </c>
      <c r="Z862" s="226" t="s">
        <v>2616</v>
      </c>
      <c r="AA862" s="260"/>
      <c r="AB862" s="265"/>
      <c r="AC862" s="260"/>
      <c r="AD862" s="248" t="s">
        <v>171</v>
      </c>
      <c r="AE862" s="249" t="s">
        <v>171</v>
      </c>
      <c r="AF862" s="226" t="s">
        <v>2616</v>
      </c>
      <c r="AG862" s="248"/>
      <c r="AH862" s="265"/>
      <c r="AI862" s="260"/>
    </row>
    <row r="863" spans="1:35" ht="45" x14ac:dyDescent="0.2">
      <c r="A863" s="248">
        <v>2017</v>
      </c>
      <c r="B863" s="258" t="s">
        <v>834</v>
      </c>
      <c r="C863" s="258" t="s">
        <v>841</v>
      </c>
      <c r="D863" s="249"/>
      <c r="E863" s="249">
        <v>3</v>
      </c>
      <c r="F863" s="249">
        <v>9</v>
      </c>
      <c r="G863" s="258" t="s">
        <v>845</v>
      </c>
      <c r="H863" s="226" t="s">
        <v>2608</v>
      </c>
      <c r="I863" s="248"/>
      <c r="J863" s="265"/>
      <c r="K863" s="260"/>
      <c r="L863" s="249">
        <v>1</v>
      </c>
      <c r="M863" s="258" t="s">
        <v>845</v>
      </c>
      <c r="N863" s="226" t="s">
        <v>2608</v>
      </c>
      <c r="O863" s="248"/>
      <c r="P863" s="265"/>
      <c r="Q863" s="260"/>
      <c r="R863" s="249">
        <v>9</v>
      </c>
      <c r="S863" s="258" t="s">
        <v>845</v>
      </c>
      <c r="T863" s="226" t="s">
        <v>2608</v>
      </c>
      <c r="U863" s="260"/>
      <c r="V863" s="265"/>
      <c r="W863" s="260"/>
      <c r="X863" s="249" t="s">
        <v>171</v>
      </c>
      <c r="Y863" s="249" t="s">
        <v>171</v>
      </c>
      <c r="Z863" s="226" t="s">
        <v>2617</v>
      </c>
      <c r="AA863" s="260"/>
      <c r="AB863" s="265"/>
      <c r="AC863" s="260"/>
      <c r="AD863" s="248" t="s">
        <v>171</v>
      </c>
      <c r="AE863" s="249" t="s">
        <v>171</v>
      </c>
      <c r="AF863" s="226" t="s">
        <v>2617</v>
      </c>
      <c r="AG863" s="248"/>
      <c r="AH863" s="265"/>
      <c r="AI863" s="260"/>
    </row>
    <row r="864" spans="1:35" s="295" customFormat="1" ht="45.75" thickBot="1" x14ac:dyDescent="0.25">
      <c r="A864" s="285">
        <v>2017</v>
      </c>
      <c r="B864" s="286" t="s">
        <v>834</v>
      </c>
      <c r="C864" s="286" t="s">
        <v>841</v>
      </c>
      <c r="D864" s="298"/>
      <c r="E864" s="292">
        <v>3</v>
      </c>
      <c r="F864" s="292">
        <v>9</v>
      </c>
      <c r="G864" s="289" t="s">
        <v>2598</v>
      </c>
      <c r="H864" s="226" t="s">
        <v>2627</v>
      </c>
      <c r="I864" s="285" t="e">
        <f>VLOOKUP(Tableau2[[#This Row],[Maîtrise/Avancement CNPE]],Tableau5[],8,FALSE)</f>
        <v>#N/A</v>
      </c>
      <c r="J864" s="290" t="e">
        <f>Tableau2[[#This Row],[Gravité]]*Tableau2[[#This Row],[Fréquence CNPE]]*Tableau2[[#This Row],[Coef Pondération CNPE]]</f>
        <v>#N/A</v>
      </c>
      <c r="K864" s="291"/>
      <c r="L864" s="292">
        <v>1</v>
      </c>
      <c r="M864" s="289" t="s">
        <v>2598</v>
      </c>
      <c r="N864" s="226" t="s">
        <v>2627</v>
      </c>
      <c r="O864" s="290" t="e">
        <f>VLOOKUP(Tableau2[[#This Row],[Maîtrise/Avancement SUD]],Tableau5[],8,FALSE)</f>
        <v>#N/A</v>
      </c>
      <c r="P864" s="290" t="e">
        <f>Tableau2[[#This Row],[Gravité]]*Tableau2[[#This Row],[Fréquence SUD]]*Tableau2[[#This Row],[Coef Pondération SUD]]</f>
        <v>#N/A</v>
      </c>
      <c r="Q864" s="291"/>
      <c r="R864" s="292">
        <v>9</v>
      </c>
      <c r="S864" s="289" t="s">
        <v>2598</v>
      </c>
      <c r="T864" s="226" t="s">
        <v>2627</v>
      </c>
      <c r="U864" s="290" t="e">
        <f>VLOOKUP(Tableau2[[#This Row],[Maîtrise/Avancement GP]],Tableau5[],8,FALSE)</f>
        <v>#N/A</v>
      </c>
      <c r="V864" s="290" t="e">
        <f>Tableau2[[#This Row],[Gravité]]*Tableau2[[#This Row],[Fréquence GP]]*Tableau2[[#This Row],[Coef Pondération GP]]</f>
        <v>#N/A</v>
      </c>
      <c r="W864" s="291"/>
      <c r="X864" s="292" t="s">
        <v>171</v>
      </c>
      <c r="Y864" s="289" t="s">
        <v>2598</v>
      </c>
      <c r="Z864" s="226" t="s">
        <v>2627</v>
      </c>
      <c r="AA864" s="290" t="e">
        <f>VLOOKUP(Tableau2[[#This Row],[Maîtrise/Avancement NORD]],Tableau5[],8,FALSE)</f>
        <v>#N/A</v>
      </c>
      <c r="AB864" s="290" t="e">
        <f>Tableau2[[#This Row],[Gravité]]*Tableau2[[#This Row],[Fréquence NORD]]*Tableau2[[#This Row],[Coef Pondération NORD]]</f>
        <v>#VALUE!</v>
      </c>
      <c r="AC864" s="291"/>
      <c r="AD864" s="285" t="s">
        <v>171</v>
      </c>
      <c r="AE864" s="289" t="s">
        <v>2598</v>
      </c>
      <c r="AF864" s="226" t="s">
        <v>2627</v>
      </c>
      <c r="AG864" s="290" t="e">
        <f>VLOOKUP(Tableau2[[#This Row],[Maîtrise/Avancement DD]],Tableau5[],8,FALSE)</f>
        <v>#N/A</v>
      </c>
      <c r="AH864" s="290" t="e">
        <f>Tableau2[[#This Row],[Gravité]]*Tableau2[[#This Row],[Fréquence DD]]*Tableau2[[#This Row],[Coef Pondération DD]]</f>
        <v>#VALUE!</v>
      </c>
      <c r="AI864" s="291"/>
    </row>
    <row r="865" spans="1:35" ht="15" x14ac:dyDescent="0.2">
      <c r="A865" s="248">
        <v>2017</v>
      </c>
      <c r="B865" s="185" t="s">
        <v>834</v>
      </c>
      <c r="C865" s="185" t="s">
        <v>846</v>
      </c>
      <c r="D865" s="232"/>
      <c r="E865" s="249">
        <v>1</v>
      </c>
      <c r="F865" s="249">
        <v>9</v>
      </c>
      <c r="G865" s="258" t="s">
        <v>847</v>
      </c>
      <c r="H865" s="226" t="s">
        <v>2615</v>
      </c>
      <c r="I865" s="248"/>
      <c r="J865" s="265"/>
      <c r="K865" s="260"/>
      <c r="L865" s="249">
        <v>7</v>
      </c>
      <c r="M865" s="258" t="s">
        <v>847</v>
      </c>
      <c r="N865" s="226" t="s">
        <v>2615</v>
      </c>
      <c r="O865" s="248"/>
      <c r="P865" s="265"/>
      <c r="Q865" s="260"/>
      <c r="R865" s="249">
        <v>9</v>
      </c>
      <c r="S865" s="258" t="s">
        <v>847</v>
      </c>
      <c r="T865" s="226" t="s">
        <v>2615</v>
      </c>
      <c r="U865" s="260"/>
      <c r="V865" s="265"/>
      <c r="W865" s="260"/>
      <c r="X865" s="249" t="s">
        <v>171</v>
      </c>
      <c r="Y865" s="249" t="s">
        <v>171</v>
      </c>
      <c r="Z865" s="226" t="s">
        <v>2643</v>
      </c>
      <c r="AA865" s="260"/>
      <c r="AB865" s="265"/>
      <c r="AC865" s="260"/>
      <c r="AD865" s="248" t="s">
        <v>171</v>
      </c>
      <c r="AE865" s="249" t="s">
        <v>171</v>
      </c>
      <c r="AF865" s="226" t="s">
        <v>2629</v>
      </c>
      <c r="AG865" s="248"/>
      <c r="AH865" s="265"/>
      <c r="AI865" s="260"/>
    </row>
    <row r="866" spans="1:35" s="295" customFormat="1" ht="15.75" thickBot="1" x14ac:dyDescent="0.25">
      <c r="A866" s="285">
        <v>2017</v>
      </c>
      <c r="B866" s="286" t="s">
        <v>834</v>
      </c>
      <c r="C866" s="286" t="s">
        <v>846</v>
      </c>
      <c r="D866" s="292">
        <v>1</v>
      </c>
      <c r="E866" s="292">
        <v>1</v>
      </c>
      <c r="F866" s="292">
        <v>9</v>
      </c>
      <c r="G866" s="289" t="s">
        <v>2598</v>
      </c>
      <c r="H866" s="226" t="s">
        <v>2627</v>
      </c>
      <c r="I866" s="285" t="e">
        <f>VLOOKUP(Tableau2[[#This Row],[Maîtrise/Avancement CNPE]],Tableau5[],8,FALSE)</f>
        <v>#N/A</v>
      </c>
      <c r="J866" s="290" t="e">
        <f>Tableau2[[#This Row],[Gravité]]*Tableau2[[#This Row],[Fréquence CNPE]]*Tableau2[[#This Row],[Coef Pondération CNPE]]</f>
        <v>#N/A</v>
      </c>
      <c r="K866" s="291"/>
      <c r="L866" s="292">
        <v>7</v>
      </c>
      <c r="M866" s="289" t="s">
        <v>2598</v>
      </c>
      <c r="N866" s="226" t="s">
        <v>2627</v>
      </c>
      <c r="O866" s="290" t="e">
        <f>VLOOKUP(Tableau2[[#This Row],[Maîtrise/Avancement SUD]],Tableau5[],8,FALSE)</f>
        <v>#N/A</v>
      </c>
      <c r="P866" s="290" t="e">
        <f>Tableau2[[#This Row],[Gravité]]*Tableau2[[#This Row],[Fréquence SUD]]*Tableau2[[#This Row],[Coef Pondération SUD]]</f>
        <v>#N/A</v>
      </c>
      <c r="Q866" s="291"/>
      <c r="R866" s="292">
        <v>9</v>
      </c>
      <c r="S866" s="289" t="s">
        <v>2598</v>
      </c>
      <c r="T866" s="226" t="s">
        <v>2627</v>
      </c>
      <c r="U866" s="290" t="e">
        <f>VLOOKUP(Tableau2[[#This Row],[Maîtrise/Avancement GP]],Tableau5[],8,FALSE)</f>
        <v>#N/A</v>
      </c>
      <c r="V866" s="290" t="e">
        <f>Tableau2[[#This Row],[Gravité]]*Tableau2[[#This Row],[Fréquence GP]]*Tableau2[[#This Row],[Coef Pondération GP]]</f>
        <v>#N/A</v>
      </c>
      <c r="W866" s="291"/>
      <c r="X866" s="292" t="s">
        <v>171</v>
      </c>
      <c r="Y866" s="289" t="s">
        <v>2598</v>
      </c>
      <c r="Z866" s="226" t="s">
        <v>2627</v>
      </c>
      <c r="AA866" s="290" t="e">
        <f>VLOOKUP(Tableau2[[#This Row],[Maîtrise/Avancement NORD]],Tableau5[],8,FALSE)</f>
        <v>#N/A</v>
      </c>
      <c r="AB866" s="290" t="e">
        <f>Tableau2[[#This Row],[Gravité]]*Tableau2[[#This Row],[Fréquence NORD]]*Tableau2[[#This Row],[Coef Pondération NORD]]</f>
        <v>#VALUE!</v>
      </c>
      <c r="AC866" s="291"/>
      <c r="AD866" s="285" t="s">
        <v>171</v>
      </c>
      <c r="AE866" s="289" t="s">
        <v>2598</v>
      </c>
      <c r="AF866" s="226" t="s">
        <v>2627</v>
      </c>
      <c r="AG866" s="290" t="e">
        <f>VLOOKUP(Tableau2[[#This Row],[Maîtrise/Avancement DD]],Tableau5[],8,FALSE)</f>
        <v>#N/A</v>
      </c>
      <c r="AH866" s="290" t="e">
        <f>Tableau2[[#This Row],[Gravité]]*Tableau2[[#This Row],[Fréquence DD]]*Tableau2[[#This Row],[Coef Pondération DD]]</f>
        <v>#VALUE!</v>
      </c>
      <c r="AI866" s="291"/>
    </row>
    <row r="867" spans="1:35" ht="15" x14ac:dyDescent="0.2">
      <c r="A867" s="248">
        <v>2017</v>
      </c>
      <c r="B867" s="185" t="s">
        <v>834</v>
      </c>
      <c r="C867" s="185" t="s">
        <v>848</v>
      </c>
      <c r="D867" s="232"/>
      <c r="E867" s="249">
        <v>3</v>
      </c>
      <c r="F867" s="249">
        <v>9</v>
      </c>
      <c r="G867" s="258" t="s">
        <v>849</v>
      </c>
      <c r="H867" s="226" t="s">
        <v>2613</v>
      </c>
      <c r="I867" s="248"/>
      <c r="J867" s="265"/>
      <c r="K867" s="260"/>
      <c r="L867" s="249">
        <v>3</v>
      </c>
      <c r="M867" s="258" t="s">
        <v>849</v>
      </c>
      <c r="N867" s="226" t="s">
        <v>2613</v>
      </c>
      <c r="O867" s="248"/>
      <c r="P867" s="265"/>
      <c r="Q867" s="260"/>
      <c r="R867" s="249">
        <v>9</v>
      </c>
      <c r="S867" s="258" t="s">
        <v>849</v>
      </c>
      <c r="T867" s="226" t="s">
        <v>2613</v>
      </c>
      <c r="U867" s="260"/>
      <c r="V867" s="265"/>
      <c r="W867" s="260"/>
      <c r="X867" s="249" t="s">
        <v>171</v>
      </c>
      <c r="Y867" s="249" t="s">
        <v>171</v>
      </c>
      <c r="Z867" s="226" t="s">
        <v>2617</v>
      </c>
      <c r="AA867" s="260"/>
      <c r="AB867" s="265"/>
      <c r="AC867" s="260"/>
      <c r="AD867" s="248" t="s">
        <v>171</v>
      </c>
      <c r="AE867" s="249" t="s">
        <v>171</v>
      </c>
      <c r="AF867" s="226" t="s">
        <v>2617</v>
      </c>
      <c r="AG867" s="248"/>
      <c r="AH867" s="265"/>
      <c r="AI867" s="260"/>
    </row>
    <row r="868" spans="1:35" s="295" customFormat="1" ht="15.75" thickBot="1" x14ac:dyDescent="0.25">
      <c r="A868" s="285">
        <v>2017</v>
      </c>
      <c r="B868" s="286" t="s">
        <v>834</v>
      </c>
      <c r="C868" s="286" t="s">
        <v>848</v>
      </c>
      <c r="D868" s="292">
        <v>1</v>
      </c>
      <c r="E868" s="292">
        <v>3</v>
      </c>
      <c r="F868" s="292">
        <v>9</v>
      </c>
      <c r="G868" s="289" t="s">
        <v>2598</v>
      </c>
      <c r="H868" s="226" t="s">
        <v>2627</v>
      </c>
      <c r="I868" s="285" t="e">
        <f>VLOOKUP(Tableau2[[#This Row],[Maîtrise/Avancement CNPE]],Tableau5[],8,FALSE)</f>
        <v>#N/A</v>
      </c>
      <c r="J868" s="290" t="e">
        <f>Tableau2[[#This Row],[Gravité]]*Tableau2[[#This Row],[Fréquence CNPE]]*Tableau2[[#This Row],[Coef Pondération CNPE]]</f>
        <v>#N/A</v>
      </c>
      <c r="K868" s="291"/>
      <c r="L868" s="292">
        <v>3</v>
      </c>
      <c r="M868" s="289" t="s">
        <v>2598</v>
      </c>
      <c r="N868" s="226" t="s">
        <v>2627</v>
      </c>
      <c r="O868" s="290" t="e">
        <f>VLOOKUP(Tableau2[[#This Row],[Maîtrise/Avancement SUD]],Tableau5[],8,FALSE)</f>
        <v>#N/A</v>
      </c>
      <c r="P868" s="290" t="e">
        <f>Tableau2[[#This Row],[Gravité]]*Tableau2[[#This Row],[Fréquence SUD]]*Tableau2[[#This Row],[Coef Pondération SUD]]</f>
        <v>#N/A</v>
      </c>
      <c r="Q868" s="291"/>
      <c r="R868" s="292">
        <v>9</v>
      </c>
      <c r="S868" s="289" t="s">
        <v>2598</v>
      </c>
      <c r="T868" s="226" t="s">
        <v>2627</v>
      </c>
      <c r="U868" s="290" t="e">
        <f>VLOOKUP(Tableau2[[#This Row],[Maîtrise/Avancement GP]],Tableau5[],8,FALSE)</f>
        <v>#N/A</v>
      </c>
      <c r="V868" s="290" t="e">
        <f>Tableau2[[#This Row],[Gravité]]*Tableau2[[#This Row],[Fréquence GP]]*Tableau2[[#This Row],[Coef Pondération GP]]</f>
        <v>#N/A</v>
      </c>
      <c r="W868" s="291"/>
      <c r="X868" s="292" t="s">
        <v>171</v>
      </c>
      <c r="Y868" s="289" t="s">
        <v>2598</v>
      </c>
      <c r="Z868" s="226" t="s">
        <v>2627</v>
      </c>
      <c r="AA868" s="290" t="e">
        <f>VLOOKUP(Tableau2[[#This Row],[Maîtrise/Avancement NORD]],Tableau5[],8,FALSE)</f>
        <v>#N/A</v>
      </c>
      <c r="AB868" s="290" t="e">
        <f>Tableau2[[#This Row],[Gravité]]*Tableau2[[#This Row],[Fréquence NORD]]*Tableau2[[#This Row],[Coef Pondération NORD]]</f>
        <v>#VALUE!</v>
      </c>
      <c r="AC868" s="291"/>
      <c r="AD868" s="285" t="s">
        <v>171</v>
      </c>
      <c r="AE868" s="289" t="s">
        <v>2598</v>
      </c>
      <c r="AF868" s="226" t="s">
        <v>2627</v>
      </c>
      <c r="AG868" s="290" t="e">
        <f>VLOOKUP(Tableau2[[#This Row],[Maîtrise/Avancement DD]],Tableau5[],8,FALSE)</f>
        <v>#N/A</v>
      </c>
      <c r="AH868" s="290" t="e">
        <f>Tableau2[[#This Row],[Gravité]]*Tableau2[[#This Row],[Fréquence DD]]*Tableau2[[#This Row],[Coef Pondération DD]]</f>
        <v>#VALUE!</v>
      </c>
      <c r="AI868" s="291"/>
    </row>
    <row r="869" spans="1:35" ht="30" x14ac:dyDescent="0.2">
      <c r="A869" s="248">
        <v>2017</v>
      </c>
      <c r="B869" s="258" t="s">
        <v>850</v>
      </c>
      <c r="C869" s="258" t="s">
        <v>851</v>
      </c>
      <c r="D869" s="249"/>
      <c r="E869" s="249">
        <v>7</v>
      </c>
      <c r="F869" s="249">
        <v>3</v>
      </c>
      <c r="G869" s="258" t="s">
        <v>852</v>
      </c>
      <c r="H869" s="226" t="s">
        <v>2613</v>
      </c>
      <c r="I869" s="248"/>
      <c r="J869" s="265"/>
      <c r="K869" s="260"/>
      <c r="L869" s="249">
        <v>3</v>
      </c>
      <c r="M869" s="258" t="s">
        <v>852</v>
      </c>
      <c r="N869" s="226" t="s">
        <v>2613</v>
      </c>
      <c r="O869" s="248"/>
      <c r="P869" s="265"/>
      <c r="Q869" s="260"/>
      <c r="R869" s="249">
        <v>3</v>
      </c>
      <c r="S869" s="258" t="s">
        <v>852</v>
      </c>
      <c r="T869" s="226" t="s">
        <v>2613</v>
      </c>
      <c r="U869" s="260"/>
      <c r="V869" s="265"/>
      <c r="W869" s="260"/>
      <c r="X869" s="249">
        <v>3</v>
      </c>
      <c r="Y869" s="258" t="s">
        <v>852</v>
      </c>
      <c r="Z869" s="226" t="s">
        <v>2613</v>
      </c>
      <c r="AA869" s="260"/>
      <c r="AB869" s="265"/>
      <c r="AC869" s="260"/>
      <c r="AD869" s="248" t="s">
        <v>171</v>
      </c>
      <c r="AE869" s="249" t="s">
        <v>171</v>
      </c>
      <c r="AF869" s="226" t="s">
        <v>2617</v>
      </c>
      <c r="AG869" s="248"/>
      <c r="AH869" s="265"/>
      <c r="AI869" s="260"/>
    </row>
    <row r="870" spans="1:35" ht="45" x14ac:dyDescent="0.2">
      <c r="A870" s="248">
        <v>2017</v>
      </c>
      <c r="B870" s="258" t="s">
        <v>850</v>
      </c>
      <c r="C870" s="258" t="s">
        <v>851</v>
      </c>
      <c r="D870" s="249"/>
      <c r="E870" s="249">
        <v>7</v>
      </c>
      <c r="F870" s="249">
        <v>3</v>
      </c>
      <c r="G870" s="258" t="s">
        <v>853</v>
      </c>
      <c r="H870" s="226" t="s">
        <v>2608</v>
      </c>
      <c r="I870" s="248"/>
      <c r="J870" s="265"/>
      <c r="K870" s="260"/>
      <c r="L870" s="249">
        <v>3</v>
      </c>
      <c r="M870" s="258" t="s">
        <v>853</v>
      </c>
      <c r="N870" s="226" t="s">
        <v>2608</v>
      </c>
      <c r="O870" s="248"/>
      <c r="P870" s="265"/>
      <c r="Q870" s="260"/>
      <c r="R870" s="249">
        <v>3</v>
      </c>
      <c r="S870" s="258" t="s">
        <v>853</v>
      </c>
      <c r="T870" s="226" t="s">
        <v>2608</v>
      </c>
      <c r="U870" s="260"/>
      <c r="V870" s="265"/>
      <c r="W870" s="260"/>
      <c r="X870" s="249" t="s">
        <v>171</v>
      </c>
      <c r="Y870" s="249" t="s">
        <v>171</v>
      </c>
      <c r="Z870" s="226" t="s">
        <v>2617</v>
      </c>
      <c r="AA870" s="260"/>
      <c r="AB870" s="265"/>
      <c r="AC870" s="260"/>
      <c r="AD870" s="248" t="s">
        <v>171</v>
      </c>
      <c r="AE870" s="249" t="s">
        <v>171</v>
      </c>
      <c r="AF870" s="226" t="s">
        <v>2617</v>
      </c>
      <c r="AG870" s="248"/>
      <c r="AH870" s="265"/>
      <c r="AI870" s="260"/>
    </row>
    <row r="871" spans="1:35" ht="30" x14ac:dyDescent="0.2">
      <c r="A871" s="248">
        <v>2017</v>
      </c>
      <c r="B871" s="258" t="s">
        <v>850</v>
      </c>
      <c r="C871" s="258" t="s">
        <v>851</v>
      </c>
      <c r="D871" s="249"/>
      <c r="E871" s="249">
        <v>7</v>
      </c>
      <c r="F871" s="249">
        <v>3</v>
      </c>
      <c r="G871" s="258" t="s">
        <v>837</v>
      </c>
      <c r="H871" s="226" t="s">
        <v>2608</v>
      </c>
      <c r="I871" s="248"/>
      <c r="J871" s="265"/>
      <c r="K871" s="260"/>
      <c r="L871" s="249">
        <v>3</v>
      </c>
      <c r="M871" s="258" t="s">
        <v>837</v>
      </c>
      <c r="N871" s="226" t="s">
        <v>2608</v>
      </c>
      <c r="O871" s="248"/>
      <c r="P871" s="265"/>
      <c r="Q871" s="260"/>
      <c r="R871" s="249">
        <v>3</v>
      </c>
      <c r="S871" s="273" t="s">
        <v>1768</v>
      </c>
      <c r="T871" s="226" t="s">
        <v>2608</v>
      </c>
      <c r="U871" s="260"/>
      <c r="V871" s="265"/>
      <c r="W871" s="260"/>
      <c r="X871" s="249" t="s">
        <v>171</v>
      </c>
      <c r="Y871" s="249" t="s">
        <v>171</v>
      </c>
      <c r="Z871" s="226" t="s">
        <v>2617</v>
      </c>
      <c r="AA871" s="260"/>
      <c r="AB871" s="265"/>
      <c r="AC871" s="260"/>
      <c r="AD871" s="248" t="s">
        <v>171</v>
      </c>
      <c r="AE871" s="249" t="s">
        <v>171</v>
      </c>
      <c r="AF871" s="226" t="s">
        <v>2617</v>
      </c>
      <c r="AG871" s="248"/>
      <c r="AH871" s="265"/>
      <c r="AI871" s="260"/>
    </row>
    <row r="872" spans="1:35" ht="45" x14ac:dyDescent="0.2">
      <c r="A872" s="248">
        <v>2017</v>
      </c>
      <c r="B872" s="258" t="s">
        <v>850</v>
      </c>
      <c r="C872" s="258" t="s">
        <v>851</v>
      </c>
      <c r="D872" s="249"/>
      <c r="E872" s="249">
        <v>7</v>
      </c>
      <c r="F872" s="249">
        <v>3</v>
      </c>
      <c r="G872" s="258" t="s">
        <v>854</v>
      </c>
      <c r="H872" s="226" t="s">
        <v>2631</v>
      </c>
      <c r="I872" s="248"/>
      <c r="J872" s="265"/>
      <c r="K872" s="260"/>
      <c r="L872" s="249">
        <v>3</v>
      </c>
      <c r="M872" s="258" t="s">
        <v>854</v>
      </c>
      <c r="N872" s="226" t="s">
        <v>2631</v>
      </c>
      <c r="O872" s="248"/>
      <c r="P872" s="265"/>
      <c r="Q872" s="260"/>
      <c r="R872" s="249">
        <v>3</v>
      </c>
      <c r="S872" s="273" t="s">
        <v>1769</v>
      </c>
      <c r="T872" s="226" t="s">
        <v>2631</v>
      </c>
      <c r="U872" s="260"/>
      <c r="V872" s="265"/>
      <c r="W872" s="260"/>
      <c r="X872" s="249" t="s">
        <v>171</v>
      </c>
      <c r="Y872" s="249" t="s">
        <v>171</v>
      </c>
      <c r="Z872" s="226" t="s">
        <v>2616</v>
      </c>
      <c r="AA872" s="260"/>
      <c r="AB872" s="265"/>
      <c r="AC872" s="260"/>
      <c r="AD872" s="248" t="s">
        <v>171</v>
      </c>
      <c r="AE872" s="249" t="s">
        <v>171</v>
      </c>
      <c r="AF872" s="226" t="s">
        <v>2616</v>
      </c>
      <c r="AG872" s="248"/>
      <c r="AH872" s="265"/>
      <c r="AI872" s="260"/>
    </row>
    <row r="873" spans="1:35" ht="30" x14ac:dyDescent="0.2">
      <c r="A873" s="248">
        <v>2017</v>
      </c>
      <c r="B873" s="258" t="s">
        <v>850</v>
      </c>
      <c r="C873" s="258" t="s">
        <v>851</v>
      </c>
      <c r="D873" s="249"/>
      <c r="E873" s="249">
        <v>7</v>
      </c>
      <c r="F873" s="249">
        <v>3</v>
      </c>
      <c r="G873" s="258" t="s">
        <v>839</v>
      </c>
      <c r="H873" s="226" t="s">
        <v>2608</v>
      </c>
      <c r="I873" s="248"/>
      <c r="J873" s="265"/>
      <c r="K873" s="260"/>
      <c r="L873" s="249">
        <v>3</v>
      </c>
      <c r="M873" s="258" t="s">
        <v>839</v>
      </c>
      <c r="N873" s="226" t="s">
        <v>2608</v>
      </c>
      <c r="O873" s="248"/>
      <c r="P873" s="265"/>
      <c r="Q873" s="260"/>
      <c r="R873" s="249">
        <v>3</v>
      </c>
      <c r="S873" s="258" t="s">
        <v>839</v>
      </c>
      <c r="T873" s="226" t="s">
        <v>2608</v>
      </c>
      <c r="U873" s="260"/>
      <c r="V873" s="265"/>
      <c r="W873" s="260"/>
      <c r="X873" s="249" t="s">
        <v>171</v>
      </c>
      <c r="Y873" s="249" t="s">
        <v>171</v>
      </c>
      <c r="Z873" s="226" t="s">
        <v>2617</v>
      </c>
      <c r="AA873" s="260"/>
      <c r="AB873" s="265"/>
      <c r="AC873" s="260"/>
      <c r="AD873" s="248" t="s">
        <v>171</v>
      </c>
      <c r="AE873" s="249" t="s">
        <v>171</v>
      </c>
      <c r="AF873" s="226" t="s">
        <v>2617</v>
      </c>
      <c r="AG873" s="248"/>
      <c r="AH873" s="265"/>
      <c r="AI873" s="260"/>
    </row>
    <row r="874" spans="1:35" ht="15" x14ac:dyDescent="0.2">
      <c r="A874" s="248">
        <v>2017</v>
      </c>
      <c r="B874" s="258" t="s">
        <v>850</v>
      </c>
      <c r="C874" s="258" t="s">
        <v>851</v>
      </c>
      <c r="D874" s="249"/>
      <c r="E874" s="249">
        <v>7</v>
      </c>
      <c r="F874" s="249">
        <v>3</v>
      </c>
      <c r="G874" s="258" t="s">
        <v>733</v>
      </c>
      <c r="H874" s="226" t="s">
        <v>2611</v>
      </c>
      <c r="I874" s="248"/>
      <c r="J874" s="265"/>
      <c r="K874" s="260"/>
      <c r="L874" s="249">
        <v>3</v>
      </c>
      <c r="M874" s="258" t="s">
        <v>733</v>
      </c>
      <c r="N874" s="226" t="s">
        <v>2611</v>
      </c>
      <c r="O874" s="248"/>
      <c r="P874" s="265"/>
      <c r="Q874" s="260"/>
      <c r="R874" s="249">
        <v>3</v>
      </c>
      <c r="S874" s="258" t="s">
        <v>733</v>
      </c>
      <c r="T874" s="226" t="s">
        <v>2611</v>
      </c>
      <c r="U874" s="260"/>
      <c r="V874" s="265"/>
      <c r="W874" s="260"/>
      <c r="X874" s="249" t="s">
        <v>171</v>
      </c>
      <c r="Y874" s="249" t="s">
        <v>171</v>
      </c>
      <c r="Z874" s="226" t="s">
        <v>2616</v>
      </c>
      <c r="AA874" s="260"/>
      <c r="AB874" s="265"/>
      <c r="AC874" s="260"/>
      <c r="AD874" s="248" t="s">
        <v>171</v>
      </c>
      <c r="AE874" s="249" t="s">
        <v>171</v>
      </c>
      <c r="AF874" s="226" t="s">
        <v>2616</v>
      </c>
      <c r="AG874" s="248"/>
      <c r="AH874" s="265"/>
      <c r="AI874" s="260"/>
    </row>
    <row r="875" spans="1:35" ht="45" x14ac:dyDescent="0.2">
      <c r="A875" s="248">
        <v>2017</v>
      </c>
      <c r="B875" s="258" t="s">
        <v>850</v>
      </c>
      <c r="C875" s="258" t="s">
        <v>851</v>
      </c>
      <c r="D875" s="249"/>
      <c r="E875" s="249">
        <v>7</v>
      </c>
      <c r="F875" s="249">
        <v>3</v>
      </c>
      <c r="G875" s="258" t="s">
        <v>855</v>
      </c>
      <c r="H875" s="226" t="s">
        <v>2608</v>
      </c>
      <c r="I875" s="248"/>
      <c r="J875" s="265"/>
      <c r="K875" s="260"/>
      <c r="L875" s="249">
        <v>3</v>
      </c>
      <c r="M875" s="258" t="s">
        <v>855</v>
      </c>
      <c r="N875" s="226" t="s">
        <v>2608</v>
      </c>
      <c r="O875" s="248"/>
      <c r="P875" s="265"/>
      <c r="Q875" s="260"/>
      <c r="R875" s="249">
        <v>3</v>
      </c>
      <c r="S875" s="258" t="s">
        <v>855</v>
      </c>
      <c r="T875" s="226" t="s">
        <v>2608</v>
      </c>
      <c r="U875" s="260"/>
      <c r="V875" s="265"/>
      <c r="W875" s="260"/>
      <c r="X875" s="249" t="s">
        <v>171</v>
      </c>
      <c r="Y875" s="249" t="s">
        <v>171</v>
      </c>
      <c r="Z875" s="226" t="s">
        <v>2617</v>
      </c>
      <c r="AA875" s="260"/>
      <c r="AB875" s="265"/>
      <c r="AC875" s="260"/>
      <c r="AD875" s="248" t="s">
        <v>171</v>
      </c>
      <c r="AE875" s="249" t="s">
        <v>171</v>
      </c>
      <c r="AF875" s="226" t="s">
        <v>2617</v>
      </c>
      <c r="AG875" s="248"/>
      <c r="AH875" s="265"/>
      <c r="AI875" s="260"/>
    </row>
    <row r="876" spans="1:35" ht="60" x14ac:dyDescent="0.2">
      <c r="A876" s="248">
        <v>2017</v>
      </c>
      <c r="B876" s="258" t="s">
        <v>850</v>
      </c>
      <c r="C876" s="258" t="s">
        <v>851</v>
      </c>
      <c r="D876" s="249"/>
      <c r="E876" s="249">
        <v>7</v>
      </c>
      <c r="F876" s="249">
        <v>3</v>
      </c>
      <c r="G876" s="258" t="s">
        <v>856</v>
      </c>
      <c r="H876" s="226" t="s">
        <v>2613</v>
      </c>
      <c r="I876" s="248"/>
      <c r="J876" s="265"/>
      <c r="K876" s="260"/>
      <c r="L876" s="249">
        <v>3</v>
      </c>
      <c r="M876" s="258" t="s">
        <v>856</v>
      </c>
      <c r="N876" s="226" t="s">
        <v>2613</v>
      </c>
      <c r="O876" s="248"/>
      <c r="P876" s="265"/>
      <c r="Q876" s="260"/>
      <c r="R876" s="249">
        <v>3</v>
      </c>
      <c r="S876" s="258" t="s">
        <v>856</v>
      </c>
      <c r="T876" s="226" t="s">
        <v>2613</v>
      </c>
      <c r="U876" s="260"/>
      <c r="V876" s="265"/>
      <c r="W876" s="260"/>
      <c r="X876" s="249" t="s">
        <v>171</v>
      </c>
      <c r="Y876" s="249" t="s">
        <v>171</v>
      </c>
      <c r="Z876" s="226" t="s">
        <v>2617</v>
      </c>
      <c r="AA876" s="260"/>
      <c r="AB876" s="265"/>
      <c r="AC876" s="260"/>
      <c r="AD876" s="248" t="s">
        <v>171</v>
      </c>
      <c r="AE876" s="249" t="s">
        <v>171</v>
      </c>
      <c r="AF876" s="226" t="s">
        <v>2617</v>
      </c>
      <c r="AG876" s="248"/>
      <c r="AH876" s="265"/>
      <c r="AI876" s="260"/>
    </row>
    <row r="877" spans="1:35" ht="15" x14ac:dyDescent="0.2">
      <c r="A877" s="248">
        <v>2017</v>
      </c>
      <c r="B877" s="258" t="s">
        <v>850</v>
      </c>
      <c r="C877" s="258" t="s">
        <v>851</v>
      </c>
      <c r="D877" s="249"/>
      <c r="E877" s="248">
        <v>7</v>
      </c>
      <c r="F877" s="248" t="s">
        <v>171</v>
      </c>
      <c r="G877" s="248" t="s">
        <v>171</v>
      </c>
      <c r="H877" s="226" t="s">
        <v>2617</v>
      </c>
      <c r="I877" s="248"/>
      <c r="J877" s="265"/>
      <c r="K877" s="260"/>
      <c r="L877" s="248" t="s">
        <v>171</v>
      </c>
      <c r="M877" s="248" t="s">
        <v>171</v>
      </c>
      <c r="N877" s="226" t="s">
        <v>2617</v>
      </c>
      <c r="O877" s="248"/>
      <c r="P877" s="265"/>
      <c r="Q877" s="260"/>
      <c r="R877" s="248" t="s">
        <v>171</v>
      </c>
      <c r="S877" s="248" t="s">
        <v>171</v>
      </c>
      <c r="T877" s="226" t="s">
        <v>2617</v>
      </c>
      <c r="U877" s="260"/>
      <c r="V877" s="265"/>
      <c r="W877" s="260"/>
      <c r="X877" s="248">
        <v>3</v>
      </c>
      <c r="Y877" s="258" t="s">
        <v>1258</v>
      </c>
      <c r="Z877" s="226" t="s">
        <v>2613</v>
      </c>
      <c r="AA877" s="260"/>
      <c r="AB877" s="265"/>
      <c r="AC877" s="260"/>
      <c r="AD877" s="248" t="s">
        <v>171</v>
      </c>
      <c r="AE877" s="249" t="s">
        <v>171</v>
      </c>
      <c r="AF877" s="226" t="s">
        <v>2617</v>
      </c>
      <c r="AG877" s="248"/>
      <c r="AH877" s="265"/>
      <c r="AI877" s="260"/>
    </row>
    <row r="878" spans="1:35" ht="45" x14ac:dyDescent="0.2">
      <c r="A878" s="248">
        <v>2017</v>
      </c>
      <c r="B878" s="258" t="s">
        <v>850</v>
      </c>
      <c r="C878" s="258" t="s">
        <v>851</v>
      </c>
      <c r="D878" s="249"/>
      <c r="E878" s="248">
        <v>7</v>
      </c>
      <c r="F878" s="248" t="s">
        <v>171</v>
      </c>
      <c r="G878" s="248" t="s">
        <v>171</v>
      </c>
      <c r="H878" s="226" t="s">
        <v>2629</v>
      </c>
      <c r="I878" s="248"/>
      <c r="J878" s="265"/>
      <c r="K878" s="260"/>
      <c r="L878" s="248">
        <v>3</v>
      </c>
      <c r="M878" s="258" t="s">
        <v>1585</v>
      </c>
      <c r="N878" s="226" t="s">
        <v>2633</v>
      </c>
      <c r="O878" s="248"/>
      <c r="P878" s="265"/>
      <c r="Q878" s="260"/>
      <c r="R878" s="248" t="s">
        <v>171</v>
      </c>
      <c r="S878" s="248" t="s">
        <v>171</v>
      </c>
      <c r="T878" s="226" t="s">
        <v>2629</v>
      </c>
      <c r="U878" s="260"/>
      <c r="V878" s="265"/>
      <c r="W878" s="260"/>
      <c r="X878" s="248" t="s">
        <v>171</v>
      </c>
      <c r="Y878" s="249" t="s">
        <v>171</v>
      </c>
      <c r="Z878" s="226" t="s">
        <v>2629</v>
      </c>
      <c r="AA878" s="260"/>
      <c r="AB878" s="265"/>
      <c r="AC878" s="260"/>
      <c r="AD878" s="248" t="s">
        <v>171</v>
      </c>
      <c r="AE878" s="249" t="s">
        <v>171</v>
      </c>
      <c r="AF878" s="226" t="s">
        <v>2629</v>
      </c>
      <c r="AG878" s="248"/>
      <c r="AH878" s="265"/>
      <c r="AI878" s="260"/>
    </row>
    <row r="879" spans="1:35" s="295" customFormat="1" ht="195.75" thickBot="1" x14ac:dyDescent="0.25">
      <c r="A879" s="285">
        <v>2017</v>
      </c>
      <c r="B879" s="286" t="s">
        <v>850</v>
      </c>
      <c r="C879" s="286" t="s">
        <v>851</v>
      </c>
      <c r="D879" s="298"/>
      <c r="E879" s="292">
        <v>7</v>
      </c>
      <c r="F879" s="292">
        <v>3</v>
      </c>
      <c r="G879" s="289" t="s">
        <v>2598</v>
      </c>
      <c r="H879" s="226" t="s">
        <v>2627</v>
      </c>
      <c r="I879" s="285" t="e">
        <f>VLOOKUP(Tableau2[[#This Row],[Maîtrise/Avancement CNPE]],Tableau5[],8,FALSE)</f>
        <v>#N/A</v>
      </c>
      <c r="J879" s="290" t="e">
        <f>Tableau2[[#This Row],[Gravité]]*Tableau2[[#This Row],[Fréquence CNPE]]*Tableau2[[#This Row],[Coef Pondération CNPE]]</f>
        <v>#N/A</v>
      </c>
      <c r="K879" s="294" t="s">
        <v>857</v>
      </c>
      <c r="L879" s="292">
        <v>3</v>
      </c>
      <c r="M879" s="289" t="s">
        <v>2598</v>
      </c>
      <c r="N879" s="226" t="s">
        <v>2627</v>
      </c>
      <c r="O879" s="290" t="e">
        <f>VLOOKUP(Tableau2[[#This Row],[Maîtrise/Avancement SUD]],Tableau5[],8,FALSE)</f>
        <v>#N/A</v>
      </c>
      <c r="P879" s="290" t="e">
        <f>Tableau2[[#This Row],[Gravité]]*Tableau2[[#This Row],[Fréquence SUD]]*Tableau2[[#This Row],[Coef Pondération SUD]]</f>
        <v>#N/A</v>
      </c>
      <c r="Q879" s="294" t="s">
        <v>1590</v>
      </c>
      <c r="R879" s="292">
        <v>3</v>
      </c>
      <c r="S879" s="289" t="s">
        <v>2598</v>
      </c>
      <c r="T879" s="226" t="s">
        <v>2627</v>
      </c>
      <c r="U879" s="290" t="e">
        <f>VLOOKUP(Tableau2[[#This Row],[Maîtrise/Avancement GP]],Tableau5[],8,FALSE)</f>
        <v>#N/A</v>
      </c>
      <c r="V879" s="290" t="e">
        <f>Tableau2[[#This Row],[Gravité]]*Tableau2[[#This Row],[Fréquence GP]]*Tableau2[[#This Row],[Coef Pondération GP]]</f>
        <v>#N/A</v>
      </c>
      <c r="W879" s="294" t="s">
        <v>1770</v>
      </c>
      <c r="X879" s="292">
        <v>3</v>
      </c>
      <c r="Y879" s="289" t="s">
        <v>2598</v>
      </c>
      <c r="Z879" s="226" t="s">
        <v>2627</v>
      </c>
      <c r="AA879" s="290" t="e">
        <f>VLOOKUP(Tableau2[[#This Row],[Maîtrise/Avancement NORD]],Tableau5[],8,FALSE)</f>
        <v>#N/A</v>
      </c>
      <c r="AB879" s="290" t="e">
        <f>Tableau2[[#This Row],[Gravité]]*Tableau2[[#This Row],[Fréquence NORD]]*Tableau2[[#This Row],[Coef Pondération NORD]]</f>
        <v>#N/A</v>
      </c>
      <c r="AC879" s="294" t="s">
        <v>1364</v>
      </c>
      <c r="AD879" s="285" t="s">
        <v>171</v>
      </c>
      <c r="AE879" s="289" t="s">
        <v>2598</v>
      </c>
      <c r="AF879" s="226" t="s">
        <v>2627</v>
      </c>
      <c r="AG879" s="290" t="e">
        <f>VLOOKUP(Tableau2[[#This Row],[Maîtrise/Avancement DD]],Tableau5[],8,FALSE)</f>
        <v>#N/A</v>
      </c>
      <c r="AH879" s="290" t="e">
        <f>Tableau2[[#This Row],[Gravité]]*Tableau2[[#This Row],[Fréquence DD]]*Tableau2[[#This Row],[Coef Pondération DD]]</f>
        <v>#VALUE!</v>
      </c>
      <c r="AI879" s="291"/>
    </row>
    <row r="880" spans="1:35" ht="30" x14ac:dyDescent="0.2">
      <c r="A880" s="248">
        <v>2017</v>
      </c>
      <c r="B880" s="258" t="s">
        <v>858</v>
      </c>
      <c r="C880" s="258" t="s">
        <v>1591</v>
      </c>
      <c r="D880" s="249"/>
      <c r="E880" s="249">
        <v>7</v>
      </c>
      <c r="F880" s="249">
        <v>1</v>
      </c>
      <c r="G880" s="258" t="s">
        <v>859</v>
      </c>
      <c r="H880" s="226" t="s">
        <v>2655</v>
      </c>
      <c r="I880" s="248"/>
      <c r="J880" s="265"/>
      <c r="K880" s="258"/>
      <c r="L880" s="249">
        <v>3</v>
      </c>
      <c r="M880" s="258" t="s">
        <v>859</v>
      </c>
      <c r="N880" s="226" t="s">
        <v>2655</v>
      </c>
      <c r="O880" s="248"/>
      <c r="P880" s="265"/>
      <c r="Q880" s="260"/>
      <c r="R880" s="249">
        <v>1</v>
      </c>
      <c r="S880" s="258" t="s">
        <v>859</v>
      </c>
      <c r="T880" s="226" t="s">
        <v>2655</v>
      </c>
      <c r="U880" s="260"/>
      <c r="V880" s="265"/>
      <c r="W880" s="260"/>
      <c r="X880" s="249">
        <v>3</v>
      </c>
      <c r="Y880" s="258" t="s">
        <v>859</v>
      </c>
      <c r="Z880" s="226" t="s">
        <v>2655</v>
      </c>
      <c r="AA880" s="260"/>
      <c r="AB880" s="265"/>
      <c r="AC880" s="260"/>
      <c r="AD880" s="248" t="s">
        <v>171</v>
      </c>
      <c r="AE880" s="249" t="s">
        <v>171</v>
      </c>
      <c r="AF880" s="226" t="s">
        <v>2617</v>
      </c>
      <c r="AG880" s="248"/>
      <c r="AH880" s="265"/>
      <c r="AI880" s="260"/>
    </row>
    <row r="881" spans="1:35" ht="30" x14ac:dyDescent="0.2">
      <c r="A881" s="248">
        <v>2017</v>
      </c>
      <c r="B881" s="258" t="s">
        <v>858</v>
      </c>
      <c r="C881" s="258" t="s">
        <v>1591</v>
      </c>
      <c r="D881" s="249"/>
      <c r="E881" s="248">
        <v>7</v>
      </c>
      <c r="F881" s="248" t="s">
        <v>171</v>
      </c>
      <c r="G881" s="248" t="s">
        <v>171</v>
      </c>
      <c r="H881" s="226" t="s">
        <v>2617</v>
      </c>
      <c r="I881" s="248"/>
      <c r="J881" s="265"/>
      <c r="K881" s="260"/>
      <c r="L881" s="248" t="s">
        <v>171</v>
      </c>
      <c r="M881" s="248" t="s">
        <v>171</v>
      </c>
      <c r="N881" s="226" t="s">
        <v>2617</v>
      </c>
      <c r="O881" s="248"/>
      <c r="P881" s="265"/>
      <c r="Q881" s="260"/>
      <c r="R881" s="248" t="s">
        <v>171</v>
      </c>
      <c r="S881" s="248" t="s">
        <v>171</v>
      </c>
      <c r="T881" s="226" t="s">
        <v>2617</v>
      </c>
      <c r="U881" s="260"/>
      <c r="V881" s="265"/>
      <c r="W881" s="260"/>
      <c r="X881" s="249">
        <v>3</v>
      </c>
      <c r="Y881" s="258" t="s">
        <v>1259</v>
      </c>
      <c r="Z881" s="226" t="s">
        <v>2613</v>
      </c>
      <c r="AA881" s="260"/>
      <c r="AB881" s="265"/>
      <c r="AC881" s="260"/>
      <c r="AD881" s="248" t="s">
        <v>171</v>
      </c>
      <c r="AE881" s="249" t="s">
        <v>171</v>
      </c>
      <c r="AF881" s="226" t="s">
        <v>2617</v>
      </c>
      <c r="AG881" s="248"/>
      <c r="AH881" s="265"/>
      <c r="AI881" s="260"/>
    </row>
    <row r="882" spans="1:35" ht="30" x14ac:dyDescent="0.2">
      <c r="A882" s="248">
        <v>2017</v>
      </c>
      <c r="B882" s="258" t="s">
        <v>858</v>
      </c>
      <c r="C882" s="258" t="s">
        <v>1591</v>
      </c>
      <c r="D882" s="249"/>
      <c r="E882" s="248">
        <v>7</v>
      </c>
      <c r="F882" s="248" t="s">
        <v>171</v>
      </c>
      <c r="G882" s="248" t="s">
        <v>171</v>
      </c>
      <c r="H882" s="226" t="s">
        <v>2617</v>
      </c>
      <c r="I882" s="248"/>
      <c r="J882" s="265"/>
      <c r="K882" s="260"/>
      <c r="L882" s="248" t="s">
        <v>171</v>
      </c>
      <c r="M882" s="248" t="s">
        <v>171</v>
      </c>
      <c r="N882" s="226" t="s">
        <v>2617</v>
      </c>
      <c r="O882" s="248"/>
      <c r="P882" s="265"/>
      <c r="Q882" s="260"/>
      <c r="R882" s="248" t="s">
        <v>171</v>
      </c>
      <c r="S882" s="248" t="s">
        <v>171</v>
      </c>
      <c r="T882" s="226" t="s">
        <v>2617</v>
      </c>
      <c r="U882" s="260"/>
      <c r="V882" s="265"/>
      <c r="W882" s="260"/>
      <c r="X882" s="249">
        <v>3</v>
      </c>
      <c r="Y882" s="258" t="s">
        <v>1262</v>
      </c>
      <c r="Z882" s="226" t="s">
        <v>2613</v>
      </c>
      <c r="AA882" s="260"/>
      <c r="AB882" s="265"/>
      <c r="AC882" s="258"/>
      <c r="AD882" s="248" t="s">
        <v>171</v>
      </c>
      <c r="AE882" s="249" t="s">
        <v>171</v>
      </c>
      <c r="AF882" s="226" t="s">
        <v>2617</v>
      </c>
      <c r="AG882" s="248"/>
      <c r="AH882" s="265"/>
      <c r="AI882" s="260"/>
    </row>
    <row r="883" spans="1:35" ht="30" x14ac:dyDescent="0.2">
      <c r="A883" s="248">
        <v>2017</v>
      </c>
      <c r="B883" s="258" t="s">
        <v>858</v>
      </c>
      <c r="C883" s="258" t="s">
        <v>1591</v>
      </c>
      <c r="D883" s="249"/>
      <c r="E883" s="249">
        <v>7</v>
      </c>
      <c r="F883" s="249">
        <v>1</v>
      </c>
      <c r="G883" s="258" t="s">
        <v>860</v>
      </c>
      <c r="H883" s="226" t="s">
        <v>2613</v>
      </c>
      <c r="I883" s="248"/>
      <c r="J883" s="265"/>
      <c r="K883" s="260"/>
      <c r="L883" s="249">
        <v>3</v>
      </c>
      <c r="M883" s="258" t="s">
        <v>860</v>
      </c>
      <c r="N883" s="226" t="s">
        <v>2613</v>
      </c>
      <c r="O883" s="248"/>
      <c r="P883" s="265"/>
      <c r="Q883" s="260"/>
      <c r="R883" s="249">
        <v>1</v>
      </c>
      <c r="S883" s="258" t="s">
        <v>860</v>
      </c>
      <c r="T883" s="226" t="s">
        <v>2613</v>
      </c>
      <c r="U883" s="260"/>
      <c r="V883" s="265"/>
      <c r="W883" s="260"/>
      <c r="X883" s="249" t="s">
        <v>171</v>
      </c>
      <c r="Y883" s="249" t="s">
        <v>171</v>
      </c>
      <c r="Z883" s="226" t="s">
        <v>2617</v>
      </c>
      <c r="AA883" s="260"/>
      <c r="AB883" s="265"/>
      <c r="AC883" s="260"/>
      <c r="AD883" s="248" t="s">
        <v>171</v>
      </c>
      <c r="AE883" s="249" t="s">
        <v>171</v>
      </c>
      <c r="AF883" s="226" t="s">
        <v>2617</v>
      </c>
      <c r="AG883" s="248"/>
      <c r="AH883" s="265"/>
      <c r="AI883" s="260"/>
    </row>
    <row r="884" spans="1:35" ht="30" x14ac:dyDescent="0.2">
      <c r="A884" s="248">
        <v>2017</v>
      </c>
      <c r="B884" s="258" t="s">
        <v>858</v>
      </c>
      <c r="C884" s="258" t="s">
        <v>1591</v>
      </c>
      <c r="D884" s="249"/>
      <c r="E884" s="249">
        <v>7</v>
      </c>
      <c r="F884" s="249">
        <v>1</v>
      </c>
      <c r="G884" s="258" t="s">
        <v>861</v>
      </c>
      <c r="H884" s="226" t="s">
        <v>2615</v>
      </c>
      <c r="I884" s="248"/>
      <c r="J884" s="265"/>
      <c r="K884" s="260"/>
      <c r="L884" s="249">
        <v>3</v>
      </c>
      <c r="M884" s="258" t="s">
        <v>861</v>
      </c>
      <c r="N884" s="226" t="s">
        <v>2615</v>
      </c>
      <c r="O884" s="248"/>
      <c r="P884" s="265"/>
      <c r="Q884" s="260"/>
      <c r="R884" s="249"/>
      <c r="S884" s="258" t="s">
        <v>861</v>
      </c>
      <c r="T884" s="226" t="s">
        <v>2615</v>
      </c>
      <c r="U884" s="260"/>
      <c r="V884" s="265"/>
      <c r="W884" s="260"/>
      <c r="X884" s="249" t="s">
        <v>171</v>
      </c>
      <c r="Y884" s="249" t="s">
        <v>171</v>
      </c>
      <c r="Z884" s="226" t="s">
        <v>2643</v>
      </c>
      <c r="AA884" s="260"/>
      <c r="AB884" s="265"/>
      <c r="AC884" s="260"/>
      <c r="AD884" s="248" t="s">
        <v>171</v>
      </c>
      <c r="AE884" s="249" t="s">
        <v>171</v>
      </c>
      <c r="AF884" s="226" t="s">
        <v>2629</v>
      </c>
      <c r="AG884" s="248"/>
      <c r="AH884" s="265"/>
      <c r="AI884" s="260"/>
    </row>
    <row r="885" spans="1:35" ht="60" x14ac:dyDescent="0.2">
      <c r="A885" s="248">
        <v>2017</v>
      </c>
      <c r="B885" s="258" t="s">
        <v>858</v>
      </c>
      <c r="C885" s="258" t="s">
        <v>1591</v>
      </c>
      <c r="D885" s="249"/>
      <c r="E885" s="249">
        <v>7</v>
      </c>
      <c r="F885" s="249">
        <v>1</v>
      </c>
      <c r="G885" s="258" t="s">
        <v>1772</v>
      </c>
      <c r="H885" s="226" t="s">
        <v>2608</v>
      </c>
      <c r="I885" s="248"/>
      <c r="J885" s="265"/>
      <c r="K885" s="260"/>
      <c r="L885" s="249">
        <v>3</v>
      </c>
      <c r="M885" s="258" t="s">
        <v>1771</v>
      </c>
      <c r="N885" s="226" t="s">
        <v>2608</v>
      </c>
      <c r="O885" s="248"/>
      <c r="P885" s="265"/>
      <c r="Q885" s="260"/>
      <c r="R885" s="249">
        <v>1</v>
      </c>
      <c r="S885" s="258" t="s">
        <v>1771</v>
      </c>
      <c r="T885" s="226" t="s">
        <v>2608</v>
      </c>
      <c r="U885" s="260"/>
      <c r="V885" s="265"/>
      <c r="W885" s="260"/>
      <c r="X885" s="249" t="s">
        <v>171</v>
      </c>
      <c r="Y885" s="249" t="s">
        <v>171</v>
      </c>
      <c r="Z885" s="226" t="s">
        <v>2617</v>
      </c>
      <c r="AA885" s="260"/>
      <c r="AB885" s="265"/>
      <c r="AC885" s="260"/>
      <c r="AD885" s="248" t="s">
        <v>171</v>
      </c>
      <c r="AE885" s="249" t="s">
        <v>171</v>
      </c>
      <c r="AF885" s="226" t="s">
        <v>2617</v>
      </c>
      <c r="AG885" s="248"/>
      <c r="AH885" s="265"/>
      <c r="AI885" s="260"/>
    </row>
    <row r="886" spans="1:35" ht="30" x14ac:dyDescent="0.2">
      <c r="A886" s="248">
        <v>2017</v>
      </c>
      <c r="B886" s="258" t="s">
        <v>858</v>
      </c>
      <c r="C886" s="258" t="s">
        <v>1591</v>
      </c>
      <c r="D886" s="249"/>
      <c r="E886" s="249">
        <v>7</v>
      </c>
      <c r="F886" s="249">
        <v>1</v>
      </c>
      <c r="G886" s="258" t="s">
        <v>839</v>
      </c>
      <c r="H886" s="226" t="s">
        <v>2608</v>
      </c>
      <c r="I886" s="248"/>
      <c r="J886" s="265"/>
      <c r="K886" s="260"/>
      <c r="L886" s="249">
        <v>3</v>
      </c>
      <c r="M886" s="258" t="s">
        <v>839</v>
      </c>
      <c r="N886" s="226" t="s">
        <v>2608</v>
      </c>
      <c r="O886" s="248"/>
      <c r="P886" s="265"/>
      <c r="Q886" s="260"/>
      <c r="R886" s="249">
        <v>1</v>
      </c>
      <c r="S886" s="258" t="s">
        <v>839</v>
      </c>
      <c r="T886" s="226" t="s">
        <v>2608</v>
      </c>
      <c r="U886" s="260"/>
      <c r="V886" s="265"/>
      <c r="W886" s="260"/>
      <c r="X886" s="249" t="s">
        <v>171</v>
      </c>
      <c r="Y886" s="249" t="s">
        <v>171</v>
      </c>
      <c r="Z886" s="226" t="s">
        <v>2617</v>
      </c>
      <c r="AA886" s="260"/>
      <c r="AB886" s="265"/>
      <c r="AC886" s="260"/>
      <c r="AD886" s="248" t="s">
        <v>171</v>
      </c>
      <c r="AE886" s="249" t="s">
        <v>171</v>
      </c>
      <c r="AF886" s="226" t="s">
        <v>2617</v>
      </c>
      <c r="AG886" s="248"/>
      <c r="AH886" s="265"/>
      <c r="AI886" s="260"/>
    </row>
    <row r="887" spans="1:35" ht="45" x14ac:dyDescent="0.2">
      <c r="A887" s="248">
        <v>2017</v>
      </c>
      <c r="B887" s="258" t="s">
        <v>858</v>
      </c>
      <c r="C887" s="258" t="s">
        <v>1591</v>
      </c>
      <c r="D887" s="249"/>
      <c r="E887" s="249">
        <v>7</v>
      </c>
      <c r="F887" s="249" t="s">
        <v>171</v>
      </c>
      <c r="G887" s="248" t="s">
        <v>171</v>
      </c>
      <c r="H887" s="226" t="s">
        <v>2617</v>
      </c>
      <c r="I887" s="248"/>
      <c r="J887" s="265"/>
      <c r="K887" s="260"/>
      <c r="L887" s="249" t="s">
        <v>171</v>
      </c>
      <c r="M887" s="248" t="s">
        <v>171</v>
      </c>
      <c r="N887" s="226" t="s">
        <v>2617</v>
      </c>
      <c r="O887" s="248"/>
      <c r="P887" s="265"/>
      <c r="Q887" s="260"/>
      <c r="R887" s="248" t="s">
        <v>171</v>
      </c>
      <c r="S887" s="248" t="s">
        <v>171</v>
      </c>
      <c r="T887" s="226" t="s">
        <v>2617</v>
      </c>
      <c r="U887" s="260"/>
      <c r="V887" s="265"/>
      <c r="W887" s="260"/>
      <c r="X887" s="249">
        <v>3</v>
      </c>
      <c r="Y887" s="258" t="s">
        <v>1260</v>
      </c>
      <c r="Z887" s="226" t="s">
        <v>2608</v>
      </c>
      <c r="AA887" s="260"/>
      <c r="AB887" s="265"/>
      <c r="AC887" s="260"/>
      <c r="AD887" s="248" t="s">
        <v>171</v>
      </c>
      <c r="AE887" s="249" t="s">
        <v>171</v>
      </c>
      <c r="AF887" s="226" t="s">
        <v>2617</v>
      </c>
      <c r="AG887" s="248"/>
      <c r="AH887" s="265"/>
      <c r="AI887" s="260"/>
    </row>
    <row r="888" spans="1:35" ht="30" x14ac:dyDescent="0.2">
      <c r="A888" s="248">
        <v>2017</v>
      </c>
      <c r="B888" s="258" t="s">
        <v>858</v>
      </c>
      <c r="C888" s="258" t="s">
        <v>1591</v>
      </c>
      <c r="D888" s="249"/>
      <c r="E888" s="249">
        <v>7</v>
      </c>
      <c r="F888" s="249" t="s">
        <v>171</v>
      </c>
      <c r="G888" s="248" t="s">
        <v>171</v>
      </c>
      <c r="H888" s="226" t="s">
        <v>2617</v>
      </c>
      <c r="I888" s="248"/>
      <c r="J888" s="265"/>
      <c r="K888" s="260"/>
      <c r="L888" s="249" t="s">
        <v>171</v>
      </c>
      <c r="M888" s="248" t="s">
        <v>171</v>
      </c>
      <c r="N888" s="226" t="s">
        <v>2617</v>
      </c>
      <c r="O888" s="248"/>
      <c r="P888" s="265"/>
      <c r="Q888" s="260"/>
      <c r="R888" s="248" t="s">
        <v>171</v>
      </c>
      <c r="S888" s="248" t="s">
        <v>171</v>
      </c>
      <c r="T888" s="226" t="s">
        <v>2617</v>
      </c>
      <c r="U888" s="260"/>
      <c r="V888" s="265"/>
      <c r="W888" s="260"/>
      <c r="X888" s="249">
        <v>3</v>
      </c>
      <c r="Y888" s="267" t="s">
        <v>1261</v>
      </c>
      <c r="Z888" s="226" t="s">
        <v>2608</v>
      </c>
      <c r="AA888" s="260"/>
      <c r="AB888" s="265"/>
      <c r="AC888" s="260"/>
      <c r="AD888" s="248" t="s">
        <v>171</v>
      </c>
      <c r="AE888" s="249" t="s">
        <v>171</v>
      </c>
      <c r="AF888" s="226" t="s">
        <v>2617</v>
      </c>
      <c r="AG888" s="248"/>
      <c r="AH888" s="265"/>
      <c r="AI888" s="260"/>
    </row>
    <row r="889" spans="1:35" ht="45" x14ac:dyDescent="0.2">
      <c r="A889" s="248">
        <v>2017</v>
      </c>
      <c r="B889" s="258" t="s">
        <v>858</v>
      </c>
      <c r="C889" s="258" t="s">
        <v>1591</v>
      </c>
      <c r="D889" s="249"/>
      <c r="E889" s="248">
        <v>7</v>
      </c>
      <c r="F889" s="248" t="s">
        <v>171</v>
      </c>
      <c r="G889" s="248" t="s">
        <v>171</v>
      </c>
      <c r="H889" s="226" t="s">
        <v>2629</v>
      </c>
      <c r="I889" s="248"/>
      <c r="J889" s="265"/>
      <c r="K889" s="260"/>
      <c r="L889" s="248">
        <v>3</v>
      </c>
      <c r="M889" s="258" t="s">
        <v>1585</v>
      </c>
      <c r="N889" s="226" t="s">
        <v>2633</v>
      </c>
      <c r="O889" s="248"/>
      <c r="P889" s="265"/>
      <c r="Q889" s="260"/>
      <c r="R889" s="248" t="s">
        <v>171</v>
      </c>
      <c r="S889" s="248" t="s">
        <v>171</v>
      </c>
      <c r="T889" s="226" t="s">
        <v>2629</v>
      </c>
      <c r="U889" s="260"/>
      <c r="V889" s="265"/>
      <c r="W889" s="260"/>
      <c r="X889" s="248" t="s">
        <v>171</v>
      </c>
      <c r="Y889" s="249" t="s">
        <v>171</v>
      </c>
      <c r="Z889" s="226" t="s">
        <v>2629</v>
      </c>
      <c r="AA889" s="260"/>
      <c r="AB889" s="265"/>
      <c r="AC889" s="260"/>
      <c r="AD889" s="248" t="s">
        <v>171</v>
      </c>
      <c r="AE889" s="249" t="s">
        <v>171</v>
      </c>
      <c r="AF889" s="226" t="s">
        <v>2629</v>
      </c>
      <c r="AG889" s="248"/>
      <c r="AH889" s="265"/>
      <c r="AI889" s="260"/>
    </row>
    <row r="890" spans="1:35" s="295" customFormat="1" ht="180.75" thickBot="1" x14ac:dyDescent="0.25">
      <c r="A890" s="285">
        <v>2017</v>
      </c>
      <c r="B890" s="286" t="s">
        <v>858</v>
      </c>
      <c r="C890" s="286" t="s">
        <v>1591</v>
      </c>
      <c r="D890" s="301">
        <v>1</v>
      </c>
      <c r="E890" s="292">
        <v>7</v>
      </c>
      <c r="F890" s="292">
        <v>1</v>
      </c>
      <c r="G890" s="289" t="s">
        <v>2598</v>
      </c>
      <c r="H890" s="226" t="s">
        <v>2627</v>
      </c>
      <c r="I890" s="285" t="e">
        <f>VLOOKUP(Tableau2[[#This Row],[Maîtrise/Avancement CNPE]],Tableau5[],8,FALSE)</f>
        <v>#N/A</v>
      </c>
      <c r="J890" s="290" t="e">
        <f>Tableau2[[#This Row],[Gravité]]*Tableau2[[#This Row],[Fréquence CNPE]]*Tableau2[[#This Row],[Coef Pondération CNPE]]</f>
        <v>#N/A</v>
      </c>
      <c r="K890" s="294" t="s">
        <v>862</v>
      </c>
      <c r="L890" s="292">
        <v>3</v>
      </c>
      <c r="M890" s="289" t="s">
        <v>2598</v>
      </c>
      <c r="N890" s="226" t="s">
        <v>2627</v>
      </c>
      <c r="O890" s="290" t="e">
        <f>VLOOKUP(Tableau2[[#This Row],[Maîtrise/Avancement SUD]],Tableau5[],8,FALSE)</f>
        <v>#N/A</v>
      </c>
      <c r="P890" s="290" t="e">
        <f>Tableau2[[#This Row],[Gravité]]*Tableau2[[#This Row],[Fréquence SUD]]*Tableau2[[#This Row],[Coef Pondération SUD]]</f>
        <v>#N/A</v>
      </c>
      <c r="Q890" s="294" t="s">
        <v>1597</v>
      </c>
      <c r="R890" s="292">
        <v>1</v>
      </c>
      <c r="S890" s="289" t="s">
        <v>2598</v>
      </c>
      <c r="T890" s="226" t="s">
        <v>2627</v>
      </c>
      <c r="U890" s="290" t="e">
        <f>VLOOKUP(Tableau2[[#This Row],[Maîtrise/Avancement GP]],Tableau5[],8,FALSE)</f>
        <v>#N/A</v>
      </c>
      <c r="V890" s="290" t="e">
        <f>Tableau2[[#This Row],[Gravité]]*Tableau2[[#This Row],[Fréquence GP]]*Tableau2[[#This Row],[Coef Pondération GP]]</f>
        <v>#N/A</v>
      </c>
      <c r="W890" s="294" t="s">
        <v>1773</v>
      </c>
      <c r="X890" s="292">
        <v>3</v>
      </c>
      <c r="Y890" s="289" t="s">
        <v>2598</v>
      </c>
      <c r="Z890" s="226" t="s">
        <v>2627</v>
      </c>
      <c r="AA890" s="290" t="e">
        <f>VLOOKUP(Tableau2[[#This Row],[Maîtrise/Avancement NORD]],Tableau5[],8,FALSE)</f>
        <v>#N/A</v>
      </c>
      <c r="AB890" s="290" t="e">
        <f>Tableau2[[#This Row],[Gravité]]*Tableau2[[#This Row],[Fréquence NORD]]*Tableau2[[#This Row],[Coef Pondération NORD]]</f>
        <v>#N/A</v>
      </c>
      <c r="AC890" s="294" t="s">
        <v>1365</v>
      </c>
      <c r="AD890" s="285" t="s">
        <v>171</v>
      </c>
      <c r="AE890" s="289" t="s">
        <v>2598</v>
      </c>
      <c r="AF890" s="226" t="s">
        <v>2627</v>
      </c>
      <c r="AG890" s="290" t="e">
        <f>VLOOKUP(Tableau2[[#This Row],[Maîtrise/Avancement DD]],Tableau5[],8,FALSE)</f>
        <v>#N/A</v>
      </c>
      <c r="AH890" s="290" t="e">
        <f>Tableau2[[#This Row],[Gravité]]*Tableau2[[#This Row],[Fréquence DD]]*Tableau2[[#This Row],[Coef Pondération DD]]</f>
        <v>#VALUE!</v>
      </c>
      <c r="AI890" s="291"/>
    </row>
    <row r="891" spans="1:35" ht="90" x14ac:dyDescent="0.2">
      <c r="A891" s="248">
        <v>2017</v>
      </c>
      <c r="B891" s="258" t="s">
        <v>863</v>
      </c>
      <c r="C891" s="258" t="s">
        <v>864</v>
      </c>
      <c r="D891" s="249"/>
      <c r="E891" s="249">
        <v>9</v>
      </c>
      <c r="F891" s="249">
        <v>3</v>
      </c>
      <c r="G891" s="258" t="s">
        <v>865</v>
      </c>
      <c r="H891" s="226" t="s">
        <v>2608</v>
      </c>
      <c r="I891" s="248"/>
      <c r="J891" s="265"/>
      <c r="K891" s="260"/>
      <c r="L891" s="249">
        <v>3</v>
      </c>
      <c r="M891" s="267" t="s">
        <v>865</v>
      </c>
      <c r="N891" s="226" t="s">
        <v>2608</v>
      </c>
      <c r="O891" s="248"/>
      <c r="P891" s="265"/>
      <c r="Q891" s="260"/>
      <c r="R891" s="249">
        <v>3</v>
      </c>
      <c r="S891" s="267" t="s">
        <v>865</v>
      </c>
      <c r="T891" s="226" t="s">
        <v>2608</v>
      </c>
      <c r="U891" s="260"/>
      <c r="V891" s="265"/>
      <c r="W891" s="260"/>
      <c r="X891" s="249" t="s">
        <v>171</v>
      </c>
      <c r="Y891" s="249" t="s">
        <v>171</v>
      </c>
      <c r="Z891" s="226" t="s">
        <v>2617</v>
      </c>
      <c r="AA891" s="260"/>
      <c r="AB891" s="265"/>
      <c r="AC891" s="260"/>
      <c r="AD891" s="248" t="s">
        <v>171</v>
      </c>
      <c r="AE891" s="249" t="s">
        <v>171</v>
      </c>
      <c r="AF891" s="226" t="s">
        <v>2617</v>
      </c>
      <c r="AG891" s="248"/>
      <c r="AH891" s="265"/>
      <c r="AI891" s="260"/>
    </row>
    <row r="892" spans="1:35" ht="90" x14ac:dyDescent="0.2">
      <c r="A892" s="248">
        <v>2017</v>
      </c>
      <c r="B892" s="258" t="s">
        <v>863</v>
      </c>
      <c r="C892" s="258" t="s">
        <v>864</v>
      </c>
      <c r="D892" s="249"/>
      <c r="E892" s="249">
        <v>9</v>
      </c>
      <c r="F892" s="249">
        <v>3</v>
      </c>
      <c r="G892" s="258" t="s">
        <v>866</v>
      </c>
      <c r="H892" s="226" t="s">
        <v>2658</v>
      </c>
      <c r="I892" s="248"/>
      <c r="J892" s="265"/>
      <c r="K892" s="260"/>
      <c r="L892" s="249">
        <v>3</v>
      </c>
      <c r="M892" s="267" t="s">
        <v>866</v>
      </c>
      <c r="N892" s="226" t="s">
        <v>2658</v>
      </c>
      <c r="O892" s="248"/>
      <c r="P892" s="265"/>
      <c r="Q892" s="260"/>
      <c r="R892" s="249">
        <v>3</v>
      </c>
      <c r="S892" s="267" t="s">
        <v>866</v>
      </c>
      <c r="T892" s="226" t="s">
        <v>2658</v>
      </c>
      <c r="U892" s="260"/>
      <c r="V892" s="265"/>
      <c r="W892" s="260"/>
      <c r="X892" s="249" t="s">
        <v>171</v>
      </c>
      <c r="Y892" s="249" t="s">
        <v>171</v>
      </c>
      <c r="Z892" s="226" t="s">
        <v>2629</v>
      </c>
      <c r="AA892" s="260"/>
      <c r="AB892" s="265"/>
      <c r="AC892" s="260"/>
      <c r="AD892" s="248" t="s">
        <v>171</v>
      </c>
      <c r="AE892" s="249" t="s">
        <v>171</v>
      </c>
      <c r="AF892" s="226" t="s">
        <v>2629</v>
      </c>
      <c r="AG892" s="248"/>
      <c r="AH892" s="265"/>
      <c r="AI892" s="260"/>
    </row>
    <row r="893" spans="1:35" ht="90" x14ac:dyDescent="0.2">
      <c r="A893" s="248">
        <v>2017</v>
      </c>
      <c r="B893" s="258" t="s">
        <v>863</v>
      </c>
      <c r="C893" s="258" t="s">
        <v>864</v>
      </c>
      <c r="D893" s="249"/>
      <c r="E893" s="249">
        <v>9</v>
      </c>
      <c r="F893" s="249">
        <v>3</v>
      </c>
      <c r="G893" s="258" t="s">
        <v>867</v>
      </c>
      <c r="H893" s="226" t="s">
        <v>2607</v>
      </c>
      <c r="I893" s="248"/>
      <c r="J893" s="265"/>
      <c r="K893" s="260"/>
      <c r="L893" s="249">
        <v>3</v>
      </c>
      <c r="M893" s="267" t="s">
        <v>1595</v>
      </c>
      <c r="N893" s="226" t="s">
        <v>2607</v>
      </c>
      <c r="O893" s="248"/>
      <c r="P893" s="265"/>
      <c r="Q893" s="260"/>
      <c r="R893" s="249">
        <v>3</v>
      </c>
      <c r="S893" s="267" t="s">
        <v>1775</v>
      </c>
      <c r="T893" s="226" t="s">
        <v>2607</v>
      </c>
      <c r="U893" s="260"/>
      <c r="V893" s="265"/>
      <c r="W893" s="260"/>
      <c r="X893" s="249" t="s">
        <v>171</v>
      </c>
      <c r="Y893" s="249" t="s">
        <v>171</v>
      </c>
      <c r="Z893" s="226" t="s">
        <v>2616</v>
      </c>
      <c r="AA893" s="260"/>
      <c r="AB893" s="265"/>
      <c r="AC893" s="260"/>
      <c r="AD893" s="248" t="s">
        <v>171</v>
      </c>
      <c r="AE893" s="249" t="s">
        <v>171</v>
      </c>
      <c r="AF893" s="226" t="s">
        <v>2616</v>
      </c>
      <c r="AG893" s="248"/>
      <c r="AH893" s="265"/>
      <c r="AI893" s="260"/>
    </row>
    <row r="894" spans="1:35" ht="90" x14ac:dyDescent="0.2">
      <c r="A894" s="248">
        <v>2017</v>
      </c>
      <c r="B894" s="258" t="s">
        <v>863</v>
      </c>
      <c r="C894" s="258" t="s">
        <v>864</v>
      </c>
      <c r="D894" s="249"/>
      <c r="E894" s="249">
        <v>9</v>
      </c>
      <c r="F894" s="249">
        <v>3</v>
      </c>
      <c r="G894" s="258" t="s">
        <v>868</v>
      </c>
      <c r="H894" s="226" t="s">
        <v>2608</v>
      </c>
      <c r="I894" s="248"/>
      <c r="J894" s="265"/>
      <c r="K894" s="260"/>
      <c r="L894" s="249">
        <v>3</v>
      </c>
      <c r="M894" s="267" t="s">
        <v>868</v>
      </c>
      <c r="N894" s="226" t="s">
        <v>2608</v>
      </c>
      <c r="O894" s="248"/>
      <c r="P894" s="265"/>
      <c r="Q894" s="260"/>
      <c r="R894" s="249">
        <v>3</v>
      </c>
      <c r="S894" s="267" t="s">
        <v>868</v>
      </c>
      <c r="T894" s="226" t="s">
        <v>2608</v>
      </c>
      <c r="U894" s="260"/>
      <c r="V894" s="265"/>
      <c r="W894" s="260"/>
      <c r="X894" s="249" t="s">
        <v>171</v>
      </c>
      <c r="Y894" s="249" t="s">
        <v>171</v>
      </c>
      <c r="Z894" s="226" t="s">
        <v>2617</v>
      </c>
      <c r="AA894" s="260"/>
      <c r="AB894" s="265"/>
      <c r="AC894" s="260"/>
      <c r="AD894" s="248" t="s">
        <v>171</v>
      </c>
      <c r="AE894" s="249" t="s">
        <v>171</v>
      </c>
      <c r="AF894" s="226" t="s">
        <v>2617</v>
      </c>
      <c r="AG894" s="248"/>
      <c r="AH894" s="265"/>
      <c r="AI894" s="260"/>
    </row>
    <row r="895" spans="1:35" ht="90" x14ac:dyDescent="0.2">
      <c r="A895" s="248">
        <v>2017</v>
      </c>
      <c r="B895" s="258" t="s">
        <v>863</v>
      </c>
      <c r="C895" s="258" t="s">
        <v>864</v>
      </c>
      <c r="D895" s="249"/>
      <c r="E895" s="249">
        <v>9</v>
      </c>
      <c r="F895" s="249">
        <v>3</v>
      </c>
      <c r="G895" s="258" t="s">
        <v>869</v>
      </c>
      <c r="H895" s="226" t="s">
        <v>2612</v>
      </c>
      <c r="I895" s="248"/>
      <c r="J895" s="265"/>
      <c r="K895" s="260"/>
      <c r="L895" s="249">
        <v>3</v>
      </c>
      <c r="M895" s="267" t="s">
        <v>869</v>
      </c>
      <c r="N895" s="226" t="s">
        <v>2612</v>
      </c>
      <c r="O895" s="248"/>
      <c r="P895" s="265"/>
      <c r="Q895" s="260"/>
      <c r="R895" s="249">
        <v>3</v>
      </c>
      <c r="S895" s="267" t="s">
        <v>1774</v>
      </c>
      <c r="T895" s="226" t="s">
        <v>2612</v>
      </c>
      <c r="U895" s="260"/>
      <c r="V895" s="265"/>
      <c r="W895" s="260"/>
      <c r="X895" s="249" t="s">
        <v>171</v>
      </c>
      <c r="Y895" s="249" t="s">
        <v>171</v>
      </c>
      <c r="Z895" s="226" t="s">
        <v>2663</v>
      </c>
      <c r="AA895" s="260"/>
      <c r="AB895" s="265"/>
      <c r="AC895" s="260"/>
      <c r="AD895" s="248" t="s">
        <v>171</v>
      </c>
      <c r="AE895" s="249" t="s">
        <v>171</v>
      </c>
      <c r="AF895" s="226" t="s">
        <v>2629</v>
      </c>
      <c r="AG895" s="248"/>
      <c r="AH895" s="265"/>
      <c r="AI895" s="260"/>
    </row>
    <row r="896" spans="1:35" ht="90" x14ac:dyDescent="0.2">
      <c r="A896" s="248">
        <v>2017</v>
      </c>
      <c r="B896" s="258" t="s">
        <v>863</v>
      </c>
      <c r="C896" s="258" t="s">
        <v>864</v>
      </c>
      <c r="D896" s="249"/>
      <c r="E896" s="249">
        <v>9</v>
      </c>
      <c r="F896" s="249">
        <v>3</v>
      </c>
      <c r="G896" s="258" t="s">
        <v>870</v>
      </c>
      <c r="H896" s="226" t="s">
        <v>2613</v>
      </c>
      <c r="I896" s="248"/>
      <c r="J896" s="265"/>
      <c r="K896" s="260"/>
      <c r="L896" s="249">
        <v>3</v>
      </c>
      <c r="M896" s="267" t="s">
        <v>870</v>
      </c>
      <c r="N896" s="226" t="s">
        <v>2613</v>
      </c>
      <c r="O896" s="248"/>
      <c r="P896" s="265"/>
      <c r="Q896" s="260"/>
      <c r="R896" s="249">
        <v>3</v>
      </c>
      <c r="S896" s="267" t="s">
        <v>870</v>
      </c>
      <c r="T896" s="226" t="s">
        <v>2650</v>
      </c>
      <c r="U896" s="260"/>
      <c r="V896" s="265"/>
      <c r="W896" s="260"/>
      <c r="X896" s="249" t="s">
        <v>171</v>
      </c>
      <c r="Y896" s="249" t="s">
        <v>171</v>
      </c>
      <c r="Z896" s="226" t="s">
        <v>2617</v>
      </c>
      <c r="AA896" s="260"/>
      <c r="AB896" s="265"/>
      <c r="AC896" s="260"/>
      <c r="AD896" s="248" t="s">
        <v>171</v>
      </c>
      <c r="AE896" s="249" t="s">
        <v>171</v>
      </c>
      <c r="AF896" s="226" t="s">
        <v>2617</v>
      </c>
      <c r="AG896" s="248"/>
      <c r="AH896" s="265"/>
      <c r="AI896" s="260"/>
    </row>
    <row r="897" spans="1:35" ht="90" x14ac:dyDescent="0.2">
      <c r="A897" s="248">
        <v>2017</v>
      </c>
      <c r="B897" s="258" t="s">
        <v>863</v>
      </c>
      <c r="C897" s="258" t="s">
        <v>864</v>
      </c>
      <c r="D897" s="249"/>
      <c r="E897" s="249">
        <v>9</v>
      </c>
      <c r="F897" s="249">
        <v>3</v>
      </c>
      <c r="G897" s="258" t="s">
        <v>871</v>
      </c>
      <c r="H897" s="226" t="s">
        <v>2658</v>
      </c>
      <c r="I897" s="248"/>
      <c r="J897" s="265"/>
      <c r="K897" s="260"/>
      <c r="L897" s="249">
        <v>3</v>
      </c>
      <c r="M897" s="267" t="s">
        <v>1592</v>
      </c>
      <c r="N897" s="226" t="s">
        <v>2658</v>
      </c>
      <c r="O897" s="248"/>
      <c r="P897" s="265"/>
      <c r="Q897" s="260"/>
      <c r="R897" s="249">
        <v>3</v>
      </c>
      <c r="S897" s="267" t="s">
        <v>1592</v>
      </c>
      <c r="T897" s="226" t="s">
        <v>2658</v>
      </c>
      <c r="U897" s="260"/>
      <c r="V897" s="265"/>
      <c r="W897" s="260"/>
      <c r="X897" s="249" t="s">
        <v>171</v>
      </c>
      <c r="Y897" s="249" t="s">
        <v>171</v>
      </c>
      <c r="Z897" s="226" t="s">
        <v>2629</v>
      </c>
      <c r="AA897" s="260"/>
      <c r="AB897" s="265"/>
      <c r="AC897" s="260"/>
      <c r="AD897" s="248" t="s">
        <v>171</v>
      </c>
      <c r="AE897" s="249" t="s">
        <v>171</v>
      </c>
      <c r="AF897" s="226" t="s">
        <v>2629</v>
      </c>
      <c r="AG897" s="248"/>
      <c r="AH897" s="265"/>
      <c r="AI897" s="260"/>
    </row>
    <row r="898" spans="1:35" ht="90" x14ac:dyDescent="0.2">
      <c r="A898" s="248">
        <v>2017</v>
      </c>
      <c r="B898" s="258" t="s">
        <v>863</v>
      </c>
      <c r="C898" s="258" t="s">
        <v>864</v>
      </c>
      <c r="D898" s="249"/>
      <c r="E898" s="249">
        <v>9</v>
      </c>
      <c r="F898" s="249">
        <v>3</v>
      </c>
      <c r="G898" s="258" t="s">
        <v>837</v>
      </c>
      <c r="H898" s="226" t="s">
        <v>2608</v>
      </c>
      <c r="I898" s="248"/>
      <c r="J898" s="265"/>
      <c r="K898" s="260"/>
      <c r="L898" s="249">
        <v>3</v>
      </c>
      <c r="M898" s="267" t="s">
        <v>837</v>
      </c>
      <c r="N898" s="226" t="s">
        <v>2608</v>
      </c>
      <c r="O898" s="248"/>
      <c r="P898" s="265"/>
      <c r="Q898" s="260"/>
      <c r="R898" s="249">
        <v>3</v>
      </c>
      <c r="S898" s="267" t="s">
        <v>1768</v>
      </c>
      <c r="T898" s="226" t="s">
        <v>2608</v>
      </c>
      <c r="U898" s="260"/>
      <c r="V898" s="265"/>
      <c r="W898" s="260"/>
      <c r="X898" s="249" t="s">
        <v>171</v>
      </c>
      <c r="Y898" s="249" t="s">
        <v>171</v>
      </c>
      <c r="Z898" s="226" t="s">
        <v>2617</v>
      </c>
      <c r="AA898" s="260"/>
      <c r="AB898" s="265"/>
      <c r="AC898" s="260"/>
      <c r="AD898" s="248" t="s">
        <v>171</v>
      </c>
      <c r="AE898" s="249" t="s">
        <v>171</v>
      </c>
      <c r="AF898" s="226" t="s">
        <v>2617</v>
      </c>
      <c r="AG898" s="248"/>
      <c r="AH898" s="265"/>
      <c r="AI898" s="260"/>
    </row>
    <row r="899" spans="1:35" ht="90" x14ac:dyDescent="0.2">
      <c r="A899" s="248">
        <v>2017</v>
      </c>
      <c r="B899" s="258" t="s">
        <v>863</v>
      </c>
      <c r="C899" s="258" t="s">
        <v>864</v>
      </c>
      <c r="D899" s="249"/>
      <c r="E899" s="249">
        <v>9</v>
      </c>
      <c r="F899" s="249">
        <v>3</v>
      </c>
      <c r="G899" s="258" t="s">
        <v>854</v>
      </c>
      <c r="H899" s="226" t="s">
        <v>2631</v>
      </c>
      <c r="I899" s="248"/>
      <c r="J899" s="265"/>
      <c r="K899" s="260"/>
      <c r="L899" s="249">
        <v>3</v>
      </c>
      <c r="M899" s="267" t="s">
        <v>854</v>
      </c>
      <c r="N899" s="226" t="s">
        <v>2631</v>
      </c>
      <c r="O899" s="248"/>
      <c r="P899" s="265"/>
      <c r="Q899" s="260"/>
      <c r="R899" s="249">
        <v>3</v>
      </c>
      <c r="S899" s="258" t="s">
        <v>1769</v>
      </c>
      <c r="T899" s="226" t="s">
        <v>2631</v>
      </c>
      <c r="U899" s="260"/>
      <c r="V899" s="265"/>
      <c r="W899" s="260"/>
      <c r="X899" s="249" t="s">
        <v>171</v>
      </c>
      <c r="Y899" s="249" t="s">
        <v>171</v>
      </c>
      <c r="Z899" s="226" t="s">
        <v>2616</v>
      </c>
      <c r="AA899" s="260"/>
      <c r="AB899" s="265"/>
      <c r="AC899" s="260"/>
      <c r="AD899" s="248" t="s">
        <v>171</v>
      </c>
      <c r="AE899" s="249" t="s">
        <v>171</v>
      </c>
      <c r="AF899" s="226" t="s">
        <v>2616</v>
      </c>
      <c r="AG899" s="248"/>
      <c r="AH899" s="265"/>
      <c r="AI899" s="260"/>
    </row>
    <row r="900" spans="1:35" ht="90" x14ac:dyDescent="0.2">
      <c r="A900" s="248">
        <v>2017</v>
      </c>
      <c r="B900" s="258" t="s">
        <v>863</v>
      </c>
      <c r="C900" s="258" t="s">
        <v>864</v>
      </c>
      <c r="D900" s="249"/>
      <c r="E900" s="249">
        <v>9</v>
      </c>
      <c r="F900" s="249">
        <v>3</v>
      </c>
      <c r="G900" s="258" t="s">
        <v>733</v>
      </c>
      <c r="H900" s="226" t="s">
        <v>2611</v>
      </c>
      <c r="I900" s="248"/>
      <c r="J900" s="265"/>
      <c r="K900" s="260"/>
      <c r="L900" s="249">
        <v>3</v>
      </c>
      <c r="M900" s="267" t="s">
        <v>733</v>
      </c>
      <c r="N900" s="226" t="s">
        <v>2611</v>
      </c>
      <c r="O900" s="248"/>
      <c r="P900" s="265"/>
      <c r="Q900" s="260"/>
      <c r="R900" s="249">
        <v>3</v>
      </c>
      <c r="S900" s="267" t="s">
        <v>733</v>
      </c>
      <c r="T900" s="226" t="s">
        <v>2611</v>
      </c>
      <c r="U900" s="260"/>
      <c r="V900" s="265"/>
      <c r="W900" s="260"/>
      <c r="X900" s="249" t="s">
        <v>171</v>
      </c>
      <c r="Y900" s="249" t="s">
        <v>171</v>
      </c>
      <c r="Z900" s="226" t="s">
        <v>2616</v>
      </c>
      <c r="AA900" s="260"/>
      <c r="AB900" s="265"/>
      <c r="AC900" s="260"/>
      <c r="AD900" s="248" t="s">
        <v>171</v>
      </c>
      <c r="AE900" s="249" t="s">
        <v>171</v>
      </c>
      <c r="AF900" s="226" t="s">
        <v>2616</v>
      </c>
      <c r="AG900" s="248"/>
      <c r="AH900" s="265"/>
      <c r="AI900" s="260"/>
    </row>
    <row r="901" spans="1:35" ht="90" x14ac:dyDescent="0.2">
      <c r="A901" s="248">
        <v>2017</v>
      </c>
      <c r="B901" s="258" t="s">
        <v>863</v>
      </c>
      <c r="C901" s="258" t="s">
        <v>864</v>
      </c>
      <c r="D901" s="249"/>
      <c r="E901" s="249">
        <v>9</v>
      </c>
      <c r="F901" s="249">
        <v>3</v>
      </c>
      <c r="G901" s="258" t="s">
        <v>872</v>
      </c>
      <c r="H901" s="226" t="s">
        <v>2658</v>
      </c>
      <c r="I901" s="248"/>
      <c r="J901" s="265"/>
      <c r="K901" s="260"/>
      <c r="L901" s="249">
        <v>3</v>
      </c>
      <c r="M901" s="267" t="s">
        <v>1593</v>
      </c>
      <c r="N901" s="226" t="s">
        <v>2658</v>
      </c>
      <c r="O901" s="248"/>
      <c r="P901" s="265"/>
      <c r="Q901" s="260"/>
      <c r="R901" s="249">
        <v>3</v>
      </c>
      <c r="S901" s="267" t="s">
        <v>1593</v>
      </c>
      <c r="T901" s="226" t="s">
        <v>2658</v>
      </c>
      <c r="U901" s="260"/>
      <c r="V901" s="265"/>
      <c r="W901" s="260"/>
      <c r="X901" s="249" t="s">
        <v>171</v>
      </c>
      <c r="Y901" s="249" t="s">
        <v>171</v>
      </c>
      <c r="Z901" s="226" t="s">
        <v>2629</v>
      </c>
      <c r="AA901" s="260"/>
      <c r="AB901" s="265"/>
      <c r="AC901" s="260"/>
      <c r="AD901" s="248" t="s">
        <v>171</v>
      </c>
      <c r="AE901" s="249" t="s">
        <v>171</v>
      </c>
      <c r="AF901" s="226" t="s">
        <v>2629</v>
      </c>
      <c r="AG901" s="248"/>
      <c r="AH901" s="265"/>
      <c r="AI901" s="260"/>
    </row>
    <row r="902" spans="1:35" ht="90" x14ac:dyDescent="0.2">
      <c r="A902" s="248">
        <v>2017</v>
      </c>
      <c r="B902" s="258" t="s">
        <v>863</v>
      </c>
      <c r="C902" s="258" t="s">
        <v>864</v>
      </c>
      <c r="D902" s="249"/>
      <c r="E902" s="249">
        <v>9</v>
      </c>
      <c r="F902" s="249">
        <v>3</v>
      </c>
      <c r="G902" s="258" t="s">
        <v>873</v>
      </c>
      <c r="H902" s="226" t="s">
        <v>2608</v>
      </c>
      <c r="I902" s="248"/>
      <c r="J902" s="265"/>
      <c r="K902" s="260"/>
      <c r="L902" s="249">
        <v>3</v>
      </c>
      <c r="M902" s="267" t="s">
        <v>873</v>
      </c>
      <c r="N902" s="226" t="s">
        <v>2608</v>
      </c>
      <c r="O902" s="248"/>
      <c r="P902" s="265"/>
      <c r="Q902" s="260"/>
      <c r="R902" s="249">
        <v>3</v>
      </c>
      <c r="S902" s="267" t="s">
        <v>873</v>
      </c>
      <c r="T902" s="226" t="s">
        <v>2608</v>
      </c>
      <c r="U902" s="260"/>
      <c r="V902" s="265"/>
      <c r="W902" s="260"/>
      <c r="X902" s="249" t="s">
        <v>171</v>
      </c>
      <c r="Y902" s="249" t="s">
        <v>171</v>
      </c>
      <c r="Z902" s="226" t="s">
        <v>2617</v>
      </c>
      <c r="AA902" s="260"/>
      <c r="AB902" s="265"/>
      <c r="AC902" s="260"/>
      <c r="AD902" s="248" t="s">
        <v>171</v>
      </c>
      <c r="AE902" s="249" t="s">
        <v>171</v>
      </c>
      <c r="AF902" s="226" t="s">
        <v>2617</v>
      </c>
      <c r="AG902" s="248"/>
      <c r="AH902" s="265"/>
      <c r="AI902" s="260"/>
    </row>
    <row r="903" spans="1:35" ht="90" x14ac:dyDescent="0.2">
      <c r="A903" s="248">
        <v>2017</v>
      </c>
      <c r="B903" s="258" t="s">
        <v>863</v>
      </c>
      <c r="C903" s="258" t="s">
        <v>864</v>
      </c>
      <c r="D903" s="249"/>
      <c r="E903" s="249">
        <v>9</v>
      </c>
      <c r="F903" s="249">
        <v>3</v>
      </c>
      <c r="G903" s="258" t="s">
        <v>874</v>
      </c>
      <c r="H903" s="226" t="s">
        <v>2608</v>
      </c>
      <c r="I903" s="248"/>
      <c r="J903" s="265"/>
      <c r="K903" s="260"/>
      <c r="L903" s="249">
        <v>3</v>
      </c>
      <c r="M903" s="267" t="s">
        <v>1594</v>
      </c>
      <c r="N903" s="226" t="s">
        <v>2608</v>
      </c>
      <c r="O903" s="248"/>
      <c r="P903" s="265"/>
      <c r="Q903" s="260"/>
      <c r="R903" s="249">
        <v>3</v>
      </c>
      <c r="S903" s="267" t="s">
        <v>1594</v>
      </c>
      <c r="T903" s="226" t="s">
        <v>2608</v>
      </c>
      <c r="U903" s="260"/>
      <c r="V903" s="265"/>
      <c r="W903" s="260"/>
      <c r="X903" s="249" t="s">
        <v>171</v>
      </c>
      <c r="Y903" s="249" t="s">
        <v>171</v>
      </c>
      <c r="Z903" s="226" t="s">
        <v>2617</v>
      </c>
      <c r="AA903" s="260"/>
      <c r="AB903" s="265"/>
      <c r="AC903" s="260"/>
      <c r="AD903" s="248" t="s">
        <v>171</v>
      </c>
      <c r="AE903" s="249" t="s">
        <v>171</v>
      </c>
      <c r="AF903" s="226" t="s">
        <v>2617</v>
      </c>
      <c r="AG903" s="248"/>
      <c r="AH903" s="265"/>
      <c r="AI903" s="260"/>
    </row>
    <row r="904" spans="1:35" ht="90" x14ac:dyDescent="0.2">
      <c r="A904" s="248">
        <v>2017</v>
      </c>
      <c r="B904" s="258" t="s">
        <v>863</v>
      </c>
      <c r="C904" s="258" t="s">
        <v>864</v>
      </c>
      <c r="D904" s="249"/>
      <c r="E904" s="248">
        <v>9</v>
      </c>
      <c r="F904" s="248" t="s">
        <v>171</v>
      </c>
      <c r="G904" s="248" t="s">
        <v>171</v>
      </c>
      <c r="H904" s="226" t="s">
        <v>2616</v>
      </c>
      <c r="I904" s="248"/>
      <c r="J904" s="265"/>
      <c r="K904" s="260"/>
      <c r="L904" s="248">
        <v>3</v>
      </c>
      <c r="M904" s="258" t="s">
        <v>1596</v>
      </c>
      <c r="N904" s="226" t="s">
        <v>2614</v>
      </c>
      <c r="O904" s="248"/>
      <c r="P904" s="265"/>
      <c r="Q904" s="260"/>
      <c r="R904" s="249">
        <v>3</v>
      </c>
      <c r="S904" s="258" t="s">
        <v>1596</v>
      </c>
      <c r="T904" s="226" t="s">
        <v>2614</v>
      </c>
      <c r="U904" s="260"/>
      <c r="V904" s="265"/>
      <c r="W904" s="260"/>
      <c r="X904" s="248" t="s">
        <v>171</v>
      </c>
      <c r="Y904" s="249" t="s">
        <v>171</v>
      </c>
      <c r="Z904" s="226" t="s">
        <v>2616</v>
      </c>
      <c r="AA904" s="260"/>
      <c r="AB904" s="265"/>
      <c r="AC904" s="260"/>
      <c r="AD904" s="248" t="s">
        <v>171</v>
      </c>
      <c r="AE904" s="249" t="s">
        <v>171</v>
      </c>
      <c r="AF904" s="226" t="s">
        <v>2616</v>
      </c>
      <c r="AG904" s="248"/>
      <c r="AH904" s="265"/>
      <c r="AI904" s="260"/>
    </row>
    <row r="905" spans="1:35" ht="90" x14ac:dyDescent="0.2">
      <c r="A905" s="248">
        <v>2017</v>
      </c>
      <c r="B905" s="258" t="s">
        <v>863</v>
      </c>
      <c r="C905" s="258" t="s">
        <v>864</v>
      </c>
      <c r="D905" s="249"/>
      <c r="E905" s="248">
        <v>9</v>
      </c>
      <c r="F905" s="248" t="s">
        <v>171</v>
      </c>
      <c r="G905" s="248" t="s">
        <v>171</v>
      </c>
      <c r="H905" s="226" t="s">
        <v>2617</v>
      </c>
      <c r="I905" s="248"/>
      <c r="J905" s="265"/>
      <c r="K905" s="260"/>
      <c r="L905" s="248" t="s">
        <v>171</v>
      </c>
      <c r="M905" s="248" t="s">
        <v>171</v>
      </c>
      <c r="N905" s="226" t="s">
        <v>2645</v>
      </c>
      <c r="O905" s="248"/>
      <c r="P905" s="265"/>
      <c r="Q905" s="260"/>
      <c r="R905" s="249">
        <v>3</v>
      </c>
      <c r="S905" s="258" t="s">
        <v>1776</v>
      </c>
      <c r="T905" s="226" t="s">
        <v>2613</v>
      </c>
      <c r="U905" s="260"/>
      <c r="V905" s="265"/>
      <c r="W905" s="260"/>
      <c r="X905" s="248" t="s">
        <v>171</v>
      </c>
      <c r="Y905" s="248" t="s">
        <v>171</v>
      </c>
      <c r="Z905" s="226" t="s">
        <v>2617</v>
      </c>
      <c r="AA905" s="260"/>
      <c r="AB905" s="265"/>
      <c r="AC905" s="260"/>
      <c r="AD905" s="248" t="s">
        <v>171</v>
      </c>
      <c r="AE905" s="249" t="s">
        <v>171</v>
      </c>
      <c r="AF905" s="226" t="s">
        <v>2617</v>
      </c>
      <c r="AG905" s="248"/>
      <c r="AH905" s="265"/>
      <c r="AI905" s="260"/>
    </row>
    <row r="906" spans="1:35" s="295" customFormat="1" ht="90.75" thickBot="1" x14ac:dyDescent="0.25">
      <c r="A906" s="285">
        <v>2017</v>
      </c>
      <c r="B906" s="286" t="s">
        <v>863</v>
      </c>
      <c r="C906" s="286" t="s">
        <v>864</v>
      </c>
      <c r="D906" s="298"/>
      <c r="E906" s="292">
        <v>9</v>
      </c>
      <c r="F906" s="292">
        <v>3</v>
      </c>
      <c r="G906" s="289" t="s">
        <v>2598</v>
      </c>
      <c r="H906" s="226" t="s">
        <v>2627</v>
      </c>
      <c r="I906" s="285" t="e">
        <f>VLOOKUP(Tableau2[[#This Row],[Maîtrise/Avancement CNPE]],Tableau5[],8,FALSE)</f>
        <v>#N/A</v>
      </c>
      <c r="J906" s="290" t="e">
        <f>Tableau2[[#This Row],[Gravité]]*Tableau2[[#This Row],[Fréquence CNPE]]*Tableau2[[#This Row],[Coef Pondération CNPE]]</f>
        <v>#N/A</v>
      </c>
      <c r="K906" s="291"/>
      <c r="L906" s="292">
        <v>3</v>
      </c>
      <c r="M906" s="289" t="s">
        <v>2598</v>
      </c>
      <c r="N906" s="226" t="s">
        <v>2627</v>
      </c>
      <c r="O906" s="290" t="e">
        <f>VLOOKUP(Tableau2[[#This Row],[Maîtrise/Avancement SUD]],Tableau5[],8,FALSE)</f>
        <v>#N/A</v>
      </c>
      <c r="P906" s="290" t="e">
        <f>Tableau2[[#This Row],[Gravité]]*Tableau2[[#This Row],[Fréquence SUD]]*Tableau2[[#This Row],[Coef Pondération SUD]]</f>
        <v>#N/A</v>
      </c>
      <c r="Q906" s="294" t="s">
        <v>1598</v>
      </c>
      <c r="R906" s="292">
        <v>3</v>
      </c>
      <c r="S906" s="289" t="s">
        <v>2598</v>
      </c>
      <c r="T906" s="226" t="s">
        <v>2627</v>
      </c>
      <c r="U906" s="290" t="e">
        <f>VLOOKUP(Tableau2[[#This Row],[Maîtrise/Avancement GP]],Tableau5[],8,FALSE)</f>
        <v>#N/A</v>
      </c>
      <c r="V906" s="290" t="e">
        <f>Tableau2[[#This Row],[Gravité]]*Tableau2[[#This Row],[Fréquence GP]]*Tableau2[[#This Row],[Coef Pondération GP]]</f>
        <v>#N/A</v>
      </c>
      <c r="W906" s="291"/>
      <c r="X906" s="292" t="s">
        <v>171</v>
      </c>
      <c r="Y906" s="289" t="s">
        <v>2598</v>
      </c>
      <c r="Z906" s="226" t="s">
        <v>2627</v>
      </c>
      <c r="AA906" s="290" t="e">
        <f>VLOOKUP(Tableau2[[#This Row],[Maîtrise/Avancement NORD]],Tableau5[],8,FALSE)</f>
        <v>#N/A</v>
      </c>
      <c r="AB906" s="290" t="e">
        <f>Tableau2[[#This Row],[Gravité]]*Tableau2[[#This Row],[Fréquence NORD]]*Tableau2[[#This Row],[Coef Pondération NORD]]</f>
        <v>#VALUE!</v>
      </c>
      <c r="AC906" s="291"/>
      <c r="AD906" s="285" t="s">
        <v>171</v>
      </c>
      <c r="AE906" s="289" t="s">
        <v>2598</v>
      </c>
      <c r="AF906" s="226" t="s">
        <v>2627</v>
      </c>
      <c r="AG906" s="290" t="e">
        <f>VLOOKUP(Tableau2[[#This Row],[Maîtrise/Avancement DD]],Tableau5[],8,FALSE)</f>
        <v>#N/A</v>
      </c>
      <c r="AH906" s="290" t="e">
        <f>Tableau2[[#This Row],[Gravité]]*Tableau2[[#This Row],[Fréquence DD]]*Tableau2[[#This Row],[Coef Pondération DD]]</f>
        <v>#VALUE!</v>
      </c>
      <c r="AI906" s="291"/>
    </row>
    <row r="907" spans="1:35" ht="30" x14ac:dyDescent="0.2">
      <c r="A907" s="248">
        <v>2017</v>
      </c>
      <c r="B907" s="258" t="s">
        <v>875</v>
      </c>
      <c r="C907" s="258" t="s">
        <v>876</v>
      </c>
      <c r="D907" s="249"/>
      <c r="E907" s="249">
        <v>9</v>
      </c>
      <c r="F907" s="249">
        <v>3</v>
      </c>
      <c r="G907" s="258" t="s">
        <v>837</v>
      </c>
      <c r="H907" s="226" t="s">
        <v>2608</v>
      </c>
      <c r="I907" s="248"/>
      <c r="J907" s="265"/>
      <c r="K907" s="260"/>
      <c r="L907" s="249">
        <v>7</v>
      </c>
      <c r="M907" s="258" t="s">
        <v>837</v>
      </c>
      <c r="N907" s="226" t="s">
        <v>2608</v>
      </c>
      <c r="O907" s="248"/>
      <c r="P907" s="265"/>
      <c r="Q907" s="260"/>
      <c r="R907" s="249">
        <v>3</v>
      </c>
      <c r="S907" s="258" t="s">
        <v>1768</v>
      </c>
      <c r="T907" s="226" t="s">
        <v>2608</v>
      </c>
      <c r="U907" s="260"/>
      <c r="V907" s="265"/>
      <c r="W907" s="260"/>
      <c r="X907" s="249" t="s">
        <v>171</v>
      </c>
      <c r="Y907" s="249" t="s">
        <v>171</v>
      </c>
      <c r="Z907" s="226" t="s">
        <v>2617</v>
      </c>
      <c r="AA907" s="260"/>
      <c r="AB907" s="265"/>
      <c r="AC907" s="260"/>
      <c r="AD907" s="248" t="s">
        <v>171</v>
      </c>
      <c r="AE907" s="249" t="s">
        <v>171</v>
      </c>
      <c r="AF907" s="226" t="s">
        <v>2617</v>
      </c>
      <c r="AG907" s="248"/>
      <c r="AH907" s="265"/>
      <c r="AI907" s="260"/>
    </row>
    <row r="908" spans="1:35" ht="45" x14ac:dyDescent="0.2">
      <c r="A908" s="248">
        <v>2017</v>
      </c>
      <c r="B908" s="258" t="s">
        <v>875</v>
      </c>
      <c r="C908" s="258" t="s">
        <v>876</v>
      </c>
      <c r="D908" s="249"/>
      <c r="E908" s="249">
        <v>9</v>
      </c>
      <c r="F908" s="249">
        <v>3</v>
      </c>
      <c r="G908" s="258" t="s">
        <v>877</v>
      </c>
      <c r="H908" s="226" t="s">
        <v>2631</v>
      </c>
      <c r="I908" s="248"/>
      <c r="J908" s="265"/>
      <c r="K908" s="260"/>
      <c r="L908" s="249">
        <v>7</v>
      </c>
      <c r="M908" s="258" t="s">
        <v>877</v>
      </c>
      <c r="N908" s="226" t="s">
        <v>2631</v>
      </c>
      <c r="O908" s="248"/>
      <c r="P908" s="265"/>
      <c r="Q908" s="260"/>
      <c r="R908" s="249">
        <v>3</v>
      </c>
      <c r="S908" s="258" t="s">
        <v>1777</v>
      </c>
      <c r="T908" s="226" t="s">
        <v>2631</v>
      </c>
      <c r="U908" s="260"/>
      <c r="V908" s="265"/>
      <c r="W908" s="260"/>
      <c r="X908" s="249" t="s">
        <v>171</v>
      </c>
      <c r="Y908" s="249" t="s">
        <v>171</v>
      </c>
      <c r="Z908" s="226" t="s">
        <v>2616</v>
      </c>
      <c r="AA908" s="260"/>
      <c r="AB908" s="265"/>
      <c r="AC908" s="260"/>
      <c r="AD908" s="248" t="s">
        <v>171</v>
      </c>
      <c r="AE908" s="249" t="s">
        <v>171</v>
      </c>
      <c r="AF908" s="226" t="s">
        <v>2616</v>
      </c>
      <c r="AG908" s="248"/>
      <c r="AH908" s="265"/>
      <c r="AI908" s="260"/>
    </row>
    <row r="909" spans="1:35" ht="30" x14ac:dyDescent="0.2">
      <c r="A909" s="248">
        <v>2017</v>
      </c>
      <c r="B909" s="258" t="s">
        <v>875</v>
      </c>
      <c r="C909" s="258" t="s">
        <v>876</v>
      </c>
      <c r="D909" s="249"/>
      <c r="E909" s="249">
        <v>9</v>
      </c>
      <c r="F909" s="249">
        <v>3</v>
      </c>
      <c r="G909" s="258" t="s">
        <v>878</v>
      </c>
      <c r="H909" s="226" t="s">
        <v>2638</v>
      </c>
      <c r="I909" s="248"/>
      <c r="J909" s="265"/>
      <c r="K909" s="260"/>
      <c r="L909" s="249">
        <v>7</v>
      </c>
      <c r="M909" s="258" t="s">
        <v>878</v>
      </c>
      <c r="N909" s="226" t="s">
        <v>2638</v>
      </c>
      <c r="O909" s="248"/>
      <c r="P909" s="265"/>
      <c r="Q909" s="260"/>
      <c r="R909" s="249">
        <v>3</v>
      </c>
      <c r="S909" s="258" t="s">
        <v>878</v>
      </c>
      <c r="T909" s="226" t="s">
        <v>2638</v>
      </c>
      <c r="U909" s="260"/>
      <c r="V909" s="265"/>
      <c r="W909" s="260"/>
      <c r="X909" s="249" t="s">
        <v>171</v>
      </c>
      <c r="Y909" s="249" t="s">
        <v>171</v>
      </c>
      <c r="Z909" s="226" t="s">
        <v>2629</v>
      </c>
      <c r="AA909" s="260"/>
      <c r="AB909" s="265"/>
      <c r="AC909" s="260"/>
      <c r="AD909" s="248" t="s">
        <v>171</v>
      </c>
      <c r="AE909" s="249" t="s">
        <v>171</v>
      </c>
      <c r="AF909" s="226" t="s">
        <v>2629</v>
      </c>
      <c r="AG909" s="248"/>
      <c r="AH909" s="265"/>
      <c r="AI909" s="260"/>
    </row>
    <row r="910" spans="1:35" ht="45" x14ac:dyDescent="0.2">
      <c r="A910" s="248">
        <v>2017</v>
      </c>
      <c r="B910" s="258" t="s">
        <v>875</v>
      </c>
      <c r="C910" s="258" t="s">
        <v>876</v>
      </c>
      <c r="D910" s="249"/>
      <c r="E910" s="249">
        <v>9</v>
      </c>
      <c r="F910" s="249">
        <v>3</v>
      </c>
      <c r="G910" s="258" t="s">
        <v>879</v>
      </c>
      <c r="H910" s="226" t="s">
        <v>2658</v>
      </c>
      <c r="I910" s="248"/>
      <c r="J910" s="265"/>
      <c r="K910" s="260"/>
      <c r="L910" s="249">
        <v>7</v>
      </c>
      <c r="M910" s="258" t="s">
        <v>879</v>
      </c>
      <c r="N910" s="226" t="s">
        <v>2658</v>
      </c>
      <c r="O910" s="248"/>
      <c r="P910" s="265"/>
      <c r="Q910" s="260"/>
      <c r="R910" s="249">
        <v>3</v>
      </c>
      <c r="S910" s="258" t="s">
        <v>879</v>
      </c>
      <c r="T910" s="226" t="s">
        <v>2658</v>
      </c>
      <c r="U910" s="260"/>
      <c r="V910" s="265"/>
      <c r="W910" s="260"/>
      <c r="X910" s="249" t="s">
        <v>171</v>
      </c>
      <c r="Y910" s="249" t="s">
        <v>171</v>
      </c>
      <c r="Z910" s="226" t="s">
        <v>2629</v>
      </c>
      <c r="AA910" s="260"/>
      <c r="AB910" s="265"/>
      <c r="AC910" s="260"/>
      <c r="AD910" s="248" t="s">
        <v>171</v>
      </c>
      <c r="AE910" s="249" t="s">
        <v>171</v>
      </c>
      <c r="AF910" s="226" t="s">
        <v>2629</v>
      </c>
      <c r="AG910" s="248"/>
      <c r="AH910" s="265"/>
      <c r="AI910" s="260"/>
    </row>
    <row r="911" spans="1:35" ht="30" x14ac:dyDescent="0.2">
      <c r="A911" s="248">
        <v>2017</v>
      </c>
      <c r="B911" s="258" t="s">
        <v>875</v>
      </c>
      <c r="C911" s="258" t="s">
        <v>876</v>
      </c>
      <c r="D911" s="249"/>
      <c r="E911" s="249">
        <v>9</v>
      </c>
      <c r="F911" s="249">
        <v>3</v>
      </c>
      <c r="G911" s="258" t="s">
        <v>880</v>
      </c>
      <c r="H911" s="226" t="s">
        <v>2608</v>
      </c>
      <c r="I911" s="248"/>
      <c r="J911" s="265"/>
      <c r="K911" s="260"/>
      <c r="L911" s="249">
        <v>7</v>
      </c>
      <c r="M911" s="258" t="s">
        <v>880</v>
      </c>
      <c r="N911" s="226" t="s">
        <v>2608</v>
      </c>
      <c r="O911" s="248"/>
      <c r="P911" s="265"/>
      <c r="Q911" s="260"/>
      <c r="R911" s="249">
        <v>3</v>
      </c>
      <c r="S911" s="258" t="s">
        <v>880</v>
      </c>
      <c r="T911" s="226" t="s">
        <v>2608</v>
      </c>
      <c r="U911" s="260"/>
      <c r="V911" s="265"/>
      <c r="W911" s="260"/>
      <c r="X911" s="249" t="s">
        <v>171</v>
      </c>
      <c r="Y911" s="249" t="s">
        <v>171</v>
      </c>
      <c r="Z911" s="226" t="s">
        <v>2617</v>
      </c>
      <c r="AA911" s="260"/>
      <c r="AB911" s="265"/>
      <c r="AC911" s="260"/>
      <c r="AD911" s="248" t="s">
        <v>171</v>
      </c>
      <c r="AE911" s="249" t="s">
        <v>171</v>
      </c>
      <c r="AF911" s="226" t="s">
        <v>2617</v>
      </c>
      <c r="AG911" s="248"/>
      <c r="AH911" s="265"/>
      <c r="AI911" s="260"/>
    </row>
    <row r="912" spans="1:35" ht="30" x14ac:dyDescent="0.2">
      <c r="A912" s="248">
        <v>2017</v>
      </c>
      <c r="B912" s="258" t="s">
        <v>875</v>
      </c>
      <c r="C912" s="258" t="s">
        <v>876</v>
      </c>
      <c r="D912" s="249"/>
      <c r="E912" s="249">
        <v>9</v>
      </c>
      <c r="F912" s="249">
        <v>3</v>
      </c>
      <c r="G912" s="258" t="s">
        <v>870</v>
      </c>
      <c r="H912" s="226" t="s">
        <v>2613</v>
      </c>
      <c r="I912" s="248"/>
      <c r="J912" s="265"/>
      <c r="K912" s="260"/>
      <c r="L912" s="249">
        <v>7</v>
      </c>
      <c r="M912" s="258" t="s">
        <v>870</v>
      </c>
      <c r="N912" s="226" t="s">
        <v>2613</v>
      </c>
      <c r="O912" s="248"/>
      <c r="P912" s="265"/>
      <c r="Q912" s="260"/>
      <c r="R912" s="249">
        <v>3</v>
      </c>
      <c r="S912" s="258" t="s">
        <v>870</v>
      </c>
      <c r="T912" s="226" t="s">
        <v>2613</v>
      </c>
      <c r="U912" s="260"/>
      <c r="V912" s="265"/>
      <c r="W912" s="260"/>
      <c r="X912" s="249" t="s">
        <v>171</v>
      </c>
      <c r="Y912" s="249" t="s">
        <v>171</v>
      </c>
      <c r="Z912" s="226" t="s">
        <v>2617</v>
      </c>
      <c r="AA912" s="260"/>
      <c r="AB912" s="265"/>
      <c r="AC912" s="260"/>
      <c r="AD912" s="248" t="s">
        <v>171</v>
      </c>
      <c r="AE912" s="249" t="s">
        <v>171</v>
      </c>
      <c r="AF912" s="226" t="s">
        <v>2617</v>
      </c>
      <c r="AG912" s="248"/>
      <c r="AH912" s="265"/>
      <c r="AI912" s="260"/>
    </row>
    <row r="913" spans="1:35" ht="45" x14ac:dyDescent="0.2">
      <c r="A913" s="248">
        <v>2017</v>
      </c>
      <c r="B913" s="258" t="s">
        <v>875</v>
      </c>
      <c r="C913" s="258" t="s">
        <v>876</v>
      </c>
      <c r="D913" s="249"/>
      <c r="E913" s="249">
        <v>9</v>
      </c>
      <c r="F913" s="249">
        <v>3</v>
      </c>
      <c r="G913" s="258" t="s">
        <v>881</v>
      </c>
      <c r="H913" s="226" t="s">
        <v>2658</v>
      </c>
      <c r="I913" s="248"/>
      <c r="J913" s="265"/>
      <c r="K913" s="260"/>
      <c r="L913" s="249">
        <v>7</v>
      </c>
      <c r="M913" s="258" t="s">
        <v>881</v>
      </c>
      <c r="N913" s="226" t="s">
        <v>2658</v>
      </c>
      <c r="O913" s="248"/>
      <c r="P913" s="265"/>
      <c r="Q913" s="260"/>
      <c r="R913" s="249">
        <v>3</v>
      </c>
      <c r="S913" s="258" t="s">
        <v>881</v>
      </c>
      <c r="T913" s="226" t="s">
        <v>2658</v>
      </c>
      <c r="U913" s="260"/>
      <c r="V913" s="265"/>
      <c r="W913" s="260"/>
      <c r="X913" s="249" t="s">
        <v>171</v>
      </c>
      <c r="Y913" s="249" t="s">
        <v>171</v>
      </c>
      <c r="Z913" s="226" t="s">
        <v>2629</v>
      </c>
      <c r="AA913" s="260"/>
      <c r="AB913" s="265"/>
      <c r="AC913" s="260"/>
      <c r="AD913" s="248" t="s">
        <v>171</v>
      </c>
      <c r="AE913" s="249" t="s">
        <v>171</v>
      </c>
      <c r="AF913" s="226" t="s">
        <v>2629</v>
      </c>
      <c r="AG913" s="248"/>
      <c r="AH913" s="265"/>
      <c r="AI913" s="260"/>
    </row>
    <row r="914" spans="1:35" ht="30" x14ac:dyDescent="0.2">
      <c r="A914" s="248">
        <v>2017</v>
      </c>
      <c r="B914" s="258" t="s">
        <v>875</v>
      </c>
      <c r="C914" s="258" t="s">
        <v>876</v>
      </c>
      <c r="D914" s="249"/>
      <c r="E914" s="249">
        <v>9</v>
      </c>
      <c r="F914" s="249">
        <v>3</v>
      </c>
      <c r="G914" s="258" t="s">
        <v>839</v>
      </c>
      <c r="H914" s="226" t="s">
        <v>2608</v>
      </c>
      <c r="I914" s="248"/>
      <c r="J914" s="265"/>
      <c r="K914" s="260"/>
      <c r="L914" s="249">
        <v>7</v>
      </c>
      <c r="M914" s="258" t="s">
        <v>839</v>
      </c>
      <c r="N914" s="226" t="s">
        <v>2608</v>
      </c>
      <c r="O914" s="248"/>
      <c r="P914" s="265"/>
      <c r="Q914" s="260"/>
      <c r="R914" s="249">
        <v>3</v>
      </c>
      <c r="S914" s="258" t="s">
        <v>839</v>
      </c>
      <c r="T914" s="226" t="s">
        <v>2608</v>
      </c>
      <c r="U914" s="260"/>
      <c r="V914" s="265"/>
      <c r="W914" s="260"/>
      <c r="X914" s="249" t="s">
        <v>171</v>
      </c>
      <c r="Y914" s="249" t="s">
        <v>171</v>
      </c>
      <c r="Z914" s="226" t="s">
        <v>2617</v>
      </c>
      <c r="AA914" s="260"/>
      <c r="AB914" s="265"/>
      <c r="AC914" s="260"/>
      <c r="AD914" s="248" t="s">
        <v>171</v>
      </c>
      <c r="AE914" s="249" t="s">
        <v>171</v>
      </c>
      <c r="AF914" s="226" t="s">
        <v>2617</v>
      </c>
      <c r="AG914" s="248"/>
      <c r="AH914" s="265"/>
      <c r="AI914" s="260"/>
    </row>
    <row r="915" spans="1:35" ht="30" x14ac:dyDescent="0.2">
      <c r="A915" s="248">
        <v>2017</v>
      </c>
      <c r="B915" s="258" t="s">
        <v>875</v>
      </c>
      <c r="C915" s="258" t="s">
        <v>876</v>
      </c>
      <c r="D915" s="249"/>
      <c r="E915" s="249">
        <v>9</v>
      </c>
      <c r="F915" s="249">
        <v>3</v>
      </c>
      <c r="G915" s="258" t="s">
        <v>733</v>
      </c>
      <c r="H915" s="226" t="s">
        <v>2611</v>
      </c>
      <c r="I915" s="248"/>
      <c r="J915" s="265"/>
      <c r="K915" s="260"/>
      <c r="L915" s="249">
        <v>7</v>
      </c>
      <c r="M915" s="258" t="s">
        <v>733</v>
      </c>
      <c r="N915" s="226" t="s">
        <v>2611</v>
      </c>
      <c r="O915" s="248"/>
      <c r="P915" s="265"/>
      <c r="Q915" s="260"/>
      <c r="R915" s="249">
        <v>3</v>
      </c>
      <c r="S915" s="258" t="s">
        <v>733</v>
      </c>
      <c r="T915" s="226" t="s">
        <v>2611</v>
      </c>
      <c r="U915" s="260"/>
      <c r="V915" s="265"/>
      <c r="W915" s="260"/>
      <c r="X915" s="249" t="s">
        <v>171</v>
      </c>
      <c r="Y915" s="249" t="s">
        <v>171</v>
      </c>
      <c r="Z915" s="226" t="s">
        <v>2616</v>
      </c>
      <c r="AA915" s="260"/>
      <c r="AB915" s="265"/>
      <c r="AC915" s="260"/>
      <c r="AD915" s="248" t="s">
        <v>171</v>
      </c>
      <c r="AE915" s="249" t="s">
        <v>171</v>
      </c>
      <c r="AF915" s="226" t="s">
        <v>2616</v>
      </c>
      <c r="AG915" s="248"/>
      <c r="AH915" s="265"/>
      <c r="AI915" s="260"/>
    </row>
    <row r="916" spans="1:35" ht="45" x14ac:dyDescent="0.2">
      <c r="A916" s="248">
        <v>2017</v>
      </c>
      <c r="B916" s="258" t="s">
        <v>875</v>
      </c>
      <c r="C916" s="258" t="s">
        <v>876</v>
      </c>
      <c r="D916" s="249"/>
      <c r="E916" s="249">
        <v>9</v>
      </c>
      <c r="F916" s="249">
        <v>3</v>
      </c>
      <c r="G916" s="258" t="s">
        <v>882</v>
      </c>
      <c r="H916" s="226" t="s">
        <v>2609</v>
      </c>
      <c r="I916" s="248"/>
      <c r="J916" s="265"/>
      <c r="K916" s="260"/>
      <c r="L916" s="249" t="s">
        <v>171</v>
      </c>
      <c r="M916" s="248" t="s">
        <v>171</v>
      </c>
      <c r="N916" s="226" t="s">
        <v>2646</v>
      </c>
      <c r="O916" s="248"/>
      <c r="P916" s="265"/>
      <c r="Q916" s="260"/>
      <c r="R916" s="248" t="s">
        <v>171</v>
      </c>
      <c r="S916" s="248" t="s">
        <v>171</v>
      </c>
      <c r="T916" s="226" t="s">
        <v>2646</v>
      </c>
      <c r="U916" s="260"/>
      <c r="V916" s="265"/>
      <c r="W916" s="260"/>
      <c r="X916" s="249" t="s">
        <v>171</v>
      </c>
      <c r="Y916" s="249" t="s">
        <v>171</v>
      </c>
      <c r="Z916" s="226" t="s">
        <v>2617</v>
      </c>
      <c r="AA916" s="260"/>
      <c r="AB916" s="265"/>
      <c r="AC916" s="260"/>
      <c r="AD916" s="248" t="s">
        <v>171</v>
      </c>
      <c r="AE916" s="249" t="s">
        <v>171</v>
      </c>
      <c r="AF916" s="226" t="s">
        <v>2617</v>
      </c>
      <c r="AG916" s="248"/>
      <c r="AH916" s="265"/>
      <c r="AI916" s="260"/>
    </row>
    <row r="917" spans="1:35" ht="60" x14ac:dyDescent="0.2">
      <c r="A917" s="248">
        <v>2017</v>
      </c>
      <c r="B917" s="258" t="s">
        <v>875</v>
      </c>
      <c r="C917" s="258" t="s">
        <v>876</v>
      </c>
      <c r="D917" s="249"/>
      <c r="E917" s="249">
        <v>9</v>
      </c>
      <c r="F917" s="249">
        <v>3</v>
      </c>
      <c r="G917" s="258" t="s">
        <v>883</v>
      </c>
      <c r="H917" s="226" t="s">
        <v>2609</v>
      </c>
      <c r="I917" s="248"/>
      <c r="J917" s="265"/>
      <c r="K917" s="260"/>
      <c r="L917" s="249" t="s">
        <v>171</v>
      </c>
      <c r="M917" s="248" t="s">
        <v>171</v>
      </c>
      <c r="N917" s="226" t="s">
        <v>2617</v>
      </c>
      <c r="O917" s="248"/>
      <c r="P917" s="265"/>
      <c r="Q917" s="260"/>
      <c r="R917" s="248" t="s">
        <v>171</v>
      </c>
      <c r="S917" s="248" t="s">
        <v>171</v>
      </c>
      <c r="T917" s="226" t="s">
        <v>2617</v>
      </c>
      <c r="U917" s="260"/>
      <c r="V917" s="265"/>
      <c r="W917" s="260"/>
      <c r="X917" s="249" t="s">
        <v>171</v>
      </c>
      <c r="Y917" s="249" t="s">
        <v>171</v>
      </c>
      <c r="Z917" s="226" t="s">
        <v>2617</v>
      </c>
      <c r="AA917" s="260"/>
      <c r="AB917" s="265"/>
      <c r="AC917" s="260"/>
      <c r="AD917" s="248" t="s">
        <v>171</v>
      </c>
      <c r="AE917" s="249" t="s">
        <v>171</v>
      </c>
      <c r="AF917" s="226" t="s">
        <v>2617</v>
      </c>
      <c r="AG917" s="248"/>
      <c r="AH917" s="265"/>
      <c r="AI917" s="260"/>
    </row>
    <row r="918" spans="1:35" ht="30" x14ac:dyDescent="0.2">
      <c r="A918" s="248">
        <v>2017</v>
      </c>
      <c r="B918" s="258" t="s">
        <v>875</v>
      </c>
      <c r="C918" s="258" t="s">
        <v>876</v>
      </c>
      <c r="D918" s="249"/>
      <c r="E918" s="249">
        <v>9</v>
      </c>
      <c r="F918" s="249">
        <v>3</v>
      </c>
      <c r="G918" s="258" t="s">
        <v>884</v>
      </c>
      <c r="H918" s="226" t="s">
        <v>2608</v>
      </c>
      <c r="I918" s="248"/>
      <c r="J918" s="265"/>
      <c r="K918" s="260"/>
      <c r="L918" s="249" t="s">
        <v>171</v>
      </c>
      <c r="M918" s="248" t="s">
        <v>171</v>
      </c>
      <c r="N918" s="226" t="s">
        <v>2617</v>
      </c>
      <c r="O918" s="248"/>
      <c r="P918" s="265"/>
      <c r="Q918" s="260"/>
      <c r="R918" s="248" t="s">
        <v>171</v>
      </c>
      <c r="S918" s="248" t="s">
        <v>171</v>
      </c>
      <c r="T918" s="226" t="s">
        <v>2617</v>
      </c>
      <c r="U918" s="260"/>
      <c r="V918" s="265"/>
      <c r="W918" s="260"/>
      <c r="X918" s="249" t="s">
        <v>171</v>
      </c>
      <c r="Y918" s="249" t="s">
        <v>171</v>
      </c>
      <c r="Z918" s="226" t="s">
        <v>2617</v>
      </c>
      <c r="AA918" s="260"/>
      <c r="AB918" s="265"/>
      <c r="AC918" s="260"/>
      <c r="AD918" s="248" t="s">
        <v>171</v>
      </c>
      <c r="AE918" s="249" t="s">
        <v>171</v>
      </c>
      <c r="AF918" s="226" t="s">
        <v>2617</v>
      </c>
      <c r="AG918" s="248"/>
      <c r="AH918" s="265"/>
      <c r="AI918" s="260"/>
    </row>
    <row r="919" spans="1:35" ht="60" x14ac:dyDescent="0.2">
      <c r="A919" s="248">
        <v>2017</v>
      </c>
      <c r="B919" s="258" t="s">
        <v>875</v>
      </c>
      <c r="C919" s="258" t="s">
        <v>876</v>
      </c>
      <c r="D919" s="249"/>
      <c r="E919" s="249">
        <v>9</v>
      </c>
      <c r="F919" s="249">
        <v>3</v>
      </c>
      <c r="G919" s="258" t="s">
        <v>885</v>
      </c>
      <c r="H919" s="226" t="s">
        <v>2630</v>
      </c>
      <c r="I919" s="248"/>
      <c r="J919" s="265"/>
      <c r="K919" s="260"/>
      <c r="L919" s="249" t="s">
        <v>171</v>
      </c>
      <c r="M919" s="248" t="s">
        <v>171</v>
      </c>
      <c r="N919" s="226" t="s">
        <v>2629</v>
      </c>
      <c r="O919" s="248"/>
      <c r="P919" s="265"/>
      <c r="Q919" s="260"/>
      <c r="R919" s="248" t="s">
        <v>171</v>
      </c>
      <c r="S919" s="248" t="s">
        <v>171</v>
      </c>
      <c r="T919" s="226" t="s">
        <v>2629</v>
      </c>
      <c r="U919" s="260"/>
      <c r="V919" s="265"/>
      <c r="W919" s="260"/>
      <c r="X919" s="249" t="s">
        <v>171</v>
      </c>
      <c r="Y919" s="249" t="s">
        <v>171</v>
      </c>
      <c r="Z919" s="226" t="s">
        <v>2629</v>
      </c>
      <c r="AA919" s="260"/>
      <c r="AB919" s="265"/>
      <c r="AC919" s="260"/>
      <c r="AD919" s="248" t="s">
        <v>171</v>
      </c>
      <c r="AE919" s="249" t="s">
        <v>171</v>
      </c>
      <c r="AF919" s="226" t="s">
        <v>2629</v>
      </c>
      <c r="AG919" s="248"/>
      <c r="AH919" s="265"/>
      <c r="AI919" s="260"/>
    </row>
    <row r="920" spans="1:35" ht="45" x14ac:dyDescent="0.2">
      <c r="A920" s="248">
        <v>2017</v>
      </c>
      <c r="B920" s="258" t="s">
        <v>875</v>
      </c>
      <c r="C920" s="258" t="s">
        <v>876</v>
      </c>
      <c r="D920" s="249"/>
      <c r="E920" s="249">
        <v>9</v>
      </c>
      <c r="F920" s="249">
        <v>3</v>
      </c>
      <c r="G920" s="258" t="s">
        <v>886</v>
      </c>
      <c r="H920" s="226" t="s">
        <v>2608</v>
      </c>
      <c r="I920" s="248"/>
      <c r="J920" s="265"/>
      <c r="K920" s="260"/>
      <c r="L920" s="249" t="s">
        <v>171</v>
      </c>
      <c r="M920" s="248" t="s">
        <v>171</v>
      </c>
      <c r="N920" s="226" t="s">
        <v>2617</v>
      </c>
      <c r="O920" s="248"/>
      <c r="P920" s="265"/>
      <c r="Q920" s="260"/>
      <c r="R920" s="248" t="s">
        <v>171</v>
      </c>
      <c r="S920" s="248" t="s">
        <v>171</v>
      </c>
      <c r="T920" s="226" t="s">
        <v>2617</v>
      </c>
      <c r="U920" s="260"/>
      <c r="V920" s="265"/>
      <c r="W920" s="260"/>
      <c r="X920" s="249" t="s">
        <v>171</v>
      </c>
      <c r="Y920" s="249" t="s">
        <v>171</v>
      </c>
      <c r="Z920" s="226" t="s">
        <v>2617</v>
      </c>
      <c r="AA920" s="260"/>
      <c r="AB920" s="265"/>
      <c r="AC920" s="260"/>
      <c r="AD920" s="248" t="s">
        <v>171</v>
      </c>
      <c r="AE920" s="249" t="s">
        <v>171</v>
      </c>
      <c r="AF920" s="226" t="s">
        <v>2617</v>
      </c>
      <c r="AG920" s="248"/>
      <c r="AH920" s="265"/>
      <c r="AI920" s="260"/>
    </row>
    <row r="921" spans="1:35" s="295" customFormat="1" ht="270.75" thickBot="1" x14ac:dyDescent="0.25">
      <c r="A921" s="285">
        <v>2017</v>
      </c>
      <c r="B921" s="286" t="s">
        <v>875</v>
      </c>
      <c r="C921" s="286" t="s">
        <v>876</v>
      </c>
      <c r="D921" s="298"/>
      <c r="E921" s="292">
        <v>9</v>
      </c>
      <c r="F921" s="292">
        <v>3</v>
      </c>
      <c r="G921" s="289" t="s">
        <v>2598</v>
      </c>
      <c r="H921" s="226" t="s">
        <v>2627</v>
      </c>
      <c r="I921" s="285" t="e">
        <f>VLOOKUP(Tableau2[[#This Row],[Maîtrise/Avancement CNPE]],Tableau5[],8,FALSE)</f>
        <v>#N/A</v>
      </c>
      <c r="J921" s="290" t="e">
        <f>Tableau2[[#This Row],[Gravité]]*Tableau2[[#This Row],[Fréquence CNPE]]*Tableau2[[#This Row],[Coef Pondération CNPE]]</f>
        <v>#N/A</v>
      </c>
      <c r="K921" s="291"/>
      <c r="L921" s="292">
        <v>7</v>
      </c>
      <c r="M921" s="289" t="s">
        <v>2598</v>
      </c>
      <c r="N921" s="226" t="s">
        <v>2627</v>
      </c>
      <c r="O921" s="290" t="e">
        <f>VLOOKUP(Tableau2[[#This Row],[Maîtrise/Avancement SUD]],Tableau5[],8,FALSE)</f>
        <v>#N/A</v>
      </c>
      <c r="P921" s="290" t="e">
        <f>Tableau2[[#This Row],[Gravité]]*Tableau2[[#This Row],[Fréquence SUD]]*Tableau2[[#This Row],[Coef Pondération SUD]]</f>
        <v>#N/A</v>
      </c>
      <c r="Q921" s="294" t="s">
        <v>1599</v>
      </c>
      <c r="R921" s="292">
        <v>3</v>
      </c>
      <c r="S921" s="289" t="s">
        <v>2598</v>
      </c>
      <c r="T921" s="226" t="s">
        <v>2627</v>
      </c>
      <c r="U921" s="290" t="e">
        <f>VLOOKUP(Tableau2[[#This Row],[Maîtrise/Avancement GP]],Tableau5[],8,FALSE)</f>
        <v>#N/A</v>
      </c>
      <c r="V921" s="290" t="e">
        <f>Tableau2[[#This Row],[Gravité]]*Tableau2[[#This Row],[Fréquence GP]]*Tableau2[[#This Row],[Coef Pondération GP]]</f>
        <v>#N/A</v>
      </c>
      <c r="W921" s="294" t="s">
        <v>1599</v>
      </c>
      <c r="X921" s="292" t="s">
        <v>171</v>
      </c>
      <c r="Y921" s="289" t="s">
        <v>2598</v>
      </c>
      <c r="Z921" s="226" t="s">
        <v>2627</v>
      </c>
      <c r="AA921" s="290" t="e">
        <f>VLOOKUP(Tableau2[[#This Row],[Maîtrise/Avancement NORD]],Tableau5[],8,FALSE)</f>
        <v>#N/A</v>
      </c>
      <c r="AB921" s="290" t="e">
        <f>Tableau2[[#This Row],[Gravité]]*Tableau2[[#This Row],[Fréquence NORD]]*Tableau2[[#This Row],[Coef Pondération NORD]]</f>
        <v>#VALUE!</v>
      </c>
      <c r="AC921" s="291"/>
      <c r="AD921" s="285" t="s">
        <v>171</v>
      </c>
      <c r="AE921" s="289" t="s">
        <v>2598</v>
      </c>
      <c r="AF921" s="226" t="s">
        <v>2627</v>
      </c>
      <c r="AG921" s="290" t="e">
        <f>VLOOKUP(Tableau2[[#This Row],[Maîtrise/Avancement DD]],Tableau5[],8,FALSE)</f>
        <v>#N/A</v>
      </c>
      <c r="AH921" s="290" t="e">
        <f>Tableau2[[#This Row],[Gravité]]*Tableau2[[#This Row],[Fréquence DD]]*Tableau2[[#This Row],[Coef Pondération DD]]</f>
        <v>#VALUE!</v>
      </c>
      <c r="AI921" s="291"/>
    </row>
    <row r="922" spans="1:35" ht="45" x14ac:dyDescent="0.2">
      <c r="A922" s="248">
        <v>2017</v>
      </c>
      <c r="B922" s="258" t="s">
        <v>887</v>
      </c>
      <c r="C922" s="258" t="s">
        <v>876</v>
      </c>
      <c r="D922" s="249"/>
      <c r="E922" s="249">
        <v>7</v>
      </c>
      <c r="F922" s="249">
        <v>3</v>
      </c>
      <c r="G922" s="258" t="s">
        <v>837</v>
      </c>
      <c r="H922" s="226" t="s">
        <v>2608</v>
      </c>
      <c r="I922" s="248"/>
      <c r="J922" s="265"/>
      <c r="K922" s="260"/>
      <c r="L922" s="249">
        <v>7</v>
      </c>
      <c r="M922" s="258" t="s">
        <v>837</v>
      </c>
      <c r="N922" s="226" t="s">
        <v>2608</v>
      </c>
      <c r="O922" s="248"/>
      <c r="P922" s="265"/>
      <c r="Q922" s="260"/>
      <c r="R922" s="249">
        <v>3</v>
      </c>
      <c r="S922" s="258" t="s">
        <v>1768</v>
      </c>
      <c r="T922" s="226" t="s">
        <v>2608</v>
      </c>
      <c r="U922" s="260"/>
      <c r="V922" s="265"/>
      <c r="W922" s="260"/>
      <c r="X922" s="249" t="s">
        <v>171</v>
      </c>
      <c r="Y922" s="249" t="s">
        <v>171</v>
      </c>
      <c r="Z922" s="226" t="s">
        <v>2617</v>
      </c>
      <c r="AA922" s="260"/>
      <c r="AB922" s="265"/>
      <c r="AC922" s="260"/>
      <c r="AD922" s="248" t="s">
        <v>171</v>
      </c>
      <c r="AE922" s="249" t="s">
        <v>171</v>
      </c>
      <c r="AF922" s="226" t="s">
        <v>2617</v>
      </c>
      <c r="AG922" s="248"/>
      <c r="AH922" s="265"/>
      <c r="AI922" s="260"/>
    </row>
    <row r="923" spans="1:35" ht="45" x14ac:dyDescent="0.2">
      <c r="A923" s="248">
        <v>2017</v>
      </c>
      <c r="B923" s="258" t="s">
        <v>887</v>
      </c>
      <c r="C923" s="258" t="s">
        <v>876</v>
      </c>
      <c r="D923" s="249"/>
      <c r="E923" s="249">
        <v>7</v>
      </c>
      <c r="F923" s="249">
        <v>3</v>
      </c>
      <c r="G923" s="258" t="s">
        <v>877</v>
      </c>
      <c r="H923" s="226" t="s">
        <v>2631</v>
      </c>
      <c r="I923" s="248"/>
      <c r="J923" s="265"/>
      <c r="K923" s="260"/>
      <c r="L923" s="249">
        <v>7</v>
      </c>
      <c r="M923" s="258" t="s">
        <v>877</v>
      </c>
      <c r="N923" s="226" t="s">
        <v>2631</v>
      </c>
      <c r="O923" s="248"/>
      <c r="P923" s="265"/>
      <c r="Q923" s="260"/>
      <c r="R923" s="249">
        <v>3</v>
      </c>
      <c r="S923" s="258" t="s">
        <v>1777</v>
      </c>
      <c r="T923" s="226" t="s">
        <v>2631</v>
      </c>
      <c r="U923" s="260"/>
      <c r="V923" s="265"/>
      <c r="W923" s="260"/>
      <c r="X923" s="249" t="s">
        <v>171</v>
      </c>
      <c r="Y923" s="249" t="s">
        <v>171</v>
      </c>
      <c r="Z923" s="226" t="s">
        <v>2616</v>
      </c>
      <c r="AA923" s="260"/>
      <c r="AB923" s="265"/>
      <c r="AC923" s="260"/>
      <c r="AD923" s="248" t="s">
        <v>171</v>
      </c>
      <c r="AE923" s="249" t="s">
        <v>171</v>
      </c>
      <c r="AF923" s="226" t="s">
        <v>2616</v>
      </c>
      <c r="AG923" s="248"/>
      <c r="AH923" s="265"/>
      <c r="AI923" s="260"/>
    </row>
    <row r="924" spans="1:35" ht="45" x14ac:dyDescent="0.2">
      <c r="A924" s="248">
        <v>2017</v>
      </c>
      <c r="B924" s="258" t="s">
        <v>887</v>
      </c>
      <c r="C924" s="258" t="s">
        <v>876</v>
      </c>
      <c r="D924" s="249"/>
      <c r="E924" s="249">
        <v>7</v>
      </c>
      <c r="F924" s="249">
        <v>3</v>
      </c>
      <c r="G924" s="258" t="s">
        <v>878</v>
      </c>
      <c r="H924" s="226" t="s">
        <v>2638</v>
      </c>
      <c r="I924" s="248"/>
      <c r="J924" s="265"/>
      <c r="K924" s="260"/>
      <c r="L924" s="249">
        <v>7</v>
      </c>
      <c r="M924" s="258" t="s">
        <v>878</v>
      </c>
      <c r="N924" s="226" t="s">
        <v>2638</v>
      </c>
      <c r="O924" s="248"/>
      <c r="P924" s="265"/>
      <c r="Q924" s="260"/>
      <c r="R924" s="249">
        <v>3</v>
      </c>
      <c r="S924" s="258" t="s">
        <v>878</v>
      </c>
      <c r="T924" s="226" t="s">
        <v>2638</v>
      </c>
      <c r="U924" s="260"/>
      <c r="V924" s="265"/>
      <c r="W924" s="260"/>
      <c r="X924" s="249" t="s">
        <v>171</v>
      </c>
      <c r="Y924" s="249" t="s">
        <v>171</v>
      </c>
      <c r="Z924" s="226" t="s">
        <v>2629</v>
      </c>
      <c r="AA924" s="260"/>
      <c r="AB924" s="265"/>
      <c r="AC924" s="260"/>
      <c r="AD924" s="248" t="s">
        <v>171</v>
      </c>
      <c r="AE924" s="249" t="s">
        <v>171</v>
      </c>
      <c r="AF924" s="226" t="s">
        <v>2629</v>
      </c>
      <c r="AG924" s="248"/>
      <c r="AH924" s="265"/>
      <c r="AI924" s="260"/>
    </row>
    <row r="925" spans="1:35" ht="45" x14ac:dyDescent="0.2">
      <c r="A925" s="248">
        <v>2017</v>
      </c>
      <c r="B925" s="258" t="s">
        <v>887</v>
      </c>
      <c r="C925" s="258" t="s">
        <v>876</v>
      </c>
      <c r="D925" s="249"/>
      <c r="E925" s="249">
        <v>7</v>
      </c>
      <c r="F925" s="249">
        <v>3</v>
      </c>
      <c r="G925" s="258" t="s">
        <v>839</v>
      </c>
      <c r="H925" s="226" t="s">
        <v>2608</v>
      </c>
      <c r="I925" s="248"/>
      <c r="J925" s="265"/>
      <c r="K925" s="260"/>
      <c r="L925" s="249">
        <v>7</v>
      </c>
      <c r="M925" s="258" t="s">
        <v>839</v>
      </c>
      <c r="N925" s="226" t="s">
        <v>2608</v>
      </c>
      <c r="O925" s="248"/>
      <c r="P925" s="265"/>
      <c r="Q925" s="260"/>
      <c r="R925" s="249">
        <v>3</v>
      </c>
      <c r="S925" s="258" t="s">
        <v>839</v>
      </c>
      <c r="T925" s="226" t="s">
        <v>2608</v>
      </c>
      <c r="U925" s="260"/>
      <c r="V925" s="265"/>
      <c r="W925" s="260"/>
      <c r="X925" s="249" t="s">
        <v>171</v>
      </c>
      <c r="Y925" s="249" t="s">
        <v>171</v>
      </c>
      <c r="Z925" s="226" t="s">
        <v>2617</v>
      </c>
      <c r="AA925" s="260"/>
      <c r="AB925" s="265"/>
      <c r="AC925" s="260"/>
      <c r="AD925" s="248" t="s">
        <v>171</v>
      </c>
      <c r="AE925" s="249" t="s">
        <v>171</v>
      </c>
      <c r="AF925" s="226" t="s">
        <v>2617</v>
      </c>
      <c r="AG925" s="248"/>
      <c r="AH925" s="265"/>
      <c r="AI925" s="260"/>
    </row>
    <row r="926" spans="1:35" ht="45" x14ac:dyDescent="0.2">
      <c r="A926" s="248">
        <v>2017</v>
      </c>
      <c r="B926" s="258" t="s">
        <v>887</v>
      </c>
      <c r="C926" s="258" t="s">
        <v>876</v>
      </c>
      <c r="D926" s="249"/>
      <c r="E926" s="249">
        <v>7</v>
      </c>
      <c r="F926" s="249">
        <v>3</v>
      </c>
      <c r="G926" s="258" t="s">
        <v>733</v>
      </c>
      <c r="H926" s="226" t="s">
        <v>2611</v>
      </c>
      <c r="I926" s="248"/>
      <c r="J926" s="265"/>
      <c r="K926" s="260"/>
      <c r="L926" s="249">
        <v>7</v>
      </c>
      <c r="M926" s="258" t="s">
        <v>733</v>
      </c>
      <c r="N926" s="226" t="s">
        <v>2611</v>
      </c>
      <c r="O926" s="248"/>
      <c r="P926" s="265"/>
      <c r="Q926" s="260"/>
      <c r="R926" s="249">
        <v>3</v>
      </c>
      <c r="S926" s="258" t="s">
        <v>733</v>
      </c>
      <c r="T926" s="226" t="s">
        <v>2611</v>
      </c>
      <c r="U926" s="260"/>
      <c r="V926" s="265"/>
      <c r="W926" s="260"/>
      <c r="X926" s="249" t="s">
        <v>171</v>
      </c>
      <c r="Y926" s="249" t="s">
        <v>171</v>
      </c>
      <c r="Z926" s="226" t="s">
        <v>2616</v>
      </c>
      <c r="AA926" s="260"/>
      <c r="AB926" s="265"/>
      <c r="AC926" s="260"/>
      <c r="AD926" s="248" t="s">
        <v>171</v>
      </c>
      <c r="AE926" s="249" t="s">
        <v>171</v>
      </c>
      <c r="AF926" s="226" t="s">
        <v>2616</v>
      </c>
      <c r="AG926" s="248"/>
      <c r="AH926" s="265"/>
      <c r="AI926" s="260"/>
    </row>
    <row r="927" spans="1:35" ht="60" x14ac:dyDescent="0.2">
      <c r="A927" s="248">
        <v>2017</v>
      </c>
      <c r="B927" s="258" t="s">
        <v>887</v>
      </c>
      <c r="C927" s="258" t="s">
        <v>876</v>
      </c>
      <c r="D927" s="249"/>
      <c r="E927" s="249">
        <v>7</v>
      </c>
      <c r="F927" s="249">
        <v>3</v>
      </c>
      <c r="G927" s="258" t="s">
        <v>888</v>
      </c>
      <c r="H927" s="226" t="s">
        <v>2609</v>
      </c>
      <c r="I927" s="248"/>
      <c r="J927" s="265"/>
      <c r="K927" s="260"/>
      <c r="L927" s="249">
        <v>7</v>
      </c>
      <c r="M927" s="258" t="s">
        <v>888</v>
      </c>
      <c r="N927" s="226" t="s">
        <v>2609</v>
      </c>
      <c r="O927" s="248"/>
      <c r="P927" s="265"/>
      <c r="Q927" s="260"/>
      <c r="R927" s="249">
        <v>3</v>
      </c>
      <c r="S927" s="258" t="s">
        <v>888</v>
      </c>
      <c r="T927" s="226" t="s">
        <v>2609</v>
      </c>
      <c r="U927" s="260"/>
      <c r="V927" s="265"/>
      <c r="W927" s="260"/>
      <c r="X927" s="249" t="s">
        <v>171</v>
      </c>
      <c r="Y927" s="249" t="s">
        <v>171</v>
      </c>
      <c r="Z927" s="226" t="s">
        <v>2617</v>
      </c>
      <c r="AA927" s="260"/>
      <c r="AB927" s="265"/>
      <c r="AC927" s="260"/>
      <c r="AD927" s="248" t="s">
        <v>171</v>
      </c>
      <c r="AE927" s="249" t="s">
        <v>171</v>
      </c>
      <c r="AF927" s="226" t="s">
        <v>2617</v>
      </c>
      <c r="AG927" s="248"/>
      <c r="AH927" s="265"/>
      <c r="AI927" s="260"/>
    </row>
    <row r="928" spans="1:35" s="295" customFormat="1" ht="45.75" thickBot="1" x14ac:dyDescent="0.25">
      <c r="A928" s="285">
        <v>2017</v>
      </c>
      <c r="B928" s="286" t="s">
        <v>887</v>
      </c>
      <c r="C928" s="286" t="s">
        <v>876</v>
      </c>
      <c r="D928" s="298"/>
      <c r="E928" s="292">
        <v>7</v>
      </c>
      <c r="F928" s="292">
        <v>3</v>
      </c>
      <c r="G928" s="289" t="s">
        <v>2598</v>
      </c>
      <c r="H928" s="226" t="s">
        <v>2627</v>
      </c>
      <c r="I928" s="285" t="e">
        <f>VLOOKUP(Tableau2[[#This Row],[Maîtrise/Avancement CNPE]],Tableau5[],8,FALSE)</f>
        <v>#N/A</v>
      </c>
      <c r="J928" s="290" t="e">
        <f>Tableau2[[#This Row],[Gravité]]*Tableau2[[#This Row],[Fréquence CNPE]]*Tableau2[[#This Row],[Coef Pondération CNPE]]</f>
        <v>#N/A</v>
      </c>
      <c r="K928" s="291"/>
      <c r="L928" s="292">
        <v>7</v>
      </c>
      <c r="M928" s="289" t="s">
        <v>2598</v>
      </c>
      <c r="N928" s="226" t="s">
        <v>2627</v>
      </c>
      <c r="O928" s="290" t="e">
        <f>VLOOKUP(Tableau2[[#This Row],[Maîtrise/Avancement SUD]],Tableau5[],8,FALSE)</f>
        <v>#N/A</v>
      </c>
      <c r="P928" s="290" t="e">
        <f>Tableau2[[#This Row],[Gravité]]*Tableau2[[#This Row],[Fréquence SUD]]*Tableau2[[#This Row],[Coef Pondération SUD]]</f>
        <v>#N/A</v>
      </c>
      <c r="Q928" s="291"/>
      <c r="R928" s="292">
        <v>3</v>
      </c>
      <c r="S928" s="289" t="s">
        <v>2598</v>
      </c>
      <c r="T928" s="226" t="s">
        <v>2627</v>
      </c>
      <c r="U928" s="290" t="e">
        <f>VLOOKUP(Tableau2[[#This Row],[Maîtrise/Avancement GP]],Tableau5[],8,FALSE)</f>
        <v>#N/A</v>
      </c>
      <c r="V928" s="290" t="e">
        <f>Tableau2[[#This Row],[Gravité]]*Tableau2[[#This Row],[Fréquence GP]]*Tableau2[[#This Row],[Coef Pondération GP]]</f>
        <v>#N/A</v>
      </c>
      <c r="W928" s="291"/>
      <c r="X928" s="292" t="s">
        <v>171</v>
      </c>
      <c r="Y928" s="289" t="s">
        <v>2598</v>
      </c>
      <c r="Z928" s="226" t="s">
        <v>2627</v>
      </c>
      <c r="AA928" s="290" t="e">
        <f>VLOOKUP(Tableau2[[#This Row],[Maîtrise/Avancement NORD]],Tableau5[],8,FALSE)</f>
        <v>#N/A</v>
      </c>
      <c r="AB928" s="290" t="e">
        <f>Tableau2[[#This Row],[Gravité]]*Tableau2[[#This Row],[Fréquence NORD]]*Tableau2[[#This Row],[Coef Pondération NORD]]</f>
        <v>#VALUE!</v>
      </c>
      <c r="AC928" s="291"/>
      <c r="AD928" s="285" t="s">
        <v>171</v>
      </c>
      <c r="AE928" s="289" t="s">
        <v>2598</v>
      </c>
      <c r="AF928" s="226" t="s">
        <v>2627</v>
      </c>
      <c r="AG928" s="290" t="e">
        <f>VLOOKUP(Tableau2[[#This Row],[Maîtrise/Avancement DD]],Tableau5[],8,FALSE)</f>
        <v>#N/A</v>
      </c>
      <c r="AH928" s="290" t="e">
        <f>Tableau2[[#This Row],[Gravité]]*Tableau2[[#This Row],[Fréquence DD]]*Tableau2[[#This Row],[Coef Pondération DD]]</f>
        <v>#VALUE!</v>
      </c>
      <c r="AI928" s="291"/>
    </row>
    <row r="929" spans="1:35" ht="15" x14ac:dyDescent="0.2">
      <c r="A929" s="248"/>
      <c r="B929" s="184" t="s">
        <v>2138</v>
      </c>
      <c r="C929" s="184"/>
      <c r="D929" s="234"/>
      <c r="E929" s="249"/>
      <c r="F929" s="249"/>
      <c r="G929" s="258"/>
      <c r="H929" s="226" t="s">
        <v>2627</v>
      </c>
      <c r="I929" s="248"/>
      <c r="J929" s="265"/>
      <c r="K929" s="260"/>
      <c r="L929" s="249"/>
      <c r="M929" s="260"/>
      <c r="N929" s="226" t="s">
        <v>2627</v>
      </c>
      <c r="O929" s="248"/>
      <c r="P929" s="265"/>
      <c r="Q929" s="260"/>
      <c r="R929" s="249"/>
      <c r="S929" s="260"/>
      <c r="T929" s="226" t="s">
        <v>2627</v>
      </c>
      <c r="U929" s="260"/>
      <c r="V929" s="265"/>
      <c r="W929" s="260"/>
      <c r="X929" s="249"/>
      <c r="Y929" s="249"/>
      <c r="Z929" s="226" t="s">
        <v>2627</v>
      </c>
      <c r="AA929" s="260"/>
      <c r="AB929" s="265"/>
      <c r="AC929" s="260"/>
      <c r="AD929" s="248"/>
      <c r="AE929" s="249"/>
      <c r="AF929" s="226" t="s">
        <v>2627</v>
      </c>
      <c r="AG929" s="248"/>
      <c r="AH929" s="265"/>
      <c r="AI929" s="260"/>
    </row>
    <row r="930" spans="1:35" ht="30" x14ac:dyDescent="0.2">
      <c r="A930" s="248">
        <v>2017</v>
      </c>
      <c r="B930" s="258" t="s">
        <v>1278</v>
      </c>
      <c r="C930" s="258" t="s">
        <v>889</v>
      </c>
      <c r="D930" s="249"/>
      <c r="E930" s="249">
        <v>9</v>
      </c>
      <c r="F930" s="249">
        <v>1</v>
      </c>
      <c r="G930" s="258" t="s">
        <v>890</v>
      </c>
      <c r="H930" s="226" t="s">
        <v>2608</v>
      </c>
      <c r="I930" s="248"/>
      <c r="J930" s="265"/>
      <c r="K930" s="260"/>
      <c r="L930" s="249" t="s">
        <v>171</v>
      </c>
      <c r="M930" s="248" t="s">
        <v>171</v>
      </c>
      <c r="N930" s="226" t="s">
        <v>2617</v>
      </c>
      <c r="O930" s="248"/>
      <c r="P930" s="265"/>
      <c r="Q930" s="260"/>
      <c r="R930" s="248" t="s">
        <v>171</v>
      </c>
      <c r="S930" s="248" t="s">
        <v>171</v>
      </c>
      <c r="T930" s="226" t="s">
        <v>2617</v>
      </c>
      <c r="U930" s="260"/>
      <c r="V930" s="265"/>
      <c r="W930" s="260"/>
      <c r="X930" s="249">
        <v>1</v>
      </c>
      <c r="Y930" s="258" t="s">
        <v>890</v>
      </c>
      <c r="Z930" s="226" t="s">
        <v>2608</v>
      </c>
      <c r="AA930" s="260"/>
      <c r="AB930" s="265"/>
      <c r="AC930" s="260"/>
      <c r="AD930" s="248" t="s">
        <v>171</v>
      </c>
      <c r="AE930" s="249" t="s">
        <v>171</v>
      </c>
      <c r="AF930" s="226" t="s">
        <v>2617</v>
      </c>
      <c r="AG930" s="248"/>
      <c r="AH930" s="265"/>
      <c r="AI930" s="260"/>
    </row>
    <row r="931" spans="1:35" ht="30" x14ac:dyDescent="0.2">
      <c r="A931" s="248">
        <v>2017</v>
      </c>
      <c r="B931" s="258" t="s">
        <v>1278</v>
      </c>
      <c r="C931" s="258" t="s">
        <v>889</v>
      </c>
      <c r="D931" s="249"/>
      <c r="E931" s="249">
        <v>9</v>
      </c>
      <c r="F931" s="249">
        <v>1</v>
      </c>
      <c r="G931" s="258" t="s">
        <v>891</v>
      </c>
      <c r="H931" s="226" t="s">
        <v>2608</v>
      </c>
      <c r="I931" s="248"/>
      <c r="J931" s="265"/>
      <c r="K931" s="260"/>
      <c r="L931" s="249" t="s">
        <v>171</v>
      </c>
      <c r="M931" s="248" t="s">
        <v>171</v>
      </c>
      <c r="N931" s="226" t="s">
        <v>2642</v>
      </c>
      <c r="O931" s="248"/>
      <c r="P931" s="265"/>
      <c r="Q931" s="260"/>
      <c r="R931" s="248" t="s">
        <v>171</v>
      </c>
      <c r="S931" s="248" t="s">
        <v>171</v>
      </c>
      <c r="T931" s="226" t="s">
        <v>2617</v>
      </c>
      <c r="U931" s="260"/>
      <c r="V931" s="265"/>
      <c r="W931" s="260"/>
      <c r="X931" s="249">
        <v>1</v>
      </c>
      <c r="Y931" s="258" t="s">
        <v>891</v>
      </c>
      <c r="Z931" s="226" t="s">
        <v>2635</v>
      </c>
      <c r="AA931" s="260"/>
      <c r="AB931" s="265"/>
      <c r="AC931" s="260"/>
      <c r="AD931" s="248" t="s">
        <v>171</v>
      </c>
      <c r="AE931" s="249" t="s">
        <v>171</v>
      </c>
      <c r="AF931" s="226" t="s">
        <v>2635</v>
      </c>
      <c r="AG931" s="248"/>
      <c r="AH931" s="265"/>
      <c r="AI931" s="260"/>
    </row>
    <row r="932" spans="1:35" ht="30" x14ac:dyDescent="0.2">
      <c r="A932" s="248">
        <v>2017</v>
      </c>
      <c r="B932" s="258" t="s">
        <v>1278</v>
      </c>
      <c r="C932" s="258" t="s">
        <v>889</v>
      </c>
      <c r="D932" s="249"/>
      <c r="E932" s="249">
        <v>9</v>
      </c>
      <c r="F932" s="249">
        <v>1</v>
      </c>
      <c r="G932" s="258" t="s">
        <v>892</v>
      </c>
      <c r="H932" s="226" t="s">
        <v>2607</v>
      </c>
      <c r="I932" s="248"/>
      <c r="J932" s="265"/>
      <c r="K932" s="260"/>
      <c r="L932" s="249" t="s">
        <v>171</v>
      </c>
      <c r="M932" s="248" t="s">
        <v>171</v>
      </c>
      <c r="N932" s="226" t="s">
        <v>2616</v>
      </c>
      <c r="O932" s="248"/>
      <c r="P932" s="265"/>
      <c r="Q932" s="260"/>
      <c r="R932" s="248" t="s">
        <v>171</v>
      </c>
      <c r="S932" s="248" t="s">
        <v>171</v>
      </c>
      <c r="T932" s="226" t="s">
        <v>2616</v>
      </c>
      <c r="U932" s="260"/>
      <c r="V932" s="265"/>
      <c r="W932" s="260"/>
      <c r="X932" s="249">
        <v>1</v>
      </c>
      <c r="Y932" s="258" t="s">
        <v>892</v>
      </c>
      <c r="Z932" s="226" t="s">
        <v>2607</v>
      </c>
      <c r="AA932" s="260"/>
      <c r="AB932" s="265"/>
      <c r="AC932" s="260"/>
      <c r="AD932" s="248" t="s">
        <v>171</v>
      </c>
      <c r="AE932" s="249" t="s">
        <v>171</v>
      </c>
      <c r="AF932" s="226" t="s">
        <v>2616</v>
      </c>
      <c r="AG932" s="248"/>
      <c r="AH932" s="265"/>
      <c r="AI932" s="260"/>
    </row>
    <row r="933" spans="1:35" s="295" customFormat="1" ht="30.75" thickBot="1" x14ac:dyDescent="0.25">
      <c r="A933" s="285">
        <v>2017</v>
      </c>
      <c r="B933" s="286" t="s">
        <v>1278</v>
      </c>
      <c r="C933" s="286" t="s">
        <v>889</v>
      </c>
      <c r="D933" s="298"/>
      <c r="E933" s="292">
        <v>9</v>
      </c>
      <c r="F933" s="292">
        <v>1</v>
      </c>
      <c r="G933" s="289" t="s">
        <v>2598</v>
      </c>
      <c r="H933" s="226" t="s">
        <v>2627</v>
      </c>
      <c r="I933" s="285" t="e">
        <f>VLOOKUP(Tableau2[[#This Row],[Maîtrise/Avancement CNPE]],Tableau5[],8,FALSE)</f>
        <v>#N/A</v>
      </c>
      <c r="J933" s="290" t="e">
        <f>Tableau2[[#This Row],[Gravité]]*Tableau2[[#This Row],[Fréquence CNPE]]*Tableau2[[#This Row],[Coef Pondération CNPE]]</f>
        <v>#N/A</v>
      </c>
      <c r="K933" s="291"/>
      <c r="L933" s="292" t="s">
        <v>171</v>
      </c>
      <c r="M933" s="289" t="s">
        <v>2598</v>
      </c>
      <c r="N933" s="226" t="s">
        <v>2627</v>
      </c>
      <c r="O933" s="290" t="e">
        <f>VLOOKUP(Tableau2[[#This Row],[Maîtrise/Avancement SUD]],Tableau5[],8,FALSE)</f>
        <v>#N/A</v>
      </c>
      <c r="P933" s="290" t="e">
        <f>Tableau2[[#This Row],[Gravité]]*Tableau2[[#This Row],[Fréquence SUD]]*Tableau2[[#This Row],[Coef Pondération SUD]]</f>
        <v>#VALUE!</v>
      </c>
      <c r="Q933" s="291"/>
      <c r="R933" s="285" t="s">
        <v>171</v>
      </c>
      <c r="S933" s="289" t="s">
        <v>2598</v>
      </c>
      <c r="T933" s="226" t="s">
        <v>2627</v>
      </c>
      <c r="U933" s="290" t="e">
        <f>VLOOKUP(Tableau2[[#This Row],[Maîtrise/Avancement GP]],Tableau5[],8,FALSE)</f>
        <v>#N/A</v>
      </c>
      <c r="V933" s="290" t="e">
        <f>Tableau2[[#This Row],[Gravité]]*Tableau2[[#This Row],[Fréquence GP]]*Tableau2[[#This Row],[Coef Pondération GP]]</f>
        <v>#VALUE!</v>
      </c>
      <c r="W933" s="291"/>
      <c r="X933" s="292">
        <v>1</v>
      </c>
      <c r="Y933" s="289" t="s">
        <v>2598</v>
      </c>
      <c r="Z933" s="226" t="s">
        <v>2627</v>
      </c>
      <c r="AA933" s="290" t="e">
        <f>VLOOKUP(Tableau2[[#This Row],[Maîtrise/Avancement NORD]],Tableau5[],8,FALSE)</f>
        <v>#N/A</v>
      </c>
      <c r="AB933" s="290" t="e">
        <f>Tableau2[[#This Row],[Gravité]]*Tableau2[[#This Row],[Fréquence NORD]]*Tableau2[[#This Row],[Coef Pondération NORD]]</f>
        <v>#N/A</v>
      </c>
      <c r="AC933" s="291"/>
      <c r="AD933" s="285" t="s">
        <v>171</v>
      </c>
      <c r="AE933" s="289" t="s">
        <v>2598</v>
      </c>
      <c r="AF933" s="226" t="s">
        <v>2627</v>
      </c>
      <c r="AG933" s="290" t="e">
        <f>VLOOKUP(Tableau2[[#This Row],[Maîtrise/Avancement DD]],Tableau5[],8,FALSE)</f>
        <v>#N/A</v>
      </c>
      <c r="AH933" s="290" t="e">
        <f>Tableau2[[#This Row],[Gravité]]*Tableau2[[#This Row],[Fréquence DD]]*Tableau2[[#This Row],[Coef Pondération DD]]</f>
        <v>#VALUE!</v>
      </c>
      <c r="AI933" s="291"/>
    </row>
    <row r="934" spans="1:35" ht="30" x14ac:dyDescent="0.2">
      <c r="A934" s="248">
        <v>2017</v>
      </c>
      <c r="B934" s="258" t="s">
        <v>1279</v>
      </c>
      <c r="C934" s="258" t="s">
        <v>893</v>
      </c>
      <c r="D934" s="249"/>
      <c r="E934" s="249">
        <v>9</v>
      </c>
      <c r="F934" s="249">
        <v>1</v>
      </c>
      <c r="G934" s="258" t="s">
        <v>546</v>
      </c>
      <c r="H934" s="226" t="s">
        <v>2608</v>
      </c>
      <c r="I934" s="248"/>
      <c r="J934" s="265"/>
      <c r="K934" s="260"/>
      <c r="L934" s="249">
        <v>1</v>
      </c>
      <c r="M934" s="258" t="s">
        <v>546</v>
      </c>
      <c r="N934" s="226" t="s">
        <v>2608</v>
      </c>
      <c r="O934" s="248"/>
      <c r="P934" s="265"/>
      <c r="Q934" s="260"/>
      <c r="R934" s="249">
        <v>1</v>
      </c>
      <c r="S934" s="258" t="s">
        <v>546</v>
      </c>
      <c r="T934" s="226" t="s">
        <v>2608</v>
      </c>
      <c r="U934" s="248"/>
      <c r="V934" s="265"/>
      <c r="W934" s="260"/>
      <c r="X934" s="249">
        <v>1</v>
      </c>
      <c r="Y934" s="258" t="s">
        <v>546</v>
      </c>
      <c r="Z934" s="226" t="s">
        <v>2608</v>
      </c>
      <c r="AA934" s="260"/>
      <c r="AB934" s="265"/>
      <c r="AC934" s="260"/>
      <c r="AD934" s="248" t="s">
        <v>171</v>
      </c>
      <c r="AE934" s="249" t="s">
        <v>171</v>
      </c>
      <c r="AF934" s="226" t="s">
        <v>2617</v>
      </c>
      <c r="AG934" s="248"/>
      <c r="AH934" s="265"/>
      <c r="AI934" s="260"/>
    </row>
    <row r="935" spans="1:35" ht="30" x14ac:dyDescent="0.2">
      <c r="A935" s="248">
        <v>2017</v>
      </c>
      <c r="B935" s="258" t="s">
        <v>1279</v>
      </c>
      <c r="C935" s="258" t="s">
        <v>893</v>
      </c>
      <c r="D935" s="249"/>
      <c r="E935" s="249">
        <v>9</v>
      </c>
      <c r="F935" s="249">
        <v>1</v>
      </c>
      <c r="G935" s="258" t="s">
        <v>891</v>
      </c>
      <c r="H935" s="226" t="s">
        <v>2608</v>
      </c>
      <c r="I935" s="248"/>
      <c r="J935" s="265"/>
      <c r="K935" s="260"/>
      <c r="L935" s="249">
        <v>1</v>
      </c>
      <c r="M935" s="258" t="s">
        <v>891</v>
      </c>
      <c r="N935" s="226" t="s">
        <v>2608</v>
      </c>
      <c r="O935" s="248"/>
      <c r="P935" s="265"/>
      <c r="Q935" s="260"/>
      <c r="R935" s="249">
        <v>1</v>
      </c>
      <c r="S935" s="258" t="s">
        <v>891</v>
      </c>
      <c r="T935" s="226" t="s">
        <v>2608</v>
      </c>
      <c r="U935" s="260"/>
      <c r="V935" s="265"/>
      <c r="W935" s="260"/>
      <c r="X935" s="249">
        <v>1</v>
      </c>
      <c r="Y935" s="258" t="s">
        <v>891</v>
      </c>
      <c r="Z935" s="226" t="s">
        <v>2608</v>
      </c>
      <c r="AA935" s="260"/>
      <c r="AB935" s="265"/>
      <c r="AC935" s="260"/>
      <c r="AD935" s="248" t="s">
        <v>171</v>
      </c>
      <c r="AE935" s="249" t="s">
        <v>171</v>
      </c>
      <c r="AF935" s="226" t="s">
        <v>2617</v>
      </c>
      <c r="AG935" s="248"/>
      <c r="AH935" s="265"/>
      <c r="AI935" s="260"/>
    </row>
    <row r="936" spans="1:35" ht="30" x14ac:dyDescent="0.2">
      <c r="A936" s="248">
        <v>2017</v>
      </c>
      <c r="B936" s="258" t="s">
        <v>1279</v>
      </c>
      <c r="C936" s="258" t="s">
        <v>893</v>
      </c>
      <c r="D936" s="249"/>
      <c r="E936" s="249">
        <v>9</v>
      </c>
      <c r="F936" s="249">
        <v>1</v>
      </c>
      <c r="G936" s="258" t="s">
        <v>894</v>
      </c>
      <c r="H936" s="226" t="s">
        <v>2607</v>
      </c>
      <c r="I936" s="248"/>
      <c r="J936" s="265"/>
      <c r="K936" s="260"/>
      <c r="L936" s="249">
        <v>1</v>
      </c>
      <c r="M936" s="258" t="s">
        <v>894</v>
      </c>
      <c r="N936" s="226" t="s">
        <v>2607</v>
      </c>
      <c r="O936" s="248"/>
      <c r="P936" s="265"/>
      <c r="Q936" s="260"/>
      <c r="R936" s="249">
        <v>1</v>
      </c>
      <c r="S936" s="258" t="s">
        <v>894</v>
      </c>
      <c r="T936" s="226" t="s">
        <v>2607</v>
      </c>
      <c r="U936" s="260"/>
      <c r="V936" s="265"/>
      <c r="W936" s="260"/>
      <c r="X936" s="249">
        <v>1</v>
      </c>
      <c r="Y936" s="258" t="s">
        <v>894</v>
      </c>
      <c r="Z936" s="226" t="s">
        <v>2607</v>
      </c>
      <c r="AA936" s="260"/>
      <c r="AB936" s="265"/>
      <c r="AC936" s="260"/>
      <c r="AD936" s="248" t="s">
        <v>171</v>
      </c>
      <c r="AE936" s="249" t="s">
        <v>171</v>
      </c>
      <c r="AF936" s="226" t="s">
        <v>2616</v>
      </c>
      <c r="AG936" s="248"/>
      <c r="AH936" s="265"/>
      <c r="AI936" s="260"/>
    </row>
    <row r="937" spans="1:35" s="295" customFormat="1" ht="30.75" thickBot="1" x14ac:dyDescent="0.25">
      <c r="A937" s="285">
        <v>2017</v>
      </c>
      <c r="B937" s="286" t="s">
        <v>1279</v>
      </c>
      <c r="C937" s="286" t="s">
        <v>893</v>
      </c>
      <c r="D937" s="298"/>
      <c r="E937" s="292">
        <v>9</v>
      </c>
      <c r="F937" s="292">
        <v>1</v>
      </c>
      <c r="G937" s="289" t="s">
        <v>2598</v>
      </c>
      <c r="H937" s="226" t="s">
        <v>2627</v>
      </c>
      <c r="I937" s="285" t="e">
        <f>VLOOKUP(Tableau2[[#This Row],[Maîtrise/Avancement CNPE]],Tableau5[],8,FALSE)</f>
        <v>#N/A</v>
      </c>
      <c r="J937" s="290" t="e">
        <f>Tableau2[[#This Row],[Gravité]]*Tableau2[[#This Row],[Fréquence CNPE]]*Tableau2[[#This Row],[Coef Pondération CNPE]]</f>
        <v>#N/A</v>
      </c>
      <c r="K937" s="291"/>
      <c r="L937" s="292">
        <v>1</v>
      </c>
      <c r="M937" s="289" t="s">
        <v>2598</v>
      </c>
      <c r="N937" s="226" t="s">
        <v>2627</v>
      </c>
      <c r="O937" s="290" t="e">
        <f>VLOOKUP(Tableau2[[#This Row],[Maîtrise/Avancement SUD]],Tableau5[],8,FALSE)</f>
        <v>#N/A</v>
      </c>
      <c r="P937" s="290" t="e">
        <f>Tableau2[[#This Row],[Gravité]]*Tableau2[[#This Row],[Fréquence SUD]]*Tableau2[[#This Row],[Coef Pondération SUD]]</f>
        <v>#N/A</v>
      </c>
      <c r="Q937" s="291"/>
      <c r="R937" s="292">
        <v>1</v>
      </c>
      <c r="S937" s="289" t="s">
        <v>2598</v>
      </c>
      <c r="T937" s="226" t="s">
        <v>2627</v>
      </c>
      <c r="U937" s="290" t="e">
        <f>VLOOKUP(Tableau2[[#This Row],[Maîtrise/Avancement GP]],Tableau5[],8,FALSE)</f>
        <v>#N/A</v>
      </c>
      <c r="V937" s="290" t="e">
        <f>Tableau2[[#This Row],[Gravité]]*Tableau2[[#This Row],[Fréquence GP]]*Tableau2[[#This Row],[Coef Pondération GP]]</f>
        <v>#N/A</v>
      </c>
      <c r="W937" s="291"/>
      <c r="X937" s="292">
        <v>1</v>
      </c>
      <c r="Y937" s="289" t="s">
        <v>2598</v>
      </c>
      <c r="Z937" s="226" t="s">
        <v>2627</v>
      </c>
      <c r="AA937" s="290" t="e">
        <f>VLOOKUP(Tableau2[[#This Row],[Maîtrise/Avancement NORD]],Tableau5[],8,FALSE)</f>
        <v>#N/A</v>
      </c>
      <c r="AB937" s="290" t="e">
        <f>Tableau2[[#This Row],[Gravité]]*Tableau2[[#This Row],[Fréquence NORD]]*Tableau2[[#This Row],[Coef Pondération NORD]]</f>
        <v>#N/A</v>
      </c>
      <c r="AC937" s="291"/>
      <c r="AD937" s="285" t="s">
        <v>171</v>
      </c>
      <c r="AE937" s="289" t="s">
        <v>2598</v>
      </c>
      <c r="AF937" s="226" t="s">
        <v>2627</v>
      </c>
      <c r="AG937" s="290" t="e">
        <f>VLOOKUP(Tableau2[[#This Row],[Maîtrise/Avancement DD]],Tableau5[],8,FALSE)</f>
        <v>#N/A</v>
      </c>
      <c r="AH937" s="290" t="e">
        <f>Tableau2[[#This Row],[Gravité]]*Tableau2[[#This Row],[Fréquence DD]]*Tableau2[[#This Row],[Coef Pondération DD]]</f>
        <v>#VALUE!</v>
      </c>
      <c r="AI937" s="291"/>
    </row>
    <row r="938" spans="1:35" ht="30" x14ac:dyDescent="0.2">
      <c r="A938" s="248">
        <v>2017</v>
      </c>
      <c r="B938" s="258" t="s">
        <v>895</v>
      </c>
      <c r="C938" s="258" t="s">
        <v>896</v>
      </c>
      <c r="D938" s="249"/>
      <c r="E938" s="249">
        <v>9</v>
      </c>
      <c r="F938" s="249">
        <v>1</v>
      </c>
      <c r="G938" s="258" t="s">
        <v>839</v>
      </c>
      <c r="H938" s="226" t="s">
        <v>2608</v>
      </c>
      <c r="I938" s="248"/>
      <c r="J938" s="265"/>
      <c r="K938" s="260"/>
      <c r="L938" s="249">
        <v>1</v>
      </c>
      <c r="M938" s="258" t="s">
        <v>839</v>
      </c>
      <c r="N938" s="226" t="s">
        <v>2608</v>
      </c>
      <c r="O938" s="248"/>
      <c r="P938" s="265"/>
      <c r="Q938" s="260"/>
      <c r="R938" s="249">
        <v>1</v>
      </c>
      <c r="S938" s="258" t="s">
        <v>839</v>
      </c>
      <c r="T938" s="226" t="s">
        <v>2608</v>
      </c>
      <c r="U938" s="260"/>
      <c r="V938" s="265"/>
      <c r="W938" s="260"/>
      <c r="X938" s="249">
        <v>1</v>
      </c>
      <c r="Y938" s="258" t="s">
        <v>839</v>
      </c>
      <c r="Z938" s="226" t="s">
        <v>2642</v>
      </c>
      <c r="AA938" s="260"/>
      <c r="AB938" s="265"/>
      <c r="AC938" s="260"/>
      <c r="AD938" s="248" t="s">
        <v>171</v>
      </c>
      <c r="AE938" s="249" t="s">
        <v>171</v>
      </c>
      <c r="AF938" s="226" t="s">
        <v>2617</v>
      </c>
      <c r="AG938" s="248"/>
      <c r="AH938" s="265"/>
      <c r="AI938" s="260"/>
    </row>
    <row r="939" spans="1:35" ht="45" x14ac:dyDescent="0.2">
      <c r="A939" s="248">
        <v>2017</v>
      </c>
      <c r="B939" s="258" t="s">
        <v>895</v>
      </c>
      <c r="C939" s="258" t="s">
        <v>896</v>
      </c>
      <c r="D939" s="249"/>
      <c r="E939" s="249">
        <v>9</v>
      </c>
      <c r="F939" s="249">
        <v>1</v>
      </c>
      <c r="G939" s="258" t="s">
        <v>897</v>
      </c>
      <c r="H939" s="226" t="s">
        <v>2613</v>
      </c>
      <c r="I939" s="248"/>
      <c r="J939" s="265"/>
      <c r="K939" s="260"/>
      <c r="L939" s="249">
        <v>1</v>
      </c>
      <c r="M939" s="258" t="s">
        <v>897</v>
      </c>
      <c r="N939" s="226" t="s">
        <v>2613</v>
      </c>
      <c r="O939" s="248"/>
      <c r="P939" s="265"/>
      <c r="Q939" s="260"/>
      <c r="R939" s="249">
        <v>1</v>
      </c>
      <c r="S939" s="258" t="s">
        <v>897</v>
      </c>
      <c r="T939" s="226" t="s">
        <v>2613</v>
      </c>
      <c r="U939" s="260"/>
      <c r="V939" s="265"/>
      <c r="W939" s="260"/>
      <c r="X939" s="249">
        <v>1</v>
      </c>
      <c r="Y939" s="258" t="s">
        <v>897</v>
      </c>
      <c r="Z939" s="226" t="s">
        <v>2613</v>
      </c>
      <c r="AA939" s="260"/>
      <c r="AB939" s="265"/>
      <c r="AC939" s="260"/>
      <c r="AD939" s="248" t="s">
        <v>171</v>
      </c>
      <c r="AE939" s="249" t="s">
        <v>171</v>
      </c>
      <c r="AF939" s="226" t="s">
        <v>2617</v>
      </c>
      <c r="AG939" s="248"/>
      <c r="AH939" s="265"/>
      <c r="AI939" s="260"/>
    </row>
    <row r="940" spans="1:35" ht="30" x14ac:dyDescent="0.2">
      <c r="A940" s="248">
        <v>2017</v>
      </c>
      <c r="B940" s="258" t="s">
        <v>895</v>
      </c>
      <c r="C940" s="258" t="s">
        <v>896</v>
      </c>
      <c r="D940" s="249"/>
      <c r="E940" s="249">
        <v>9</v>
      </c>
      <c r="F940" s="249">
        <v>1</v>
      </c>
      <c r="G940" s="258" t="s">
        <v>837</v>
      </c>
      <c r="H940" s="226" t="s">
        <v>2608</v>
      </c>
      <c r="I940" s="248"/>
      <c r="J940" s="265"/>
      <c r="K940" s="260"/>
      <c r="L940" s="249">
        <v>1</v>
      </c>
      <c r="M940" s="258" t="s">
        <v>837</v>
      </c>
      <c r="N940" s="226" t="s">
        <v>2608</v>
      </c>
      <c r="O940" s="248"/>
      <c r="P940" s="265"/>
      <c r="Q940" s="260"/>
      <c r="R940" s="249">
        <v>1</v>
      </c>
      <c r="S940" s="258" t="s">
        <v>1768</v>
      </c>
      <c r="T940" s="226" t="s">
        <v>2608</v>
      </c>
      <c r="U940" s="260"/>
      <c r="V940" s="265"/>
      <c r="W940" s="260"/>
      <c r="X940" s="249">
        <v>1</v>
      </c>
      <c r="Y940" s="258" t="s">
        <v>837</v>
      </c>
      <c r="Z940" s="226" t="s">
        <v>2608</v>
      </c>
      <c r="AA940" s="260"/>
      <c r="AB940" s="265"/>
      <c r="AC940" s="260"/>
      <c r="AD940" s="248" t="s">
        <v>171</v>
      </c>
      <c r="AE940" s="249" t="s">
        <v>171</v>
      </c>
      <c r="AF940" s="226" t="s">
        <v>2617</v>
      </c>
      <c r="AG940" s="248"/>
      <c r="AH940" s="265"/>
      <c r="AI940" s="260"/>
    </row>
    <row r="941" spans="1:35" ht="45" x14ac:dyDescent="0.2">
      <c r="A941" s="248">
        <v>2017</v>
      </c>
      <c r="B941" s="258" t="s">
        <v>895</v>
      </c>
      <c r="C941" s="258" t="s">
        <v>896</v>
      </c>
      <c r="D941" s="249"/>
      <c r="E941" s="249">
        <v>9</v>
      </c>
      <c r="F941" s="249">
        <v>1</v>
      </c>
      <c r="G941" s="258" t="s">
        <v>877</v>
      </c>
      <c r="H941" s="226" t="s">
        <v>2631</v>
      </c>
      <c r="I941" s="248"/>
      <c r="J941" s="265"/>
      <c r="K941" s="260"/>
      <c r="L941" s="249">
        <v>1</v>
      </c>
      <c r="M941" s="258" t="s">
        <v>877</v>
      </c>
      <c r="N941" s="226" t="s">
        <v>2631</v>
      </c>
      <c r="O941" s="248"/>
      <c r="P941" s="265"/>
      <c r="Q941" s="260"/>
      <c r="R941" s="249">
        <v>1</v>
      </c>
      <c r="S941" s="258" t="s">
        <v>1777</v>
      </c>
      <c r="T941" s="226" t="s">
        <v>2631</v>
      </c>
      <c r="U941" s="260"/>
      <c r="V941" s="265"/>
      <c r="W941" s="260"/>
      <c r="X941" s="249">
        <v>1</v>
      </c>
      <c r="Y941" s="258" t="s">
        <v>877</v>
      </c>
      <c r="Z941" s="226" t="s">
        <v>2631</v>
      </c>
      <c r="AA941" s="260"/>
      <c r="AB941" s="265"/>
      <c r="AC941" s="260"/>
      <c r="AD941" s="248" t="s">
        <v>171</v>
      </c>
      <c r="AE941" s="249" t="s">
        <v>171</v>
      </c>
      <c r="AF941" s="226" t="s">
        <v>2616</v>
      </c>
      <c r="AG941" s="248"/>
      <c r="AH941" s="265"/>
      <c r="AI941" s="260"/>
    </row>
    <row r="942" spans="1:35" ht="30" x14ac:dyDescent="0.2">
      <c r="A942" s="248">
        <v>2017</v>
      </c>
      <c r="B942" s="258" t="s">
        <v>895</v>
      </c>
      <c r="C942" s="258" t="s">
        <v>896</v>
      </c>
      <c r="D942" s="249"/>
      <c r="E942" s="249">
        <v>9</v>
      </c>
      <c r="F942" s="249">
        <v>1</v>
      </c>
      <c r="G942" s="258" t="s">
        <v>878</v>
      </c>
      <c r="H942" s="226" t="s">
        <v>2638</v>
      </c>
      <c r="I942" s="248"/>
      <c r="J942" s="265"/>
      <c r="K942" s="260"/>
      <c r="L942" s="249">
        <v>1</v>
      </c>
      <c r="M942" s="258" t="s">
        <v>878</v>
      </c>
      <c r="N942" s="226" t="s">
        <v>2638</v>
      </c>
      <c r="O942" s="248"/>
      <c r="P942" s="265"/>
      <c r="Q942" s="260"/>
      <c r="R942" s="249">
        <v>1</v>
      </c>
      <c r="S942" s="258" t="s">
        <v>878</v>
      </c>
      <c r="T942" s="226" t="s">
        <v>2638</v>
      </c>
      <c r="U942" s="260"/>
      <c r="V942" s="265"/>
      <c r="W942" s="260"/>
      <c r="X942" s="249">
        <v>1</v>
      </c>
      <c r="Y942" s="258" t="s">
        <v>878</v>
      </c>
      <c r="Z942" s="226" t="s">
        <v>2638</v>
      </c>
      <c r="AA942" s="260"/>
      <c r="AB942" s="265"/>
      <c r="AC942" s="260"/>
      <c r="AD942" s="248" t="s">
        <v>171</v>
      </c>
      <c r="AE942" s="249" t="s">
        <v>171</v>
      </c>
      <c r="AF942" s="226" t="s">
        <v>2629</v>
      </c>
      <c r="AG942" s="248"/>
      <c r="AH942" s="265"/>
      <c r="AI942" s="260"/>
    </row>
    <row r="943" spans="1:35" ht="45" x14ac:dyDescent="0.2">
      <c r="A943" s="248">
        <v>2017</v>
      </c>
      <c r="B943" s="258" t="s">
        <v>895</v>
      </c>
      <c r="C943" s="258" t="s">
        <v>896</v>
      </c>
      <c r="D943" s="249"/>
      <c r="E943" s="249">
        <v>9</v>
      </c>
      <c r="F943" s="249">
        <v>1</v>
      </c>
      <c r="G943" s="258" t="s">
        <v>879</v>
      </c>
      <c r="H943" s="226" t="s">
        <v>2658</v>
      </c>
      <c r="I943" s="248"/>
      <c r="J943" s="265"/>
      <c r="K943" s="260"/>
      <c r="L943" s="249">
        <v>1</v>
      </c>
      <c r="M943" s="258" t="s">
        <v>879</v>
      </c>
      <c r="N943" s="226" t="s">
        <v>2658</v>
      </c>
      <c r="O943" s="248"/>
      <c r="P943" s="265"/>
      <c r="Q943" s="260"/>
      <c r="R943" s="249">
        <v>1</v>
      </c>
      <c r="S943" s="258" t="s">
        <v>879</v>
      </c>
      <c r="T943" s="226" t="s">
        <v>2658</v>
      </c>
      <c r="U943" s="260"/>
      <c r="V943" s="265"/>
      <c r="W943" s="260"/>
      <c r="X943" s="249">
        <v>1</v>
      </c>
      <c r="Y943" s="258" t="s">
        <v>879</v>
      </c>
      <c r="Z943" s="226" t="s">
        <v>2658</v>
      </c>
      <c r="AA943" s="260"/>
      <c r="AB943" s="265"/>
      <c r="AC943" s="260"/>
      <c r="AD943" s="248" t="s">
        <v>171</v>
      </c>
      <c r="AE943" s="249" t="s">
        <v>171</v>
      </c>
      <c r="AF943" s="226" t="s">
        <v>2629</v>
      </c>
      <c r="AG943" s="248"/>
      <c r="AH943" s="265"/>
      <c r="AI943" s="260"/>
    </row>
    <row r="944" spans="1:35" ht="30" x14ac:dyDescent="0.2">
      <c r="A944" s="248">
        <v>2017</v>
      </c>
      <c r="B944" s="258" t="s">
        <v>895</v>
      </c>
      <c r="C944" s="258" t="s">
        <v>896</v>
      </c>
      <c r="D944" s="249"/>
      <c r="E944" s="249">
        <v>9</v>
      </c>
      <c r="F944" s="249">
        <v>1</v>
      </c>
      <c r="G944" s="258" t="s">
        <v>900</v>
      </c>
      <c r="H944" s="226" t="s">
        <v>2608</v>
      </c>
      <c r="I944" s="248"/>
      <c r="J944" s="265"/>
      <c r="K944" s="260"/>
      <c r="L944" s="249">
        <v>1</v>
      </c>
      <c r="M944" s="258" t="s">
        <v>900</v>
      </c>
      <c r="N944" s="226" t="s">
        <v>2608</v>
      </c>
      <c r="O944" s="248"/>
      <c r="P944" s="265"/>
      <c r="Q944" s="260"/>
      <c r="R944" s="249">
        <v>1</v>
      </c>
      <c r="S944" s="258" t="s">
        <v>900</v>
      </c>
      <c r="T944" s="226" t="s">
        <v>2608</v>
      </c>
      <c r="U944" s="260"/>
      <c r="V944" s="265"/>
      <c r="W944" s="260"/>
      <c r="X944" s="249">
        <v>1</v>
      </c>
      <c r="Y944" s="258" t="s">
        <v>900</v>
      </c>
      <c r="Z944" s="226" t="s">
        <v>2608</v>
      </c>
      <c r="AA944" s="260"/>
      <c r="AB944" s="265"/>
      <c r="AC944" s="260"/>
      <c r="AD944" s="248" t="s">
        <v>171</v>
      </c>
      <c r="AE944" s="249" t="s">
        <v>171</v>
      </c>
      <c r="AF944" s="226" t="s">
        <v>2617</v>
      </c>
      <c r="AG944" s="248"/>
      <c r="AH944" s="265"/>
      <c r="AI944" s="260"/>
    </row>
    <row r="945" spans="1:35" ht="30" x14ac:dyDescent="0.2">
      <c r="A945" s="248">
        <v>2017</v>
      </c>
      <c r="B945" s="258" t="s">
        <v>895</v>
      </c>
      <c r="C945" s="258" t="s">
        <v>896</v>
      </c>
      <c r="D945" s="249"/>
      <c r="E945" s="248">
        <v>9</v>
      </c>
      <c r="F945" s="248">
        <v>1</v>
      </c>
      <c r="G945" s="258" t="s">
        <v>870</v>
      </c>
      <c r="H945" s="226" t="s">
        <v>2613</v>
      </c>
      <c r="I945" s="248"/>
      <c r="J945" s="265"/>
      <c r="K945" s="260"/>
      <c r="L945" s="248">
        <v>1</v>
      </c>
      <c r="M945" s="258" t="s">
        <v>870</v>
      </c>
      <c r="N945" s="226" t="s">
        <v>2613</v>
      </c>
      <c r="O945" s="248"/>
      <c r="P945" s="265"/>
      <c r="Q945" s="260"/>
      <c r="R945" s="249">
        <v>1</v>
      </c>
      <c r="S945" s="258" t="s">
        <v>870</v>
      </c>
      <c r="T945" s="226" t="s">
        <v>2613</v>
      </c>
      <c r="U945" s="260"/>
      <c r="V945" s="265"/>
      <c r="W945" s="260"/>
      <c r="X945" s="248">
        <v>1</v>
      </c>
      <c r="Y945" s="258" t="s">
        <v>870</v>
      </c>
      <c r="Z945" s="226" t="s">
        <v>2613</v>
      </c>
      <c r="AA945" s="260"/>
      <c r="AB945" s="265"/>
      <c r="AC945" s="260"/>
      <c r="AD945" s="248" t="s">
        <v>171</v>
      </c>
      <c r="AE945" s="249" t="s">
        <v>171</v>
      </c>
      <c r="AF945" s="226" t="s">
        <v>2617</v>
      </c>
      <c r="AG945" s="248"/>
      <c r="AH945" s="265"/>
      <c r="AI945" s="260"/>
    </row>
    <row r="946" spans="1:35" ht="45" x14ac:dyDescent="0.2">
      <c r="A946" s="248">
        <v>2017</v>
      </c>
      <c r="B946" s="258" t="s">
        <v>895</v>
      </c>
      <c r="C946" s="258" t="s">
        <v>896</v>
      </c>
      <c r="D946" s="249"/>
      <c r="E946" s="249">
        <v>9</v>
      </c>
      <c r="F946" s="249">
        <v>1</v>
      </c>
      <c r="G946" s="258" t="s">
        <v>881</v>
      </c>
      <c r="H946" s="226" t="s">
        <v>2658</v>
      </c>
      <c r="I946" s="248"/>
      <c r="J946" s="265"/>
      <c r="K946" s="260"/>
      <c r="L946" s="249">
        <v>1</v>
      </c>
      <c r="M946" s="258" t="s">
        <v>881</v>
      </c>
      <c r="N946" s="226" t="s">
        <v>2658</v>
      </c>
      <c r="O946" s="248"/>
      <c r="P946" s="265"/>
      <c r="Q946" s="260"/>
      <c r="R946" s="249">
        <v>1</v>
      </c>
      <c r="S946" s="258" t="s">
        <v>881</v>
      </c>
      <c r="T946" s="226" t="s">
        <v>2658</v>
      </c>
      <c r="U946" s="260"/>
      <c r="V946" s="265"/>
      <c r="W946" s="260"/>
      <c r="X946" s="249">
        <v>1</v>
      </c>
      <c r="Y946" s="258" t="s">
        <v>881</v>
      </c>
      <c r="Z946" s="226" t="s">
        <v>2661</v>
      </c>
      <c r="AA946" s="260"/>
      <c r="AB946" s="265"/>
      <c r="AC946" s="260"/>
      <c r="AD946" s="248" t="s">
        <v>171</v>
      </c>
      <c r="AE946" s="249" t="s">
        <v>171</v>
      </c>
      <c r="AF946" s="226" t="s">
        <v>2629</v>
      </c>
      <c r="AG946" s="248"/>
      <c r="AH946" s="265"/>
      <c r="AI946" s="260"/>
    </row>
    <row r="947" spans="1:35" ht="15" x14ac:dyDescent="0.2">
      <c r="A947" s="248">
        <v>2017</v>
      </c>
      <c r="B947" s="258" t="s">
        <v>895</v>
      </c>
      <c r="C947" s="258" t="s">
        <v>896</v>
      </c>
      <c r="D947" s="249"/>
      <c r="E947" s="249">
        <v>9</v>
      </c>
      <c r="F947" s="249">
        <v>1</v>
      </c>
      <c r="G947" s="258" t="s">
        <v>733</v>
      </c>
      <c r="H947" s="226" t="s">
        <v>2611</v>
      </c>
      <c r="I947" s="248"/>
      <c r="J947" s="265"/>
      <c r="K947" s="260"/>
      <c r="L947" s="249">
        <v>1</v>
      </c>
      <c r="M947" s="258" t="s">
        <v>733</v>
      </c>
      <c r="N947" s="226" t="s">
        <v>2611</v>
      </c>
      <c r="O947" s="248"/>
      <c r="P947" s="265"/>
      <c r="Q947" s="260"/>
      <c r="R947" s="249">
        <v>1</v>
      </c>
      <c r="S947" s="258" t="s">
        <v>733</v>
      </c>
      <c r="T947" s="226" t="s">
        <v>2611</v>
      </c>
      <c r="U947" s="260"/>
      <c r="V947" s="265"/>
      <c r="W947" s="260"/>
      <c r="X947" s="249">
        <v>1</v>
      </c>
      <c r="Y947" s="258" t="s">
        <v>733</v>
      </c>
      <c r="Z947" s="226" t="s">
        <v>2611</v>
      </c>
      <c r="AA947" s="260"/>
      <c r="AB947" s="265"/>
      <c r="AC947" s="260"/>
      <c r="AD947" s="248" t="s">
        <v>171</v>
      </c>
      <c r="AE947" s="249" t="s">
        <v>171</v>
      </c>
      <c r="AF947" s="226" t="s">
        <v>2616</v>
      </c>
      <c r="AG947" s="248"/>
      <c r="AH947" s="265"/>
      <c r="AI947" s="260"/>
    </row>
    <row r="948" spans="1:35" ht="30" x14ac:dyDescent="0.2">
      <c r="A948" s="248">
        <v>2017</v>
      </c>
      <c r="B948" s="258" t="s">
        <v>895</v>
      </c>
      <c r="C948" s="258" t="s">
        <v>896</v>
      </c>
      <c r="D948" s="249"/>
      <c r="E948" s="249">
        <v>9</v>
      </c>
      <c r="F948" s="249">
        <v>1</v>
      </c>
      <c r="G948" s="258" t="s">
        <v>898</v>
      </c>
      <c r="H948" s="226" t="s">
        <v>2655</v>
      </c>
      <c r="I948" s="248"/>
      <c r="J948" s="265"/>
      <c r="K948" s="260"/>
      <c r="L948" s="249">
        <v>1</v>
      </c>
      <c r="M948" s="258" t="s">
        <v>898</v>
      </c>
      <c r="N948" s="226" t="s">
        <v>2655</v>
      </c>
      <c r="O948" s="248"/>
      <c r="P948" s="265"/>
      <c r="Q948" s="260"/>
      <c r="R948" s="249">
        <v>1</v>
      </c>
      <c r="S948" s="258" t="s">
        <v>898</v>
      </c>
      <c r="T948" s="226" t="s">
        <v>2655</v>
      </c>
      <c r="U948" s="260"/>
      <c r="V948" s="265"/>
      <c r="W948" s="260"/>
      <c r="X948" s="249">
        <v>1</v>
      </c>
      <c r="Y948" s="258" t="s">
        <v>898</v>
      </c>
      <c r="Z948" s="226" t="s">
        <v>2655</v>
      </c>
      <c r="AA948" s="260"/>
      <c r="AB948" s="265"/>
      <c r="AC948" s="260"/>
      <c r="AD948" s="248" t="s">
        <v>171</v>
      </c>
      <c r="AE948" s="249" t="s">
        <v>171</v>
      </c>
      <c r="AF948" s="226" t="s">
        <v>2617</v>
      </c>
      <c r="AG948" s="248"/>
      <c r="AH948" s="265"/>
      <c r="AI948" s="260"/>
    </row>
    <row r="949" spans="1:35" s="295" customFormat="1" ht="15.75" thickBot="1" x14ac:dyDescent="0.25">
      <c r="A949" s="285">
        <v>2017</v>
      </c>
      <c r="B949" s="286" t="s">
        <v>895</v>
      </c>
      <c r="C949" s="286" t="s">
        <v>896</v>
      </c>
      <c r="D949" s="298"/>
      <c r="E949" s="292">
        <v>9</v>
      </c>
      <c r="F949" s="292">
        <v>1</v>
      </c>
      <c r="G949" s="289" t="s">
        <v>2598</v>
      </c>
      <c r="H949" s="226" t="s">
        <v>2627</v>
      </c>
      <c r="I949" s="285" t="e">
        <f>VLOOKUP(Tableau2[[#This Row],[Maîtrise/Avancement CNPE]],Tableau5[],8,FALSE)</f>
        <v>#N/A</v>
      </c>
      <c r="J949" s="290" t="e">
        <f>Tableau2[[#This Row],[Gravité]]*Tableau2[[#This Row],[Fréquence CNPE]]*Tableau2[[#This Row],[Coef Pondération CNPE]]</f>
        <v>#N/A</v>
      </c>
      <c r="K949" s="291"/>
      <c r="L949" s="292">
        <v>1</v>
      </c>
      <c r="M949" s="289" t="s">
        <v>2598</v>
      </c>
      <c r="N949" s="226" t="s">
        <v>2627</v>
      </c>
      <c r="O949" s="290" t="e">
        <f>VLOOKUP(Tableau2[[#This Row],[Maîtrise/Avancement SUD]],Tableau5[],8,FALSE)</f>
        <v>#N/A</v>
      </c>
      <c r="P949" s="290" t="e">
        <f>Tableau2[[#This Row],[Gravité]]*Tableau2[[#This Row],[Fréquence SUD]]*Tableau2[[#This Row],[Coef Pondération SUD]]</f>
        <v>#N/A</v>
      </c>
      <c r="Q949" s="291"/>
      <c r="R949" s="292">
        <v>1</v>
      </c>
      <c r="S949" s="289" t="s">
        <v>2598</v>
      </c>
      <c r="T949" s="226" t="s">
        <v>2627</v>
      </c>
      <c r="U949" s="290" t="e">
        <f>VLOOKUP(Tableau2[[#This Row],[Maîtrise/Avancement GP]],Tableau5[],8,FALSE)</f>
        <v>#N/A</v>
      </c>
      <c r="V949" s="290" t="e">
        <f>Tableau2[[#This Row],[Gravité]]*Tableau2[[#This Row],[Fréquence GP]]*Tableau2[[#This Row],[Coef Pondération GP]]</f>
        <v>#N/A</v>
      </c>
      <c r="W949" s="291"/>
      <c r="X949" s="292">
        <v>1</v>
      </c>
      <c r="Y949" s="289" t="s">
        <v>2598</v>
      </c>
      <c r="Z949" s="226" t="s">
        <v>2627</v>
      </c>
      <c r="AA949" s="290" t="e">
        <f>VLOOKUP(Tableau2[[#This Row],[Maîtrise/Avancement NORD]],Tableau5[],8,FALSE)</f>
        <v>#N/A</v>
      </c>
      <c r="AB949" s="290" t="e">
        <f>Tableau2[[#This Row],[Gravité]]*Tableau2[[#This Row],[Fréquence NORD]]*Tableau2[[#This Row],[Coef Pondération NORD]]</f>
        <v>#N/A</v>
      </c>
      <c r="AC949" s="291"/>
      <c r="AD949" s="285" t="s">
        <v>171</v>
      </c>
      <c r="AE949" s="289" t="s">
        <v>2598</v>
      </c>
      <c r="AF949" s="226" t="s">
        <v>2627</v>
      </c>
      <c r="AG949" s="290" t="e">
        <f>VLOOKUP(Tableau2[[#This Row],[Maîtrise/Avancement DD]],Tableau5[],8,FALSE)</f>
        <v>#N/A</v>
      </c>
      <c r="AH949" s="290" t="e">
        <f>Tableau2[[#This Row],[Gravité]]*Tableau2[[#This Row],[Fréquence DD]]*Tableau2[[#This Row],[Coef Pondération DD]]</f>
        <v>#VALUE!</v>
      </c>
      <c r="AI949" s="291"/>
    </row>
    <row r="950" spans="1:35" ht="45" x14ac:dyDescent="0.2">
      <c r="A950" s="248">
        <v>2017</v>
      </c>
      <c r="B950" s="258" t="s">
        <v>899</v>
      </c>
      <c r="C950" s="258" t="s">
        <v>415</v>
      </c>
      <c r="D950" s="249"/>
      <c r="E950" s="249">
        <v>9</v>
      </c>
      <c r="F950" s="249">
        <v>1</v>
      </c>
      <c r="G950" s="258" t="s">
        <v>897</v>
      </c>
      <c r="H950" s="226" t="s">
        <v>2613</v>
      </c>
      <c r="I950" s="248"/>
      <c r="J950" s="265"/>
      <c r="K950" s="260"/>
      <c r="L950" s="249">
        <v>1</v>
      </c>
      <c r="M950" s="258" t="s">
        <v>897</v>
      </c>
      <c r="N950" s="226" t="s">
        <v>2613</v>
      </c>
      <c r="O950" s="248"/>
      <c r="P950" s="265"/>
      <c r="Q950" s="260"/>
      <c r="R950" s="249">
        <v>1</v>
      </c>
      <c r="S950" s="258" t="s">
        <v>897</v>
      </c>
      <c r="T950" s="226" t="s">
        <v>2613</v>
      </c>
      <c r="U950" s="260"/>
      <c r="V950" s="265"/>
      <c r="W950" s="260"/>
      <c r="X950" s="249">
        <v>1</v>
      </c>
      <c r="Y950" s="258" t="s">
        <v>897</v>
      </c>
      <c r="Z950" s="226" t="s">
        <v>2613</v>
      </c>
      <c r="AA950" s="260"/>
      <c r="AB950" s="265"/>
      <c r="AC950" s="260"/>
      <c r="AD950" s="248" t="s">
        <v>171</v>
      </c>
      <c r="AE950" s="249" t="s">
        <v>171</v>
      </c>
      <c r="AF950" s="226" t="s">
        <v>2617</v>
      </c>
      <c r="AG950" s="248"/>
      <c r="AH950" s="265"/>
      <c r="AI950" s="260"/>
    </row>
    <row r="951" spans="1:35" ht="30" x14ac:dyDescent="0.2">
      <c r="A951" s="248">
        <v>2017</v>
      </c>
      <c r="B951" s="258" t="s">
        <v>899</v>
      </c>
      <c r="C951" s="258" t="s">
        <v>415</v>
      </c>
      <c r="D951" s="249"/>
      <c r="E951" s="249">
        <v>9</v>
      </c>
      <c r="F951" s="249">
        <v>1</v>
      </c>
      <c r="G951" s="258" t="s">
        <v>837</v>
      </c>
      <c r="H951" s="226" t="s">
        <v>2608</v>
      </c>
      <c r="I951" s="248"/>
      <c r="J951" s="265"/>
      <c r="K951" s="260"/>
      <c r="L951" s="249">
        <v>1</v>
      </c>
      <c r="M951" s="258" t="s">
        <v>837</v>
      </c>
      <c r="N951" s="226" t="s">
        <v>2608</v>
      </c>
      <c r="O951" s="248"/>
      <c r="P951" s="265"/>
      <c r="Q951" s="260"/>
      <c r="R951" s="249">
        <v>1</v>
      </c>
      <c r="S951" s="258" t="s">
        <v>1768</v>
      </c>
      <c r="T951" s="226" t="s">
        <v>2608</v>
      </c>
      <c r="U951" s="260"/>
      <c r="V951" s="265"/>
      <c r="W951" s="260"/>
      <c r="X951" s="249">
        <v>1</v>
      </c>
      <c r="Y951" s="258" t="s">
        <v>837</v>
      </c>
      <c r="Z951" s="226" t="s">
        <v>2608</v>
      </c>
      <c r="AA951" s="260"/>
      <c r="AB951" s="265"/>
      <c r="AC951" s="260"/>
      <c r="AD951" s="248" t="s">
        <v>171</v>
      </c>
      <c r="AE951" s="249" t="s">
        <v>171</v>
      </c>
      <c r="AF951" s="226" t="s">
        <v>2617</v>
      </c>
      <c r="AG951" s="248"/>
      <c r="AH951" s="265"/>
      <c r="AI951" s="260"/>
    </row>
    <row r="952" spans="1:35" ht="45" x14ac:dyDescent="0.2">
      <c r="A952" s="248">
        <v>2017</v>
      </c>
      <c r="B952" s="258" t="s">
        <v>899</v>
      </c>
      <c r="C952" s="258" t="s">
        <v>415</v>
      </c>
      <c r="D952" s="249"/>
      <c r="E952" s="249">
        <v>9</v>
      </c>
      <c r="F952" s="249">
        <v>1</v>
      </c>
      <c r="G952" s="258" t="s">
        <v>877</v>
      </c>
      <c r="H952" s="226" t="s">
        <v>2631</v>
      </c>
      <c r="I952" s="248"/>
      <c r="J952" s="265"/>
      <c r="K952" s="260"/>
      <c r="L952" s="249">
        <v>1</v>
      </c>
      <c r="M952" s="258" t="s">
        <v>877</v>
      </c>
      <c r="N952" s="226" t="s">
        <v>2631</v>
      </c>
      <c r="O952" s="248"/>
      <c r="P952" s="265"/>
      <c r="Q952" s="260"/>
      <c r="R952" s="249">
        <v>1</v>
      </c>
      <c r="S952" s="258" t="s">
        <v>1777</v>
      </c>
      <c r="T952" s="226" t="s">
        <v>2631</v>
      </c>
      <c r="U952" s="260"/>
      <c r="V952" s="265"/>
      <c r="W952" s="260"/>
      <c r="X952" s="249">
        <v>1</v>
      </c>
      <c r="Y952" s="258" t="s">
        <v>877</v>
      </c>
      <c r="Z952" s="226" t="s">
        <v>2631</v>
      </c>
      <c r="AA952" s="260"/>
      <c r="AB952" s="265"/>
      <c r="AC952" s="260"/>
      <c r="AD952" s="248" t="s">
        <v>171</v>
      </c>
      <c r="AE952" s="249" t="s">
        <v>171</v>
      </c>
      <c r="AF952" s="226" t="s">
        <v>2616</v>
      </c>
      <c r="AG952" s="248"/>
      <c r="AH952" s="265"/>
      <c r="AI952" s="260"/>
    </row>
    <row r="953" spans="1:35" ht="30" x14ac:dyDescent="0.2">
      <c r="A953" s="248">
        <v>2017</v>
      </c>
      <c r="B953" s="258" t="s">
        <v>899</v>
      </c>
      <c r="C953" s="258" t="s">
        <v>415</v>
      </c>
      <c r="D953" s="249"/>
      <c r="E953" s="249">
        <v>9</v>
      </c>
      <c r="F953" s="249">
        <v>1</v>
      </c>
      <c r="G953" s="258" t="s">
        <v>878</v>
      </c>
      <c r="H953" s="226" t="s">
        <v>2638</v>
      </c>
      <c r="I953" s="248"/>
      <c r="J953" s="265"/>
      <c r="K953" s="260"/>
      <c r="L953" s="249">
        <v>1</v>
      </c>
      <c r="M953" s="258" t="s">
        <v>878</v>
      </c>
      <c r="N953" s="226" t="s">
        <v>2638</v>
      </c>
      <c r="O953" s="248"/>
      <c r="P953" s="265"/>
      <c r="Q953" s="260"/>
      <c r="R953" s="249">
        <v>1</v>
      </c>
      <c r="S953" s="258" t="s">
        <v>878</v>
      </c>
      <c r="T953" s="226" t="s">
        <v>2638</v>
      </c>
      <c r="U953" s="260"/>
      <c r="V953" s="265"/>
      <c r="W953" s="260"/>
      <c r="X953" s="249">
        <v>1</v>
      </c>
      <c r="Y953" s="258" t="s">
        <v>878</v>
      </c>
      <c r="Z953" s="226" t="s">
        <v>2638</v>
      </c>
      <c r="AA953" s="260"/>
      <c r="AB953" s="265"/>
      <c r="AC953" s="260"/>
      <c r="AD953" s="248" t="s">
        <v>171</v>
      </c>
      <c r="AE953" s="249" t="s">
        <v>171</v>
      </c>
      <c r="AF953" s="226" t="s">
        <v>2629</v>
      </c>
      <c r="AG953" s="248"/>
      <c r="AH953" s="265"/>
      <c r="AI953" s="260"/>
    </row>
    <row r="954" spans="1:35" ht="45" x14ac:dyDescent="0.2">
      <c r="A954" s="248">
        <v>2017</v>
      </c>
      <c r="B954" s="258" t="s">
        <v>899</v>
      </c>
      <c r="C954" s="258" t="s">
        <v>415</v>
      </c>
      <c r="D954" s="249"/>
      <c r="E954" s="249">
        <v>9</v>
      </c>
      <c r="F954" s="249">
        <v>1</v>
      </c>
      <c r="G954" s="258" t="s">
        <v>879</v>
      </c>
      <c r="H954" s="226" t="s">
        <v>2658</v>
      </c>
      <c r="I954" s="248"/>
      <c r="J954" s="265"/>
      <c r="K954" s="260"/>
      <c r="L954" s="249">
        <v>1</v>
      </c>
      <c r="M954" s="258" t="s">
        <v>879</v>
      </c>
      <c r="N954" s="226" t="s">
        <v>2658</v>
      </c>
      <c r="O954" s="248"/>
      <c r="P954" s="265"/>
      <c r="Q954" s="260"/>
      <c r="R954" s="249">
        <v>1</v>
      </c>
      <c r="S954" s="258" t="s">
        <v>879</v>
      </c>
      <c r="T954" s="226" t="s">
        <v>2658</v>
      </c>
      <c r="U954" s="260"/>
      <c r="V954" s="265"/>
      <c r="W954" s="260"/>
      <c r="X954" s="249">
        <v>1</v>
      </c>
      <c r="Y954" s="258" t="s">
        <v>879</v>
      </c>
      <c r="Z954" s="226" t="s">
        <v>2658</v>
      </c>
      <c r="AA954" s="260"/>
      <c r="AB954" s="265"/>
      <c r="AC954" s="260"/>
      <c r="AD954" s="248" t="s">
        <v>171</v>
      </c>
      <c r="AE954" s="249" t="s">
        <v>171</v>
      </c>
      <c r="AF954" s="226" t="s">
        <v>2629</v>
      </c>
      <c r="AG954" s="248"/>
      <c r="AH954" s="265"/>
      <c r="AI954" s="260"/>
    </row>
    <row r="955" spans="1:35" ht="30" x14ac:dyDescent="0.2">
      <c r="A955" s="248">
        <v>2017</v>
      </c>
      <c r="B955" s="258" t="s">
        <v>899</v>
      </c>
      <c r="C955" s="258" t="s">
        <v>415</v>
      </c>
      <c r="D955" s="249"/>
      <c r="E955" s="249">
        <v>9</v>
      </c>
      <c r="F955" s="249">
        <v>1</v>
      </c>
      <c r="G955" s="258" t="s">
        <v>900</v>
      </c>
      <c r="H955" s="226" t="s">
        <v>2608</v>
      </c>
      <c r="I955" s="248"/>
      <c r="J955" s="265"/>
      <c r="K955" s="260"/>
      <c r="L955" s="249">
        <v>1</v>
      </c>
      <c r="M955" s="258" t="s">
        <v>900</v>
      </c>
      <c r="N955" s="226" t="s">
        <v>2608</v>
      </c>
      <c r="O955" s="248"/>
      <c r="P955" s="265"/>
      <c r="Q955" s="260"/>
      <c r="R955" s="249">
        <v>1</v>
      </c>
      <c r="S955" s="258" t="s">
        <v>900</v>
      </c>
      <c r="T955" s="226" t="s">
        <v>2608</v>
      </c>
      <c r="U955" s="260"/>
      <c r="V955" s="265"/>
      <c r="W955" s="260"/>
      <c r="X955" s="249">
        <v>1</v>
      </c>
      <c r="Y955" s="258" t="s">
        <v>900</v>
      </c>
      <c r="Z955" s="226" t="s">
        <v>2608</v>
      </c>
      <c r="AA955" s="260"/>
      <c r="AB955" s="265"/>
      <c r="AC955" s="260"/>
      <c r="AD955" s="248" t="s">
        <v>171</v>
      </c>
      <c r="AE955" s="249" t="s">
        <v>171</v>
      </c>
      <c r="AF955" s="226" t="s">
        <v>2617</v>
      </c>
      <c r="AG955" s="248"/>
      <c r="AH955" s="265"/>
      <c r="AI955" s="260"/>
    </row>
    <row r="956" spans="1:35" ht="30" x14ac:dyDescent="0.2">
      <c r="A956" s="248">
        <v>2017</v>
      </c>
      <c r="B956" s="258" t="s">
        <v>899</v>
      </c>
      <c r="C956" s="258" t="s">
        <v>415</v>
      </c>
      <c r="D956" s="249"/>
      <c r="E956" s="249">
        <v>9</v>
      </c>
      <c r="F956" s="249">
        <v>1</v>
      </c>
      <c r="G956" s="258" t="s">
        <v>870</v>
      </c>
      <c r="H956" s="226" t="s">
        <v>2613</v>
      </c>
      <c r="I956" s="248"/>
      <c r="J956" s="265"/>
      <c r="K956" s="260"/>
      <c r="L956" s="249">
        <v>1</v>
      </c>
      <c r="M956" s="258" t="s">
        <v>870</v>
      </c>
      <c r="N956" s="226" t="s">
        <v>2613</v>
      </c>
      <c r="O956" s="248"/>
      <c r="P956" s="265"/>
      <c r="Q956" s="260"/>
      <c r="R956" s="249">
        <v>1</v>
      </c>
      <c r="S956" s="258" t="s">
        <v>870</v>
      </c>
      <c r="T956" s="226" t="s">
        <v>2613</v>
      </c>
      <c r="U956" s="260"/>
      <c r="V956" s="265"/>
      <c r="W956" s="260"/>
      <c r="X956" s="249">
        <v>1</v>
      </c>
      <c r="Y956" s="258" t="s">
        <v>870</v>
      </c>
      <c r="Z956" s="226" t="s">
        <v>2613</v>
      </c>
      <c r="AA956" s="260"/>
      <c r="AB956" s="265"/>
      <c r="AC956" s="260"/>
      <c r="AD956" s="248" t="s">
        <v>171</v>
      </c>
      <c r="AE956" s="249" t="s">
        <v>171</v>
      </c>
      <c r="AF956" s="226" t="s">
        <v>2617</v>
      </c>
      <c r="AG956" s="248"/>
      <c r="AH956" s="265"/>
      <c r="AI956" s="260"/>
    </row>
    <row r="957" spans="1:35" ht="45" x14ac:dyDescent="0.2">
      <c r="A957" s="248">
        <v>2017</v>
      </c>
      <c r="B957" s="258" t="s">
        <v>899</v>
      </c>
      <c r="C957" s="258" t="s">
        <v>415</v>
      </c>
      <c r="D957" s="249"/>
      <c r="E957" s="249">
        <v>9</v>
      </c>
      <c r="F957" s="249">
        <v>1</v>
      </c>
      <c r="G957" s="258" t="s">
        <v>901</v>
      </c>
      <c r="H957" s="226" t="s">
        <v>2658</v>
      </c>
      <c r="I957" s="248"/>
      <c r="J957" s="265"/>
      <c r="K957" s="260"/>
      <c r="L957" s="249">
        <v>1</v>
      </c>
      <c r="M957" s="258" t="s">
        <v>901</v>
      </c>
      <c r="N957" s="226" t="s">
        <v>2658</v>
      </c>
      <c r="O957" s="248"/>
      <c r="P957" s="265"/>
      <c r="Q957" s="260"/>
      <c r="R957" s="249">
        <v>1</v>
      </c>
      <c r="S957" s="258" t="s">
        <v>901</v>
      </c>
      <c r="T957" s="226" t="s">
        <v>2658</v>
      </c>
      <c r="U957" s="260"/>
      <c r="V957" s="265"/>
      <c r="W957" s="260"/>
      <c r="X957" s="249">
        <v>1</v>
      </c>
      <c r="Y957" s="258" t="s">
        <v>901</v>
      </c>
      <c r="Z957" s="226" t="s">
        <v>2661</v>
      </c>
      <c r="AA957" s="260"/>
      <c r="AB957" s="265"/>
      <c r="AC957" s="260"/>
      <c r="AD957" s="248" t="s">
        <v>171</v>
      </c>
      <c r="AE957" s="249" t="s">
        <v>171</v>
      </c>
      <c r="AF957" s="226" t="s">
        <v>2629</v>
      </c>
      <c r="AG957" s="248"/>
      <c r="AH957" s="265"/>
      <c r="AI957" s="260"/>
    </row>
    <row r="958" spans="1:35" ht="30" x14ac:dyDescent="0.2">
      <c r="A958" s="248">
        <v>2017</v>
      </c>
      <c r="B958" s="258" t="s">
        <v>899</v>
      </c>
      <c r="C958" s="258" t="s">
        <v>415</v>
      </c>
      <c r="D958" s="249"/>
      <c r="E958" s="249">
        <v>9</v>
      </c>
      <c r="F958" s="249">
        <v>1</v>
      </c>
      <c r="G958" s="258" t="s">
        <v>839</v>
      </c>
      <c r="H958" s="226" t="s">
        <v>2608</v>
      </c>
      <c r="I958" s="248"/>
      <c r="J958" s="265"/>
      <c r="K958" s="260"/>
      <c r="L958" s="249">
        <v>1</v>
      </c>
      <c r="M958" s="258" t="s">
        <v>839</v>
      </c>
      <c r="N958" s="226" t="s">
        <v>2608</v>
      </c>
      <c r="O958" s="248"/>
      <c r="P958" s="265"/>
      <c r="Q958" s="260"/>
      <c r="R958" s="249">
        <v>1</v>
      </c>
      <c r="S958" s="258" t="s">
        <v>839</v>
      </c>
      <c r="T958" s="226" t="s">
        <v>2608</v>
      </c>
      <c r="U958" s="260"/>
      <c r="V958" s="265"/>
      <c r="W958" s="260"/>
      <c r="X958" s="249">
        <v>1</v>
      </c>
      <c r="Y958" s="258" t="s">
        <v>839</v>
      </c>
      <c r="Z958" s="226" t="s">
        <v>2608</v>
      </c>
      <c r="AA958" s="260"/>
      <c r="AB958" s="265"/>
      <c r="AC958" s="260"/>
      <c r="AD958" s="248" t="s">
        <v>171</v>
      </c>
      <c r="AE958" s="249" t="s">
        <v>171</v>
      </c>
      <c r="AF958" s="226" t="s">
        <v>2617</v>
      </c>
      <c r="AG958" s="248"/>
      <c r="AH958" s="265"/>
      <c r="AI958" s="260"/>
    </row>
    <row r="959" spans="1:35" ht="15" x14ac:dyDescent="0.2">
      <c r="A959" s="248">
        <v>2017</v>
      </c>
      <c r="B959" s="258" t="s">
        <v>899</v>
      </c>
      <c r="C959" s="258" t="s">
        <v>415</v>
      </c>
      <c r="D959" s="249"/>
      <c r="E959" s="249">
        <v>9</v>
      </c>
      <c r="F959" s="249">
        <v>1</v>
      </c>
      <c r="G959" s="258" t="s">
        <v>733</v>
      </c>
      <c r="H959" s="226" t="s">
        <v>2611</v>
      </c>
      <c r="I959" s="248"/>
      <c r="J959" s="265"/>
      <c r="K959" s="260"/>
      <c r="L959" s="249">
        <v>1</v>
      </c>
      <c r="M959" s="258" t="s">
        <v>733</v>
      </c>
      <c r="N959" s="226" t="s">
        <v>2611</v>
      </c>
      <c r="O959" s="248"/>
      <c r="P959" s="265"/>
      <c r="Q959" s="260"/>
      <c r="R959" s="249">
        <v>1</v>
      </c>
      <c r="S959" s="258" t="s">
        <v>733</v>
      </c>
      <c r="T959" s="226" t="s">
        <v>2611</v>
      </c>
      <c r="U959" s="260"/>
      <c r="V959" s="265"/>
      <c r="W959" s="260"/>
      <c r="X959" s="249">
        <v>1</v>
      </c>
      <c r="Y959" s="258" t="s">
        <v>733</v>
      </c>
      <c r="Z959" s="226" t="s">
        <v>2611</v>
      </c>
      <c r="AA959" s="260"/>
      <c r="AB959" s="265"/>
      <c r="AC959" s="260"/>
      <c r="AD959" s="248" t="s">
        <v>171</v>
      </c>
      <c r="AE959" s="249" t="s">
        <v>171</v>
      </c>
      <c r="AF959" s="226" t="s">
        <v>2616</v>
      </c>
      <c r="AG959" s="248"/>
      <c r="AH959" s="265"/>
      <c r="AI959" s="260"/>
    </row>
    <row r="960" spans="1:35" s="295" customFormat="1" ht="30.75" thickBot="1" x14ac:dyDescent="0.25">
      <c r="A960" s="285">
        <v>2017</v>
      </c>
      <c r="B960" s="286" t="s">
        <v>899</v>
      </c>
      <c r="C960" s="286" t="s">
        <v>415</v>
      </c>
      <c r="D960" s="298"/>
      <c r="E960" s="292">
        <v>9</v>
      </c>
      <c r="F960" s="292">
        <v>1</v>
      </c>
      <c r="G960" s="289" t="s">
        <v>2598</v>
      </c>
      <c r="H960" s="226" t="s">
        <v>2627</v>
      </c>
      <c r="I960" s="285" t="e">
        <f>VLOOKUP(Tableau2[[#This Row],[Maîtrise/Avancement CNPE]],Tableau5[],8,FALSE)</f>
        <v>#N/A</v>
      </c>
      <c r="J960" s="290" t="e">
        <f>Tableau2[[#This Row],[Gravité]]*Tableau2[[#This Row],[Fréquence CNPE]]*Tableau2[[#This Row],[Coef Pondération CNPE]]</f>
        <v>#N/A</v>
      </c>
      <c r="K960" s="291"/>
      <c r="L960" s="292">
        <v>1</v>
      </c>
      <c r="M960" s="289" t="s">
        <v>2598</v>
      </c>
      <c r="N960" s="226" t="s">
        <v>2627</v>
      </c>
      <c r="O960" s="290" t="e">
        <f>VLOOKUP(Tableau2[[#This Row],[Maîtrise/Avancement SUD]],Tableau5[],8,FALSE)</f>
        <v>#N/A</v>
      </c>
      <c r="P960" s="290" t="e">
        <f>Tableau2[[#This Row],[Gravité]]*Tableau2[[#This Row],[Fréquence SUD]]*Tableau2[[#This Row],[Coef Pondération SUD]]</f>
        <v>#N/A</v>
      </c>
      <c r="Q960" s="294" t="s">
        <v>1600</v>
      </c>
      <c r="R960" s="292">
        <v>1</v>
      </c>
      <c r="S960" s="289" t="s">
        <v>2598</v>
      </c>
      <c r="T960" s="226" t="s">
        <v>2627</v>
      </c>
      <c r="U960" s="290" t="e">
        <f>VLOOKUP(Tableau2[[#This Row],[Maîtrise/Avancement GP]],Tableau5[],8,FALSE)</f>
        <v>#N/A</v>
      </c>
      <c r="V960" s="290" t="e">
        <f>Tableau2[[#This Row],[Gravité]]*Tableau2[[#This Row],[Fréquence GP]]*Tableau2[[#This Row],[Coef Pondération GP]]</f>
        <v>#N/A</v>
      </c>
      <c r="W960" s="291"/>
      <c r="X960" s="292">
        <v>1</v>
      </c>
      <c r="Y960" s="289" t="s">
        <v>2598</v>
      </c>
      <c r="Z960" s="226" t="s">
        <v>2627</v>
      </c>
      <c r="AA960" s="290" t="e">
        <f>VLOOKUP(Tableau2[[#This Row],[Maîtrise/Avancement NORD]],Tableau5[],8,FALSE)</f>
        <v>#N/A</v>
      </c>
      <c r="AB960" s="290" t="e">
        <f>Tableau2[[#This Row],[Gravité]]*Tableau2[[#This Row],[Fréquence NORD]]*Tableau2[[#This Row],[Coef Pondération NORD]]</f>
        <v>#N/A</v>
      </c>
      <c r="AC960" s="291"/>
      <c r="AD960" s="285" t="s">
        <v>171</v>
      </c>
      <c r="AE960" s="289" t="s">
        <v>2598</v>
      </c>
      <c r="AF960" s="226" t="s">
        <v>2627</v>
      </c>
      <c r="AG960" s="290" t="e">
        <f>VLOOKUP(Tableau2[[#This Row],[Maîtrise/Avancement DD]],Tableau5[],8,FALSE)</f>
        <v>#N/A</v>
      </c>
      <c r="AH960" s="290" t="e">
        <f>Tableau2[[#This Row],[Gravité]]*Tableau2[[#This Row],[Fréquence DD]]*Tableau2[[#This Row],[Coef Pondération DD]]</f>
        <v>#VALUE!</v>
      </c>
      <c r="AI960" s="291"/>
    </row>
    <row r="961" spans="1:35" ht="15" x14ac:dyDescent="0.2">
      <c r="A961" s="248"/>
      <c r="B961" s="184" t="s">
        <v>2139</v>
      </c>
      <c r="C961" s="184"/>
      <c r="D961" s="234"/>
      <c r="E961" s="249"/>
      <c r="F961" s="249"/>
      <c r="G961" s="258"/>
      <c r="H961" s="226" t="s">
        <v>2627</v>
      </c>
      <c r="I961" s="248"/>
      <c r="J961" s="265"/>
      <c r="K961" s="260"/>
      <c r="L961" s="249"/>
      <c r="M961" s="260"/>
      <c r="N961" s="226" t="s">
        <v>2627</v>
      </c>
      <c r="O961" s="248"/>
      <c r="P961" s="265"/>
      <c r="Q961" s="260"/>
      <c r="R961" s="249"/>
      <c r="S961" s="260"/>
      <c r="T961" s="226" t="s">
        <v>2627</v>
      </c>
      <c r="U961" s="260"/>
      <c r="V961" s="265"/>
      <c r="W961" s="260"/>
      <c r="X961" s="249"/>
      <c r="Y961" s="258"/>
      <c r="Z961" s="226" t="s">
        <v>2627</v>
      </c>
      <c r="AA961" s="260"/>
      <c r="AB961" s="265"/>
      <c r="AC961" s="260"/>
      <c r="AD961" s="248"/>
      <c r="AE961" s="249"/>
      <c r="AF961" s="226" t="s">
        <v>2627</v>
      </c>
      <c r="AG961" s="248"/>
      <c r="AH961" s="265"/>
      <c r="AI961" s="260"/>
    </row>
    <row r="962" spans="1:35" ht="75" x14ac:dyDescent="0.2">
      <c r="A962" s="248">
        <v>2017</v>
      </c>
      <c r="B962" s="185" t="s">
        <v>902</v>
      </c>
      <c r="C962" s="185" t="s">
        <v>903</v>
      </c>
      <c r="D962" s="249"/>
      <c r="E962" s="249">
        <v>9</v>
      </c>
      <c r="F962" s="249">
        <v>1</v>
      </c>
      <c r="G962" s="258" t="s">
        <v>1601</v>
      </c>
      <c r="H962" s="226" t="s">
        <v>2607</v>
      </c>
      <c r="I962" s="248"/>
      <c r="J962" s="265"/>
      <c r="K962" s="260"/>
      <c r="L962" s="249">
        <v>3</v>
      </c>
      <c r="M962" s="258" t="s">
        <v>1601</v>
      </c>
      <c r="N962" s="226" t="s">
        <v>2607</v>
      </c>
      <c r="O962" s="248"/>
      <c r="P962" s="265"/>
      <c r="Q962" s="260"/>
      <c r="R962" s="249">
        <v>3</v>
      </c>
      <c r="S962" s="258" t="s">
        <v>1601</v>
      </c>
      <c r="T962" s="226" t="s">
        <v>2607</v>
      </c>
      <c r="U962" s="260"/>
      <c r="V962" s="265"/>
      <c r="W962" s="260"/>
      <c r="X962" s="249" t="s">
        <v>171</v>
      </c>
      <c r="Y962" s="249" t="s">
        <v>171</v>
      </c>
      <c r="Z962" s="226" t="s">
        <v>2616</v>
      </c>
      <c r="AA962" s="260"/>
      <c r="AB962" s="265"/>
      <c r="AC962" s="260"/>
      <c r="AD962" s="248" t="s">
        <v>171</v>
      </c>
      <c r="AE962" s="249" t="s">
        <v>171</v>
      </c>
      <c r="AF962" s="226" t="s">
        <v>2616</v>
      </c>
      <c r="AG962" s="248"/>
      <c r="AH962" s="265"/>
      <c r="AI962" s="260"/>
    </row>
    <row r="963" spans="1:35" s="295" customFormat="1" ht="30.75" thickBot="1" x14ac:dyDescent="0.25">
      <c r="A963" s="285">
        <v>2017</v>
      </c>
      <c r="B963" s="286" t="s">
        <v>902</v>
      </c>
      <c r="C963" s="286" t="s">
        <v>903</v>
      </c>
      <c r="D963" s="298"/>
      <c r="E963" s="292">
        <v>9</v>
      </c>
      <c r="F963" s="292">
        <v>1</v>
      </c>
      <c r="G963" s="289" t="s">
        <v>2598</v>
      </c>
      <c r="H963" s="226" t="s">
        <v>2627</v>
      </c>
      <c r="I963" s="285" t="e">
        <f>VLOOKUP(Tableau2[[#This Row],[Maîtrise/Avancement CNPE]],Tableau5[],8,FALSE)</f>
        <v>#N/A</v>
      </c>
      <c r="J963" s="290" t="e">
        <f>Tableau2[[#This Row],[Gravité]]*Tableau2[[#This Row],[Fréquence CNPE]]*Tableau2[[#This Row],[Coef Pondération CNPE]]</f>
        <v>#N/A</v>
      </c>
      <c r="K963" s="291"/>
      <c r="L963" s="292">
        <v>3</v>
      </c>
      <c r="M963" s="289" t="s">
        <v>2598</v>
      </c>
      <c r="N963" s="226" t="s">
        <v>2627</v>
      </c>
      <c r="O963" s="290" t="e">
        <f>VLOOKUP(Tableau2[[#This Row],[Maîtrise/Avancement SUD]],Tableau5[],8,FALSE)</f>
        <v>#N/A</v>
      </c>
      <c r="P963" s="290" t="e">
        <f>Tableau2[[#This Row],[Gravité]]*Tableau2[[#This Row],[Fréquence SUD]]*Tableau2[[#This Row],[Coef Pondération SUD]]</f>
        <v>#N/A</v>
      </c>
      <c r="Q963" s="291"/>
      <c r="R963" s="292">
        <v>3</v>
      </c>
      <c r="S963" s="289" t="s">
        <v>2598</v>
      </c>
      <c r="T963" s="226" t="s">
        <v>2627</v>
      </c>
      <c r="U963" s="290" t="e">
        <f>VLOOKUP(Tableau2[[#This Row],[Maîtrise/Avancement GP]],Tableau5[],8,FALSE)</f>
        <v>#N/A</v>
      </c>
      <c r="V963" s="290" t="e">
        <f>Tableau2[[#This Row],[Gravité]]*Tableau2[[#This Row],[Fréquence GP]]*Tableau2[[#This Row],[Coef Pondération GP]]</f>
        <v>#N/A</v>
      </c>
      <c r="W963" s="291"/>
      <c r="X963" s="292" t="s">
        <v>171</v>
      </c>
      <c r="Y963" s="289" t="s">
        <v>2598</v>
      </c>
      <c r="Z963" s="226" t="s">
        <v>2627</v>
      </c>
      <c r="AA963" s="290" t="e">
        <f>VLOOKUP(Tableau2[[#This Row],[Maîtrise/Avancement NORD]],Tableau5[],8,FALSE)</f>
        <v>#N/A</v>
      </c>
      <c r="AB963" s="290" t="e">
        <f>Tableau2[[#This Row],[Gravité]]*Tableau2[[#This Row],[Fréquence NORD]]*Tableau2[[#This Row],[Coef Pondération NORD]]</f>
        <v>#VALUE!</v>
      </c>
      <c r="AC963" s="291"/>
      <c r="AD963" s="285" t="s">
        <v>171</v>
      </c>
      <c r="AE963" s="289" t="s">
        <v>2598</v>
      </c>
      <c r="AF963" s="226" t="s">
        <v>2627</v>
      </c>
      <c r="AG963" s="290" t="e">
        <f>VLOOKUP(Tableau2[[#This Row],[Maîtrise/Avancement DD]],Tableau5[],8,FALSE)</f>
        <v>#N/A</v>
      </c>
      <c r="AH963" s="290" t="e">
        <f>Tableau2[[#This Row],[Gravité]]*Tableau2[[#This Row],[Fréquence DD]]*Tableau2[[#This Row],[Coef Pondération DD]]</f>
        <v>#VALUE!</v>
      </c>
      <c r="AI963" s="291"/>
    </row>
    <row r="964" spans="1:35" ht="45" x14ac:dyDescent="0.2">
      <c r="A964" s="248">
        <v>2017</v>
      </c>
      <c r="B964" s="258" t="s">
        <v>904</v>
      </c>
      <c r="C964" s="258" t="s">
        <v>905</v>
      </c>
      <c r="D964" s="249"/>
      <c r="E964" s="249">
        <v>9</v>
      </c>
      <c r="F964" s="249">
        <v>3</v>
      </c>
      <c r="G964" s="258" t="s">
        <v>906</v>
      </c>
      <c r="H964" s="226" t="s">
        <v>2607</v>
      </c>
      <c r="I964" s="248"/>
      <c r="J964" s="265"/>
      <c r="K964" s="260"/>
      <c r="L964" s="249">
        <v>9</v>
      </c>
      <c r="M964" s="258" t="s">
        <v>906</v>
      </c>
      <c r="N964" s="226" t="s">
        <v>2607</v>
      </c>
      <c r="O964" s="248"/>
      <c r="P964" s="265"/>
      <c r="Q964" s="260"/>
      <c r="R964" s="249">
        <v>3</v>
      </c>
      <c r="S964" s="258" t="s">
        <v>906</v>
      </c>
      <c r="T964" s="226" t="s">
        <v>2607</v>
      </c>
      <c r="U964" s="260"/>
      <c r="V964" s="265"/>
      <c r="W964" s="260"/>
      <c r="X964" s="249">
        <v>3</v>
      </c>
      <c r="Y964" s="258" t="s">
        <v>906</v>
      </c>
      <c r="Z964" s="226" t="s">
        <v>2607</v>
      </c>
      <c r="AA964" s="260"/>
      <c r="AB964" s="265"/>
      <c r="AC964" s="260"/>
      <c r="AD964" s="248" t="s">
        <v>171</v>
      </c>
      <c r="AE964" s="249" t="s">
        <v>171</v>
      </c>
      <c r="AF964" s="226" t="s">
        <v>2616</v>
      </c>
      <c r="AG964" s="248"/>
      <c r="AH964" s="265"/>
      <c r="AI964" s="260"/>
    </row>
    <row r="965" spans="1:35" ht="45" x14ac:dyDescent="0.2">
      <c r="A965" s="248">
        <v>2017</v>
      </c>
      <c r="B965" s="258" t="s">
        <v>904</v>
      </c>
      <c r="C965" s="258" t="s">
        <v>905</v>
      </c>
      <c r="D965" s="249"/>
      <c r="E965" s="249">
        <v>9</v>
      </c>
      <c r="F965" s="249">
        <v>3</v>
      </c>
      <c r="G965" s="258" t="s">
        <v>907</v>
      </c>
      <c r="H965" s="226" t="s">
        <v>2658</v>
      </c>
      <c r="I965" s="248"/>
      <c r="J965" s="265"/>
      <c r="K965" s="260"/>
      <c r="L965" s="249">
        <v>9</v>
      </c>
      <c r="M965" s="258" t="s">
        <v>907</v>
      </c>
      <c r="N965" s="226" t="s">
        <v>2658</v>
      </c>
      <c r="O965" s="248"/>
      <c r="P965" s="265"/>
      <c r="Q965" s="260"/>
      <c r="R965" s="249">
        <v>3</v>
      </c>
      <c r="S965" s="258" t="s">
        <v>907</v>
      </c>
      <c r="T965" s="226" t="s">
        <v>2658</v>
      </c>
      <c r="U965" s="260"/>
      <c r="V965" s="265"/>
      <c r="W965" s="260"/>
      <c r="X965" s="249">
        <v>3</v>
      </c>
      <c r="Y965" s="258" t="s">
        <v>907</v>
      </c>
      <c r="Z965" s="226" t="s">
        <v>2658</v>
      </c>
      <c r="AA965" s="260"/>
      <c r="AB965" s="265"/>
      <c r="AC965" s="260"/>
      <c r="AD965" s="248" t="s">
        <v>171</v>
      </c>
      <c r="AE965" s="249" t="s">
        <v>171</v>
      </c>
      <c r="AF965" s="226" t="s">
        <v>2629</v>
      </c>
      <c r="AG965" s="248"/>
      <c r="AH965" s="265"/>
      <c r="AI965" s="260"/>
    </row>
    <row r="966" spans="1:35" ht="45" x14ac:dyDescent="0.2">
      <c r="A966" s="248">
        <v>2017</v>
      </c>
      <c r="B966" s="258" t="s">
        <v>904</v>
      </c>
      <c r="C966" s="258" t="s">
        <v>905</v>
      </c>
      <c r="D966" s="249"/>
      <c r="E966" s="249">
        <v>9</v>
      </c>
      <c r="F966" s="249">
        <v>3</v>
      </c>
      <c r="G966" s="258" t="s">
        <v>908</v>
      </c>
      <c r="H966" s="226" t="s">
        <v>2608</v>
      </c>
      <c r="I966" s="248"/>
      <c r="J966" s="265"/>
      <c r="K966" s="260"/>
      <c r="L966" s="249">
        <v>9</v>
      </c>
      <c r="M966" s="258" t="s">
        <v>908</v>
      </c>
      <c r="N966" s="226" t="s">
        <v>2608</v>
      </c>
      <c r="O966" s="248"/>
      <c r="P966" s="265"/>
      <c r="Q966" s="260"/>
      <c r="R966" s="249">
        <v>3</v>
      </c>
      <c r="S966" s="258" t="s">
        <v>908</v>
      </c>
      <c r="T966" s="226" t="s">
        <v>2608</v>
      </c>
      <c r="U966" s="260"/>
      <c r="V966" s="265"/>
      <c r="W966" s="260"/>
      <c r="X966" s="249" t="s">
        <v>171</v>
      </c>
      <c r="Y966" s="249" t="s">
        <v>171</v>
      </c>
      <c r="Z966" s="226" t="s">
        <v>2617</v>
      </c>
      <c r="AA966" s="260"/>
      <c r="AB966" s="265"/>
      <c r="AC966" s="260"/>
      <c r="AD966" s="248" t="s">
        <v>171</v>
      </c>
      <c r="AE966" s="249" t="s">
        <v>171</v>
      </c>
      <c r="AF966" s="226" t="s">
        <v>2617</v>
      </c>
      <c r="AG966" s="248"/>
      <c r="AH966" s="265"/>
      <c r="AI966" s="260"/>
    </row>
    <row r="967" spans="1:35" ht="45" x14ac:dyDescent="0.2">
      <c r="A967" s="248">
        <v>2017</v>
      </c>
      <c r="B967" s="258" t="s">
        <v>904</v>
      </c>
      <c r="C967" s="258" t="s">
        <v>905</v>
      </c>
      <c r="D967" s="249"/>
      <c r="E967" s="249">
        <v>9</v>
      </c>
      <c r="F967" s="249">
        <v>3</v>
      </c>
      <c r="G967" s="258" t="s">
        <v>909</v>
      </c>
      <c r="H967" s="226" t="s">
        <v>2611</v>
      </c>
      <c r="I967" s="248"/>
      <c r="J967" s="265"/>
      <c r="K967" s="260"/>
      <c r="L967" s="249" t="s">
        <v>171</v>
      </c>
      <c r="M967" s="248" t="s">
        <v>171</v>
      </c>
      <c r="N967" s="226" t="s">
        <v>2616</v>
      </c>
      <c r="O967" s="248"/>
      <c r="P967" s="265"/>
      <c r="Q967" s="260"/>
      <c r="R967" s="249">
        <v>3</v>
      </c>
      <c r="S967" s="258" t="s">
        <v>1778</v>
      </c>
      <c r="T967" s="226" t="s">
        <v>2611</v>
      </c>
      <c r="U967" s="260"/>
      <c r="V967" s="265"/>
      <c r="W967" s="260"/>
      <c r="X967" s="249" t="s">
        <v>171</v>
      </c>
      <c r="Y967" s="249" t="s">
        <v>171</v>
      </c>
      <c r="Z967" s="226" t="s">
        <v>2616</v>
      </c>
      <c r="AA967" s="260"/>
      <c r="AB967" s="265"/>
      <c r="AC967" s="260"/>
      <c r="AD967" s="248" t="s">
        <v>171</v>
      </c>
      <c r="AE967" s="249" t="s">
        <v>171</v>
      </c>
      <c r="AF967" s="226" t="s">
        <v>2616</v>
      </c>
      <c r="AG967" s="248"/>
      <c r="AH967" s="265"/>
      <c r="AI967" s="260"/>
    </row>
    <row r="968" spans="1:35" s="295" customFormat="1" ht="45.75" thickBot="1" x14ac:dyDescent="0.25">
      <c r="A968" s="285">
        <v>2017</v>
      </c>
      <c r="B968" s="286" t="s">
        <v>904</v>
      </c>
      <c r="C968" s="286" t="s">
        <v>905</v>
      </c>
      <c r="D968" s="301">
        <v>2</v>
      </c>
      <c r="E968" s="292">
        <v>9</v>
      </c>
      <c r="F968" s="292">
        <v>3</v>
      </c>
      <c r="G968" s="289" t="s">
        <v>2598</v>
      </c>
      <c r="H968" s="226" t="s">
        <v>2627</v>
      </c>
      <c r="I968" s="285" t="e">
        <f>VLOOKUP(Tableau2[[#This Row],[Maîtrise/Avancement CNPE]],Tableau5[],8,FALSE)</f>
        <v>#N/A</v>
      </c>
      <c r="J968" s="290" t="e">
        <f>Tableau2[[#This Row],[Gravité]]*Tableau2[[#This Row],[Fréquence CNPE]]*Tableau2[[#This Row],[Coef Pondération CNPE]]</f>
        <v>#N/A</v>
      </c>
      <c r="K968" s="291"/>
      <c r="L968" s="292">
        <v>9</v>
      </c>
      <c r="M968" s="289" t="s">
        <v>2598</v>
      </c>
      <c r="N968" s="226" t="s">
        <v>2627</v>
      </c>
      <c r="O968" s="290" t="e">
        <f>VLOOKUP(Tableau2[[#This Row],[Maîtrise/Avancement SUD]],Tableau5[],8,FALSE)</f>
        <v>#N/A</v>
      </c>
      <c r="P968" s="290" t="e">
        <f>Tableau2[[#This Row],[Gravité]]*Tableau2[[#This Row],[Fréquence SUD]]*Tableau2[[#This Row],[Coef Pondération SUD]]</f>
        <v>#N/A</v>
      </c>
      <c r="Q968" s="291"/>
      <c r="R968" s="292">
        <v>3</v>
      </c>
      <c r="S968" s="289" t="s">
        <v>2598</v>
      </c>
      <c r="T968" s="226" t="s">
        <v>2627</v>
      </c>
      <c r="U968" s="290" t="e">
        <f>VLOOKUP(Tableau2[[#This Row],[Maîtrise/Avancement GP]],Tableau5[],8,FALSE)</f>
        <v>#N/A</v>
      </c>
      <c r="V968" s="290" t="e">
        <f>Tableau2[[#This Row],[Gravité]]*Tableau2[[#This Row],[Fréquence GP]]*Tableau2[[#This Row],[Coef Pondération GP]]</f>
        <v>#N/A</v>
      </c>
      <c r="W968" s="291"/>
      <c r="X968" s="292">
        <v>3</v>
      </c>
      <c r="Y968" s="289" t="s">
        <v>2598</v>
      </c>
      <c r="Z968" s="226" t="s">
        <v>2627</v>
      </c>
      <c r="AA968" s="290" t="e">
        <f>VLOOKUP(Tableau2[[#This Row],[Maîtrise/Avancement NORD]],Tableau5[],8,FALSE)</f>
        <v>#N/A</v>
      </c>
      <c r="AB968" s="290" t="e">
        <f>Tableau2[[#This Row],[Gravité]]*Tableau2[[#This Row],[Fréquence NORD]]*Tableau2[[#This Row],[Coef Pondération NORD]]</f>
        <v>#N/A</v>
      </c>
      <c r="AC968" s="291"/>
      <c r="AD968" s="285" t="s">
        <v>171</v>
      </c>
      <c r="AE968" s="289" t="s">
        <v>2598</v>
      </c>
      <c r="AF968" s="226" t="s">
        <v>2627</v>
      </c>
      <c r="AG968" s="290" t="e">
        <f>VLOOKUP(Tableau2[[#This Row],[Maîtrise/Avancement DD]],Tableau5[],8,FALSE)</f>
        <v>#N/A</v>
      </c>
      <c r="AH968" s="290" t="e">
        <f>Tableau2[[#This Row],[Gravité]]*Tableau2[[#This Row],[Fréquence DD]]*Tableau2[[#This Row],[Coef Pondération DD]]</f>
        <v>#VALUE!</v>
      </c>
      <c r="AI968" s="291"/>
    </row>
    <row r="969" spans="1:35" ht="45" x14ac:dyDescent="0.2">
      <c r="A969" s="248">
        <v>2017</v>
      </c>
      <c r="B969" s="258" t="s">
        <v>910</v>
      </c>
      <c r="C969" s="258" t="s">
        <v>905</v>
      </c>
      <c r="D969" s="249"/>
      <c r="E969" s="249">
        <v>9</v>
      </c>
      <c r="F969" s="249">
        <v>3</v>
      </c>
      <c r="G969" s="258" t="s">
        <v>911</v>
      </c>
      <c r="H969" s="226" t="s">
        <v>2607</v>
      </c>
      <c r="I969" s="248"/>
      <c r="J969" s="265"/>
      <c r="K969" s="260"/>
      <c r="L969" s="249">
        <v>7</v>
      </c>
      <c r="M969" s="258" t="s">
        <v>911</v>
      </c>
      <c r="N969" s="226" t="s">
        <v>2607</v>
      </c>
      <c r="O969" s="248"/>
      <c r="P969" s="265"/>
      <c r="Q969" s="260"/>
      <c r="R969" s="249">
        <v>3</v>
      </c>
      <c r="S969" s="258" t="s">
        <v>911</v>
      </c>
      <c r="T969" s="226" t="s">
        <v>2607</v>
      </c>
      <c r="U969" s="260"/>
      <c r="V969" s="265"/>
      <c r="W969" s="260"/>
      <c r="X969" s="249">
        <v>3</v>
      </c>
      <c r="Y969" s="258" t="s">
        <v>911</v>
      </c>
      <c r="Z969" s="226" t="s">
        <v>2607</v>
      </c>
      <c r="AA969" s="260"/>
      <c r="AB969" s="265"/>
      <c r="AC969" s="260"/>
      <c r="AD969" s="248" t="s">
        <v>171</v>
      </c>
      <c r="AE969" s="249" t="s">
        <v>171</v>
      </c>
      <c r="AF969" s="226" t="s">
        <v>2616</v>
      </c>
      <c r="AG969" s="248"/>
      <c r="AH969" s="265"/>
      <c r="AI969" s="260"/>
    </row>
    <row r="970" spans="1:35" ht="60" x14ac:dyDescent="0.2">
      <c r="A970" s="248">
        <v>2017</v>
      </c>
      <c r="B970" s="258" t="s">
        <v>910</v>
      </c>
      <c r="C970" s="258" t="s">
        <v>905</v>
      </c>
      <c r="D970" s="249"/>
      <c r="E970" s="249">
        <v>9</v>
      </c>
      <c r="F970" s="249">
        <v>3</v>
      </c>
      <c r="G970" s="258" t="s">
        <v>912</v>
      </c>
      <c r="H970" s="226" t="s">
        <v>2658</v>
      </c>
      <c r="I970" s="248"/>
      <c r="J970" s="265"/>
      <c r="K970" s="260"/>
      <c r="L970" s="249">
        <v>7</v>
      </c>
      <c r="M970" s="258" t="s">
        <v>912</v>
      </c>
      <c r="N970" s="226" t="s">
        <v>2658</v>
      </c>
      <c r="O970" s="248"/>
      <c r="P970" s="265"/>
      <c r="Q970" s="260"/>
      <c r="R970" s="249">
        <v>3</v>
      </c>
      <c r="S970" s="258" t="s">
        <v>912</v>
      </c>
      <c r="T970" s="226" t="s">
        <v>2658</v>
      </c>
      <c r="U970" s="260"/>
      <c r="V970" s="265"/>
      <c r="W970" s="260"/>
      <c r="X970" s="249">
        <v>3</v>
      </c>
      <c r="Y970" s="258" t="s">
        <v>912</v>
      </c>
      <c r="Z970" s="226" t="s">
        <v>2658</v>
      </c>
      <c r="AA970" s="260"/>
      <c r="AB970" s="265"/>
      <c r="AC970" s="260"/>
      <c r="AD970" s="248" t="s">
        <v>171</v>
      </c>
      <c r="AE970" s="249" t="s">
        <v>171</v>
      </c>
      <c r="AF970" s="226" t="s">
        <v>2629</v>
      </c>
      <c r="AG970" s="248"/>
      <c r="AH970" s="265"/>
      <c r="AI970" s="260"/>
    </row>
    <row r="971" spans="1:35" ht="75" x14ac:dyDescent="0.2">
      <c r="A971" s="248">
        <v>2017</v>
      </c>
      <c r="B971" s="258" t="s">
        <v>910</v>
      </c>
      <c r="C971" s="258" t="s">
        <v>905</v>
      </c>
      <c r="D971" s="249"/>
      <c r="E971" s="249">
        <v>9</v>
      </c>
      <c r="F971" s="249">
        <v>3</v>
      </c>
      <c r="G971" s="258" t="s">
        <v>913</v>
      </c>
      <c r="H971" s="226" t="s">
        <v>2613</v>
      </c>
      <c r="I971" s="248"/>
      <c r="J971" s="265"/>
      <c r="K971" s="260"/>
      <c r="L971" s="249">
        <v>7</v>
      </c>
      <c r="M971" s="258" t="s">
        <v>1779</v>
      </c>
      <c r="N971" s="226" t="s">
        <v>2613</v>
      </c>
      <c r="O971" s="248"/>
      <c r="P971" s="265"/>
      <c r="Q971" s="260"/>
      <c r="R971" s="249">
        <v>3</v>
      </c>
      <c r="S971" s="258" t="s">
        <v>1780</v>
      </c>
      <c r="T971" s="226" t="s">
        <v>2613</v>
      </c>
      <c r="U971" s="260"/>
      <c r="V971" s="265"/>
      <c r="W971" s="260"/>
      <c r="X971" s="249" t="s">
        <v>171</v>
      </c>
      <c r="Y971" s="249" t="s">
        <v>171</v>
      </c>
      <c r="Z971" s="226" t="s">
        <v>2617</v>
      </c>
      <c r="AA971" s="260"/>
      <c r="AB971" s="265"/>
      <c r="AC971" s="260"/>
      <c r="AD971" s="248" t="s">
        <v>171</v>
      </c>
      <c r="AE971" s="249" t="s">
        <v>171</v>
      </c>
      <c r="AF971" s="226" t="s">
        <v>2617</v>
      </c>
      <c r="AG971" s="248"/>
      <c r="AH971" s="265"/>
      <c r="AI971" s="260"/>
    </row>
    <row r="972" spans="1:35" ht="45" x14ac:dyDescent="0.2">
      <c r="A972" s="248">
        <v>2017</v>
      </c>
      <c r="B972" s="258" t="s">
        <v>910</v>
      </c>
      <c r="C972" s="258" t="s">
        <v>905</v>
      </c>
      <c r="D972" s="249"/>
      <c r="E972" s="249">
        <v>9</v>
      </c>
      <c r="F972" s="249">
        <v>3</v>
      </c>
      <c r="G972" s="258" t="s">
        <v>909</v>
      </c>
      <c r="H972" s="226" t="s">
        <v>2658</v>
      </c>
      <c r="I972" s="248"/>
      <c r="J972" s="265"/>
      <c r="K972" s="260"/>
      <c r="L972" s="249">
        <v>7</v>
      </c>
      <c r="M972" s="258" t="s">
        <v>1602</v>
      </c>
      <c r="N972" s="226" t="s">
        <v>2658</v>
      </c>
      <c r="O972" s="248"/>
      <c r="P972" s="265"/>
      <c r="Q972" s="260"/>
      <c r="R972" s="249">
        <v>3</v>
      </c>
      <c r="S972" s="258" t="s">
        <v>1602</v>
      </c>
      <c r="T972" s="226" t="s">
        <v>2658</v>
      </c>
      <c r="U972" s="260"/>
      <c r="V972" s="265"/>
      <c r="W972" s="260"/>
      <c r="X972" s="249" t="s">
        <v>171</v>
      </c>
      <c r="Y972" s="249" t="s">
        <v>171</v>
      </c>
      <c r="Z972" s="226" t="s">
        <v>2629</v>
      </c>
      <c r="AA972" s="260"/>
      <c r="AB972" s="265"/>
      <c r="AC972" s="260"/>
      <c r="AD972" s="248" t="s">
        <v>171</v>
      </c>
      <c r="AE972" s="249" t="s">
        <v>171</v>
      </c>
      <c r="AF972" s="226" t="s">
        <v>2629</v>
      </c>
      <c r="AG972" s="248"/>
      <c r="AH972" s="265"/>
      <c r="AI972" s="260"/>
    </row>
    <row r="973" spans="1:35" s="295" customFormat="1" ht="135.75" thickBot="1" x14ac:dyDescent="0.25">
      <c r="A973" s="285">
        <v>2017</v>
      </c>
      <c r="B973" s="286" t="s">
        <v>910</v>
      </c>
      <c r="C973" s="286" t="s">
        <v>905</v>
      </c>
      <c r="D973" s="298"/>
      <c r="E973" s="292">
        <v>9</v>
      </c>
      <c r="F973" s="292">
        <v>3</v>
      </c>
      <c r="G973" s="289" t="s">
        <v>2598</v>
      </c>
      <c r="H973" s="226" t="s">
        <v>2627</v>
      </c>
      <c r="I973" s="285" t="e">
        <f>VLOOKUP(Tableau2[[#This Row],[Maîtrise/Avancement CNPE]],Tableau5[],8,FALSE)</f>
        <v>#N/A</v>
      </c>
      <c r="J973" s="290" t="e">
        <f>Tableau2[[#This Row],[Gravité]]*Tableau2[[#This Row],[Fréquence CNPE]]*Tableau2[[#This Row],[Coef Pondération CNPE]]</f>
        <v>#N/A</v>
      </c>
      <c r="K973" s="294" t="s">
        <v>914</v>
      </c>
      <c r="L973" s="292">
        <v>7</v>
      </c>
      <c r="M973" s="289" t="s">
        <v>2598</v>
      </c>
      <c r="N973" s="226" t="s">
        <v>2627</v>
      </c>
      <c r="O973" s="290" t="e">
        <f>VLOOKUP(Tableau2[[#This Row],[Maîtrise/Avancement SUD]],Tableau5[],8,FALSE)</f>
        <v>#N/A</v>
      </c>
      <c r="P973" s="290" t="e">
        <f>Tableau2[[#This Row],[Gravité]]*Tableau2[[#This Row],[Fréquence SUD]]*Tableau2[[#This Row],[Coef Pondération SUD]]</f>
        <v>#N/A</v>
      </c>
      <c r="Q973" s="291"/>
      <c r="R973" s="292">
        <v>3</v>
      </c>
      <c r="S973" s="289" t="s">
        <v>2598</v>
      </c>
      <c r="T973" s="226" t="s">
        <v>2627</v>
      </c>
      <c r="U973" s="290" t="e">
        <f>VLOOKUP(Tableau2[[#This Row],[Maîtrise/Avancement GP]],Tableau5[],8,FALSE)</f>
        <v>#N/A</v>
      </c>
      <c r="V973" s="290" t="e">
        <f>Tableau2[[#This Row],[Gravité]]*Tableau2[[#This Row],[Fréquence GP]]*Tableau2[[#This Row],[Coef Pondération GP]]</f>
        <v>#N/A</v>
      </c>
      <c r="W973" s="294" t="s">
        <v>1781</v>
      </c>
      <c r="X973" s="292">
        <v>3</v>
      </c>
      <c r="Y973" s="289" t="s">
        <v>2598</v>
      </c>
      <c r="Z973" s="226" t="s">
        <v>2627</v>
      </c>
      <c r="AA973" s="290" t="e">
        <f>VLOOKUP(Tableau2[[#This Row],[Maîtrise/Avancement NORD]],Tableau5[],8,FALSE)</f>
        <v>#N/A</v>
      </c>
      <c r="AB973" s="290" t="e">
        <f>Tableau2[[#This Row],[Gravité]]*Tableau2[[#This Row],[Fréquence NORD]]*Tableau2[[#This Row],[Coef Pondération NORD]]</f>
        <v>#N/A</v>
      </c>
      <c r="AC973" s="291"/>
      <c r="AD973" s="285" t="s">
        <v>171</v>
      </c>
      <c r="AE973" s="289" t="s">
        <v>2598</v>
      </c>
      <c r="AF973" s="226" t="s">
        <v>2627</v>
      </c>
      <c r="AG973" s="290" t="e">
        <f>VLOOKUP(Tableau2[[#This Row],[Maîtrise/Avancement DD]],Tableau5[],8,FALSE)</f>
        <v>#N/A</v>
      </c>
      <c r="AH973" s="290" t="e">
        <f>Tableau2[[#This Row],[Gravité]]*Tableau2[[#This Row],[Fréquence DD]]*Tableau2[[#This Row],[Coef Pondération DD]]</f>
        <v>#VALUE!</v>
      </c>
      <c r="AI973" s="291"/>
    </row>
    <row r="974" spans="1:35" ht="45" x14ac:dyDescent="0.2">
      <c r="A974" s="248">
        <v>2017</v>
      </c>
      <c r="B974" s="258" t="s">
        <v>915</v>
      </c>
      <c r="C974" s="258" t="s">
        <v>916</v>
      </c>
      <c r="D974" s="249"/>
      <c r="E974" s="249">
        <v>9</v>
      </c>
      <c r="F974" s="249">
        <v>7</v>
      </c>
      <c r="G974" s="258" t="s">
        <v>917</v>
      </c>
      <c r="H974" s="226" t="s">
        <v>2608</v>
      </c>
      <c r="I974" s="248"/>
      <c r="J974" s="265"/>
      <c r="K974" s="260"/>
      <c r="L974" s="249">
        <v>7</v>
      </c>
      <c r="M974" s="258" t="s">
        <v>1603</v>
      </c>
      <c r="N974" s="226" t="s">
        <v>2608</v>
      </c>
      <c r="O974" s="248"/>
      <c r="P974" s="265"/>
      <c r="Q974" s="260"/>
      <c r="R974" s="249">
        <v>7</v>
      </c>
      <c r="S974" s="258" t="s">
        <v>917</v>
      </c>
      <c r="T974" s="226" t="s">
        <v>2608</v>
      </c>
      <c r="U974" s="260"/>
      <c r="V974" s="265"/>
      <c r="W974" s="260"/>
      <c r="X974" s="249">
        <v>1</v>
      </c>
      <c r="Y974" s="258" t="s">
        <v>917</v>
      </c>
      <c r="Z974" s="226" t="s">
        <v>2608</v>
      </c>
      <c r="AA974" s="260"/>
      <c r="AB974" s="265"/>
      <c r="AC974" s="260"/>
      <c r="AD974" s="248" t="s">
        <v>171</v>
      </c>
      <c r="AE974" s="249" t="s">
        <v>171</v>
      </c>
      <c r="AF974" s="226" t="s">
        <v>2617</v>
      </c>
      <c r="AG974" s="248"/>
      <c r="AH974" s="265"/>
      <c r="AI974" s="260"/>
    </row>
    <row r="975" spans="1:35" ht="45" x14ac:dyDescent="0.2">
      <c r="A975" s="248">
        <v>2017</v>
      </c>
      <c r="B975" s="258" t="s">
        <v>915</v>
      </c>
      <c r="C975" s="258" t="s">
        <v>916</v>
      </c>
      <c r="D975" s="249"/>
      <c r="E975" s="249">
        <v>9</v>
      </c>
      <c r="F975" s="249">
        <v>7</v>
      </c>
      <c r="G975" s="258" t="s">
        <v>918</v>
      </c>
      <c r="H975" s="226" t="s">
        <v>2658</v>
      </c>
      <c r="I975" s="248"/>
      <c r="J975" s="265"/>
      <c r="K975" s="260"/>
      <c r="L975" s="249">
        <v>7</v>
      </c>
      <c r="M975" s="258" t="s">
        <v>918</v>
      </c>
      <c r="N975" s="226" t="s">
        <v>2658</v>
      </c>
      <c r="O975" s="248"/>
      <c r="P975" s="265"/>
      <c r="Q975" s="260"/>
      <c r="R975" s="249">
        <v>7</v>
      </c>
      <c r="S975" s="258" t="s">
        <v>918</v>
      </c>
      <c r="T975" s="226" t="s">
        <v>2658</v>
      </c>
      <c r="U975" s="260"/>
      <c r="V975" s="265"/>
      <c r="W975" s="260"/>
      <c r="X975" s="249" t="s">
        <v>171</v>
      </c>
      <c r="Y975" s="249" t="s">
        <v>171</v>
      </c>
      <c r="Z975" s="226" t="s">
        <v>2629</v>
      </c>
      <c r="AA975" s="260"/>
      <c r="AB975" s="265"/>
      <c r="AC975" s="260"/>
      <c r="AD975" s="248" t="s">
        <v>171</v>
      </c>
      <c r="AE975" s="249" t="s">
        <v>171</v>
      </c>
      <c r="AF975" s="226" t="s">
        <v>2629</v>
      </c>
      <c r="AG975" s="248"/>
      <c r="AH975" s="265"/>
      <c r="AI975" s="260"/>
    </row>
    <row r="976" spans="1:35" ht="45" x14ac:dyDescent="0.2">
      <c r="A976" s="248">
        <v>2017</v>
      </c>
      <c r="B976" s="258" t="s">
        <v>915</v>
      </c>
      <c r="C976" s="258" t="s">
        <v>916</v>
      </c>
      <c r="D976" s="249"/>
      <c r="E976" s="249">
        <v>9</v>
      </c>
      <c r="F976" s="249">
        <v>7</v>
      </c>
      <c r="G976" s="258" t="s">
        <v>919</v>
      </c>
      <c r="H976" s="226" t="s">
        <v>2659</v>
      </c>
      <c r="I976" s="248"/>
      <c r="J976" s="265"/>
      <c r="K976" s="260"/>
      <c r="L976" s="249">
        <v>7</v>
      </c>
      <c r="M976" s="258" t="s">
        <v>919</v>
      </c>
      <c r="N976" s="226" t="s">
        <v>2659</v>
      </c>
      <c r="O976" s="248"/>
      <c r="P976" s="265"/>
      <c r="Q976" s="260"/>
      <c r="R976" s="249">
        <v>7</v>
      </c>
      <c r="S976" s="258" t="s">
        <v>919</v>
      </c>
      <c r="T976" s="226" t="s">
        <v>2659</v>
      </c>
      <c r="U976" s="260"/>
      <c r="V976" s="265"/>
      <c r="W976" s="260"/>
      <c r="X976" s="249" t="s">
        <v>171</v>
      </c>
      <c r="Y976" s="249" t="s">
        <v>171</v>
      </c>
      <c r="Z976" s="226" t="s">
        <v>2617</v>
      </c>
      <c r="AA976" s="260"/>
      <c r="AB976" s="265"/>
      <c r="AC976" s="260"/>
      <c r="AD976" s="248" t="s">
        <v>171</v>
      </c>
      <c r="AE976" s="249" t="s">
        <v>171</v>
      </c>
      <c r="AF976" s="226" t="s">
        <v>2617</v>
      </c>
      <c r="AG976" s="248"/>
      <c r="AH976" s="265"/>
      <c r="AI976" s="260"/>
    </row>
    <row r="977" spans="1:35" ht="45" x14ac:dyDescent="0.2">
      <c r="A977" s="248">
        <v>2017</v>
      </c>
      <c r="B977" s="258" t="s">
        <v>915</v>
      </c>
      <c r="C977" s="258" t="s">
        <v>916</v>
      </c>
      <c r="D977" s="249"/>
      <c r="E977" s="249">
        <v>9</v>
      </c>
      <c r="F977" s="249">
        <v>7</v>
      </c>
      <c r="G977" s="258" t="s">
        <v>920</v>
      </c>
      <c r="H977" s="226" t="s">
        <v>2608</v>
      </c>
      <c r="I977" s="248"/>
      <c r="J977" s="265"/>
      <c r="K977" s="260"/>
      <c r="L977" s="249">
        <v>7</v>
      </c>
      <c r="M977" s="258" t="s">
        <v>920</v>
      </c>
      <c r="N977" s="226" t="s">
        <v>2608</v>
      </c>
      <c r="O977" s="248"/>
      <c r="P977" s="265"/>
      <c r="Q977" s="260"/>
      <c r="R977" s="249">
        <v>7</v>
      </c>
      <c r="S977" s="260" t="s">
        <v>1782</v>
      </c>
      <c r="T977" s="226" t="s">
        <v>2608</v>
      </c>
      <c r="U977" s="260"/>
      <c r="V977" s="265"/>
      <c r="W977" s="260"/>
      <c r="X977" s="249" t="s">
        <v>171</v>
      </c>
      <c r="Y977" s="249" t="s">
        <v>171</v>
      </c>
      <c r="Z977" s="226" t="s">
        <v>2617</v>
      </c>
      <c r="AA977" s="260"/>
      <c r="AB977" s="265"/>
      <c r="AC977" s="260"/>
      <c r="AD977" s="248" t="s">
        <v>171</v>
      </c>
      <c r="AE977" s="249" t="s">
        <v>171</v>
      </c>
      <c r="AF977" s="226" t="s">
        <v>2617</v>
      </c>
      <c r="AG977" s="248"/>
      <c r="AH977" s="265"/>
      <c r="AI977" s="260"/>
    </row>
    <row r="978" spans="1:35" ht="45" x14ac:dyDescent="0.2">
      <c r="A978" s="248">
        <v>2017</v>
      </c>
      <c r="B978" s="258" t="s">
        <v>915</v>
      </c>
      <c r="C978" s="258" t="s">
        <v>916</v>
      </c>
      <c r="D978" s="249"/>
      <c r="E978" s="249">
        <v>9</v>
      </c>
      <c r="F978" s="249">
        <v>7</v>
      </c>
      <c r="G978" s="258" t="s">
        <v>921</v>
      </c>
      <c r="H978" s="226" t="s">
        <v>2613</v>
      </c>
      <c r="I978" s="248"/>
      <c r="J978" s="265"/>
      <c r="K978" s="260"/>
      <c r="L978" s="249">
        <v>7</v>
      </c>
      <c r="M978" s="258" t="s">
        <v>921</v>
      </c>
      <c r="N978" s="226" t="s">
        <v>2613</v>
      </c>
      <c r="O978" s="248"/>
      <c r="P978" s="265"/>
      <c r="Q978" s="260"/>
      <c r="R978" s="249">
        <v>7</v>
      </c>
      <c r="S978" s="258" t="s">
        <v>921</v>
      </c>
      <c r="T978" s="226" t="s">
        <v>2613</v>
      </c>
      <c r="U978" s="260"/>
      <c r="V978" s="265"/>
      <c r="W978" s="260"/>
      <c r="X978" s="249" t="s">
        <v>171</v>
      </c>
      <c r="Y978" s="249" t="s">
        <v>171</v>
      </c>
      <c r="Z978" s="226" t="s">
        <v>2617</v>
      </c>
      <c r="AA978" s="260"/>
      <c r="AB978" s="265"/>
      <c r="AC978" s="260"/>
      <c r="AD978" s="248" t="s">
        <v>171</v>
      </c>
      <c r="AE978" s="249" t="s">
        <v>171</v>
      </c>
      <c r="AF978" s="226" t="s">
        <v>2617</v>
      </c>
      <c r="AG978" s="248"/>
      <c r="AH978" s="265"/>
      <c r="AI978" s="260"/>
    </row>
    <row r="979" spans="1:35" ht="45" x14ac:dyDescent="0.2">
      <c r="A979" s="248">
        <v>2017</v>
      </c>
      <c r="B979" s="258" t="s">
        <v>915</v>
      </c>
      <c r="C979" s="258" t="s">
        <v>916</v>
      </c>
      <c r="D979" s="249"/>
      <c r="E979" s="249">
        <v>9</v>
      </c>
      <c r="F979" s="249">
        <v>7</v>
      </c>
      <c r="G979" s="258" t="s">
        <v>909</v>
      </c>
      <c r="H979" s="226" t="s">
        <v>2611</v>
      </c>
      <c r="I979" s="248"/>
      <c r="J979" s="265"/>
      <c r="K979" s="260"/>
      <c r="L979" s="249">
        <v>7</v>
      </c>
      <c r="M979" s="258" t="s">
        <v>1604</v>
      </c>
      <c r="N979" s="226" t="s">
        <v>2611</v>
      </c>
      <c r="O979" s="248"/>
      <c r="P979" s="265"/>
      <c r="Q979" s="260"/>
      <c r="R979" s="249">
        <v>7</v>
      </c>
      <c r="S979" s="258" t="s">
        <v>1783</v>
      </c>
      <c r="T979" s="226" t="s">
        <v>2611</v>
      </c>
      <c r="U979" s="260"/>
      <c r="V979" s="265"/>
      <c r="W979" s="260"/>
      <c r="X979" s="249" t="s">
        <v>171</v>
      </c>
      <c r="Y979" s="249" t="s">
        <v>171</v>
      </c>
      <c r="Z979" s="226" t="s">
        <v>2616</v>
      </c>
      <c r="AA979" s="260"/>
      <c r="AB979" s="265"/>
      <c r="AC979" s="260"/>
      <c r="AD979" s="248" t="s">
        <v>171</v>
      </c>
      <c r="AE979" s="249" t="s">
        <v>171</v>
      </c>
      <c r="AF979" s="226" t="s">
        <v>2616</v>
      </c>
      <c r="AG979" s="248"/>
      <c r="AH979" s="265"/>
      <c r="AI979" s="260"/>
    </row>
    <row r="980" spans="1:35" s="295" customFormat="1" ht="45.75" thickBot="1" x14ac:dyDescent="0.25">
      <c r="A980" s="285">
        <v>2017</v>
      </c>
      <c r="B980" s="286" t="s">
        <v>915</v>
      </c>
      <c r="C980" s="286" t="s">
        <v>916</v>
      </c>
      <c r="D980" s="298"/>
      <c r="E980" s="292">
        <v>9</v>
      </c>
      <c r="F980" s="292">
        <v>7</v>
      </c>
      <c r="G980" s="289" t="s">
        <v>2598</v>
      </c>
      <c r="H980" s="226" t="s">
        <v>2627</v>
      </c>
      <c r="I980" s="285" t="e">
        <f>VLOOKUP(Tableau2[[#This Row],[Maîtrise/Avancement CNPE]],Tableau5[],8,FALSE)</f>
        <v>#N/A</v>
      </c>
      <c r="J980" s="290" t="e">
        <f>Tableau2[[#This Row],[Gravité]]*Tableau2[[#This Row],[Fréquence CNPE]]*Tableau2[[#This Row],[Coef Pondération CNPE]]</f>
        <v>#N/A</v>
      </c>
      <c r="K980" s="291"/>
      <c r="L980" s="292">
        <v>7</v>
      </c>
      <c r="M980" s="289" t="s">
        <v>2598</v>
      </c>
      <c r="N980" s="226" t="s">
        <v>2627</v>
      </c>
      <c r="O980" s="290" t="e">
        <f>VLOOKUP(Tableau2[[#This Row],[Maîtrise/Avancement SUD]],Tableau5[],8,FALSE)</f>
        <v>#N/A</v>
      </c>
      <c r="P980" s="290" t="e">
        <f>Tableau2[[#This Row],[Gravité]]*Tableau2[[#This Row],[Fréquence SUD]]*Tableau2[[#This Row],[Coef Pondération SUD]]</f>
        <v>#N/A</v>
      </c>
      <c r="Q980" s="291"/>
      <c r="R980" s="292">
        <v>7</v>
      </c>
      <c r="S980" s="289" t="s">
        <v>2598</v>
      </c>
      <c r="T980" s="226" t="s">
        <v>2627</v>
      </c>
      <c r="U980" s="290" t="e">
        <f>VLOOKUP(Tableau2[[#This Row],[Maîtrise/Avancement GP]],Tableau5[],8,FALSE)</f>
        <v>#N/A</v>
      </c>
      <c r="V980" s="290" t="e">
        <f>Tableau2[[#This Row],[Gravité]]*Tableau2[[#This Row],[Fréquence GP]]*Tableau2[[#This Row],[Coef Pondération GP]]</f>
        <v>#N/A</v>
      </c>
      <c r="W980" s="291"/>
      <c r="X980" s="292">
        <v>1</v>
      </c>
      <c r="Y980" s="289" t="s">
        <v>2598</v>
      </c>
      <c r="Z980" s="226" t="s">
        <v>2627</v>
      </c>
      <c r="AA980" s="290" t="e">
        <f>VLOOKUP(Tableau2[[#This Row],[Maîtrise/Avancement NORD]],Tableau5[],8,FALSE)</f>
        <v>#N/A</v>
      </c>
      <c r="AB980" s="290" t="e">
        <f>Tableau2[[#This Row],[Gravité]]*Tableau2[[#This Row],[Fréquence NORD]]*Tableau2[[#This Row],[Coef Pondération NORD]]</f>
        <v>#N/A</v>
      </c>
      <c r="AC980" s="291"/>
      <c r="AD980" s="285" t="s">
        <v>171</v>
      </c>
      <c r="AE980" s="289" t="s">
        <v>2598</v>
      </c>
      <c r="AF980" s="226" t="s">
        <v>2627</v>
      </c>
      <c r="AG980" s="290" t="e">
        <f>VLOOKUP(Tableau2[[#This Row],[Maîtrise/Avancement DD]],Tableau5[],8,FALSE)</f>
        <v>#N/A</v>
      </c>
      <c r="AH980" s="290" t="e">
        <f>Tableau2[[#This Row],[Gravité]]*Tableau2[[#This Row],[Fréquence DD]]*Tableau2[[#This Row],[Coef Pondération DD]]</f>
        <v>#VALUE!</v>
      </c>
      <c r="AI980" s="291"/>
    </row>
    <row r="981" spans="1:35" ht="30" x14ac:dyDescent="0.2">
      <c r="A981" s="248">
        <v>2017</v>
      </c>
      <c r="B981" s="258" t="s">
        <v>922</v>
      </c>
      <c r="C981" s="258" t="s">
        <v>923</v>
      </c>
      <c r="D981" s="249"/>
      <c r="E981" s="249">
        <v>7</v>
      </c>
      <c r="F981" s="249" t="s">
        <v>171</v>
      </c>
      <c r="G981" s="258" t="s">
        <v>837</v>
      </c>
      <c r="H981" s="226" t="s">
        <v>2608</v>
      </c>
      <c r="I981" s="248"/>
      <c r="J981" s="265"/>
      <c r="K981" s="260"/>
      <c r="L981" s="249">
        <v>7</v>
      </c>
      <c r="M981" s="258" t="s">
        <v>837</v>
      </c>
      <c r="N981" s="226" t="s">
        <v>2608</v>
      </c>
      <c r="O981" s="248"/>
      <c r="P981" s="265"/>
      <c r="Q981" s="260"/>
      <c r="R981" s="249">
        <v>3</v>
      </c>
      <c r="S981" s="258" t="s">
        <v>1768</v>
      </c>
      <c r="T981" s="226" t="s">
        <v>2608</v>
      </c>
      <c r="U981" s="260"/>
      <c r="V981" s="265"/>
      <c r="W981" s="260"/>
      <c r="X981" s="249" t="s">
        <v>171</v>
      </c>
      <c r="Y981" s="249" t="s">
        <v>171</v>
      </c>
      <c r="Z981" s="226" t="s">
        <v>2617</v>
      </c>
      <c r="AA981" s="260"/>
      <c r="AB981" s="265"/>
      <c r="AC981" s="260"/>
      <c r="AD981" s="248" t="s">
        <v>171</v>
      </c>
      <c r="AE981" s="249" t="s">
        <v>171</v>
      </c>
      <c r="AF981" s="226" t="s">
        <v>2617</v>
      </c>
      <c r="AG981" s="248"/>
      <c r="AH981" s="265"/>
      <c r="AI981" s="260"/>
    </row>
    <row r="982" spans="1:35" ht="45" x14ac:dyDescent="0.2">
      <c r="A982" s="248">
        <v>2017</v>
      </c>
      <c r="B982" s="258" t="s">
        <v>922</v>
      </c>
      <c r="C982" s="258" t="s">
        <v>923</v>
      </c>
      <c r="D982" s="249"/>
      <c r="E982" s="249">
        <v>7</v>
      </c>
      <c r="F982" s="249" t="s">
        <v>171</v>
      </c>
      <c r="G982" s="258" t="s">
        <v>924</v>
      </c>
      <c r="H982" s="226" t="s">
        <v>2631</v>
      </c>
      <c r="I982" s="248"/>
      <c r="J982" s="265"/>
      <c r="K982" s="260"/>
      <c r="L982" s="249">
        <v>7</v>
      </c>
      <c r="M982" s="258" t="s">
        <v>924</v>
      </c>
      <c r="N982" s="226" t="s">
        <v>2631</v>
      </c>
      <c r="O982" s="248"/>
      <c r="P982" s="265"/>
      <c r="Q982" s="260"/>
      <c r="R982" s="249">
        <v>3</v>
      </c>
      <c r="S982" s="258" t="s">
        <v>1784</v>
      </c>
      <c r="T982" s="226" t="s">
        <v>2631</v>
      </c>
      <c r="U982" s="260"/>
      <c r="V982" s="265"/>
      <c r="W982" s="260"/>
      <c r="X982" s="249" t="s">
        <v>171</v>
      </c>
      <c r="Y982" s="249" t="s">
        <v>171</v>
      </c>
      <c r="Z982" s="226" t="s">
        <v>2616</v>
      </c>
      <c r="AA982" s="260"/>
      <c r="AB982" s="265"/>
      <c r="AC982" s="260"/>
      <c r="AD982" s="248" t="s">
        <v>171</v>
      </c>
      <c r="AE982" s="249" t="s">
        <v>171</v>
      </c>
      <c r="AF982" s="226" t="s">
        <v>2616</v>
      </c>
      <c r="AG982" s="248"/>
      <c r="AH982" s="265"/>
      <c r="AI982" s="260"/>
    </row>
    <row r="983" spans="1:35" ht="45" x14ac:dyDescent="0.2">
      <c r="A983" s="248">
        <v>2017</v>
      </c>
      <c r="B983" s="258" t="s">
        <v>922</v>
      </c>
      <c r="C983" s="258" t="s">
        <v>923</v>
      </c>
      <c r="D983" s="249"/>
      <c r="E983" s="249">
        <v>7</v>
      </c>
      <c r="F983" s="249" t="s">
        <v>171</v>
      </c>
      <c r="G983" s="258" t="s">
        <v>925</v>
      </c>
      <c r="H983" s="226" t="s">
        <v>2658</v>
      </c>
      <c r="I983" s="248"/>
      <c r="J983" s="265"/>
      <c r="K983" s="260"/>
      <c r="L983" s="249">
        <v>7</v>
      </c>
      <c r="M983" s="258" t="s">
        <v>925</v>
      </c>
      <c r="N983" s="226" t="s">
        <v>2658</v>
      </c>
      <c r="O983" s="248"/>
      <c r="P983" s="265"/>
      <c r="Q983" s="260"/>
      <c r="R983" s="249">
        <v>3</v>
      </c>
      <c r="S983" s="258" t="s">
        <v>1785</v>
      </c>
      <c r="T983" s="226" t="s">
        <v>2658</v>
      </c>
      <c r="U983" s="260"/>
      <c r="V983" s="265"/>
      <c r="W983" s="260"/>
      <c r="X983" s="249">
        <v>7</v>
      </c>
      <c r="Y983" s="258" t="s">
        <v>907</v>
      </c>
      <c r="Z983" s="226" t="s">
        <v>2658</v>
      </c>
      <c r="AA983" s="260"/>
      <c r="AB983" s="265"/>
      <c r="AC983" s="260"/>
      <c r="AD983" s="248" t="s">
        <v>171</v>
      </c>
      <c r="AE983" s="249" t="s">
        <v>171</v>
      </c>
      <c r="AF983" s="226" t="s">
        <v>2629</v>
      </c>
      <c r="AG983" s="248"/>
      <c r="AH983" s="265"/>
      <c r="AI983" s="260"/>
    </row>
    <row r="984" spans="1:35" ht="30" x14ac:dyDescent="0.2">
      <c r="A984" s="248">
        <v>2017</v>
      </c>
      <c r="B984" s="258" t="s">
        <v>922</v>
      </c>
      <c r="C984" s="258" t="s">
        <v>923</v>
      </c>
      <c r="D984" s="249"/>
      <c r="E984" s="249">
        <v>7</v>
      </c>
      <c r="F984" s="249" t="s">
        <v>171</v>
      </c>
      <c r="G984" s="258" t="s">
        <v>926</v>
      </c>
      <c r="H984" s="226" t="s">
        <v>2607</v>
      </c>
      <c r="I984" s="248"/>
      <c r="J984" s="265"/>
      <c r="K984" s="260"/>
      <c r="L984" s="249">
        <v>7</v>
      </c>
      <c r="M984" s="258" t="s">
        <v>1605</v>
      </c>
      <c r="N984" s="226" t="s">
        <v>2607</v>
      </c>
      <c r="O984" s="248"/>
      <c r="P984" s="265"/>
      <c r="Q984" s="260"/>
      <c r="R984" s="249">
        <v>3</v>
      </c>
      <c r="S984" s="258" t="s">
        <v>926</v>
      </c>
      <c r="T984" s="226" t="s">
        <v>2607</v>
      </c>
      <c r="U984" s="260"/>
      <c r="V984" s="265"/>
      <c r="W984" s="260"/>
      <c r="X984" s="249">
        <v>7</v>
      </c>
      <c r="Y984" s="258" t="s">
        <v>926</v>
      </c>
      <c r="Z984" s="226" t="s">
        <v>2607</v>
      </c>
      <c r="AA984" s="260"/>
      <c r="AB984" s="265"/>
      <c r="AC984" s="260"/>
      <c r="AD984" s="248" t="s">
        <v>171</v>
      </c>
      <c r="AE984" s="249" t="s">
        <v>171</v>
      </c>
      <c r="AF984" s="226" t="s">
        <v>2616</v>
      </c>
      <c r="AG984" s="248"/>
      <c r="AH984" s="265"/>
      <c r="AI984" s="260"/>
    </row>
    <row r="985" spans="1:35" ht="30" x14ac:dyDescent="0.2">
      <c r="A985" s="248">
        <v>2017</v>
      </c>
      <c r="B985" s="258" t="s">
        <v>922</v>
      </c>
      <c r="C985" s="258" t="s">
        <v>923</v>
      </c>
      <c r="D985" s="249"/>
      <c r="E985" s="249">
        <v>7</v>
      </c>
      <c r="F985" s="249" t="s">
        <v>171</v>
      </c>
      <c r="G985" s="258" t="s">
        <v>927</v>
      </c>
      <c r="H985" s="226" t="s">
        <v>2607</v>
      </c>
      <c r="I985" s="248"/>
      <c r="J985" s="265"/>
      <c r="K985" s="260"/>
      <c r="L985" s="249">
        <v>7</v>
      </c>
      <c r="M985" s="258" t="s">
        <v>927</v>
      </c>
      <c r="N985" s="226" t="s">
        <v>2607</v>
      </c>
      <c r="O985" s="248"/>
      <c r="P985" s="265"/>
      <c r="Q985" s="260"/>
      <c r="R985" s="249">
        <v>3</v>
      </c>
      <c r="S985" s="258" t="s">
        <v>927</v>
      </c>
      <c r="T985" s="226" t="s">
        <v>2607</v>
      </c>
      <c r="U985" s="260"/>
      <c r="V985" s="265"/>
      <c r="W985" s="260"/>
      <c r="X985" s="249" t="s">
        <v>171</v>
      </c>
      <c r="Y985" s="249" t="s">
        <v>171</v>
      </c>
      <c r="Z985" s="226" t="s">
        <v>2616</v>
      </c>
      <c r="AA985" s="260"/>
      <c r="AB985" s="265"/>
      <c r="AC985" s="260"/>
      <c r="AD985" s="248" t="s">
        <v>171</v>
      </c>
      <c r="AE985" s="249" t="s">
        <v>171</v>
      </c>
      <c r="AF985" s="226" t="s">
        <v>2616</v>
      </c>
      <c r="AG985" s="248"/>
      <c r="AH985" s="265"/>
      <c r="AI985" s="260"/>
    </row>
    <row r="986" spans="1:35" ht="30" x14ac:dyDescent="0.2">
      <c r="A986" s="248">
        <v>2017</v>
      </c>
      <c r="B986" s="258" t="s">
        <v>922</v>
      </c>
      <c r="C986" s="258" t="s">
        <v>923</v>
      </c>
      <c r="D986" s="249"/>
      <c r="E986" s="249">
        <v>7</v>
      </c>
      <c r="F986" s="249" t="s">
        <v>171</v>
      </c>
      <c r="G986" s="258" t="s">
        <v>417</v>
      </c>
      <c r="H986" s="226" t="s">
        <v>2608</v>
      </c>
      <c r="I986" s="248"/>
      <c r="J986" s="265"/>
      <c r="K986" s="260"/>
      <c r="L986" s="249">
        <v>7</v>
      </c>
      <c r="M986" s="258" t="s">
        <v>417</v>
      </c>
      <c r="N986" s="226" t="s">
        <v>2608</v>
      </c>
      <c r="O986" s="248"/>
      <c r="P986" s="265"/>
      <c r="Q986" s="260"/>
      <c r="R986" s="249">
        <v>3</v>
      </c>
      <c r="S986" s="258" t="s">
        <v>417</v>
      </c>
      <c r="T986" s="226" t="s">
        <v>2608</v>
      </c>
      <c r="U986" s="260"/>
      <c r="V986" s="265"/>
      <c r="W986" s="260"/>
      <c r="X986" s="249">
        <v>7</v>
      </c>
      <c r="Y986" s="258" t="s">
        <v>417</v>
      </c>
      <c r="Z986" s="226" t="s">
        <v>2608</v>
      </c>
      <c r="AA986" s="260"/>
      <c r="AB986" s="265"/>
      <c r="AC986" s="260"/>
      <c r="AD986" s="248" t="s">
        <v>171</v>
      </c>
      <c r="AE986" s="249" t="s">
        <v>171</v>
      </c>
      <c r="AF986" s="226" t="s">
        <v>2617</v>
      </c>
      <c r="AG986" s="248"/>
      <c r="AH986" s="265"/>
      <c r="AI986" s="260"/>
    </row>
    <row r="987" spans="1:35" ht="30" x14ac:dyDescent="0.2">
      <c r="A987" s="248">
        <v>2017</v>
      </c>
      <c r="B987" s="258" t="s">
        <v>922</v>
      </c>
      <c r="C987" s="258" t="s">
        <v>923</v>
      </c>
      <c r="D987" s="249"/>
      <c r="E987" s="249">
        <v>7</v>
      </c>
      <c r="F987" s="249" t="s">
        <v>171</v>
      </c>
      <c r="G987" s="258" t="s">
        <v>928</v>
      </c>
      <c r="H987" s="226" t="s">
        <v>2609</v>
      </c>
      <c r="I987" s="248"/>
      <c r="J987" s="265"/>
      <c r="K987" s="260"/>
      <c r="L987" s="249">
        <v>7</v>
      </c>
      <c r="M987" s="258" t="s">
        <v>928</v>
      </c>
      <c r="N987" s="226" t="s">
        <v>2609</v>
      </c>
      <c r="O987" s="248"/>
      <c r="P987" s="265"/>
      <c r="Q987" s="260"/>
      <c r="R987" s="249">
        <v>3</v>
      </c>
      <c r="S987" s="258" t="s">
        <v>928</v>
      </c>
      <c r="T987" s="226" t="s">
        <v>2609</v>
      </c>
      <c r="U987" s="260"/>
      <c r="V987" s="265"/>
      <c r="W987" s="260"/>
      <c r="X987" s="249" t="s">
        <v>171</v>
      </c>
      <c r="Y987" s="249" t="s">
        <v>171</v>
      </c>
      <c r="Z987" s="226" t="s">
        <v>2617</v>
      </c>
      <c r="AA987" s="260"/>
      <c r="AB987" s="265"/>
      <c r="AC987" s="260"/>
      <c r="AD987" s="248" t="s">
        <v>171</v>
      </c>
      <c r="AE987" s="249" t="s">
        <v>171</v>
      </c>
      <c r="AF987" s="226" t="s">
        <v>2617</v>
      </c>
      <c r="AG987" s="248"/>
      <c r="AH987" s="265"/>
      <c r="AI987" s="260"/>
    </row>
    <row r="988" spans="1:35" ht="30" x14ac:dyDescent="0.2">
      <c r="A988" s="248">
        <v>2017</v>
      </c>
      <c r="B988" s="258" t="s">
        <v>922</v>
      </c>
      <c r="C988" s="258" t="s">
        <v>923</v>
      </c>
      <c r="D988" s="249"/>
      <c r="E988" s="249">
        <v>7</v>
      </c>
      <c r="F988" s="249" t="s">
        <v>171</v>
      </c>
      <c r="G988" s="258" t="s">
        <v>929</v>
      </c>
      <c r="H988" s="226" t="s">
        <v>2655</v>
      </c>
      <c r="I988" s="248"/>
      <c r="J988" s="265"/>
      <c r="K988" s="260"/>
      <c r="L988" s="249">
        <v>7</v>
      </c>
      <c r="M988" s="267" t="s">
        <v>1606</v>
      </c>
      <c r="N988" s="226" t="s">
        <v>2655</v>
      </c>
      <c r="O988" s="248"/>
      <c r="P988" s="265"/>
      <c r="Q988" s="260"/>
      <c r="R988" s="249">
        <v>3</v>
      </c>
      <c r="S988" s="267" t="s">
        <v>1606</v>
      </c>
      <c r="T988" s="226" t="s">
        <v>2655</v>
      </c>
      <c r="U988" s="260"/>
      <c r="V988" s="265"/>
      <c r="W988" s="260"/>
      <c r="X988" s="249" t="s">
        <v>171</v>
      </c>
      <c r="Y988" s="249" t="s">
        <v>171</v>
      </c>
      <c r="Z988" s="226" t="s">
        <v>2617</v>
      </c>
      <c r="AA988" s="260"/>
      <c r="AB988" s="265"/>
      <c r="AC988" s="260"/>
      <c r="AD988" s="248" t="s">
        <v>171</v>
      </c>
      <c r="AE988" s="249" t="s">
        <v>171</v>
      </c>
      <c r="AF988" s="226" t="s">
        <v>2617</v>
      </c>
      <c r="AG988" s="248"/>
      <c r="AH988" s="265"/>
      <c r="AI988" s="260"/>
    </row>
    <row r="989" spans="1:35" ht="30" x14ac:dyDescent="0.2">
      <c r="A989" s="248">
        <v>2017</v>
      </c>
      <c r="B989" s="258" t="s">
        <v>922</v>
      </c>
      <c r="C989" s="258" t="s">
        <v>923</v>
      </c>
      <c r="D989" s="249"/>
      <c r="E989" s="249">
        <v>7</v>
      </c>
      <c r="F989" s="249" t="s">
        <v>171</v>
      </c>
      <c r="G989" s="258" t="s">
        <v>930</v>
      </c>
      <c r="H989" s="226" t="s">
        <v>2608</v>
      </c>
      <c r="I989" s="248"/>
      <c r="J989" s="265"/>
      <c r="K989" s="260"/>
      <c r="L989" s="249" t="s">
        <v>171</v>
      </c>
      <c r="M989" s="248" t="s">
        <v>171</v>
      </c>
      <c r="N989" s="226" t="s">
        <v>2617</v>
      </c>
      <c r="O989" s="248"/>
      <c r="P989" s="265"/>
      <c r="Q989" s="260"/>
      <c r="R989" s="249">
        <v>3</v>
      </c>
      <c r="S989" s="258" t="s">
        <v>930</v>
      </c>
      <c r="T989" s="226" t="s">
        <v>2608</v>
      </c>
      <c r="U989" s="260"/>
      <c r="V989" s="265"/>
      <c r="W989" s="260"/>
      <c r="X989" s="249" t="s">
        <v>171</v>
      </c>
      <c r="Y989" s="249" t="s">
        <v>171</v>
      </c>
      <c r="Z989" s="226" t="s">
        <v>2617</v>
      </c>
      <c r="AA989" s="260"/>
      <c r="AB989" s="265"/>
      <c r="AC989" s="260"/>
      <c r="AD989" s="248" t="s">
        <v>171</v>
      </c>
      <c r="AE989" s="249" t="s">
        <v>171</v>
      </c>
      <c r="AF989" s="226" t="s">
        <v>2617</v>
      </c>
      <c r="AG989" s="248"/>
      <c r="AH989" s="265"/>
      <c r="AI989" s="260"/>
    </row>
    <row r="990" spans="1:35" ht="30" x14ac:dyDescent="0.2">
      <c r="A990" s="248">
        <v>2017</v>
      </c>
      <c r="B990" s="258" t="s">
        <v>922</v>
      </c>
      <c r="C990" s="258" t="s">
        <v>923</v>
      </c>
      <c r="D990" s="249"/>
      <c r="E990" s="249">
        <v>7</v>
      </c>
      <c r="F990" s="249" t="s">
        <v>171</v>
      </c>
      <c r="G990" s="258" t="s">
        <v>931</v>
      </c>
      <c r="H990" s="226" t="s">
        <v>2613</v>
      </c>
      <c r="I990" s="248"/>
      <c r="J990" s="265"/>
      <c r="K990" s="260"/>
      <c r="L990" s="249">
        <v>7</v>
      </c>
      <c r="M990" s="258" t="s">
        <v>931</v>
      </c>
      <c r="N990" s="226" t="s">
        <v>2613</v>
      </c>
      <c r="O990" s="248"/>
      <c r="P990" s="265"/>
      <c r="Q990" s="260"/>
      <c r="R990" s="249">
        <v>3</v>
      </c>
      <c r="S990" s="258" t="s">
        <v>931</v>
      </c>
      <c r="T990" s="226" t="s">
        <v>2613</v>
      </c>
      <c r="U990" s="260"/>
      <c r="V990" s="265"/>
      <c r="W990" s="260"/>
      <c r="X990" s="249" t="s">
        <v>171</v>
      </c>
      <c r="Y990" s="249" t="s">
        <v>171</v>
      </c>
      <c r="Z990" s="226" t="s">
        <v>2617</v>
      </c>
      <c r="AA990" s="260"/>
      <c r="AB990" s="265"/>
      <c r="AC990" s="260"/>
      <c r="AD990" s="248" t="s">
        <v>171</v>
      </c>
      <c r="AE990" s="249" t="s">
        <v>171</v>
      </c>
      <c r="AF990" s="226" t="s">
        <v>2617</v>
      </c>
      <c r="AG990" s="248"/>
      <c r="AH990" s="265"/>
      <c r="AI990" s="260"/>
    </row>
    <row r="991" spans="1:35" s="295" customFormat="1" ht="90.75" thickBot="1" x14ac:dyDescent="0.25">
      <c r="A991" s="285">
        <v>2017</v>
      </c>
      <c r="B991" s="286" t="s">
        <v>922</v>
      </c>
      <c r="C991" s="286" t="s">
        <v>923</v>
      </c>
      <c r="D991" s="298"/>
      <c r="E991" s="292">
        <v>7</v>
      </c>
      <c r="F991" s="292" t="s">
        <v>171</v>
      </c>
      <c r="G991" s="289" t="s">
        <v>2598</v>
      </c>
      <c r="H991" s="226" t="s">
        <v>2627</v>
      </c>
      <c r="I991" s="285" t="e">
        <f>VLOOKUP(Tableau2[[#This Row],[Maîtrise/Avancement CNPE]],Tableau5[],8,FALSE)</f>
        <v>#N/A</v>
      </c>
      <c r="J991" s="290" t="e">
        <f>Tableau2[[#This Row],[Gravité]]*Tableau2[[#This Row],[Fréquence CNPE]]*Tableau2[[#This Row],[Coef Pondération CNPE]]</f>
        <v>#VALUE!</v>
      </c>
      <c r="K991" s="291"/>
      <c r="L991" s="292">
        <v>7</v>
      </c>
      <c r="M991" s="289" t="s">
        <v>2598</v>
      </c>
      <c r="N991" s="226" t="s">
        <v>2627</v>
      </c>
      <c r="O991" s="290" t="e">
        <f>VLOOKUP(Tableau2[[#This Row],[Maîtrise/Avancement SUD]],Tableau5[],8,FALSE)</f>
        <v>#N/A</v>
      </c>
      <c r="P991" s="290" t="e">
        <f>Tableau2[[#This Row],[Gravité]]*Tableau2[[#This Row],[Fréquence SUD]]*Tableau2[[#This Row],[Coef Pondération SUD]]</f>
        <v>#N/A</v>
      </c>
      <c r="Q991" s="294" t="s">
        <v>1607</v>
      </c>
      <c r="R991" s="292">
        <v>3</v>
      </c>
      <c r="S991" s="289" t="s">
        <v>2598</v>
      </c>
      <c r="T991" s="226" t="s">
        <v>2627</v>
      </c>
      <c r="U991" s="290" t="e">
        <f>VLOOKUP(Tableau2[[#This Row],[Maîtrise/Avancement GP]],Tableau5[],8,FALSE)</f>
        <v>#N/A</v>
      </c>
      <c r="V991" s="290" t="e">
        <f>Tableau2[[#This Row],[Gravité]]*Tableau2[[#This Row],[Fréquence GP]]*Tableau2[[#This Row],[Coef Pondération GP]]</f>
        <v>#N/A</v>
      </c>
      <c r="W991" s="294" t="s">
        <v>1786</v>
      </c>
      <c r="X991" s="292">
        <v>7</v>
      </c>
      <c r="Y991" s="289" t="s">
        <v>2598</v>
      </c>
      <c r="Z991" s="226" t="s">
        <v>2627</v>
      </c>
      <c r="AA991" s="290" t="e">
        <f>VLOOKUP(Tableau2[[#This Row],[Maîtrise/Avancement NORD]],Tableau5[],8,FALSE)</f>
        <v>#N/A</v>
      </c>
      <c r="AB991" s="290" t="e">
        <f>Tableau2[[#This Row],[Gravité]]*Tableau2[[#This Row],[Fréquence NORD]]*Tableau2[[#This Row],[Coef Pondération NORD]]</f>
        <v>#N/A</v>
      </c>
      <c r="AC991" s="291"/>
      <c r="AD991" s="285" t="s">
        <v>171</v>
      </c>
      <c r="AE991" s="289" t="s">
        <v>2598</v>
      </c>
      <c r="AF991" s="226" t="s">
        <v>2627</v>
      </c>
      <c r="AG991" s="290" t="e">
        <f>VLOOKUP(Tableau2[[#This Row],[Maîtrise/Avancement DD]],Tableau5[],8,FALSE)</f>
        <v>#N/A</v>
      </c>
      <c r="AH991" s="290" t="e">
        <f>Tableau2[[#This Row],[Gravité]]*Tableau2[[#This Row],[Fréquence DD]]*Tableau2[[#This Row],[Coef Pondération DD]]</f>
        <v>#VALUE!</v>
      </c>
      <c r="AI991" s="291"/>
    </row>
    <row r="992" spans="1:35" ht="30" x14ac:dyDescent="0.2">
      <c r="A992" s="248">
        <v>2017</v>
      </c>
      <c r="B992" s="258" t="s">
        <v>932</v>
      </c>
      <c r="C992" s="258" t="s">
        <v>933</v>
      </c>
      <c r="D992" s="249"/>
      <c r="E992" s="249">
        <v>9</v>
      </c>
      <c r="F992" s="249">
        <v>7</v>
      </c>
      <c r="G992" s="258" t="s">
        <v>934</v>
      </c>
      <c r="H992" s="226" t="s">
        <v>2607</v>
      </c>
      <c r="I992" s="248"/>
      <c r="J992" s="265"/>
      <c r="K992" s="260"/>
      <c r="L992" s="249">
        <v>7</v>
      </c>
      <c r="M992" s="258" t="s">
        <v>934</v>
      </c>
      <c r="N992" s="226" t="s">
        <v>2607</v>
      </c>
      <c r="O992" s="248"/>
      <c r="P992" s="265"/>
      <c r="Q992" s="260"/>
      <c r="R992" s="249">
        <v>3</v>
      </c>
      <c r="S992" s="258" t="s">
        <v>934</v>
      </c>
      <c r="T992" s="226" t="s">
        <v>2607</v>
      </c>
      <c r="U992" s="260"/>
      <c r="V992" s="265"/>
      <c r="W992" s="260"/>
      <c r="X992" s="249" t="s">
        <v>171</v>
      </c>
      <c r="Y992" s="249" t="s">
        <v>171</v>
      </c>
      <c r="Z992" s="226" t="s">
        <v>2616</v>
      </c>
      <c r="AA992" s="260"/>
      <c r="AB992" s="265"/>
      <c r="AC992" s="260"/>
      <c r="AD992" s="248" t="s">
        <v>171</v>
      </c>
      <c r="AE992" s="249" t="s">
        <v>171</v>
      </c>
      <c r="AF992" s="226" t="s">
        <v>2616</v>
      </c>
      <c r="AG992" s="248"/>
      <c r="AH992" s="265"/>
      <c r="AI992" s="260"/>
    </row>
    <row r="993" spans="1:35" ht="45" x14ac:dyDescent="0.2">
      <c r="A993" s="248">
        <v>2017</v>
      </c>
      <c r="B993" s="258" t="s">
        <v>932</v>
      </c>
      <c r="C993" s="258" t="s">
        <v>933</v>
      </c>
      <c r="D993" s="249"/>
      <c r="E993" s="249">
        <v>9</v>
      </c>
      <c r="F993" s="249">
        <v>7</v>
      </c>
      <c r="G993" s="258" t="s">
        <v>935</v>
      </c>
      <c r="H993" s="226" t="s">
        <v>2658</v>
      </c>
      <c r="I993" s="248"/>
      <c r="J993" s="265"/>
      <c r="K993" s="260"/>
      <c r="L993" s="249">
        <v>7</v>
      </c>
      <c r="M993" s="258" t="s">
        <v>935</v>
      </c>
      <c r="N993" s="226" t="s">
        <v>2658</v>
      </c>
      <c r="O993" s="248"/>
      <c r="P993" s="265"/>
      <c r="Q993" s="260"/>
      <c r="R993" s="249">
        <v>3</v>
      </c>
      <c r="S993" s="258" t="s">
        <v>935</v>
      </c>
      <c r="T993" s="226" t="s">
        <v>2658</v>
      </c>
      <c r="U993" s="260"/>
      <c r="V993" s="265"/>
      <c r="W993" s="260"/>
      <c r="X993" s="249" t="s">
        <v>171</v>
      </c>
      <c r="Y993" s="249" t="s">
        <v>171</v>
      </c>
      <c r="Z993" s="226" t="s">
        <v>2629</v>
      </c>
      <c r="AA993" s="260"/>
      <c r="AB993" s="265"/>
      <c r="AC993" s="260"/>
      <c r="AD993" s="248" t="s">
        <v>171</v>
      </c>
      <c r="AE993" s="249" t="s">
        <v>171</v>
      </c>
      <c r="AF993" s="226" t="s">
        <v>2629</v>
      </c>
      <c r="AG993" s="248"/>
      <c r="AH993" s="265"/>
      <c r="AI993" s="260"/>
    </row>
    <row r="994" spans="1:35" ht="15" x14ac:dyDescent="0.2">
      <c r="A994" s="248">
        <v>2017</v>
      </c>
      <c r="B994" s="258" t="s">
        <v>932</v>
      </c>
      <c r="C994" s="258" t="s">
        <v>933</v>
      </c>
      <c r="D994" s="249"/>
      <c r="E994" s="249">
        <v>9</v>
      </c>
      <c r="F994" s="249">
        <v>7</v>
      </c>
      <c r="G994" s="258" t="s">
        <v>908</v>
      </c>
      <c r="H994" s="226" t="s">
        <v>2608</v>
      </c>
      <c r="I994" s="248"/>
      <c r="J994" s="265"/>
      <c r="K994" s="260"/>
      <c r="L994" s="249">
        <v>7</v>
      </c>
      <c r="M994" s="258" t="s">
        <v>908</v>
      </c>
      <c r="N994" s="226" t="s">
        <v>2608</v>
      </c>
      <c r="O994" s="248"/>
      <c r="P994" s="265"/>
      <c r="Q994" s="260"/>
      <c r="R994" s="249">
        <v>3</v>
      </c>
      <c r="S994" s="258" t="s">
        <v>908</v>
      </c>
      <c r="T994" s="226" t="s">
        <v>2608</v>
      </c>
      <c r="U994" s="260"/>
      <c r="V994" s="265"/>
      <c r="W994" s="260"/>
      <c r="X994" s="249" t="s">
        <v>171</v>
      </c>
      <c r="Y994" s="249" t="s">
        <v>171</v>
      </c>
      <c r="Z994" s="226" t="s">
        <v>2617</v>
      </c>
      <c r="AA994" s="260"/>
      <c r="AB994" s="265"/>
      <c r="AC994" s="260"/>
      <c r="AD994" s="248" t="s">
        <v>171</v>
      </c>
      <c r="AE994" s="249" t="s">
        <v>171</v>
      </c>
      <c r="AF994" s="226" t="s">
        <v>2617</v>
      </c>
      <c r="AG994" s="248"/>
      <c r="AH994" s="265"/>
      <c r="AI994" s="260"/>
    </row>
    <row r="995" spans="1:35" ht="30" x14ac:dyDescent="0.2">
      <c r="A995" s="248">
        <v>2017</v>
      </c>
      <c r="B995" s="258" t="s">
        <v>932</v>
      </c>
      <c r="C995" s="258" t="s">
        <v>933</v>
      </c>
      <c r="D995" s="249"/>
      <c r="E995" s="249">
        <v>9</v>
      </c>
      <c r="F995" s="249">
        <v>7</v>
      </c>
      <c r="G995" s="258" t="s">
        <v>837</v>
      </c>
      <c r="H995" s="226" t="s">
        <v>2608</v>
      </c>
      <c r="I995" s="248"/>
      <c r="J995" s="265"/>
      <c r="K995" s="260"/>
      <c r="L995" s="249">
        <v>7</v>
      </c>
      <c r="M995" s="258" t="s">
        <v>837</v>
      </c>
      <c r="N995" s="226" t="s">
        <v>2608</v>
      </c>
      <c r="O995" s="248"/>
      <c r="P995" s="265"/>
      <c r="Q995" s="260"/>
      <c r="R995" s="249">
        <v>3</v>
      </c>
      <c r="S995" s="258" t="s">
        <v>1768</v>
      </c>
      <c r="T995" s="226" t="s">
        <v>2608</v>
      </c>
      <c r="U995" s="260"/>
      <c r="V995" s="265"/>
      <c r="W995" s="260"/>
      <c r="X995" s="249" t="s">
        <v>171</v>
      </c>
      <c r="Y995" s="249" t="s">
        <v>171</v>
      </c>
      <c r="Z995" s="226" t="s">
        <v>2617</v>
      </c>
      <c r="AA995" s="260"/>
      <c r="AB995" s="265"/>
      <c r="AC995" s="260"/>
      <c r="AD995" s="248" t="s">
        <v>171</v>
      </c>
      <c r="AE995" s="249" t="s">
        <v>171</v>
      </c>
      <c r="AF995" s="226" t="s">
        <v>2617</v>
      </c>
      <c r="AG995" s="248"/>
      <c r="AH995" s="265"/>
      <c r="AI995" s="260"/>
    </row>
    <row r="996" spans="1:35" ht="30" x14ac:dyDescent="0.2">
      <c r="A996" s="248">
        <v>2017</v>
      </c>
      <c r="B996" s="258" t="s">
        <v>932</v>
      </c>
      <c r="C996" s="258" t="s">
        <v>933</v>
      </c>
      <c r="D996" s="249"/>
      <c r="E996" s="249">
        <v>9</v>
      </c>
      <c r="F996" s="249">
        <v>7</v>
      </c>
      <c r="G996" s="258" t="s">
        <v>838</v>
      </c>
      <c r="H996" s="226" t="s">
        <v>2631</v>
      </c>
      <c r="I996" s="248"/>
      <c r="J996" s="265"/>
      <c r="K996" s="260"/>
      <c r="L996" s="249">
        <v>7</v>
      </c>
      <c r="M996" s="258" t="s">
        <v>838</v>
      </c>
      <c r="N996" s="226" t="s">
        <v>2631</v>
      </c>
      <c r="O996" s="248"/>
      <c r="P996" s="265"/>
      <c r="Q996" s="260"/>
      <c r="R996" s="249">
        <v>3</v>
      </c>
      <c r="S996" s="258" t="s">
        <v>1787</v>
      </c>
      <c r="T996" s="226" t="s">
        <v>2631</v>
      </c>
      <c r="U996" s="260"/>
      <c r="V996" s="265"/>
      <c r="W996" s="260"/>
      <c r="X996" s="249" t="s">
        <v>171</v>
      </c>
      <c r="Y996" s="249" t="s">
        <v>171</v>
      </c>
      <c r="Z996" s="226" t="s">
        <v>2616</v>
      </c>
      <c r="AA996" s="260"/>
      <c r="AB996" s="265"/>
      <c r="AC996" s="260"/>
      <c r="AD996" s="248" t="s">
        <v>171</v>
      </c>
      <c r="AE996" s="249" t="s">
        <v>171</v>
      </c>
      <c r="AF996" s="226" t="s">
        <v>2616</v>
      </c>
      <c r="AG996" s="248"/>
      <c r="AH996" s="265"/>
      <c r="AI996" s="260"/>
    </row>
    <row r="997" spans="1:35" ht="15" x14ac:dyDescent="0.2">
      <c r="A997" s="248">
        <v>2017</v>
      </c>
      <c r="B997" s="258" t="s">
        <v>932</v>
      </c>
      <c r="C997" s="258" t="s">
        <v>933</v>
      </c>
      <c r="D997" s="249"/>
      <c r="E997" s="249">
        <v>9</v>
      </c>
      <c r="F997" s="249">
        <v>7</v>
      </c>
      <c r="G997" s="258" t="s">
        <v>936</v>
      </c>
      <c r="H997" s="226" t="s">
        <v>2611</v>
      </c>
      <c r="I997" s="248"/>
      <c r="J997" s="265"/>
      <c r="K997" s="260"/>
      <c r="L997" s="249">
        <v>7</v>
      </c>
      <c r="M997" s="258" t="s">
        <v>936</v>
      </c>
      <c r="N997" s="226" t="s">
        <v>2611</v>
      </c>
      <c r="O997" s="248"/>
      <c r="P997" s="265"/>
      <c r="Q997" s="260"/>
      <c r="R997" s="249">
        <v>3</v>
      </c>
      <c r="S997" s="258" t="s">
        <v>936</v>
      </c>
      <c r="T997" s="226" t="s">
        <v>2611</v>
      </c>
      <c r="U997" s="260"/>
      <c r="V997" s="265"/>
      <c r="W997" s="260"/>
      <c r="X997" s="249" t="s">
        <v>171</v>
      </c>
      <c r="Y997" s="249" t="s">
        <v>171</v>
      </c>
      <c r="Z997" s="226" t="s">
        <v>2616</v>
      </c>
      <c r="AA997" s="260"/>
      <c r="AB997" s="265"/>
      <c r="AC997" s="260"/>
      <c r="AD997" s="248" t="s">
        <v>171</v>
      </c>
      <c r="AE997" s="249" t="s">
        <v>171</v>
      </c>
      <c r="AF997" s="226" t="s">
        <v>2616</v>
      </c>
      <c r="AG997" s="248"/>
      <c r="AH997" s="265"/>
      <c r="AI997" s="260"/>
    </row>
    <row r="998" spans="1:35" ht="45" x14ac:dyDescent="0.2">
      <c r="A998" s="248">
        <v>2017</v>
      </c>
      <c r="B998" s="258" t="s">
        <v>932</v>
      </c>
      <c r="C998" s="258" t="s">
        <v>933</v>
      </c>
      <c r="D998" s="249"/>
      <c r="E998" s="249">
        <v>9</v>
      </c>
      <c r="F998" s="249">
        <v>7</v>
      </c>
      <c r="G998" s="258" t="s">
        <v>937</v>
      </c>
      <c r="H998" s="226" t="s">
        <v>2608</v>
      </c>
      <c r="I998" s="248"/>
      <c r="J998" s="265"/>
      <c r="K998" s="260"/>
      <c r="L998" s="249" t="s">
        <v>171</v>
      </c>
      <c r="M998" s="248" t="s">
        <v>171</v>
      </c>
      <c r="N998" s="226" t="s">
        <v>2617</v>
      </c>
      <c r="O998" s="248"/>
      <c r="P998" s="265"/>
      <c r="Q998" s="260"/>
      <c r="R998" s="248" t="s">
        <v>171</v>
      </c>
      <c r="S998" s="248" t="s">
        <v>171</v>
      </c>
      <c r="T998" s="226" t="s">
        <v>2617</v>
      </c>
      <c r="U998" s="260"/>
      <c r="V998" s="265"/>
      <c r="W998" s="260"/>
      <c r="X998" s="249" t="s">
        <v>171</v>
      </c>
      <c r="Y998" s="249" t="s">
        <v>171</v>
      </c>
      <c r="Z998" s="226" t="s">
        <v>2617</v>
      </c>
      <c r="AA998" s="260"/>
      <c r="AB998" s="265"/>
      <c r="AC998" s="260"/>
      <c r="AD998" s="248" t="s">
        <v>171</v>
      </c>
      <c r="AE998" s="249" t="s">
        <v>171</v>
      </c>
      <c r="AF998" s="226" t="s">
        <v>2617</v>
      </c>
      <c r="AG998" s="248"/>
      <c r="AH998" s="265"/>
      <c r="AI998" s="260"/>
    </row>
    <row r="999" spans="1:35" ht="30" x14ac:dyDescent="0.2">
      <c r="A999" s="248">
        <v>2017</v>
      </c>
      <c r="B999" s="258" t="s">
        <v>932</v>
      </c>
      <c r="C999" s="258" t="s">
        <v>933</v>
      </c>
      <c r="D999" s="249"/>
      <c r="E999" s="249">
        <v>9</v>
      </c>
      <c r="F999" s="249">
        <v>7</v>
      </c>
      <c r="G999" s="258" t="s">
        <v>938</v>
      </c>
      <c r="H999" s="226" t="s">
        <v>2608</v>
      </c>
      <c r="I999" s="248"/>
      <c r="J999" s="265"/>
      <c r="K999" s="260"/>
      <c r="L999" s="249" t="s">
        <v>171</v>
      </c>
      <c r="M999" s="248" t="s">
        <v>171</v>
      </c>
      <c r="N999" s="226" t="s">
        <v>2617</v>
      </c>
      <c r="O999" s="248"/>
      <c r="P999" s="265"/>
      <c r="Q999" s="260"/>
      <c r="R999" s="248" t="s">
        <v>171</v>
      </c>
      <c r="S999" s="248" t="s">
        <v>171</v>
      </c>
      <c r="T999" s="226" t="s">
        <v>2617</v>
      </c>
      <c r="U999" s="260"/>
      <c r="V999" s="265"/>
      <c r="W999" s="260"/>
      <c r="X999" s="249" t="s">
        <v>171</v>
      </c>
      <c r="Y999" s="249" t="s">
        <v>171</v>
      </c>
      <c r="Z999" s="226" t="s">
        <v>2617</v>
      </c>
      <c r="AA999" s="260"/>
      <c r="AB999" s="265"/>
      <c r="AC999" s="260"/>
      <c r="AD999" s="248" t="s">
        <v>171</v>
      </c>
      <c r="AE999" s="249" t="s">
        <v>171</v>
      </c>
      <c r="AF999" s="226" t="s">
        <v>2617</v>
      </c>
      <c r="AG999" s="248"/>
      <c r="AH999" s="265"/>
      <c r="AI999" s="260"/>
    </row>
    <row r="1000" spans="1:35" ht="30" x14ac:dyDescent="0.2">
      <c r="A1000" s="248">
        <v>2017</v>
      </c>
      <c r="B1000" s="258" t="s">
        <v>932</v>
      </c>
      <c r="C1000" s="258" t="s">
        <v>933</v>
      </c>
      <c r="D1000" s="249"/>
      <c r="E1000" s="249">
        <v>9</v>
      </c>
      <c r="F1000" s="249">
        <v>7</v>
      </c>
      <c r="G1000" s="258" t="s">
        <v>939</v>
      </c>
      <c r="H1000" s="226" t="s">
        <v>2609</v>
      </c>
      <c r="I1000" s="248"/>
      <c r="J1000" s="265"/>
      <c r="K1000" s="260"/>
      <c r="L1000" s="249" t="s">
        <v>171</v>
      </c>
      <c r="M1000" s="248" t="s">
        <v>171</v>
      </c>
      <c r="N1000" s="226" t="s">
        <v>2617</v>
      </c>
      <c r="O1000" s="248"/>
      <c r="P1000" s="265"/>
      <c r="Q1000" s="260"/>
      <c r="R1000" s="248" t="s">
        <v>171</v>
      </c>
      <c r="S1000" s="248" t="s">
        <v>171</v>
      </c>
      <c r="T1000" s="226" t="s">
        <v>2617</v>
      </c>
      <c r="U1000" s="260"/>
      <c r="V1000" s="265"/>
      <c r="W1000" s="260"/>
      <c r="X1000" s="249" t="s">
        <v>171</v>
      </c>
      <c r="Y1000" s="249" t="s">
        <v>171</v>
      </c>
      <c r="Z1000" s="226" t="s">
        <v>2617</v>
      </c>
      <c r="AA1000" s="260"/>
      <c r="AB1000" s="265"/>
      <c r="AC1000" s="260"/>
      <c r="AD1000" s="248" t="s">
        <v>171</v>
      </c>
      <c r="AE1000" s="249" t="s">
        <v>171</v>
      </c>
      <c r="AF1000" s="226" t="s">
        <v>2617</v>
      </c>
      <c r="AG1000" s="248"/>
      <c r="AH1000" s="265"/>
      <c r="AI1000" s="260"/>
    </row>
    <row r="1001" spans="1:35" s="295" customFormat="1" ht="105.75" thickBot="1" x14ac:dyDescent="0.25">
      <c r="A1001" s="285">
        <v>2017</v>
      </c>
      <c r="B1001" s="286" t="s">
        <v>932</v>
      </c>
      <c r="C1001" s="286" t="s">
        <v>933</v>
      </c>
      <c r="D1001" s="298"/>
      <c r="E1001" s="292">
        <v>9</v>
      </c>
      <c r="F1001" s="292">
        <v>7</v>
      </c>
      <c r="G1001" s="289" t="s">
        <v>2598</v>
      </c>
      <c r="H1001" s="226" t="s">
        <v>2627</v>
      </c>
      <c r="I1001" s="285" t="e">
        <f>VLOOKUP(Tableau2[[#This Row],[Maîtrise/Avancement CNPE]],Tableau5[],8,FALSE)</f>
        <v>#N/A</v>
      </c>
      <c r="J1001" s="290" t="e">
        <f>Tableau2[[#This Row],[Gravité]]*Tableau2[[#This Row],[Fréquence CNPE]]*Tableau2[[#This Row],[Coef Pondération CNPE]]</f>
        <v>#N/A</v>
      </c>
      <c r="K1001" s="291"/>
      <c r="L1001" s="292">
        <v>7</v>
      </c>
      <c r="M1001" s="289" t="s">
        <v>2598</v>
      </c>
      <c r="N1001" s="226" t="s">
        <v>2627</v>
      </c>
      <c r="O1001" s="290" t="e">
        <f>VLOOKUP(Tableau2[[#This Row],[Maîtrise/Avancement SUD]],Tableau5[],8,FALSE)</f>
        <v>#N/A</v>
      </c>
      <c r="P1001" s="290" t="e">
        <f>Tableau2[[#This Row],[Gravité]]*Tableau2[[#This Row],[Fréquence SUD]]*Tableau2[[#This Row],[Coef Pondération SUD]]</f>
        <v>#N/A</v>
      </c>
      <c r="Q1001" s="294" t="s">
        <v>1608</v>
      </c>
      <c r="R1001" s="292">
        <v>3</v>
      </c>
      <c r="S1001" s="289" t="s">
        <v>2598</v>
      </c>
      <c r="T1001" s="226" t="s">
        <v>2627</v>
      </c>
      <c r="U1001" s="290" t="e">
        <f>VLOOKUP(Tableau2[[#This Row],[Maîtrise/Avancement GP]],Tableau5[],8,FALSE)</f>
        <v>#N/A</v>
      </c>
      <c r="V1001" s="290" t="e">
        <f>Tableau2[[#This Row],[Gravité]]*Tableau2[[#This Row],[Fréquence GP]]*Tableau2[[#This Row],[Coef Pondération GP]]</f>
        <v>#N/A</v>
      </c>
      <c r="W1001" s="294" t="s">
        <v>1608</v>
      </c>
      <c r="X1001" s="292" t="s">
        <v>171</v>
      </c>
      <c r="Y1001" s="289" t="s">
        <v>2598</v>
      </c>
      <c r="Z1001" s="226" t="s">
        <v>2627</v>
      </c>
      <c r="AA1001" s="290" t="e">
        <f>VLOOKUP(Tableau2[[#This Row],[Maîtrise/Avancement NORD]],Tableau5[],8,FALSE)</f>
        <v>#N/A</v>
      </c>
      <c r="AB1001" s="290" t="e">
        <f>Tableau2[[#This Row],[Gravité]]*Tableau2[[#This Row],[Fréquence NORD]]*Tableau2[[#This Row],[Coef Pondération NORD]]</f>
        <v>#VALUE!</v>
      </c>
      <c r="AC1001" s="291"/>
      <c r="AD1001" s="285" t="s">
        <v>171</v>
      </c>
      <c r="AE1001" s="289" t="s">
        <v>2598</v>
      </c>
      <c r="AF1001" s="226" t="s">
        <v>2627</v>
      </c>
      <c r="AG1001" s="290" t="e">
        <f>VLOOKUP(Tableau2[[#This Row],[Maîtrise/Avancement DD]],Tableau5[],8,FALSE)</f>
        <v>#N/A</v>
      </c>
      <c r="AH1001" s="290" t="e">
        <f>Tableau2[[#This Row],[Gravité]]*Tableau2[[#This Row],[Fréquence DD]]*Tableau2[[#This Row],[Coef Pondération DD]]</f>
        <v>#VALUE!</v>
      </c>
      <c r="AI1001" s="291"/>
    </row>
    <row r="1002" spans="1:35" ht="30" x14ac:dyDescent="0.2">
      <c r="A1002" s="248">
        <v>2017</v>
      </c>
      <c r="B1002" s="258" t="s">
        <v>940</v>
      </c>
      <c r="C1002" s="258" t="s">
        <v>1789</v>
      </c>
      <c r="D1002" s="249"/>
      <c r="E1002" s="249">
        <v>9</v>
      </c>
      <c r="F1002" s="249">
        <v>1</v>
      </c>
      <c r="G1002" s="258" t="s">
        <v>934</v>
      </c>
      <c r="H1002" s="226" t="s">
        <v>2607</v>
      </c>
      <c r="I1002" s="248"/>
      <c r="J1002" s="265"/>
      <c r="K1002" s="260"/>
      <c r="L1002" s="249">
        <v>7</v>
      </c>
      <c r="M1002" s="258" t="s">
        <v>934</v>
      </c>
      <c r="N1002" s="226" t="s">
        <v>2607</v>
      </c>
      <c r="O1002" s="248"/>
      <c r="P1002" s="265"/>
      <c r="Q1002" s="260"/>
      <c r="R1002" s="249">
        <v>3</v>
      </c>
      <c r="S1002" s="258" t="s">
        <v>934</v>
      </c>
      <c r="T1002" s="226" t="s">
        <v>2607</v>
      </c>
      <c r="U1002" s="260"/>
      <c r="V1002" s="265"/>
      <c r="W1002" s="260"/>
      <c r="X1002" s="249" t="s">
        <v>171</v>
      </c>
      <c r="Y1002" s="249" t="s">
        <v>171</v>
      </c>
      <c r="Z1002" s="226" t="s">
        <v>2616</v>
      </c>
      <c r="AA1002" s="260"/>
      <c r="AB1002" s="265"/>
      <c r="AC1002" s="260"/>
      <c r="AD1002" s="248" t="s">
        <v>171</v>
      </c>
      <c r="AE1002" s="249" t="s">
        <v>171</v>
      </c>
      <c r="AF1002" s="226" t="s">
        <v>2616</v>
      </c>
      <c r="AG1002" s="248"/>
      <c r="AH1002" s="265"/>
      <c r="AI1002" s="260"/>
    </row>
    <row r="1003" spans="1:35" ht="45" x14ac:dyDescent="0.2">
      <c r="A1003" s="248">
        <v>2017</v>
      </c>
      <c r="B1003" s="258" t="s">
        <v>940</v>
      </c>
      <c r="C1003" s="258" t="s">
        <v>1789</v>
      </c>
      <c r="D1003" s="249"/>
      <c r="E1003" s="249">
        <v>9</v>
      </c>
      <c r="F1003" s="249">
        <v>1</v>
      </c>
      <c r="G1003" s="258" t="s">
        <v>935</v>
      </c>
      <c r="H1003" s="226" t="s">
        <v>2658</v>
      </c>
      <c r="I1003" s="248"/>
      <c r="J1003" s="265"/>
      <c r="K1003" s="260"/>
      <c r="L1003" s="249">
        <v>7</v>
      </c>
      <c r="M1003" s="258" t="s">
        <v>935</v>
      </c>
      <c r="N1003" s="226" t="s">
        <v>2658</v>
      </c>
      <c r="O1003" s="248"/>
      <c r="P1003" s="265"/>
      <c r="Q1003" s="260"/>
      <c r="R1003" s="249">
        <v>3</v>
      </c>
      <c r="S1003" s="258" t="s">
        <v>935</v>
      </c>
      <c r="T1003" s="226" t="s">
        <v>2658</v>
      </c>
      <c r="U1003" s="260"/>
      <c r="V1003" s="265"/>
      <c r="W1003" s="260"/>
      <c r="X1003" s="249" t="s">
        <v>171</v>
      </c>
      <c r="Y1003" s="249" t="s">
        <v>171</v>
      </c>
      <c r="Z1003" s="226" t="s">
        <v>2629</v>
      </c>
      <c r="AA1003" s="260"/>
      <c r="AB1003" s="265"/>
      <c r="AC1003" s="260"/>
      <c r="AD1003" s="248" t="s">
        <v>171</v>
      </c>
      <c r="AE1003" s="249" t="s">
        <v>171</v>
      </c>
      <c r="AF1003" s="226" t="s">
        <v>2629</v>
      </c>
      <c r="AG1003" s="248"/>
      <c r="AH1003" s="265"/>
      <c r="AI1003" s="260"/>
    </row>
    <row r="1004" spans="1:35" ht="30" x14ac:dyDescent="0.2">
      <c r="A1004" s="248">
        <v>2017</v>
      </c>
      <c r="B1004" s="258" t="s">
        <v>940</v>
      </c>
      <c r="C1004" s="258" t="s">
        <v>1789</v>
      </c>
      <c r="D1004" s="249"/>
      <c r="E1004" s="249">
        <v>9</v>
      </c>
      <c r="F1004" s="249">
        <v>1</v>
      </c>
      <c r="G1004" s="258" t="s">
        <v>941</v>
      </c>
      <c r="H1004" s="226" t="s">
        <v>2613</v>
      </c>
      <c r="I1004" s="248"/>
      <c r="J1004" s="265"/>
      <c r="K1004" s="260"/>
      <c r="L1004" s="249">
        <v>7</v>
      </c>
      <c r="M1004" s="258" t="s">
        <v>941</v>
      </c>
      <c r="N1004" s="226" t="s">
        <v>2613</v>
      </c>
      <c r="O1004" s="248"/>
      <c r="P1004" s="265"/>
      <c r="Q1004" s="260"/>
      <c r="R1004" s="249">
        <v>3</v>
      </c>
      <c r="S1004" s="258" t="s">
        <v>941</v>
      </c>
      <c r="T1004" s="226" t="s">
        <v>2613</v>
      </c>
      <c r="U1004" s="260"/>
      <c r="V1004" s="265"/>
      <c r="W1004" s="260"/>
      <c r="X1004" s="249" t="s">
        <v>171</v>
      </c>
      <c r="Y1004" s="249" t="s">
        <v>171</v>
      </c>
      <c r="Z1004" s="226" t="s">
        <v>2617</v>
      </c>
      <c r="AA1004" s="260"/>
      <c r="AB1004" s="265"/>
      <c r="AC1004" s="260"/>
      <c r="AD1004" s="248" t="s">
        <v>171</v>
      </c>
      <c r="AE1004" s="249" t="s">
        <v>171</v>
      </c>
      <c r="AF1004" s="226" t="s">
        <v>2617</v>
      </c>
      <c r="AG1004" s="248"/>
      <c r="AH1004" s="265"/>
      <c r="AI1004" s="260"/>
    </row>
    <row r="1005" spans="1:35" ht="30" x14ac:dyDescent="0.2">
      <c r="A1005" s="248">
        <v>2017</v>
      </c>
      <c r="B1005" s="258" t="s">
        <v>940</v>
      </c>
      <c r="C1005" s="258" t="s">
        <v>1789</v>
      </c>
      <c r="D1005" s="249"/>
      <c r="E1005" s="249">
        <v>9</v>
      </c>
      <c r="F1005" s="249">
        <v>1</v>
      </c>
      <c r="G1005" s="258" t="s">
        <v>942</v>
      </c>
      <c r="H1005" s="226" t="s">
        <v>2608</v>
      </c>
      <c r="I1005" s="248"/>
      <c r="J1005" s="265"/>
      <c r="K1005" s="260"/>
      <c r="L1005" s="249">
        <v>7</v>
      </c>
      <c r="M1005" s="258" t="s">
        <v>942</v>
      </c>
      <c r="N1005" s="226" t="s">
        <v>2608</v>
      </c>
      <c r="O1005" s="248"/>
      <c r="P1005" s="265"/>
      <c r="Q1005" s="260"/>
      <c r="R1005" s="249">
        <v>3</v>
      </c>
      <c r="S1005" s="258" t="s">
        <v>942</v>
      </c>
      <c r="T1005" s="226" t="s">
        <v>2608</v>
      </c>
      <c r="U1005" s="260"/>
      <c r="V1005" s="265"/>
      <c r="W1005" s="260"/>
      <c r="X1005" s="249" t="s">
        <v>171</v>
      </c>
      <c r="Y1005" s="249" t="s">
        <v>171</v>
      </c>
      <c r="Z1005" s="226" t="s">
        <v>2617</v>
      </c>
      <c r="AA1005" s="260"/>
      <c r="AB1005" s="265"/>
      <c r="AC1005" s="260"/>
      <c r="AD1005" s="248" t="s">
        <v>171</v>
      </c>
      <c r="AE1005" s="249" t="s">
        <v>171</v>
      </c>
      <c r="AF1005" s="226" t="s">
        <v>2617</v>
      </c>
      <c r="AG1005" s="248"/>
      <c r="AH1005" s="265"/>
      <c r="AI1005" s="260"/>
    </row>
    <row r="1006" spans="1:35" ht="30" x14ac:dyDescent="0.2">
      <c r="A1006" s="248">
        <v>2017</v>
      </c>
      <c r="B1006" s="258" t="s">
        <v>940</v>
      </c>
      <c r="C1006" s="258" t="s">
        <v>1789</v>
      </c>
      <c r="D1006" s="249"/>
      <c r="E1006" s="249">
        <v>9</v>
      </c>
      <c r="F1006" s="249">
        <v>1</v>
      </c>
      <c r="G1006" s="258" t="s">
        <v>943</v>
      </c>
      <c r="H1006" s="226" t="s">
        <v>2608</v>
      </c>
      <c r="I1006" s="248"/>
      <c r="J1006" s="265"/>
      <c r="K1006" s="260"/>
      <c r="L1006" s="249">
        <v>7</v>
      </c>
      <c r="M1006" s="258" t="s">
        <v>943</v>
      </c>
      <c r="N1006" s="226" t="s">
        <v>2608</v>
      </c>
      <c r="O1006" s="248"/>
      <c r="P1006" s="265"/>
      <c r="Q1006" s="260"/>
      <c r="R1006" s="249">
        <v>3</v>
      </c>
      <c r="S1006" s="258" t="s">
        <v>943</v>
      </c>
      <c r="T1006" s="226" t="s">
        <v>2608</v>
      </c>
      <c r="U1006" s="260"/>
      <c r="V1006" s="265"/>
      <c r="W1006" s="260"/>
      <c r="X1006" s="249" t="s">
        <v>171</v>
      </c>
      <c r="Y1006" s="249" t="s">
        <v>171</v>
      </c>
      <c r="Z1006" s="226" t="s">
        <v>2617</v>
      </c>
      <c r="AA1006" s="260"/>
      <c r="AB1006" s="265"/>
      <c r="AC1006" s="260"/>
      <c r="AD1006" s="248" t="s">
        <v>171</v>
      </c>
      <c r="AE1006" s="249" t="s">
        <v>171</v>
      </c>
      <c r="AF1006" s="226" t="s">
        <v>2617</v>
      </c>
      <c r="AG1006" s="248"/>
      <c r="AH1006" s="265"/>
      <c r="AI1006" s="260"/>
    </row>
    <row r="1007" spans="1:35" ht="30" x14ac:dyDescent="0.2">
      <c r="A1007" s="248">
        <v>2017</v>
      </c>
      <c r="B1007" s="258" t="s">
        <v>940</v>
      </c>
      <c r="C1007" s="258" t="s">
        <v>1789</v>
      </c>
      <c r="D1007" s="249"/>
      <c r="E1007" s="249">
        <v>9</v>
      </c>
      <c r="F1007" s="249">
        <v>1</v>
      </c>
      <c r="G1007" s="258" t="s">
        <v>944</v>
      </c>
      <c r="H1007" s="226" t="s">
        <v>2658</v>
      </c>
      <c r="I1007" s="248"/>
      <c r="J1007" s="265"/>
      <c r="K1007" s="260"/>
      <c r="L1007" s="249">
        <v>7</v>
      </c>
      <c r="M1007" s="258" t="s">
        <v>944</v>
      </c>
      <c r="N1007" s="226" t="s">
        <v>2658</v>
      </c>
      <c r="O1007" s="248"/>
      <c r="P1007" s="265"/>
      <c r="Q1007" s="260"/>
      <c r="R1007" s="249">
        <v>3</v>
      </c>
      <c r="S1007" s="258" t="s">
        <v>944</v>
      </c>
      <c r="T1007" s="226" t="s">
        <v>2658</v>
      </c>
      <c r="U1007" s="260"/>
      <c r="V1007" s="265"/>
      <c r="W1007" s="260"/>
      <c r="X1007" s="249" t="s">
        <v>171</v>
      </c>
      <c r="Y1007" s="249" t="s">
        <v>171</v>
      </c>
      <c r="Z1007" s="226" t="s">
        <v>2629</v>
      </c>
      <c r="AA1007" s="260"/>
      <c r="AB1007" s="265"/>
      <c r="AC1007" s="260"/>
      <c r="AD1007" s="248" t="s">
        <v>171</v>
      </c>
      <c r="AE1007" s="249" t="s">
        <v>171</v>
      </c>
      <c r="AF1007" s="226" t="s">
        <v>2629</v>
      </c>
      <c r="AG1007" s="248"/>
      <c r="AH1007" s="265"/>
      <c r="AI1007" s="260"/>
    </row>
    <row r="1008" spans="1:35" ht="30" x14ac:dyDescent="0.2">
      <c r="A1008" s="248">
        <v>2017</v>
      </c>
      <c r="B1008" s="258" t="s">
        <v>940</v>
      </c>
      <c r="C1008" s="258" t="s">
        <v>1789</v>
      </c>
      <c r="D1008" s="249"/>
      <c r="E1008" s="249">
        <v>9</v>
      </c>
      <c r="F1008" s="249">
        <v>1</v>
      </c>
      <c r="G1008" s="258" t="s">
        <v>945</v>
      </c>
      <c r="H1008" s="226" t="s">
        <v>2655</v>
      </c>
      <c r="I1008" s="248"/>
      <c r="J1008" s="265"/>
      <c r="K1008" s="260"/>
      <c r="L1008" s="249">
        <v>7</v>
      </c>
      <c r="M1008" s="258" t="s">
        <v>945</v>
      </c>
      <c r="N1008" s="226" t="s">
        <v>2655</v>
      </c>
      <c r="O1008" s="248"/>
      <c r="P1008" s="265"/>
      <c r="Q1008" s="260"/>
      <c r="R1008" s="249">
        <v>3</v>
      </c>
      <c r="S1008" s="258" t="s">
        <v>945</v>
      </c>
      <c r="T1008" s="226" t="s">
        <v>2655</v>
      </c>
      <c r="U1008" s="260"/>
      <c r="V1008" s="265"/>
      <c r="W1008" s="260"/>
      <c r="X1008" s="249" t="s">
        <v>171</v>
      </c>
      <c r="Y1008" s="249" t="s">
        <v>171</v>
      </c>
      <c r="Z1008" s="226" t="s">
        <v>2617</v>
      </c>
      <c r="AA1008" s="260"/>
      <c r="AB1008" s="265"/>
      <c r="AC1008" s="260"/>
      <c r="AD1008" s="248" t="s">
        <v>171</v>
      </c>
      <c r="AE1008" s="249" t="s">
        <v>171</v>
      </c>
      <c r="AF1008" s="226" t="s">
        <v>2617</v>
      </c>
      <c r="AG1008" s="248"/>
      <c r="AH1008" s="265"/>
      <c r="AI1008" s="260"/>
    </row>
    <row r="1009" spans="1:35" ht="30" x14ac:dyDescent="0.2">
      <c r="A1009" s="248">
        <v>2017</v>
      </c>
      <c r="B1009" s="258" t="s">
        <v>940</v>
      </c>
      <c r="C1009" s="258" t="s">
        <v>1789</v>
      </c>
      <c r="D1009" s="249"/>
      <c r="E1009" s="249">
        <v>9</v>
      </c>
      <c r="F1009" s="249">
        <v>1</v>
      </c>
      <c r="G1009" s="258" t="s">
        <v>946</v>
      </c>
      <c r="H1009" s="226" t="s">
        <v>2655</v>
      </c>
      <c r="I1009" s="248"/>
      <c r="J1009" s="265"/>
      <c r="K1009" s="260"/>
      <c r="L1009" s="249">
        <v>7</v>
      </c>
      <c r="M1009" s="258" t="s">
        <v>946</v>
      </c>
      <c r="N1009" s="226" t="s">
        <v>2655</v>
      </c>
      <c r="O1009" s="248"/>
      <c r="P1009" s="265"/>
      <c r="Q1009" s="260"/>
      <c r="R1009" s="249">
        <v>3</v>
      </c>
      <c r="S1009" s="258" t="s">
        <v>946</v>
      </c>
      <c r="T1009" s="226" t="s">
        <v>2655</v>
      </c>
      <c r="U1009" s="260"/>
      <c r="V1009" s="265"/>
      <c r="W1009" s="260"/>
      <c r="X1009" s="249" t="s">
        <v>171</v>
      </c>
      <c r="Y1009" s="249" t="s">
        <v>171</v>
      </c>
      <c r="Z1009" s="226" t="s">
        <v>2617</v>
      </c>
      <c r="AA1009" s="260"/>
      <c r="AB1009" s="265"/>
      <c r="AC1009" s="260"/>
      <c r="AD1009" s="248" t="s">
        <v>171</v>
      </c>
      <c r="AE1009" s="249" t="s">
        <v>171</v>
      </c>
      <c r="AF1009" s="226" t="s">
        <v>2617</v>
      </c>
      <c r="AG1009" s="248"/>
      <c r="AH1009" s="265"/>
      <c r="AI1009" s="260"/>
    </row>
    <row r="1010" spans="1:35" ht="30" x14ac:dyDescent="0.2">
      <c r="A1010" s="248">
        <v>2017</v>
      </c>
      <c r="B1010" s="258" t="s">
        <v>940</v>
      </c>
      <c r="C1010" s="258" t="s">
        <v>1789</v>
      </c>
      <c r="D1010" s="249"/>
      <c r="E1010" s="249">
        <v>9</v>
      </c>
      <c r="F1010" s="249">
        <v>1</v>
      </c>
      <c r="G1010" s="258" t="s">
        <v>947</v>
      </c>
      <c r="H1010" s="226" t="s">
        <v>2631</v>
      </c>
      <c r="I1010" s="248"/>
      <c r="J1010" s="265"/>
      <c r="K1010" s="260"/>
      <c r="L1010" s="249">
        <v>7</v>
      </c>
      <c r="M1010" s="258" t="s">
        <v>947</v>
      </c>
      <c r="N1010" s="226" t="s">
        <v>2644</v>
      </c>
      <c r="O1010" s="248"/>
      <c r="P1010" s="265"/>
      <c r="Q1010" s="260"/>
      <c r="R1010" s="249">
        <v>3</v>
      </c>
      <c r="S1010" s="258" t="s">
        <v>947</v>
      </c>
      <c r="T1010" s="226" t="s">
        <v>2644</v>
      </c>
      <c r="U1010" s="260"/>
      <c r="V1010" s="265"/>
      <c r="W1010" s="260"/>
      <c r="X1010" s="249" t="s">
        <v>171</v>
      </c>
      <c r="Y1010" s="249" t="s">
        <v>171</v>
      </c>
      <c r="Z1010" s="226" t="s">
        <v>2616</v>
      </c>
      <c r="AA1010" s="260"/>
      <c r="AB1010" s="265"/>
      <c r="AC1010" s="260"/>
      <c r="AD1010" s="248" t="s">
        <v>171</v>
      </c>
      <c r="AE1010" s="249" t="s">
        <v>171</v>
      </c>
      <c r="AF1010" s="226" t="s">
        <v>2616</v>
      </c>
      <c r="AG1010" s="248"/>
      <c r="AH1010" s="265"/>
      <c r="AI1010" s="260"/>
    </row>
    <row r="1011" spans="1:35" ht="45" x14ac:dyDescent="0.2">
      <c r="A1011" s="248">
        <v>2017</v>
      </c>
      <c r="B1011" s="258" t="s">
        <v>940</v>
      </c>
      <c r="C1011" s="258" t="s">
        <v>1789</v>
      </c>
      <c r="D1011" s="249"/>
      <c r="E1011" s="249">
        <v>9</v>
      </c>
      <c r="F1011" s="249">
        <v>1</v>
      </c>
      <c r="G1011" s="258" t="s">
        <v>948</v>
      </c>
      <c r="H1011" s="226" t="s">
        <v>2655</v>
      </c>
      <c r="I1011" s="248"/>
      <c r="J1011" s="265"/>
      <c r="K1011" s="260"/>
      <c r="L1011" s="249">
        <v>7</v>
      </c>
      <c r="M1011" s="258" t="s">
        <v>948</v>
      </c>
      <c r="N1011" s="226" t="s">
        <v>2655</v>
      </c>
      <c r="O1011" s="248"/>
      <c r="P1011" s="265"/>
      <c r="Q1011" s="260"/>
      <c r="R1011" s="249">
        <v>3</v>
      </c>
      <c r="S1011" s="258" t="s">
        <v>1788</v>
      </c>
      <c r="T1011" s="226" t="s">
        <v>2655</v>
      </c>
      <c r="U1011" s="260"/>
      <c r="V1011" s="265"/>
      <c r="W1011" s="260"/>
      <c r="X1011" s="249" t="s">
        <v>171</v>
      </c>
      <c r="Y1011" s="249" t="s">
        <v>171</v>
      </c>
      <c r="Z1011" s="226" t="s">
        <v>2617</v>
      </c>
      <c r="AA1011" s="260"/>
      <c r="AB1011" s="265"/>
      <c r="AC1011" s="260"/>
      <c r="AD1011" s="248" t="s">
        <v>171</v>
      </c>
      <c r="AE1011" s="249" t="s">
        <v>171</v>
      </c>
      <c r="AF1011" s="226" t="s">
        <v>2617</v>
      </c>
      <c r="AG1011" s="248"/>
      <c r="AH1011" s="265"/>
      <c r="AI1011" s="260"/>
    </row>
    <row r="1012" spans="1:35" s="295" customFormat="1" ht="30.75" thickBot="1" x14ac:dyDescent="0.25">
      <c r="A1012" s="285">
        <v>2017</v>
      </c>
      <c r="B1012" s="286" t="s">
        <v>940</v>
      </c>
      <c r="C1012" s="286" t="s">
        <v>1789</v>
      </c>
      <c r="D1012" s="298"/>
      <c r="E1012" s="292">
        <v>9</v>
      </c>
      <c r="F1012" s="292">
        <v>1</v>
      </c>
      <c r="G1012" s="289" t="s">
        <v>2598</v>
      </c>
      <c r="H1012" s="226" t="s">
        <v>2627</v>
      </c>
      <c r="I1012" s="285" t="e">
        <f>VLOOKUP(Tableau2[[#This Row],[Maîtrise/Avancement CNPE]],Tableau5[],8,FALSE)</f>
        <v>#N/A</v>
      </c>
      <c r="J1012" s="290" t="e">
        <f>Tableau2[[#This Row],[Gravité]]*Tableau2[[#This Row],[Fréquence CNPE]]*Tableau2[[#This Row],[Coef Pondération CNPE]]</f>
        <v>#N/A</v>
      </c>
      <c r="K1012" s="291"/>
      <c r="L1012" s="292">
        <v>7</v>
      </c>
      <c r="M1012" s="289" t="s">
        <v>2598</v>
      </c>
      <c r="N1012" s="226" t="s">
        <v>2627</v>
      </c>
      <c r="O1012" s="290" t="e">
        <f>VLOOKUP(Tableau2[[#This Row],[Maîtrise/Avancement SUD]],Tableau5[],8,FALSE)</f>
        <v>#N/A</v>
      </c>
      <c r="P1012" s="290" t="e">
        <f>Tableau2[[#This Row],[Gravité]]*Tableau2[[#This Row],[Fréquence SUD]]*Tableau2[[#This Row],[Coef Pondération SUD]]</f>
        <v>#N/A</v>
      </c>
      <c r="Q1012" s="291"/>
      <c r="R1012" s="292">
        <v>3</v>
      </c>
      <c r="S1012" s="289" t="s">
        <v>2598</v>
      </c>
      <c r="T1012" s="226" t="s">
        <v>2627</v>
      </c>
      <c r="U1012" s="290" t="e">
        <f>VLOOKUP(Tableau2[[#This Row],[Maîtrise/Avancement GP]],Tableau5[],8,FALSE)</f>
        <v>#N/A</v>
      </c>
      <c r="V1012" s="290" t="e">
        <f>Tableau2[[#This Row],[Gravité]]*Tableau2[[#This Row],[Fréquence GP]]*Tableau2[[#This Row],[Coef Pondération GP]]</f>
        <v>#N/A</v>
      </c>
      <c r="W1012" s="291"/>
      <c r="X1012" s="292" t="s">
        <v>171</v>
      </c>
      <c r="Y1012" s="289" t="s">
        <v>2598</v>
      </c>
      <c r="Z1012" s="226" t="s">
        <v>2627</v>
      </c>
      <c r="AA1012" s="290" t="e">
        <f>VLOOKUP(Tableau2[[#This Row],[Maîtrise/Avancement NORD]],Tableau5[],8,FALSE)</f>
        <v>#N/A</v>
      </c>
      <c r="AB1012" s="290" t="e">
        <f>Tableau2[[#This Row],[Gravité]]*Tableau2[[#This Row],[Fréquence NORD]]*Tableau2[[#This Row],[Coef Pondération NORD]]</f>
        <v>#VALUE!</v>
      </c>
      <c r="AC1012" s="291"/>
      <c r="AD1012" s="285" t="s">
        <v>171</v>
      </c>
      <c r="AE1012" s="289" t="s">
        <v>2598</v>
      </c>
      <c r="AF1012" s="226" t="s">
        <v>2627</v>
      </c>
      <c r="AG1012" s="290" t="e">
        <f>VLOOKUP(Tableau2[[#This Row],[Maîtrise/Avancement DD]],Tableau5[],8,FALSE)</f>
        <v>#N/A</v>
      </c>
      <c r="AH1012" s="290" t="e">
        <f>Tableau2[[#This Row],[Gravité]]*Tableau2[[#This Row],[Fréquence DD]]*Tableau2[[#This Row],[Coef Pondération DD]]</f>
        <v>#VALUE!</v>
      </c>
      <c r="AI1012" s="291"/>
    </row>
    <row r="1013" spans="1:35" ht="60" x14ac:dyDescent="0.2">
      <c r="A1013" s="248">
        <v>2017</v>
      </c>
      <c r="B1013" s="258" t="s">
        <v>949</v>
      </c>
      <c r="C1013" s="258" t="s">
        <v>950</v>
      </c>
      <c r="D1013" s="249"/>
      <c r="E1013" s="249">
        <v>9</v>
      </c>
      <c r="F1013" s="249">
        <v>3</v>
      </c>
      <c r="G1013" s="258" t="s">
        <v>951</v>
      </c>
      <c r="H1013" s="226" t="s">
        <v>2613</v>
      </c>
      <c r="I1013" s="248"/>
      <c r="J1013" s="265"/>
      <c r="K1013" s="260"/>
      <c r="L1013" s="249">
        <v>7</v>
      </c>
      <c r="M1013" s="258" t="s">
        <v>951</v>
      </c>
      <c r="N1013" s="226" t="s">
        <v>2613</v>
      </c>
      <c r="O1013" s="248"/>
      <c r="P1013" s="265"/>
      <c r="Q1013" s="260"/>
      <c r="R1013" s="249">
        <v>7</v>
      </c>
      <c r="S1013" s="258" t="s">
        <v>951</v>
      </c>
      <c r="T1013" s="226" t="s">
        <v>2613</v>
      </c>
      <c r="U1013" s="260"/>
      <c r="V1013" s="265"/>
      <c r="W1013" s="260"/>
      <c r="X1013" s="249" t="s">
        <v>171</v>
      </c>
      <c r="Y1013" s="249" t="s">
        <v>171</v>
      </c>
      <c r="Z1013" s="226" t="s">
        <v>2617</v>
      </c>
      <c r="AA1013" s="260"/>
      <c r="AB1013" s="265"/>
      <c r="AC1013" s="260"/>
      <c r="AD1013" s="248" t="s">
        <v>171</v>
      </c>
      <c r="AE1013" s="249" t="s">
        <v>171</v>
      </c>
      <c r="AF1013" s="226" t="s">
        <v>2617</v>
      </c>
      <c r="AG1013" s="248"/>
      <c r="AH1013" s="265"/>
      <c r="AI1013" s="260"/>
    </row>
    <row r="1014" spans="1:35" ht="45" x14ac:dyDescent="0.2">
      <c r="A1014" s="248">
        <v>2017</v>
      </c>
      <c r="B1014" s="258" t="s">
        <v>949</v>
      </c>
      <c r="C1014" s="258" t="s">
        <v>950</v>
      </c>
      <c r="D1014" s="249"/>
      <c r="E1014" s="249">
        <v>9</v>
      </c>
      <c r="F1014" s="249">
        <v>3</v>
      </c>
      <c r="G1014" s="258" t="s">
        <v>952</v>
      </c>
      <c r="H1014" s="226" t="s">
        <v>2609</v>
      </c>
      <c r="I1014" s="248"/>
      <c r="J1014" s="265"/>
      <c r="K1014" s="260"/>
      <c r="L1014" s="249">
        <v>7</v>
      </c>
      <c r="M1014" s="258" t="s">
        <v>952</v>
      </c>
      <c r="N1014" s="226" t="s">
        <v>2609</v>
      </c>
      <c r="O1014" s="248"/>
      <c r="P1014" s="265"/>
      <c r="Q1014" s="260"/>
      <c r="R1014" s="249">
        <v>7</v>
      </c>
      <c r="S1014" s="258" t="s">
        <v>952</v>
      </c>
      <c r="T1014" s="226" t="s">
        <v>2609</v>
      </c>
      <c r="U1014" s="260"/>
      <c r="V1014" s="265"/>
      <c r="W1014" s="260"/>
      <c r="X1014" s="249" t="s">
        <v>171</v>
      </c>
      <c r="Y1014" s="249" t="s">
        <v>171</v>
      </c>
      <c r="Z1014" s="226" t="s">
        <v>2617</v>
      </c>
      <c r="AA1014" s="260"/>
      <c r="AB1014" s="265"/>
      <c r="AC1014" s="260"/>
      <c r="AD1014" s="248" t="s">
        <v>171</v>
      </c>
      <c r="AE1014" s="249" t="s">
        <v>171</v>
      </c>
      <c r="AF1014" s="226" t="s">
        <v>2617</v>
      </c>
      <c r="AG1014" s="248"/>
      <c r="AH1014" s="265"/>
      <c r="AI1014" s="260"/>
    </row>
    <row r="1015" spans="1:35" ht="30" x14ac:dyDescent="0.2">
      <c r="A1015" s="248">
        <v>2017</v>
      </c>
      <c r="B1015" s="258" t="s">
        <v>949</v>
      </c>
      <c r="C1015" s="258" t="s">
        <v>950</v>
      </c>
      <c r="D1015" s="249"/>
      <c r="E1015" s="249">
        <v>9</v>
      </c>
      <c r="F1015" s="248" t="s">
        <v>171</v>
      </c>
      <c r="G1015" s="248" t="s">
        <v>171</v>
      </c>
      <c r="H1015" s="226" t="s">
        <v>2616</v>
      </c>
      <c r="I1015" s="248"/>
      <c r="J1015" s="265"/>
      <c r="K1015" s="260"/>
      <c r="L1015" s="249">
        <v>7</v>
      </c>
      <c r="M1015" s="258" t="s">
        <v>1609</v>
      </c>
      <c r="N1015" s="226" t="s">
        <v>2607</v>
      </c>
      <c r="O1015" s="248"/>
      <c r="P1015" s="265"/>
      <c r="Q1015" s="260"/>
      <c r="R1015" s="249">
        <v>7</v>
      </c>
      <c r="S1015" s="248" t="s">
        <v>171</v>
      </c>
      <c r="T1015" s="226" t="s">
        <v>2616</v>
      </c>
      <c r="U1015" s="260"/>
      <c r="V1015" s="265"/>
      <c r="W1015" s="260"/>
      <c r="X1015" s="248" t="s">
        <v>171</v>
      </c>
      <c r="Y1015" s="249" t="s">
        <v>171</v>
      </c>
      <c r="Z1015" s="226" t="s">
        <v>2649</v>
      </c>
      <c r="AA1015" s="260"/>
      <c r="AB1015" s="265"/>
      <c r="AC1015" s="260"/>
      <c r="AD1015" s="248" t="s">
        <v>171</v>
      </c>
      <c r="AE1015" s="249" t="s">
        <v>171</v>
      </c>
      <c r="AF1015" s="226" t="s">
        <v>2616</v>
      </c>
      <c r="AG1015" s="248"/>
      <c r="AH1015" s="265"/>
      <c r="AI1015" s="260"/>
    </row>
    <row r="1016" spans="1:35" ht="45" x14ac:dyDescent="0.2">
      <c r="A1016" s="248">
        <v>2017</v>
      </c>
      <c r="B1016" s="258" t="s">
        <v>949</v>
      </c>
      <c r="C1016" s="258" t="s">
        <v>950</v>
      </c>
      <c r="D1016" s="249"/>
      <c r="E1016" s="249">
        <v>9</v>
      </c>
      <c r="F1016" s="248" t="s">
        <v>171</v>
      </c>
      <c r="G1016" s="248" t="s">
        <v>171</v>
      </c>
      <c r="H1016" s="226" t="s">
        <v>2616</v>
      </c>
      <c r="I1016" s="248"/>
      <c r="J1016" s="265"/>
      <c r="K1016" s="260"/>
      <c r="L1016" s="249">
        <v>7</v>
      </c>
      <c r="M1016" s="258" t="s">
        <v>1610</v>
      </c>
      <c r="N1016" s="226" t="s">
        <v>2614</v>
      </c>
      <c r="O1016" s="248"/>
      <c r="P1016" s="265"/>
      <c r="Q1016" s="260"/>
      <c r="R1016" s="249">
        <v>7</v>
      </c>
      <c r="S1016" s="248" t="s">
        <v>171</v>
      </c>
      <c r="T1016" s="226" t="s">
        <v>2616</v>
      </c>
      <c r="U1016" s="260"/>
      <c r="V1016" s="265"/>
      <c r="W1016" s="260"/>
      <c r="X1016" s="248" t="s">
        <v>171</v>
      </c>
      <c r="Y1016" s="249" t="s">
        <v>171</v>
      </c>
      <c r="Z1016" s="226" t="s">
        <v>2616</v>
      </c>
      <c r="AA1016" s="260"/>
      <c r="AB1016" s="265"/>
      <c r="AC1016" s="260"/>
      <c r="AD1016" s="248" t="s">
        <v>171</v>
      </c>
      <c r="AE1016" s="249" t="s">
        <v>171</v>
      </c>
      <c r="AF1016" s="226" t="s">
        <v>2616</v>
      </c>
      <c r="AG1016" s="248"/>
      <c r="AH1016" s="265"/>
      <c r="AI1016" s="260"/>
    </row>
    <row r="1017" spans="1:35" ht="30" x14ac:dyDescent="0.2">
      <c r="A1017" s="248">
        <v>2017</v>
      </c>
      <c r="B1017" s="258" t="s">
        <v>949</v>
      </c>
      <c r="C1017" s="258" t="s">
        <v>950</v>
      </c>
      <c r="D1017" s="249"/>
      <c r="E1017" s="249">
        <v>9</v>
      </c>
      <c r="F1017" s="248" t="s">
        <v>171</v>
      </c>
      <c r="G1017" s="248" t="s">
        <v>171</v>
      </c>
      <c r="H1017" s="226" t="s">
        <v>2617</v>
      </c>
      <c r="I1017" s="248"/>
      <c r="J1017" s="265"/>
      <c r="K1017" s="260"/>
      <c r="L1017" s="249">
        <v>7</v>
      </c>
      <c r="M1017" s="258" t="s">
        <v>1611</v>
      </c>
      <c r="N1017" s="226" t="s">
        <v>2613</v>
      </c>
      <c r="O1017" s="248"/>
      <c r="P1017" s="265"/>
      <c r="Q1017" s="260"/>
      <c r="R1017" s="249">
        <v>7</v>
      </c>
      <c r="S1017" s="248" t="s">
        <v>171</v>
      </c>
      <c r="T1017" s="226" t="s">
        <v>2617</v>
      </c>
      <c r="U1017" s="260"/>
      <c r="V1017" s="265"/>
      <c r="W1017" s="260"/>
      <c r="X1017" s="248" t="s">
        <v>171</v>
      </c>
      <c r="Y1017" s="249" t="s">
        <v>171</v>
      </c>
      <c r="Z1017" s="226" t="s">
        <v>2617</v>
      </c>
      <c r="AA1017" s="260"/>
      <c r="AB1017" s="265"/>
      <c r="AC1017" s="260"/>
      <c r="AD1017" s="248" t="s">
        <v>171</v>
      </c>
      <c r="AE1017" s="249" t="s">
        <v>171</v>
      </c>
      <c r="AF1017" s="226" t="s">
        <v>2617</v>
      </c>
      <c r="AG1017" s="248"/>
      <c r="AH1017" s="265"/>
      <c r="AI1017" s="260"/>
    </row>
    <row r="1018" spans="1:35" ht="30" x14ac:dyDescent="0.2">
      <c r="A1018" s="248">
        <v>2017</v>
      </c>
      <c r="B1018" s="258" t="s">
        <v>949</v>
      </c>
      <c r="C1018" s="258" t="s">
        <v>950</v>
      </c>
      <c r="D1018" s="249"/>
      <c r="E1018" s="249">
        <v>9</v>
      </c>
      <c r="F1018" s="248" t="s">
        <v>171</v>
      </c>
      <c r="G1018" s="248" t="s">
        <v>171</v>
      </c>
      <c r="H1018" s="226" t="s">
        <v>2617</v>
      </c>
      <c r="I1018" s="248"/>
      <c r="J1018" s="265"/>
      <c r="K1018" s="260"/>
      <c r="L1018" s="248" t="s">
        <v>171</v>
      </c>
      <c r="M1018" s="260" t="s">
        <v>1790</v>
      </c>
      <c r="N1018" s="226" t="s">
        <v>2613</v>
      </c>
      <c r="O1018" s="248"/>
      <c r="P1018" s="265"/>
      <c r="Q1018" s="260"/>
      <c r="R1018" s="249">
        <v>7</v>
      </c>
      <c r="S1018" s="248" t="s">
        <v>171</v>
      </c>
      <c r="T1018" s="226" t="s">
        <v>2617</v>
      </c>
      <c r="U1018" s="260"/>
      <c r="V1018" s="265"/>
      <c r="W1018" s="260"/>
      <c r="X1018" s="248" t="s">
        <v>171</v>
      </c>
      <c r="Y1018" s="248" t="s">
        <v>171</v>
      </c>
      <c r="Z1018" s="226" t="s">
        <v>2617</v>
      </c>
      <c r="AA1018" s="260"/>
      <c r="AB1018" s="265"/>
      <c r="AC1018" s="260"/>
      <c r="AD1018" s="248" t="s">
        <v>171</v>
      </c>
      <c r="AE1018" s="249" t="s">
        <v>171</v>
      </c>
      <c r="AF1018" s="226" t="s">
        <v>2617</v>
      </c>
      <c r="AG1018" s="248"/>
      <c r="AH1018" s="265"/>
      <c r="AI1018" s="260"/>
    </row>
    <row r="1019" spans="1:35" s="295" customFormat="1" ht="45.75" thickBot="1" x14ac:dyDescent="0.25">
      <c r="A1019" s="285">
        <v>2017</v>
      </c>
      <c r="B1019" s="286" t="s">
        <v>949</v>
      </c>
      <c r="C1019" s="286" t="s">
        <v>950</v>
      </c>
      <c r="D1019" s="298"/>
      <c r="E1019" s="292">
        <v>9</v>
      </c>
      <c r="F1019" s="292">
        <v>3</v>
      </c>
      <c r="G1019" s="289" t="s">
        <v>2598</v>
      </c>
      <c r="H1019" s="226" t="s">
        <v>2627</v>
      </c>
      <c r="I1019" s="285" t="e">
        <f>VLOOKUP(Tableau2[[#This Row],[Maîtrise/Avancement CNPE]],Tableau5[],8,FALSE)</f>
        <v>#N/A</v>
      </c>
      <c r="J1019" s="290" t="e">
        <f>Tableau2[[#This Row],[Gravité]]*Tableau2[[#This Row],[Fréquence CNPE]]*Tableau2[[#This Row],[Coef Pondération CNPE]]</f>
        <v>#N/A</v>
      </c>
      <c r="K1019" s="291"/>
      <c r="L1019" s="292">
        <v>7</v>
      </c>
      <c r="M1019" s="289" t="s">
        <v>2598</v>
      </c>
      <c r="N1019" s="226" t="s">
        <v>2627</v>
      </c>
      <c r="O1019" s="290" t="e">
        <f>VLOOKUP(Tableau2[[#This Row],[Maîtrise/Avancement SUD]],Tableau5[],8,FALSE)</f>
        <v>#N/A</v>
      </c>
      <c r="P1019" s="290" t="e">
        <f>Tableau2[[#This Row],[Gravité]]*Tableau2[[#This Row],[Fréquence SUD]]*Tableau2[[#This Row],[Coef Pondération SUD]]</f>
        <v>#N/A</v>
      </c>
      <c r="Q1019" s="291"/>
      <c r="R1019" s="292">
        <v>7</v>
      </c>
      <c r="S1019" s="289" t="s">
        <v>2598</v>
      </c>
      <c r="T1019" s="226" t="s">
        <v>2627</v>
      </c>
      <c r="U1019" s="290" t="e">
        <f>VLOOKUP(Tableau2[[#This Row],[Maîtrise/Avancement GP]],Tableau5[],8,FALSE)</f>
        <v>#N/A</v>
      </c>
      <c r="V1019" s="290" t="e">
        <f>Tableau2[[#This Row],[Gravité]]*Tableau2[[#This Row],[Fréquence GP]]*Tableau2[[#This Row],[Coef Pondération GP]]</f>
        <v>#N/A</v>
      </c>
      <c r="W1019" s="294" t="s">
        <v>1791</v>
      </c>
      <c r="X1019" s="292" t="s">
        <v>171</v>
      </c>
      <c r="Y1019" s="289" t="s">
        <v>2598</v>
      </c>
      <c r="Z1019" s="226" t="s">
        <v>2627</v>
      </c>
      <c r="AA1019" s="290" t="e">
        <f>VLOOKUP(Tableau2[[#This Row],[Maîtrise/Avancement NORD]],Tableau5[],8,FALSE)</f>
        <v>#N/A</v>
      </c>
      <c r="AB1019" s="290" t="e">
        <f>Tableau2[[#This Row],[Gravité]]*Tableau2[[#This Row],[Fréquence NORD]]*Tableau2[[#This Row],[Coef Pondération NORD]]</f>
        <v>#VALUE!</v>
      </c>
      <c r="AC1019" s="291"/>
      <c r="AD1019" s="285" t="s">
        <v>171</v>
      </c>
      <c r="AE1019" s="289" t="s">
        <v>2598</v>
      </c>
      <c r="AF1019" s="226" t="s">
        <v>2627</v>
      </c>
      <c r="AG1019" s="290" t="e">
        <f>VLOOKUP(Tableau2[[#This Row],[Maîtrise/Avancement DD]],Tableau5[],8,FALSE)</f>
        <v>#N/A</v>
      </c>
      <c r="AH1019" s="290" t="e">
        <f>Tableau2[[#This Row],[Gravité]]*Tableau2[[#This Row],[Fréquence DD]]*Tableau2[[#This Row],[Coef Pondération DD]]</f>
        <v>#VALUE!</v>
      </c>
      <c r="AI1019" s="291"/>
    </row>
    <row r="1020" spans="1:35" ht="45" x14ac:dyDescent="0.2">
      <c r="A1020" s="248">
        <v>2017</v>
      </c>
      <c r="B1020" s="258" t="s">
        <v>1263</v>
      </c>
      <c r="C1020" s="258" t="s">
        <v>1264</v>
      </c>
      <c r="D1020" s="249"/>
      <c r="E1020" s="248">
        <v>9</v>
      </c>
      <c r="F1020" s="248" t="s">
        <v>171</v>
      </c>
      <c r="G1020" s="248" t="s">
        <v>171</v>
      </c>
      <c r="H1020" s="226" t="s">
        <v>2617</v>
      </c>
      <c r="I1020" s="248"/>
      <c r="J1020" s="265"/>
      <c r="K1020" s="260"/>
      <c r="L1020" s="248" t="s">
        <v>171</v>
      </c>
      <c r="M1020" s="248" t="s">
        <v>171</v>
      </c>
      <c r="N1020" s="226" t="s">
        <v>2617</v>
      </c>
      <c r="O1020" s="248"/>
      <c r="P1020" s="265"/>
      <c r="Q1020" s="260"/>
      <c r="R1020" s="248" t="s">
        <v>171</v>
      </c>
      <c r="S1020" s="248" t="s">
        <v>171</v>
      </c>
      <c r="T1020" s="226" t="s">
        <v>2617</v>
      </c>
      <c r="U1020" s="260"/>
      <c r="V1020" s="265"/>
      <c r="W1020" s="260"/>
      <c r="X1020" s="248">
        <v>1</v>
      </c>
      <c r="Y1020" s="258" t="s">
        <v>1265</v>
      </c>
      <c r="Z1020" s="226" t="s">
        <v>2608</v>
      </c>
      <c r="AA1020" s="260"/>
      <c r="AB1020" s="265"/>
      <c r="AC1020" s="260"/>
      <c r="AD1020" s="248" t="s">
        <v>171</v>
      </c>
      <c r="AE1020" s="249" t="s">
        <v>171</v>
      </c>
      <c r="AF1020" s="226" t="s">
        <v>2617</v>
      </c>
      <c r="AG1020" s="248"/>
      <c r="AH1020" s="265"/>
      <c r="AI1020" s="260"/>
    </row>
    <row r="1021" spans="1:35" ht="45" x14ac:dyDescent="0.2">
      <c r="A1021" s="248">
        <v>2017</v>
      </c>
      <c r="B1021" s="258" t="s">
        <v>1263</v>
      </c>
      <c r="C1021" s="258" t="s">
        <v>1264</v>
      </c>
      <c r="D1021" s="249"/>
      <c r="E1021" s="248">
        <v>9</v>
      </c>
      <c r="F1021" s="248" t="s">
        <v>171</v>
      </c>
      <c r="G1021" s="248" t="s">
        <v>171</v>
      </c>
      <c r="H1021" s="226" t="s">
        <v>2616</v>
      </c>
      <c r="I1021" s="248"/>
      <c r="J1021" s="265"/>
      <c r="K1021" s="260"/>
      <c r="L1021" s="248" t="s">
        <v>171</v>
      </c>
      <c r="M1021" s="248" t="s">
        <v>171</v>
      </c>
      <c r="N1021" s="226" t="s">
        <v>2616</v>
      </c>
      <c r="O1021" s="248"/>
      <c r="P1021" s="265"/>
      <c r="Q1021" s="260"/>
      <c r="R1021" s="248" t="s">
        <v>171</v>
      </c>
      <c r="S1021" s="248" t="s">
        <v>171</v>
      </c>
      <c r="T1021" s="226" t="s">
        <v>2616</v>
      </c>
      <c r="U1021" s="260"/>
      <c r="V1021" s="265"/>
      <c r="W1021" s="260"/>
      <c r="X1021" s="248">
        <v>1</v>
      </c>
      <c r="Y1021" s="258" t="s">
        <v>1266</v>
      </c>
      <c r="Z1021" s="226" t="s">
        <v>2607</v>
      </c>
      <c r="AA1021" s="260"/>
      <c r="AB1021" s="265"/>
      <c r="AC1021" s="260"/>
      <c r="AD1021" s="248" t="s">
        <v>171</v>
      </c>
      <c r="AE1021" s="249" t="s">
        <v>171</v>
      </c>
      <c r="AF1021" s="226" t="s">
        <v>2616</v>
      </c>
      <c r="AG1021" s="248"/>
      <c r="AH1021" s="265"/>
      <c r="AI1021" s="260"/>
    </row>
    <row r="1022" spans="1:35" ht="45" x14ac:dyDescent="0.2">
      <c r="A1022" s="248">
        <v>2017</v>
      </c>
      <c r="B1022" s="258" t="s">
        <v>1263</v>
      </c>
      <c r="C1022" s="258" t="s">
        <v>1264</v>
      </c>
      <c r="D1022" s="249"/>
      <c r="E1022" s="248">
        <v>9</v>
      </c>
      <c r="F1022" s="248" t="s">
        <v>171</v>
      </c>
      <c r="G1022" s="248" t="s">
        <v>171</v>
      </c>
      <c r="H1022" s="226" t="s">
        <v>2617</v>
      </c>
      <c r="I1022" s="248"/>
      <c r="J1022" s="265"/>
      <c r="K1022" s="260"/>
      <c r="L1022" s="248" t="s">
        <v>171</v>
      </c>
      <c r="M1022" s="248" t="s">
        <v>171</v>
      </c>
      <c r="N1022" s="226" t="s">
        <v>2617</v>
      </c>
      <c r="O1022" s="248"/>
      <c r="P1022" s="265"/>
      <c r="Q1022" s="260"/>
      <c r="R1022" s="248" t="s">
        <v>171</v>
      </c>
      <c r="S1022" s="248" t="s">
        <v>171</v>
      </c>
      <c r="T1022" s="226" t="s">
        <v>2617</v>
      </c>
      <c r="U1022" s="260"/>
      <c r="V1022" s="265"/>
      <c r="W1022" s="260"/>
      <c r="X1022" s="248">
        <v>1</v>
      </c>
      <c r="Y1022" s="258" t="s">
        <v>417</v>
      </c>
      <c r="Z1022" s="226" t="s">
        <v>2613</v>
      </c>
      <c r="AA1022" s="260"/>
      <c r="AB1022" s="265"/>
      <c r="AC1022" s="260"/>
      <c r="AD1022" s="248" t="s">
        <v>171</v>
      </c>
      <c r="AE1022" s="249" t="s">
        <v>171</v>
      </c>
      <c r="AF1022" s="226" t="s">
        <v>2617</v>
      </c>
      <c r="AG1022" s="248"/>
      <c r="AH1022" s="265"/>
      <c r="AI1022" s="260"/>
    </row>
    <row r="1023" spans="1:35" ht="45" x14ac:dyDescent="0.2">
      <c r="A1023" s="248">
        <v>2017</v>
      </c>
      <c r="B1023" s="258" t="s">
        <v>1263</v>
      </c>
      <c r="C1023" s="258" t="s">
        <v>1264</v>
      </c>
      <c r="D1023" s="249"/>
      <c r="E1023" s="248">
        <v>9</v>
      </c>
      <c r="F1023" s="248" t="s">
        <v>171</v>
      </c>
      <c r="G1023" s="248" t="s">
        <v>171</v>
      </c>
      <c r="H1023" s="226" t="s">
        <v>2629</v>
      </c>
      <c r="I1023" s="248"/>
      <c r="J1023" s="265"/>
      <c r="K1023" s="260"/>
      <c r="L1023" s="248" t="s">
        <v>171</v>
      </c>
      <c r="M1023" s="248" t="s">
        <v>171</v>
      </c>
      <c r="N1023" s="226" t="s">
        <v>2629</v>
      </c>
      <c r="O1023" s="248"/>
      <c r="P1023" s="265"/>
      <c r="Q1023" s="260"/>
      <c r="R1023" s="248" t="s">
        <v>171</v>
      </c>
      <c r="S1023" s="248" t="s">
        <v>171</v>
      </c>
      <c r="T1023" s="226" t="s">
        <v>2629</v>
      </c>
      <c r="U1023" s="260"/>
      <c r="V1023" s="265"/>
      <c r="W1023" s="260"/>
      <c r="X1023" s="248">
        <v>1</v>
      </c>
      <c r="Y1023" s="258" t="s">
        <v>1267</v>
      </c>
      <c r="Z1023" s="226" t="s">
        <v>2658</v>
      </c>
      <c r="AA1023" s="260"/>
      <c r="AB1023" s="265"/>
      <c r="AC1023" s="260"/>
      <c r="AD1023" s="248" t="s">
        <v>171</v>
      </c>
      <c r="AE1023" s="249" t="s">
        <v>171</v>
      </c>
      <c r="AF1023" s="226" t="s">
        <v>2629</v>
      </c>
      <c r="AG1023" s="248"/>
      <c r="AH1023" s="265"/>
      <c r="AI1023" s="260"/>
    </row>
    <row r="1024" spans="1:35" s="295" customFormat="1" ht="45.75" thickBot="1" x14ac:dyDescent="0.25">
      <c r="A1024" s="285">
        <v>2017</v>
      </c>
      <c r="B1024" s="286" t="s">
        <v>1263</v>
      </c>
      <c r="C1024" s="286" t="s">
        <v>1264</v>
      </c>
      <c r="D1024" s="298"/>
      <c r="E1024" s="285">
        <v>9</v>
      </c>
      <c r="F1024" s="285" t="s">
        <v>171</v>
      </c>
      <c r="G1024" s="289" t="s">
        <v>2598</v>
      </c>
      <c r="H1024" s="226" t="s">
        <v>2627</v>
      </c>
      <c r="I1024" s="285" t="e">
        <f>VLOOKUP(Tableau2[[#This Row],[Maîtrise/Avancement CNPE]],Tableau5[],8,FALSE)</f>
        <v>#N/A</v>
      </c>
      <c r="J1024" s="290" t="e">
        <f>Tableau2[[#This Row],[Gravité]]*Tableau2[[#This Row],[Fréquence CNPE]]*Tableau2[[#This Row],[Coef Pondération CNPE]]</f>
        <v>#VALUE!</v>
      </c>
      <c r="K1024" s="291"/>
      <c r="L1024" s="285" t="s">
        <v>171</v>
      </c>
      <c r="M1024" s="289" t="s">
        <v>2598</v>
      </c>
      <c r="N1024" s="226" t="s">
        <v>2627</v>
      </c>
      <c r="O1024" s="290" t="e">
        <f>VLOOKUP(Tableau2[[#This Row],[Maîtrise/Avancement SUD]],Tableau5[],8,FALSE)</f>
        <v>#N/A</v>
      </c>
      <c r="P1024" s="290" t="e">
        <f>Tableau2[[#This Row],[Gravité]]*Tableau2[[#This Row],[Fréquence SUD]]*Tableau2[[#This Row],[Coef Pondération SUD]]</f>
        <v>#VALUE!</v>
      </c>
      <c r="Q1024" s="291"/>
      <c r="R1024" s="285" t="s">
        <v>171</v>
      </c>
      <c r="S1024" s="289" t="s">
        <v>2598</v>
      </c>
      <c r="T1024" s="226" t="s">
        <v>2627</v>
      </c>
      <c r="U1024" s="290" t="e">
        <f>VLOOKUP(Tableau2[[#This Row],[Maîtrise/Avancement GP]],Tableau5[],8,FALSE)</f>
        <v>#N/A</v>
      </c>
      <c r="V1024" s="290" t="e">
        <f>Tableau2[[#This Row],[Gravité]]*Tableau2[[#This Row],[Fréquence GP]]*Tableau2[[#This Row],[Coef Pondération GP]]</f>
        <v>#VALUE!</v>
      </c>
      <c r="W1024" s="291"/>
      <c r="X1024" s="285">
        <v>1</v>
      </c>
      <c r="Y1024" s="289" t="s">
        <v>2598</v>
      </c>
      <c r="Z1024" s="226" t="s">
        <v>2627</v>
      </c>
      <c r="AA1024" s="290" t="e">
        <f>VLOOKUP(Tableau2[[#This Row],[Maîtrise/Avancement NORD]],Tableau5[],8,FALSE)</f>
        <v>#N/A</v>
      </c>
      <c r="AB1024" s="290" t="e">
        <f>Tableau2[[#This Row],[Gravité]]*Tableau2[[#This Row],[Fréquence NORD]]*Tableau2[[#This Row],[Coef Pondération NORD]]</f>
        <v>#N/A</v>
      </c>
      <c r="AC1024" s="291"/>
      <c r="AD1024" s="285" t="s">
        <v>171</v>
      </c>
      <c r="AE1024" s="289" t="s">
        <v>2598</v>
      </c>
      <c r="AF1024" s="226" t="s">
        <v>2627</v>
      </c>
      <c r="AG1024" s="290" t="e">
        <f>VLOOKUP(Tableau2[[#This Row],[Maîtrise/Avancement DD]],Tableau5[],8,FALSE)</f>
        <v>#N/A</v>
      </c>
      <c r="AH1024" s="290" t="e">
        <f>Tableau2[[#This Row],[Gravité]]*Tableau2[[#This Row],[Fréquence DD]]*Tableau2[[#This Row],[Coef Pondération DD]]</f>
        <v>#VALUE!</v>
      </c>
      <c r="AI1024" s="291"/>
    </row>
    <row r="1025" spans="1:35" ht="45" x14ac:dyDescent="0.2">
      <c r="A1025" s="248">
        <v>2017</v>
      </c>
      <c r="B1025" s="258" t="s">
        <v>1268</v>
      </c>
      <c r="C1025" s="258" t="s">
        <v>1264</v>
      </c>
      <c r="D1025" s="249"/>
      <c r="E1025" s="248">
        <v>9</v>
      </c>
      <c r="F1025" s="248" t="s">
        <v>171</v>
      </c>
      <c r="G1025" s="248" t="s">
        <v>171</v>
      </c>
      <c r="H1025" s="226" t="s">
        <v>2616</v>
      </c>
      <c r="I1025" s="248"/>
      <c r="J1025" s="265"/>
      <c r="K1025" s="260"/>
      <c r="L1025" s="248" t="s">
        <v>171</v>
      </c>
      <c r="M1025" s="248" t="s">
        <v>171</v>
      </c>
      <c r="N1025" s="226" t="s">
        <v>2616</v>
      </c>
      <c r="O1025" s="248"/>
      <c r="P1025" s="265"/>
      <c r="Q1025" s="260"/>
      <c r="R1025" s="248" t="s">
        <v>171</v>
      </c>
      <c r="S1025" s="248" t="s">
        <v>171</v>
      </c>
      <c r="T1025" s="226" t="s">
        <v>2616</v>
      </c>
      <c r="U1025" s="260"/>
      <c r="V1025" s="265"/>
      <c r="W1025" s="260"/>
      <c r="X1025" s="248">
        <v>3</v>
      </c>
      <c r="Y1025" s="258" t="s">
        <v>1269</v>
      </c>
      <c r="Z1025" s="226" t="s">
        <v>2607</v>
      </c>
      <c r="AA1025" s="260"/>
      <c r="AB1025" s="265"/>
      <c r="AC1025" s="260"/>
      <c r="AD1025" s="248" t="s">
        <v>171</v>
      </c>
      <c r="AE1025" s="249" t="s">
        <v>171</v>
      </c>
      <c r="AF1025" s="226" t="s">
        <v>2616</v>
      </c>
      <c r="AG1025" s="248"/>
      <c r="AH1025" s="265"/>
      <c r="AI1025" s="260"/>
    </row>
    <row r="1026" spans="1:35" ht="45" x14ac:dyDescent="0.2">
      <c r="A1026" s="248">
        <v>2017</v>
      </c>
      <c r="B1026" s="258" t="s">
        <v>1268</v>
      </c>
      <c r="C1026" s="258" t="s">
        <v>1264</v>
      </c>
      <c r="D1026" s="249"/>
      <c r="E1026" s="248">
        <v>9</v>
      </c>
      <c r="F1026" s="248" t="s">
        <v>171</v>
      </c>
      <c r="G1026" s="248" t="s">
        <v>171</v>
      </c>
      <c r="H1026" s="226" t="s">
        <v>2629</v>
      </c>
      <c r="I1026" s="248"/>
      <c r="J1026" s="265"/>
      <c r="K1026" s="260"/>
      <c r="L1026" s="248" t="s">
        <v>171</v>
      </c>
      <c r="M1026" s="248" t="s">
        <v>171</v>
      </c>
      <c r="N1026" s="226" t="s">
        <v>2629</v>
      </c>
      <c r="O1026" s="248"/>
      <c r="P1026" s="265"/>
      <c r="Q1026" s="260"/>
      <c r="R1026" s="248" t="s">
        <v>171</v>
      </c>
      <c r="S1026" s="248" t="s">
        <v>171</v>
      </c>
      <c r="T1026" s="226" t="s">
        <v>2629</v>
      </c>
      <c r="U1026" s="260"/>
      <c r="V1026" s="265"/>
      <c r="W1026" s="260"/>
      <c r="X1026" s="248">
        <v>3</v>
      </c>
      <c r="Y1026" s="258" t="s">
        <v>1267</v>
      </c>
      <c r="Z1026" s="226" t="s">
        <v>2658</v>
      </c>
      <c r="AA1026" s="260"/>
      <c r="AB1026" s="265"/>
      <c r="AC1026" s="260"/>
      <c r="AD1026" s="248" t="s">
        <v>171</v>
      </c>
      <c r="AE1026" s="249" t="s">
        <v>171</v>
      </c>
      <c r="AF1026" s="226" t="s">
        <v>2629</v>
      </c>
      <c r="AG1026" s="248"/>
      <c r="AH1026" s="265"/>
      <c r="AI1026" s="260"/>
    </row>
    <row r="1027" spans="1:35" s="295" customFormat="1" ht="45.75" thickBot="1" x14ac:dyDescent="0.25">
      <c r="A1027" s="285">
        <v>2017</v>
      </c>
      <c r="B1027" s="286" t="s">
        <v>1268</v>
      </c>
      <c r="C1027" s="286" t="s">
        <v>1264</v>
      </c>
      <c r="D1027" s="298"/>
      <c r="E1027" s="285">
        <v>9</v>
      </c>
      <c r="F1027" s="285" t="s">
        <v>171</v>
      </c>
      <c r="G1027" s="289" t="s">
        <v>2598</v>
      </c>
      <c r="H1027" s="226" t="s">
        <v>2627</v>
      </c>
      <c r="I1027" s="285" t="e">
        <f>VLOOKUP(Tableau2[[#This Row],[Maîtrise/Avancement CNPE]],Tableau5[],8,FALSE)</f>
        <v>#N/A</v>
      </c>
      <c r="J1027" s="290" t="e">
        <f>Tableau2[[#This Row],[Gravité]]*Tableau2[[#This Row],[Fréquence CNPE]]*Tableau2[[#This Row],[Coef Pondération CNPE]]</f>
        <v>#VALUE!</v>
      </c>
      <c r="K1027" s="291"/>
      <c r="L1027" s="285" t="s">
        <v>171</v>
      </c>
      <c r="M1027" s="289" t="s">
        <v>2598</v>
      </c>
      <c r="N1027" s="226" t="s">
        <v>2627</v>
      </c>
      <c r="O1027" s="290" t="e">
        <f>VLOOKUP(Tableau2[[#This Row],[Maîtrise/Avancement SUD]],Tableau5[],8,FALSE)</f>
        <v>#N/A</v>
      </c>
      <c r="P1027" s="290" t="e">
        <f>Tableau2[[#This Row],[Gravité]]*Tableau2[[#This Row],[Fréquence SUD]]*Tableau2[[#This Row],[Coef Pondération SUD]]</f>
        <v>#VALUE!</v>
      </c>
      <c r="Q1027" s="291"/>
      <c r="R1027" s="285" t="s">
        <v>171</v>
      </c>
      <c r="S1027" s="289" t="s">
        <v>2598</v>
      </c>
      <c r="T1027" s="226" t="s">
        <v>2627</v>
      </c>
      <c r="U1027" s="290" t="e">
        <f>VLOOKUP(Tableau2[[#This Row],[Maîtrise/Avancement GP]],Tableau5[],8,FALSE)</f>
        <v>#N/A</v>
      </c>
      <c r="V1027" s="290" t="e">
        <f>Tableau2[[#This Row],[Gravité]]*Tableau2[[#This Row],[Fréquence GP]]*Tableau2[[#This Row],[Coef Pondération GP]]</f>
        <v>#VALUE!</v>
      </c>
      <c r="W1027" s="291"/>
      <c r="X1027" s="285">
        <v>3</v>
      </c>
      <c r="Y1027" s="289" t="s">
        <v>2598</v>
      </c>
      <c r="Z1027" s="226" t="s">
        <v>2627</v>
      </c>
      <c r="AA1027" s="290" t="e">
        <f>VLOOKUP(Tableau2[[#This Row],[Maîtrise/Avancement NORD]],Tableau5[],8,FALSE)</f>
        <v>#N/A</v>
      </c>
      <c r="AB1027" s="290" t="e">
        <f>Tableau2[[#This Row],[Gravité]]*Tableau2[[#This Row],[Fréquence NORD]]*Tableau2[[#This Row],[Coef Pondération NORD]]</f>
        <v>#N/A</v>
      </c>
      <c r="AC1027" s="291"/>
      <c r="AD1027" s="285" t="s">
        <v>171</v>
      </c>
      <c r="AE1027" s="289" t="s">
        <v>2598</v>
      </c>
      <c r="AF1027" s="226" t="s">
        <v>2627</v>
      </c>
      <c r="AG1027" s="290" t="e">
        <f>VLOOKUP(Tableau2[[#This Row],[Maîtrise/Avancement DD]],Tableau5[],8,FALSE)</f>
        <v>#N/A</v>
      </c>
      <c r="AH1027" s="290" t="e">
        <f>Tableau2[[#This Row],[Gravité]]*Tableau2[[#This Row],[Fréquence DD]]*Tableau2[[#This Row],[Coef Pondération DD]]</f>
        <v>#VALUE!</v>
      </c>
      <c r="AI1027" s="291"/>
    </row>
    <row r="1028" spans="1:35" ht="15" x14ac:dyDescent="0.2">
      <c r="A1028" s="248"/>
      <c r="B1028" s="184" t="s">
        <v>2140</v>
      </c>
      <c r="C1028" s="184"/>
      <c r="D1028" s="234"/>
      <c r="E1028" s="249"/>
      <c r="F1028" s="249"/>
      <c r="G1028" s="258"/>
      <c r="H1028" s="226" t="s">
        <v>2627</v>
      </c>
      <c r="I1028" s="248"/>
      <c r="J1028" s="265"/>
      <c r="K1028" s="260"/>
      <c r="L1028" s="249"/>
      <c r="M1028" s="260"/>
      <c r="N1028" s="226" t="s">
        <v>2627</v>
      </c>
      <c r="O1028" s="248"/>
      <c r="P1028" s="265"/>
      <c r="Q1028" s="260"/>
      <c r="R1028" s="249"/>
      <c r="S1028" s="260"/>
      <c r="T1028" s="226" t="s">
        <v>2627</v>
      </c>
      <c r="U1028" s="260"/>
      <c r="V1028" s="265"/>
      <c r="W1028" s="260"/>
      <c r="X1028" s="249"/>
      <c r="Y1028" s="249"/>
      <c r="Z1028" s="226" t="s">
        <v>2627</v>
      </c>
      <c r="AA1028" s="260"/>
      <c r="AB1028" s="265"/>
      <c r="AC1028" s="260"/>
      <c r="AD1028" s="248"/>
      <c r="AE1028" s="249"/>
      <c r="AF1028" s="226" t="s">
        <v>2627</v>
      </c>
      <c r="AG1028" s="248"/>
      <c r="AH1028" s="265"/>
      <c r="AI1028" s="260"/>
    </row>
    <row r="1029" spans="1:35" ht="30" x14ac:dyDescent="0.2">
      <c r="A1029" s="248">
        <v>2017</v>
      </c>
      <c r="B1029" s="258" t="s">
        <v>953</v>
      </c>
      <c r="C1029" s="258" t="s">
        <v>954</v>
      </c>
      <c r="D1029" s="249"/>
      <c r="E1029" s="249">
        <v>9</v>
      </c>
      <c r="F1029" s="249" t="s">
        <v>171</v>
      </c>
      <c r="G1029" s="258" t="s">
        <v>955</v>
      </c>
      <c r="H1029" s="226" t="s">
        <v>2608</v>
      </c>
      <c r="I1029" s="248"/>
      <c r="J1029" s="265"/>
      <c r="K1029" s="260"/>
      <c r="L1029" s="249">
        <v>3</v>
      </c>
      <c r="M1029" s="258" t="s">
        <v>955</v>
      </c>
      <c r="N1029" s="226" t="s">
        <v>2608</v>
      </c>
      <c r="O1029" s="248"/>
      <c r="P1029" s="265"/>
      <c r="Q1029" s="260"/>
      <c r="R1029" s="249">
        <v>3</v>
      </c>
      <c r="S1029" s="258" t="s">
        <v>955</v>
      </c>
      <c r="T1029" s="226" t="s">
        <v>2608</v>
      </c>
      <c r="U1029" s="260"/>
      <c r="V1029" s="265"/>
      <c r="W1029" s="260"/>
      <c r="X1029" s="249">
        <v>1</v>
      </c>
      <c r="Y1029" s="258" t="s">
        <v>955</v>
      </c>
      <c r="Z1029" s="226" t="s">
        <v>2608</v>
      </c>
      <c r="AA1029" s="260"/>
      <c r="AB1029" s="265"/>
      <c r="AC1029" s="260"/>
      <c r="AD1029" s="248" t="s">
        <v>171</v>
      </c>
      <c r="AE1029" s="249" t="s">
        <v>171</v>
      </c>
      <c r="AF1029" s="226" t="s">
        <v>2617</v>
      </c>
      <c r="AG1029" s="248"/>
      <c r="AH1029" s="265"/>
      <c r="AI1029" s="260"/>
    </row>
    <row r="1030" spans="1:35" ht="30" x14ac:dyDescent="0.2">
      <c r="A1030" s="248">
        <v>2017</v>
      </c>
      <c r="B1030" s="258" t="s">
        <v>953</v>
      </c>
      <c r="C1030" s="258" t="s">
        <v>954</v>
      </c>
      <c r="D1030" s="249"/>
      <c r="E1030" s="249">
        <v>9</v>
      </c>
      <c r="F1030" s="249" t="s">
        <v>171</v>
      </c>
      <c r="G1030" s="258" t="s">
        <v>1793</v>
      </c>
      <c r="H1030" s="226" t="s">
        <v>2608</v>
      </c>
      <c r="I1030" s="248"/>
      <c r="J1030" s="265"/>
      <c r="K1030" s="260"/>
      <c r="L1030" s="249">
        <v>3</v>
      </c>
      <c r="M1030" s="258" t="s">
        <v>1794</v>
      </c>
      <c r="N1030" s="226" t="s">
        <v>2608</v>
      </c>
      <c r="O1030" s="248"/>
      <c r="P1030" s="265"/>
      <c r="Q1030" s="260"/>
      <c r="R1030" s="249">
        <v>3</v>
      </c>
      <c r="S1030" s="258" t="s">
        <v>1793</v>
      </c>
      <c r="T1030" s="226" t="s">
        <v>2608</v>
      </c>
      <c r="U1030" s="260"/>
      <c r="V1030" s="265"/>
      <c r="W1030" s="260"/>
      <c r="X1030" s="249">
        <v>1</v>
      </c>
      <c r="Y1030" s="258" t="s">
        <v>1793</v>
      </c>
      <c r="Z1030" s="226" t="s">
        <v>2608</v>
      </c>
      <c r="AA1030" s="260"/>
      <c r="AB1030" s="265"/>
      <c r="AC1030" s="260"/>
      <c r="AD1030" s="248" t="s">
        <v>171</v>
      </c>
      <c r="AE1030" s="249" t="s">
        <v>171</v>
      </c>
      <c r="AF1030" s="226" t="s">
        <v>2617</v>
      </c>
      <c r="AG1030" s="248"/>
      <c r="AH1030" s="265"/>
      <c r="AI1030" s="260"/>
    </row>
    <row r="1031" spans="1:35" ht="45" x14ac:dyDescent="0.2">
      <c r="A1031" s="248">
        <v>2017</v>
      </c>
      <c r="B1031" s="258" t="s">
        <v>953</v>
      </c>
      <c r="C1031" s="258" t="s">
        <v>954</v>
      </c>
      <c r="D1031" s="249"/>
      <c r="E1031" s="249">
        <v>9</v>
      </c>
      <c r="F1031" s="249" t="s">
        <v>171</v>
      </c>
      <c r="G1031" s="258" t="s">
        <v>1795</v>
      </c>
      <c r="H1031" s="226" t="s">
        <v>2655</v>
      </c>
      <c r="I1031" s="248"/>
      <c r="J1031" s="265"/>
      <c r="K1031" s="260"/>
      <c r="L1031" s="249">
        <v>3</v>
      </c>
      <c r="M1031" s="268" t="s">
        <v>1792</v>
      </c>
      <c r="N1031" s="226" t="s">
        <v>2655</v>
      </c>
      <c r="O1031" s="248"/>
      <c r="P1031" s="265"/>
      <c r="Q1031" s="260"/>
      <c r="R1031" s="249">
        <v>3</v>
      </c>
      <c r="S1031" s="268" t="s">
        <v>1792</v>
      </c>
      <c r="T1031" s="226" t="s">
        <v>2655</v>
      </c>
      <c r="U1031" s="260"/>
      <c r="V1031" s="265"/>
      <c r="W1031" s="260"/>
      <c r="X1031" s="249" t="s">
        <v>171</v>
      </c>
      <c r="Y1031" s="267" t="s">
        <v>1792</v>
      </c>
      <c r="Z1031" s="226" t="s">
        <v>2655</v>
      </c>
      <c r="AA1031" s="260"/>
      <c r="AB1031" s="265"/>
      <c r="AC1031" s="260"/>
      <c r="AD1031" s="248" t="s">
        <v>171</v>
      </c>
      <c r="AE1031" s="249" t="s">
        <v>171</v>
      </c>
      <c r="AF1031" s="226" t="s">
        <v>2617</v>
      </c>
      <c r="AG1031" s="248"/>
      <c r="AH1031" s="265"/>
      <c r="AI1031" s="260"/>
    </row>
    <row r="1032" spans="1:35" s="295" customFormat="1" ht="30.75" thickBot="1" x14ac:dyDescent="0.25">
      <c r="A1032" s="285">
        <v>2017</v>
      </c>
      <c r="B1032" s="286" t="s">
        <v>953</v>
      </c>
      <c r="C1032" s="286" t="s">
        <v>954</v>
      </c>
      <c r="D1032" s="298"/>
      <c r="E1032" s="292">
        <v>9</v>
      </c>
      <c r="F1032" s="292" t="s">
        <v>171</v>
      </c>
      <c r="G1032" s="289" t="s">
        <v>2598</v>
      </c>
      <c r="H1032" s="226" t="s">
        <v>2627</v>
      </c>
      <c r="I1032" s="285" t="e">
        <f>VLOOKUP(Tableau2[[#This Row],[Maîtrise/Avancement CNPE]],Tableau5[],8,FALSE)</f>
        <v>#N/A</v>
      </c>
      <c r="J1032" s="290" t="e">
        <f>Tableau2[[#This Row],[Gravité]]*Tableau2[[#This Row],[Fréquence CNPE]]*Tableau2[[#This Row],[Coef Pondération CNPE]]</f>
        <v>#VALUE!</v>
      </c>
      <c r="K1032" s="291"/>
      <c r="L1032" s="292">
        <v>3</v>
      </c>
      <c r="M1032" s="289" t="s">
        <v>2598</v>
      </c>
      <c r="N1032" s="226" t="s">
        <v>2627</v>
      </c>
      <c r="O1032" s="290" t="e">
        <f>VLOOKUP(Tableau2[[#This Row],[Maîtrise/Avancement SUD]],Tableau5[],8,FALSE)</f>
        <v>#N/A</v>
      </c>
      <c r="P1032" s="290" t="e">
        <f>Tableau2[[#This Row],[Gravité]]*Tableau2[[#This Row],[Fréquence SUD]]*Tableau2[[#This Row],[Coef Pondération SUD]]</f>
        <v>#N/A</v>
      </c>
      <c r="Q1032" s="294" t="s">
        <v>1612</v>
      </c>
      <c r="R1032" s="292">
        <v>3</v>
      </c>
      <c r="S1032" s="289" t="s">
        <v>2598</v>
      </c>
      <c r="T1032" s="226" t="s">
        <v>2627</v>
      </c>
      <c r="U1032" s="290" t="e">
        <f>VLOOKUP(Tableau2[[#This Row],[Maîtrise/Avancement GP]],Tableau5[],8,FALSE)</f>
        <v>#N/A</v>
      </c>
      <c r="V1032" s="290" t="e">
        <f>Tableau2[[#This Row],[Gravité]]*Tableau2[[#This Row],[Fréquence GP]]*Tableau2[[#This Row],[Coef Pondération GP]]</f>
        <v>#N/A</v>
      </c>
      <c r="W1032" s="294" t="s">
        <v>956</v>
      </c>
      <c r="X1032" s="292">
        <v>1</v>
      </c>
      <c r="Y1032" s="289" t="s">
        <v>2598</v>
      </c>
      <c r="Z1032" s="226" t="s">
        <v>2627</v>
      </c>
      <c r="AA1032" s="290" t="e">
        <f>VLOOKUP(Tableau2[[#This Row],[Maîtrise/Avancement NORD]],Tableau5[],8,FALSE)</f>
        <v>#N/A</v>
      </c>
      <c r="AB1032" s="290" t="e">
        <f>Tableau2[[#This Row],[Gravité]]*Tableau2[[#This Row],[Fréquence NORD]]*Tableau2[[#This Row],[Coef Pondération NORD]]</f>
        <v>#N/A</v>
      </c>
      <c r="AC1032" s="291"/>
      <c r="AD1032" s="285" t="s">
        <v>171</v>
      </c>
      <c r="AE1032" s="289" t="s">
        <v>2598</v>
      </c>
      <c r="AF1032" s="226" t="s">
        <v>2627</v>
      </c>
      <c r="AG1032" s="290" t="e">
        <f>VLOOKUP(Tableau2[[#This Row],[Maîtrise/Avancement DD]],Tableau5[],8,FALSE)</f>
        <v>#N/A</v>
      </c>
      <c r="AH1032" s="290" t="e">
        <f>Tableau2[[#This Row],[Gravité]]*Tableau2[[#This Row],[Fréquence DD]]*Tableau2[[#This Row],[Coef Pondération DD]]</f>
        <v>#VALUE!</v>
      </c>
      <c r="AI1032" s="291"/>
    </row>
    <row r="1033" spans="1:35" ht="30" x14ac:dyDescent="0.2">
      <c r="A1033" s="248">
        <v>2017</v>
      </c>
      <c r="B1033" s="258" t="s">
        <v>957</v>
      </c>
      <c r="C1033" s="258" t="s">
        <v>958</v>
      </c>
      <c r="D1033" s="249"/>
      <c r="E1033" s="249">
        <v>9</v>
      </c>
      <c r="F1033" s="249" t="s">
        <v>171</v>
      </c>
      <c r="G1033" s="258" t="s">
        <v>959</v>
      </c>
      <c r="H1033" s="226" t="s">
        <v>2608</v>
      </c>
      <c r="I1033" s="248"/>
      <c r="J1033" s="265"/>
      <c r="K1033" s="260"/>
      <c r="L1033" s="249">
        <v>1</v>
      </c>
      <c r="M1033" s="258" t="s">
        <v>959</v>
      </c>
      <c r="N1033" s="226" t="s">
        <v>2608</v>
      </c>
      <c r="O1033" s="248"/>
      <c r="P1033" s="265"/>
      <c r="Q1033" s="260"/>
      <c r="R1033" s="249">
        <v>1</v>
      </c>
      <c r="S1033" s="258" t="s">
        <v>959</v>
      </c>
      <c r="T1033" s="226" t="s">
        <v>2608</v>
      </c>
      <c r="U1033" s="260"/>
      <c r="V1033" s="265"/>
      <c r="W1033" s="260"/>
      <c r="X1033" s="249" t="s">
        <v>171</v>
      </c>
      <c r="Y1033" s="249" t="s">
        <v>171</v>
      </c>
      <c r="Z1033" s="226" t="s">
        <v>2617</v>
      </c>
      <c r="AA1033" s="260"/>
      <c r="AB1033" s="265"/>
      <c r="AC1033" s="260"/>
      <c r="AD1033" s="248" t="s">
        <v>171</v>
      </c>
      <c r="AE1033" s="249" t="s">
        <v>171</v>
      </c>
      <c r="AF1033" s="226" t="s">
        <v>2617</v>
      </c>
      <c r="AG1033" s="248"/>
      <c r="AH1033" s="265"/>
      <c r="AI1033" s="260"/>
    </row>
    <row r="1034" spans="1:35" ht="30" x14ac:dyDescent="0.2">
      <c r="A1034" s="248">
        <v>2017</v>
      </c>
      <c r="B1034" s="258" t="s">
        <v>957</v>
      </c>
      <c r="C1034" s="258" t="s">
        <v>958</v>
      </c>
      <c r="D1034" s="249"/>
      <c r="E1034" s="249">
        <v>9</v>
      </c>
      <c r="F1034" s="249" t="s">
        <v>171</v>
      </c>
      <c r="G1034" s="258" t="s">
        <v>960</v>
      </c>
      <c r="H1034" s="226" t="s">
        <v>2613</v>
      </c>
      <c r="I1034" s="248"/>
      <c r="J1034" s="265"/>
      <c r="K1034" s="260"/>
      <c r="L1034" s="249">
        <v>1</v>
      </c>
      <c r="M1034" s="258" t="s">
        <v>960</v>
      </c>
      <c r="N1034" s="226" t="s">
        <v>2613</v>
      </c>
      <c r="O1034" s="248"/>
      <c r="P1034" s="265"/>
      <c r="Q1034" s="260"/>
      <c r="R1034" s="249">
        <v>1</v>
      </c>
      <c r="S1034" s="258" t="s">
        <v>960</v>
      </c>
      <c r="T1034" s="226" t="s">
        <v>2613</v>
      </c>
      <c r="U1034" s="260"/>
      <c r="V1034" s="265"/>
      <c r="W1034" s="260"/>
      <c r="X1034" s="249" t="s">
        <v>171</v>
      </c>
      <c r="Y1034" s="249" t="s">
        <v>171</v>
      </c>
      <c r="Z1034" s="226" t="s">
        <v>2617</v>
      </c>
      <c r="AA1034" s="260"/>
      <c r="AB1034" s="265"/>
      <c r="AC1034" s="260"/>
      <c r="AD1034" s="248" t="s">
        <v>171</v>
      </c>
      <c r="AE1034" s="249" t="s">
        <v>171</v>
      </c>
      <c r="AF1034" s="226" t="s">
        <v>2617</v>
      </c>
      <c r="AG1034" s="248"/>
      <c r="AH1034" s="265"/>
      <c r="AI1034" s="260"/>
    </row>
    <row r="1035" spans="1:35" s="295" customFormat="1" ht="30.75" thickBot="1" x14ac:dyDescent="0.25">
      <c r="A1035" s="285">
        <v>2017</v>
      </c>
      <c r="B1035" s="286" t="s">
        <v>957</v>
      </c>
      <c r="C1035" s="286" t="s">
        <v>958</v>
      </c>
      <c r="D1035" s="298"/>
      <c r="E1035" s="292">
        <v>9</v>
      </c>
      <c r="F1035" s="292" t="s">
        <v>171</v>
      </c>
      <c r="G1035" s="289" t="s">
        <v>2598</v>
      </c>
      <c r="H1035" s="226" t="s">
        <v>2627</v>
      </c>
      <c r="I1035" s="285" t="e">
        <f>VLOOKUP(Tableau2[[#This Row],[Maîtrise/Avancement CNPE]],Tableau5[],8,FALSE)</f>
        <v>#N/A</v>
      </c>
      <c r="J1035" s="290" t="e">
        <f>Tableau2[[#This Row],[Gravité]]*Tableau2[[#This Row],[Fréquence CNPE]]*Tableau2[[#This Row],[Coef Pondération CNPE]]</f>
        <v>#VALUE!</v>
      </c>
      <c r="K1035" s="291"/>
      <c r="L1035" s="292">
        <v>1</v>
      </c>
      <c r="M1035" s="289" t="s">
        <v>2598</v>
      </c>
      <c r="N1035" s="226" t="s">
        <v>2627</v>
      </c>
      <c r="O1035" s="290" t="e">
        <f>VLOOKUP(Tableau2[[#This Row],[Maîtrise/Avancement SUD]],Tableau5[],8,FALSE)</f>
        <v>#N/A</v>
      </c>
      <c r="P1035" s="290" t="e">
        <f>Tableau2[[#This Row],[Gravité]]*Tableau2[[#This Row],[Fréquence SUD]]*Tableau2[[#This Row],[Coef Pondération SUD]]</f>
        <v>#N/A</v>
      </c>
      <c r="Q1035" s="291"/>
      <c r="R1035" s="292">
        <v>1</v>
      </c>
      <c r="S1035" s="289" t="s">
        <v>2598</v>
      </c>
      <c r="T1035" s="226" t="s">
        <v>2627</v>
      </c>
      <c r="U1035" s="290" t="e">
        <f>VLOOKUP(Tableau2[[#This Row],[Maîtrise/Avancement GP]],Tableau5[],8,FALSE)</f>
        <v>#N/A</v>
      </c>
      <c r="V1035" s="290" t="e">
        <f>Tableau2[[#This Row],[Gravité]]*Tableau2[[#This Row],[Fréquence GP]]*Tableau2[[#This Row],[Coef Pondération GP]]</f>
        <v>#N/A</v>
      </c>
      <c r="W1035" s="291"/>
      <c r="X1035" s="292" t="s">
        <v>171</v>
      </c>
      <c r="Y1035" s="289" t="s">
        <v>2598</v>
      </c>
      <c r="Z1035" s="226" t="s">
        <v>2627</v>
      </c>
      <c r="AA1035" s="290" t="e">
        <f>VLOOKUP(Tableau2[[#This Row],[Maîtrise/Avancement NORD]],Tableau5[],8,FALSE)</f>
        <v>#N/A</v>
      </c>
      <c r="AB1035" s="290" t="e">
        <f>Tableau2[[#This Row],[Gravité]]*Tableau2[[#This Row],[Fréquence NORD]]*Tableau2[[#This Row],[Coef Pondération NORD]]</f>
        <v>#VALUE!</v>
      </c>
      <c r="AC1035" s="291"/>
      <c r="AD1035" s="285" t="s">
        <v>171</v>
      </c>
      <c r="AE1035" s="289" t="s">
        <v>2598</v>
      </c>
      <c r="AF1035" s="226" t="s">
        <v>2627</v>
      </c>
      <c r="AG1035" s="290" t="e">
        <f>VLOOKUP(Tableau2[[#This Row],[Maîtrise/Avancement DD]],Tableau5[],8,FALSE)</f>
        <v>#N/A</v>
      </c>
      <c r="AH1035" s="290" t="e">
        <f>Tableau2[[#This Row],[Gravité]]*Tableau2[[#This Row],[Fréquence DD]]*Tableau2[[#This Row],[Coef Pondération DD]]</f>
        <v>#VALUE!</v>
      </c>
      <c r="AI1035" s="291"/>
    </row>
    <row r="1036" spans="1:35" ht="15" x14ac:dyDescent="0.2">
      <c r="A1036" s="248"/>
      <c r="B1036" s="184" t="s">
        <v>2141</v>
      </c>
      <c r="C1036" s="184"/>
      <c r="D1036" s="234"/>
      <c r="E1036" s="249"/>
      <c r="F1036" s="249"/>
      <c r="G1036" s="258"/>
      <c r="H1036" s="226" t="s">
        <v>2627</v>
      </c>
      <c r="I1036" s="248"/>
      <c r="J1036" s="265"/>
      <c r="K1036" s="260"/>
      <c r="L1036" s="249"/>
      <c r="M1036" s="260"/>
      <c r="N1036" s="226" t="s">
        <v>2627</v>
      </c>
      <c r="O1036" s="248"/>
      <c r="P1036" s="265"/>
      <c r="Q1036" s="260"/>
      <c r="R1036" s="249"/>
      <c r="S1036" s="260"/>
      <c r="T1036" s="226" t="s">
        <v>2627</v>
      </c>
      <c r="U1036" s="260"/>
      <c r="V1036" s="265"/>
      <c r="W1036" s="260"/>
      <c r="X1036" s="249"/>
      <c r="Y1036" s="258"/>
      <c r="Z1036" s="226" t="s">
        <v>2627</v>
      </c>
      <c r="AA1036" s="260"/>
      <c r="AB1036" s="265"/>
      <c r="AC1036" s="260"/>
      <c r="AD1036" s="248"/>
      <c r="AE1036" s="249"/>
      <c r="AF1036" s="226" t="s">
        <v>2627</v>
      </c>
      <c r="AG1036" s="248"/>
      <c r="AH1036" s="265"/>
      <c r="AI1036" s="260"/>
    </row>
    <row r="1037" spans="1:35" ht="43.5" customHeight="1" x14ac:dyDescent="0.2">
      <c r="A1037" s="248">
        <v>2017</v>
      </c>
      <c r="B1037" s="185" t="s">
        <v>961</v>
      </c>
      <c r="C1037" s="185" t="s">
        <v>962</v>
      </c>
      <c r="D1037" s="232"/>
      <c r="E1037" s="249">
        <v>7</v>
      </c>
      <c r="F1037" s="249">
        <v>7</v>
      </c>
      <c r="G1037" s="258" t="s">
        <v>963</v>
      </c>
      <c r="H1037" s="226" t="s">
        <v>2613</v>
      </c>
      <c r="I1037" s="248"/>
      <c r="J1037" s="265"/>
      <c r="K1037" s="260"/>
      <c r="L1037" s="249">
        <v>7</v>
      </c>
      <c r="M1037" s="258" t="s">
        <v>1613</v>
      </c>
      <c r="N1037" s="226" t="s">
        <v>2613</v>
      </c>
      <c r="O1037" s="248"/>
      <c r="P1037" s="265"/>
      <c r="Q1037" s="260"/>
      <c r="R1037" s="249">
        <v>7</v>
      </c>
      <c r="S1037" s="258" t="s">
        <v>963</v>
      </c>
      <c r="T1037" s="226" t="s">
        <v>2613</v>
      </c>
      <c r="U1037" s="260"/>
      <c r="V1037" s="265"/>
      <c r="W1037" s="260"/>
      <c r="X1037" s="249">
        <v>1</v>
      </c>
      <c r="Y1037" s="258" t="s">
        <v>963</v>
      </c>
      <c r="Z1037" s="226" t="s">
        <v>2613</v>
      </c>
      <c r="AA1037" s="260"/>
      <c r="AB1037" s="265"/>
      <c r="AC1037" s="260"/>
      <c r="AD1037" s="248" t="s">
        <v>171</v>
      </c>
      <c r="AE1037" s="249" t="s">
        <v>171</v>
      </c>
      <c r="AF1037" s="226" t="s">
        <v>2617</v>
      </c>
      <c r="AG1037" s="248"/>
      <c r="AH1037" s="265"/>
      <c r="AI1037" s="260"/>
    </row>
    <row r="1038" spans="1:35" s="295" customFormat="1" ht="43.5" customHeight="1" thickBot="1" x14ac:dyDescent="0.25">
      <c r="A1038" s="285">
        <v>2017</v>
      </c>
      <c r="B1038" s="286" t="s">
        <v>961</v>
      </c>
      <c r="C1038" s="286" t="s">
        <v>962</v>
      </c>
      <c r="D1038" s="292"/>
      <c r="E1038" s="292">
        <v>7</v>
      </c>
      <c r="F1038" s="292">
        <v>7</v>
      </c>
      <c r="G1038" s="289" t="s">
        <v>2598</v>
      </c>
      <c r="H1038" s="226" t="s">
        <v>2627</v>
      </c>
      <c r="I1038" s="285" t="e">
        <f>VLOOKUP(Tableau2[[#This Row],[Maîtrise/Avancement CNPE]],Tableau5[],8,FALSE)</f>
        <v>#N/A</v>
      </c>
      <c r="J1038" s="290" t="e">
        <f>Tableau2[[#This Row],[Gravité]]*Tableau2[[#This Row],[Fréquence CNPE]]*Tableau2[[#This Row],[Coef Pondération CNPE]]</f>
        <v>#N/A</v>
      </c>
      <c r="K1038" s="291"/>
      <c r="L1038" s="292">
        <v>7</v>
      </c>
      <c r="M1038" s="289" t="s">
        <v>2598</v>
      </c>
      <c r="N1038" s="226" t="s">
        <v>2627</v>
      </c>
      <c r="O1038" s="290" t="e">
        <f>VLOOKUP(Tableau2[[#This Row],[Maîtrise/Avancement SUD]],Tableau5[],8,FALSE)</f>
        <v>#N/A</v>
      </c>
      <c r="P1038" s="290" t="e">
        <f>Tableau2[[#This Row],[Gravité]]*Tableau2[[#This Row],[Fréquence SUD]]*Tableau2[[#This Row],[Coef Pondération SUD]]</f>
        <v>#N/A</v>
      </c>
      <c r="Q1038" s="291"/>
      <c r="R1038" s="292">
        <v>7</v>
      </c>
      <c r="S1038" s="289" t="s">
        <v>2598</v>
      </c>
      <c r="T1038" s="226" t="s">
        <v>2627</v>
      </c>
      <c r="U1038" s="290" t="e">
        <f>VLOOKUP(Tableau2[[#This Row],[Maîtrise/Avancement GP]],Tableau5[],8,FALSE)</f>
        <v>#N/A</v>
      </c>
      <c r="V1038" s="290" t="e">
        <f>Tableau2[[#This Row],[Gravité]]*Tableau2[[#This Row],[Fréquence GP]]*Tableau2[[#This Row],[Coef Pondération GP]]</f>
        <v>#N/A</v>
      </c>
      <c r="W1038" s="291"/>
      <c r="X1038" s="292">
        <v>1</v>
      </c>
      <c r="Y1038" s="289" t="s">
        <v>2598</v>
      </c>
      <c r="Z1038" s="226" t="s">
        <v>2627</v>
      </c>
      <c r="AA1038" s="290" t="e">
        <f>VLOOKUP(Tableau2[[#This Row],[Maîtrise/Avancement NORD]],Tableau5[],8,FALSE)</f>
        <v>#N/A</v>
      </c>
      <c r="AB1038" s="290" t="e">
        <f>Tableau2[[#This Row],[Gravité]]*Tableau2[[#This Row],[Fréquence NORD]]*Tableau2[[#This Row],[Coef Pondération NORD]]</f>
        <v>#N/A</v>
      </c>
      <c r="AC1038" s="291"/>
      <c r="AD1038" s="285" t="s">
        <v>171</v>
      </c>
      <c r="AE1038" s="289" t="s">
        <v>2598</v>
      </c>
      <c r="AF1038" s="226" t="s">
        <v>2627</v>
      </c>
      <c r="AG1038" s="290" t="e">
        <f>VLOOKUP(Tableau2[[#This Row],[Maîtrise/Avancement DD]],Tableau5[],8,FALSE)</f>
        <v>#N/A</v>
      </c>
      <c r="AH1038" s="290" t="e">
        <f>Tableau2[[#This Row],[Gravité]]*Tableau2[[#This Row],[Fréquence DD]]*Tableau2[[#This Row],[Coef Pondération DD]]</f>
        <v>#VALUE!</v>
      </c>
      <c r="AI1038" s="291"/>
    </row>
    <row r="1039" spans="1:35" ht="15" x14ac:dyDescent="0.2">
      <c r="A1039" s="248"/>
      <c r="B1039" s="184" t="s">
        <v>2142</v>
      </c>
      <c r="C1039" s="184"/>
      <c r="D1039" s="234"/>
      <c r="E1039" s="249"/>
      <c r="F1039" s="249"/>
      <c r="G1039" s="258"/>
      <c r="H1039" s="226" t="s">
        <v>2627</v>
      </c>
      <c r="I1039" s="248"/>
      <c r="J1039" s="265"/>
      <c r="K1039" s="260"/>
      <c r="L1039" s="249"/>
      <c r="M1039" s="260"/>
      <c r="N1039" s="226" t="s">
        <v>2627</v>
      </c>
      <c r="O1039" s="248"/>
      <c r="P1039" s="265"/>
      <c r="Q1039" s="260"/>
      <c r="R1039" s="249"/>
      <c r="S1039" s="260"/>
      <c r="T1039" s="226" t="s">
        <v>2627</v>
      </c>
      <c r="U1039" s="260"/>
      <c r="V1039" s="265"/>
      <c r="W1039" s="260"/>
      <c r="X1039" s="249"/>
      <c r="Y1039" s="258"/>
      <c r="Z1039" s="226" t="s">
        <v>2627</v>
      </c>
      <c r="AA1039" s="260"/>
      <c r="AB1039" s="265"/>
      <c r="AC1039" s="260"/>
      <c r="AD1039" s="248"/>
      <c r="AE1039" s="249"/>
      <c r="AF1039" s="226" t="s">
        <v>2627</v>
      </c>
      <c r="AG1039" s="248"/>
      <c r="AH1039" s="265"/>
      <c r="AI1039" s="260"/>
    </row>
    <row r="1040" spans="1:35" ht="45" x14ac:dyDescent="0.2">
      <c r="A1040" s="248">
        <v>2017</v>
      </c>
      <c r="B1040" s="258" t="s">
        <v>964</v>
      </c>
      <c r="C1040" s="258" t="s">
        <v>905</v>
      </c>
      <c r="D1040" s="249"/>
      <c r="E1040" s="249">
        <v>9</v>
      </c>
      <c r="F1040" s="249" t="s">
        <v>171</v>
      </c>
      <c r="G1040" s="258" t="s">
        <v>965</v>
      </c>
      <c r="H1040" s="226" t="s">
        <v>2607</v>
      </c>
      <c r="I1040" s="248"/>
      <c r="J1040" s="265"/>
      <c r="K1040" s="260"/>
      <c r="L1040" s="249">
        <v>3</v>
      </c>
      <c r="M1040" s="258" t="s">
        <v>965</v>
      </c>
      <c r="N1040" s="226" t="s">
        <v>2607</v>
      </c>
      <c r="O1040" s="248"/>
      <c r="P1040" s="265"/>
      <c r="Q1040" s="260"/>
      <c r="R1040" s="249">
        <v>1</v>
      </c>
      <c r="S1040" s="258" t="s">
        <v>965</v>
      </c>
      <c r="T1040" s="226" t="s">
        <v>2607</v>
      </c>
      <c r="U1040" s="260"/>
      <c r="V1040" s="265"/>
      <c r="W1040" s="260"/>
      <c r="X1040" s="249" t="s">
        <v>171</v>
      </c>
      <c r="Y1040" s="249" t="s">
        <v>171</v>
      </c>
      <c r="Z1040" s="226" t="s">
        <v>2616</v>
      </c>
      <c r="AA1040" s="260"/>
      <c r="AB1040" s="265"/>
      <c r="AC1040" s="260"/>
      <c r="AD1040" s="248" t="s">
        <v>171</v>
      </c>
      <c r="AE1040" s="249" t="s">
        <v>171</v>
      </c>
      <c r="AF1040" s="226" t="s">
        <v>2616</v>
      </c>
      <c r="AG1040" s="248"/>
      <c r="AH1040" s="265"/>
      <c r="AI1040" s="260"/>
    </row>
    <row r="1041" spans="1:35" ht="45" x14ac:dyDescent="0.2">
      <c r="A1041" s="248">
        <v>2017</v>
      </c>
      <c r="B1041" s="258" t="s">
        <v>964</v>
      </c>
      <c r="C1041" s="258" t="s">
        <v>905</v>
      </c>
      <c r="D1041" s="249"/>
      <c r="E1041" s="249">
        <v>9</v>
      </c>
      <c r="F1041" s="249" t="s">
        <v>171</v>
      </c>
      <c r="G1041" s="258" t="s">
        <v>966</v>
      </c>
      <c r="H1041" s="226" t="s">
        <v>2608</v>
      </c>
      <c r="I1041" s="248"/>
      <c r="J1041" s="265"/>
      <c r="K1041" s="260"/>
      <c r="L1041" s="249">
        <v>3</v>
      </c>
      <c r="M1041" s="258" t="s">
        <v>966</v>
      </c>
      <c r="N1041" s="226" t="s">
        <v>2608</v>
      </c>
      <c r="O1041" s="248"/>
      <c r="P1041" s="265"/>
      <c r="Q1041" s="260"/>
      <c r="R1041" s="249">
        <v>1</v>
      </c>
      <c r="S1041" s="258" t="s">
        <v>966</v>
      </c>
      <c r="T1041" s="226" t="s">
        <v>2608</v>
      </c>
      <c r="U1041" s="260"/>
      <c r="V1041" s="265"/>
      <c r="W1041" s="260"/>
      <c r="X1041" s="249" t="s">
        <v>171</v>
      </c>
      <c r="Y1041" s="249" t="s">
        <v>171</v>
      </c>
      <c r="Z1041" s="226" t="s">
        <v>2617</v>
      </c>
      <c r="AA1041" s="260"/>
      <c r="AB1041" s="265"/>
      <c r="AC1041" s="260"/>
      <c r="AD1041" s="248" t="s">
        <v>171</v>
      </c>
      <c r="AE1041" s="249" t="s">
        <v>171</v>
      </c>
      <c r="AF1041" s="226" t="s">
        <v>2617</v>
      </c>
      <c r="AG1041" s="248"/>
      <c r="AH1041" s="265"/>
      <c r="AI1041" s="260"/>
    </row>
    <row r="1042" spans="1:35" ht="45" x14ac:dyDescent="0.2">
      <c r="A1042" s="248">
        <v>2017</v>
      </c>
      <c r="B1042" s="258" t="s">
        <v>964</v>
      </c>
      <c r="C1042" s="258" t="s">
        <v>905</v>
      </c>
      <c r="D1042" s="249"/>
      <c r="E1042" s="249">
        <v>9</v>
      </c>
      <c r="F1042" s="249" t="s">
        <v>171</v>
      </c>
      <c r="G1042" s="258" t="s">
        <v>967</v>
      </c>
      <c r="H1042" s="226" t="s">
        <v>2612</v>
      </c>
      <c r="I1042" s="248"/>
      <c r="J1042" s="265"/>
      <c r="K1042" s="260"/>
      <c r="L1042" s="249">
        <v>3</v>
      </c>
      <c r="M1042" s="258" t="s">
        <v>967</v>
      </c>
      <c r="N1042" s="226" t="s">
        <v>2612</v>
      </c>
      <c r="O1042" s="248"/>
      <c r="P1042" s="265"/>
      <c r="Q1042" s="260"/>
      <c r="R1042" s="249">
        <v>1</v>
      </c>
      <c r="S1042" s="258" t="s">
        <v>967</v>
      </c>
      <c r="T1042" s="226" t="s">
        <v>2612</v>
      </c>
      <c r="U1042" s="260"/>
      <c r="V1042" s="265"/>
      <c r="W1042" s="260"/>
      <c r="X1042" s="249" t="s">
        <v>171</v>
      </c>
      <c r="Y1042" s="249" t="s">
        <v>171</v>
      </c>
      <c r="Z1042" s="226" t="s">
        <v>2643</v>
      </c>
      <c r="AA1042" s="260"/>
      <c r="AB1042" s="265"/>
      <c r="AC1042" s="260"/>
      <c r="AD1042" s="248" t="s">
        <v>171</v>
      </c>
      <c r="AE1042" s="249" t="s">
        <v>171</v>
      </c>
      <c r="AF1042" s="226" t="s">
        <v>2629</v>
      </c>
      <c r="AG1042" s="248"/>
      <c r="AH1042" s="265"/>
      <c r="AI1042" s="260"/>
    </row>
    <row r="1043" spans="1:35" ht="45" x14ac:dyDescent="0.2">
      <c r="A1043" s="248">
        <v>2017</v>
      </c>
      <c r="B1043" s="258" t="s">
        <v>964</v>
      </c>
      <c r="C1043" s="258" t="s">
        <v>905</v>
      </c>
      <c r="D1043" s="249"/>
      <c r="E1043" s="249">
        <v>9</v>
      </c>
      <c r="F1043" s="249" t="s">
        <v>171</v>
      </c>
      <c r="G1043" s="258" t="s">
        <v>968</v>
      </c>
      <c r="H1043" s="226" t="s">
        <v>2607</v>
      </c>
      <c r="I1043" s="248"/>
      <c r="J1043" s="265"/>
      <c r="K1043" s="260"/>
      <c r="L1043" s="249">
        <v>3</v>
      </c>
      <c r="M1043" s="258" t="s">
        <v>968</v>
      </c>
      <c r="N1043" s="226" t="s">
        <v>2607</v>
      </c>
      <c r="O1043" s="248"/>
      <c r="P1043" s="265"/>
      <c r="Q1043" s="260"/>
      <c r="R1043" s="249">
        <v>1</v>
      </c>
      <c r="S1043" s="258" t="s">
        <v>968</v>
      </c>
      <c r="T1043" s="226" t="s">
        <v>2607</v>
      </c>
      <c r="U1043" s="260"/>
      <c r="V1043" s="265"/>
      <c r="W1043" s="260"/>
      <c r="X1043" s="249" t="s">
        <v>171</v>
      </c>
      <c r="Y1043" s="249" t="s">
        <v>171</v>
      </c>
      <c r="Z1043" s="226" t="s">
        <v>2616</v>
      </c>
      <c r="AA1043" s="260"/>
      <c r="AB1043" s="265"/>
      <c r="AC1043" s="260"/>
      <c r="AD1043" s="248" t="s">
        <v>171</v>
      </c>
      <c r="AE1043" s="249" t="s">
        <v>171</v>
      </c>
      <c r="AF1043" s="226" t="s">
        <v>2616</v>
      </c>
      <c r="AG1043" s="248"/>
      <c r="AH1043" s="265"/>
      <c r="AI1043" s="260"/>
    </row>
    <row r="1044" spans="1:35" ht="45" x14ac:dyDescent="0.2">
      <c r="A1044" s="248">
        <v>2017</v>
      </c>
      <c r="B1044" s="258" t="s">
        <v>964</v>
      </c>
      <c r="C1044" s="258" t="s">
        <v>905</v>
      </c>
      <c r="D1044" s="249"/>
      <c r="E1044" s="249">
        <v>9</v>
      </c>
      <c r="F1044" s="249" t="s">
        <v>171</v>
      </c>
      <c r="G1044" s="258" t="s">
        <v>969</v>
      </c>
      <c r="H1044" s="226" t="s">
        <v>2608</v>
      </c>
      <c r="I1044" s="248"/>
      <c r="J1044" s="265"/>
      <c r="K1044" s="260"/>
      <c r="L1044" s="249">
        <v>3</v>
      </c>
      <c r="M1044" s="258" t="s">
        <v>969</v>
      </c>
      <c r="N1044" s="226" t="s">
        <v>2608</v>
      </c>
      <c r="O1044" s="248"/>
      <c r="P1044" s="265"/>
      <c r="Q1044" s="260"/>
      <c r="R1044" s="249">
        <v>1</v>
      </c>
      <c r="S1044" s="258" t="s">
        <v>969</v>
      </c>
      <c r="T1044" s="226" t="s">
        <v>2608</v>
      </c>
      <c r="U1044" s="260"/>
      <c r="V1044" s="265"/>
      <c r="W1044" s="260"/>
      <c r="X1044" s="249" t="s">
        <v>171</v>
      </c>
      <c r="Y1044" s="249" t="s">
        <v>171</v>
      </c>
      <c r="Z1044" s="226" t="s">
        <v>2617</v>
      </c>
      <c r="AA1044" s="260"/>
      <c r="AB1044" s="265"/>
      <c r="AC1044" s="260"/>
      <c r="AD1044" s="248" t="s">
        <v>171</v>
      </c>
      <c r="AE1044" s="249" t="s">
        <v>171</v>
      </c>
      <c r="AF1044" s="226" t="s">
        <v>2617</v>
      </c>
      <c r="AG1044" s="248"/>
      <c r="AH1044" s="265"/>
      <c r="AI1044" s="260"/>
    </row>
    <row r="1045" spans="1:35" ht="45" x14ac:dyDescent="0.2">
      <c r="A1045" s="248">
        <v>2017</v>
      </c>
      <c r="B1045" s="258" t="s">
        <v>964</v>
      </c>
      <c r="C1045" s="258" t="s">
        <v>905</v>
      </c>
      <c r="D1045" s="249"/>
      <c r="E1045" s="249">
        <v>9</v>
      </c>
      <c r="F1045" s="249" t="s">
        <v>171</v>
      </c>
      <c r="G1045" s="258" t="s">
        <v>970</v>
      </c>
      <c r="H1045" s="226" t="s">
        <v>2608</v>
      </c>
      <c r="I1045" s="248"/>
      <c r="J1045" s="265"/>
      <c r="K1045" s="260"/>
      <c r="L1045" s="249">
        <v>3</v>
      </c>
      <c r="M1045" s="258" t="s">
        <v>970</v>
      </c>
      <c r="N1045" s="226" t="s">
        <v>2608</v>
      </c>
      <c r="O1045" s="248"/>
      <c r="P1045" s="265"/>
      <c r="Q1045" s="260"/>
      <c r="R1045" s="249">
        <v>1</v>
      </c>
      <c r="S1045" s="258" t="s">
        <v>970</v>
      </c>
      <c r="T1045" s="226" t="s">
        <v>2608</v>
      </c>
      <c r="U1045" s="260"/>
      <c r="V1045" s="265"/>
      <c r="W1045" s="260"/>
      <c r="X1045" s="249" t="s">
        <v>171</v>
      </c>
      <c r="Y1045" s="249" t="s">
        <v>171</v>
      </c>
      <c r="Z1045" s="226" t="s">
        <v>2617</v>
      </c>
      <c r="AA1045" s="260"/>
      <c r="AB1045" s="265"/>
      <c r="AC1045" s="260"/>
      <c r="AD1045" s="248" t="s">
        <v>171</v>
      </c>
      <c r="AE1045" s="249" t="s">
        <v>171</v>
      </c>
      <c r="AF1045" s="226" t="s">
        <v>2617</v>
      </c>
      <c r="AG1045" s="248"/>
      <c r="AH1045" s="265"/>
      <c r="AI1045" s="260"/>
    </row>
    <row r="1046" spans="1:35" ht="45" x14ac:dyDescent="0.2">
      <c r="A1046" s="248">
        <v>2017</v>
      </c>
      <c r="B1046" s="258" t="s">
        <v>964</v>
      </c>
      <c r="C1046" s="258" t="s">
        <v>905</v>
      </c>
      <c r="D1046" s="249"/>
      <c r="E1046" s="249">
        <v>9</v>
      </c>
      <c r="F1046" s="249" t="s">
        <v>171</v>
      </c>
      <c r="G1046" s="258" t="s">
        <v>971</v>
      </c>
      <c r="H1046" s="226" t="s">
        <v>2655</v>
      </c>
      <c r="I1046" s="248"/>
      <c r="J1046" s="265"/>
      <c r="K1046" s="260"/>
      <c r="L1046" s="249">
        <v>3</v>
      </c>
      <c r="M1046" s="258" t="s">
        <v>971</v>
      </c>
      <c r="N1046" s="226" t="s">
        <v>2655</v>
      </c>
      <c r="O1046" s="248"/>
      <c r="P1046" s="265"/>
      <c r="Q1046" s="260"/>
      <c r="R1046" s="249">
        <v>1</v>
      </c>
      <c r="S1046" s="258" t="s">
        <v>971</v>
      </c>
      <c r="T1046" s="226" t="s">
        <v>2655</v>
      </c>
      <c r="U1046" s="260"/>
      <c r="V1046" s="265"/>
      <c r="W1046" s="260"/>
      <c r="X1046" s="249" t="s">
        <v>171</v>
      </c>
      <c r="Y1046" s="249" t="s">
        <v>171</v>
      </c>
      <c r="Z1046" s="226" t="s">
        <v>2617</v>
      </c>
      <c r="AA1046" s="260"/>
      <c r="AB1046" s="265"/>
      <c r="AC1046" s="260"/>
      <c r="AD1046" s="248" t="s">
        <v>171</v>
      </c>
      <c r="AE1046" s="249" t="s">
        <v>171</v>
      </c>
      <c r="AF1046" s="226" t="s">
        <v>2617</v>
      </c>
      <c r="AG1046" s="248"/>
      <c r="AH1046" s="265"/>
      <c r="AI1046" s="260"/>
    </row>
    <row r="1047" spans="1:35" ht="45" x14ac:dyDescent="0.2">
      <c r="A1047" s="248">
        <v>2017</v>
      </c>
      <c r="B1047" s="258" t="s">
        <v>964</v>
      </c>
      <c r="C1047" s="258" t="s">
        <v>905</v>
      </c>
      <c r="D1047" s="249"/>
      <c r="E1047" s="249">
        <v>9</v>
      </c>
      <c r="F1047" s="249" t="s">
        <v>171</v>
      </c>
      <c r="G1047" s="258" t="s">
        <v>972</v>
      </c>
      <c r="H1047" s="226" t="s">
        <v>2608</v>
      </c>
      <c r="I1047" s="248"/>
      <c r="J1047" s="265"/>
      <c r="K1047" s="260"/>
      <c r="L1047" s="249">
        <v>3</v>
      </c>
      <c r="M1047" s="258" t="s">
        <v>972</v>
      </c>
      <c r="N1047" s="226" t="s">
        <v>2608</v>
      </c>
      <c r="O1047" s="248"/>
      <c r="P1047" s="265"/>
      <c r="Q1047" s="260"/>
      <c r="R1047" s="249">
        <v>1</v>
      </c>
      <c r="S1047" s="258" t="s">
        <v>972</v>
      </c>
      <c r="T1047" s="226" t="s">
        <v>2608</v>
      </c>
      <c r="U1047" s="260"/>
      <c r="V1047" s="265"/>
      <c r="W1047" s="260"/>
      <c r="X1047" s="249" t="s">
        <v>171</v>
      </c>
      <c r="Y1047" s="249" t="s">
        <v>171</v>
      </c>
      <c r="Z1047" s="226" t="s">
        <v>2617</v>
      </c>
      <c r="AA1047" s="260"/>
      <c r="AB1047" s="265"/>
      <c r="AC1047" s="260"/>
      <c r="AD1047" s="248" t="s">
        <v>171</v>
      </c>
      <c r="AE1047" s="249" t="s">
        <v>171</v>
      </c>
      <c r="AF1047" s="226" t="s">
        <v>2617</v>
      </c>
      <c r="AG1047" s="248"/>
      <c r="AH1047" s="265"/>
      <c r="AI1047" s="260"/>
    </row>
    <row r="1048" spans="1:35" ht="45" x14ac:dyDescent="0.2">
      <c r="A1048" s="248">
        <v>2017</v>
      </c>
      <c r="B1048" s="258" t="s">
        <v>964</v>
      </c>
      <c r="C1048" s="258" t="s">
        <v>905</v>
      </c>
      <c r="D1048" s="249"/>
      <c r="E1048" s="249">
        <v>9</v>
      </c>
      <c r="F1048" s="249" t="s">
        <v>171</v>
      </c>
      <c r="G1048" s="258" t="s">
        <v>973</v>
      </c>
      <c r="H1048" s="226" t="s">
        <v>2608</v>
      </c>
      <c r="I1048" s="248"/>
      <c r="J1048" s="265"/>
      <c r="K1048" s="260"/>
      <c r="L1048" s="249">
        <v>3</v>
      </c>
      <c r="M1048" s="258" t="s">
        <v>973</v>
      </c>
      <c r="N1048" s="226" t="s">
        <v>2608</v>
      </c>
      <c r="O1048" s="248"/>
      <c r="P1048" s="265"/>
      <c r="Q1048" s="260"/>
      <c r="R1048" s="249">
        <v>1</v>
      </c>
      <c r="S1048" s="258" t="s">
        <v>973</v>
      </c>
      <c r="T1048" s="226" t="s">
        <v>2608</v>
      </c>
      <c r="U1048" s="260"/>
      <c r="V1048" s="265"/>
      <c r="W1048" s="260"/>
      <c r="X1048" s="249" t="s">
        <v>171</v>
      </c>
      <c r="Y1048" s="249" t="s">
        <v>171</v>
      </c>
      <c r="Z1048" s="226" t="s">
        <v>2617</v>
      </c>
      <c r="AA1048" s="260"/>
      <c r="AB1048" s="265"/>
      <c r="AC1048" s="260"/>
      <c r="AD1048" s="248" t="s">
        <v>171</v>
      </c>
      <c r="AE1048" s="249" t="s">
        <v>171</v>
      </c>
      <c r="AF1048" s="226" t="s">
        <v>2617</v>
      </c>
      <c r="AG1048" s="248"/>
      <c r="AH1048" s="265"/>
      <c r="AI1048" s="260"/>
    </row>
    <row r="1049" spans="1:35" ht="45" x14ac:dyDescent="0.2">
      <c r="A1049" s="248">
        <v>2017</v>
      </c>
      <c r="B1049" s="258" t="s">
        <v>964</v>
      </c>
      <c r="C1049" s="258" t="s">
        <v>905</v>
      </c>
      <c r="D1049" s="249"/>
      <c r="E1049" s="248">
        <v>9</v>
      </c>
      <c r="F1049" s="248" t="s">
        <v>171</v>
      </c>
      <c r="G1049" s="248" t="s">
        <v>171</v>
      </c>
      <c r="H1049" s="226" t="s">
        <v>2617</v>
      </c>
      <c r="I1049" s="248"/>
      <c r="J1049" s="265"/>
      <c r="K1049" s="260"/>
      <c r="L1049" s="249">
        <v>3</v>
      </c>
      <c r="M1049" s="258" t="s">
        <v>985</v>
      </c>
      <c r="N1049" s="226" t="s">
        <v>2608</v>
      </c>
      <c r="O1049" s="248"/>
      <c r="P1049" s="265"/>
      <c r="Q1049" s="260"/>
      <c r="R1049" s="249">
        <v>1</v>
      </c>
      <c r="S1049" s="258" t="s">
        <v>985</v>
      </c>
      <c r="T1049" s="226" t="s">
        <v>2608</v>
      </c>
      <c r="U1049" s="260"/>
      <c r="V1049" s="265"/>
      <c r="W1049" s="260"/>
      <c r="X1049" s="248" t="s">
        <v>171</v>
      </c>
      <c r="Y1049" s="249" t="s">
        <v>171</v>
      </c>
      <c r="Z1049" s="226" t="s">
        <v>2617</v>
      </c>
      <c r="AA1049" s="260"/>
      <c r="AB1049" s="265"/>
      <c r="AC1049" s="260"/>
      <c r="AD1049" s="248" t="s">
        <v>171</v>
      </c>
      <c r="AE1049" s="249" t="s">
        <v>171</v>
      </c>
      <c r="AF1049" s="226" t="s">
        <v>2617</v>
      </c>
      <c r="AG1049" s="248"/>
      <c r="AH1049" s="265"/>
      <c r="AI1049" s="260"/>
    </row>
    <row r="1050" spans="1:35" s="295" customFormat="1" ht="45.75" thickBot="1" x14ac:dyDescent="0.25">
      <c r="A1050" s="285">
        <v>2017</v>
      </c>
      <c r="B1050" s="286" t="s">
        <v>964</v>
      </c>
      <c r="C1050" s="286" t="s">
        <v>905</v>
      </c>
      <c r="D1050" s="298"/>
      <c r="E1050" s="292">
        <v>9</v>
      </c>
      <c r="F1050" s="292" t="s">
        <v>171</v>
      </c>
      <c r="G1050" s="289" t="s">
        <v>2598</v>
      </c>
      <c r="H1050" s="226" t="s">
        <v>2627</v>
      </c>
      <c r="I1050" s="285" t="e">
        <f>VLOOKUP(Tableau2[[#This Row],[Maîtrise/Avancement CNPE]],Tableau5[],8,FALSE)</f>
        <v>#N/A</v>
      </c>
      <c r="J1050" s="290" t="e">
        <f>Tableau2[[#This Row],[Gravité]]*Tableau2[[#This Row],[Fréquence CNPE]]*Tableau2[[#This Row],[Coef Pondération CNPE]]</f>
        <v>#VALUE!</v>
      </c>
      <c r="K1050" s="291"/>
      <c r="L1050" s="292">
        <v>3</v>
      </c>
      <c r="M1050" s="289" t="s">
        <v>2598</v>
      </c>
      <c r="N1050" s="226" t="s">
        <v>2627</v>
      </c>
      <c r="O1050" s="290" t="e">
        <f>VLOOKUP(Tableau2[[#This Row],[Maîtrise/Avancement SUD]],Tableau5[],8,FALSE)</f>
        <v>#N/A</v>
      </c>
      <c r="P1050" s="290" t="e">
        <f>Tableau2[[#This Row],[Gravité]]*Tableau2[[#This Row],[Fréquence SUD]]*Tableau2[[#This Row],[Coef Pondération SUD]]</f>
        <v>#N/A</v>
      </c>
      <c r="Q1050" s="291"/>
      <c r="R1050" s="292">
        <v>1</v>
      </c>
      <c r="S1050" s="289" t="s">
        <v>2598</v>
      </c>
      <c r="T1050" s="226" t="s">
        <v>2627</v>
      </c>
      <c r="U1050" s="290" t="e">
        <f>VLOOKUP(Tableau2[[#This Row],[Maîtrise/Avancement GP]],Tableau5[],8,FALSE)</f>
        <v>#N/A</v>
      </c>
      <c r="V1050" s="290" t="e">
        <f>Tableau2[[#This Row],[Gravité]]*Tableau2[[#This Row],[Fréquence GP]]*Tableau2[[#This Row],[Coef Pondération GP]]</f>
        <v>#N/A</v>
      </c>
      <c r="W1050" s="291"/>
      <c r="X1050" s="292" t="s">
        <v>171</v>
      </c>
      <c r="Y1050" s="289" t="s">
        <v>2598</v>
      </c>
      <c r="Z1050" s="226" t="s">
        <v>2627</v>
      </c>
      <c r="AA1050" s="290" t="e">
        <f>VLOOKUP(Tableau2[[#This Row],[Maîtrise/Avancement NORD]],Tableau5[],8,FALSE)</f>
        <v>#N/A</v>
      </c>
      <c r="AB1050" s="290" t="e">
        <f>Tableau2[[#This Row],[Gravité]]*Tableau2[[#This Row],[Fréquence NORD]]*Tableau2[[#This Row],[Coef Pondération NORD]]</f>
        <v>#VALUE!</v>
      </c>
      <c r="AC1050" s="291"/>
      <c r="AD1050" s="285" t="s">
        <v>171</v>
      </c>
      <c r="AE1050" s="289" t="s">
        <v>2598</v>
      </c>
      <c r="AF1050" s="226" t="s">
        <v>2627</v>
      </c>
      <c r="AG1050" s="290" t="e">
        <f>VLOOKUP(Tableau2[[#This Row],[Maîtrise/Avancement DD]],Tableau5[],8,FALSE)</f>
        <v>#N/A</v>
      </c>
      <c r="AH1050" s="290" t="e">
        <f>Tableau2[[#This Row],[Gravité]]*Tableau2[[#This Row],[Fréquence DD]]*Tableau2[[#This Row],[Coef Pondération DD]]</f>
        <v>#VALUE!</v>
      </c>
      <c r="AI1050" s="291"/>
    </row>
    <row r="1051" spans="1:35" ht="45" x14ac:dyDescent="0.2">
      <c r="A1051" s="248">
        <v>2017</v>
      </c>
      <c r="B1051" s="258" t="s">
        <v>974</v>
      </c>
      <c r="C1051" s="258" t="s">
        <v>905</v>
      </c>
      <c r="D1051" s="249"/>
      <c r="E1051" s="249">
        <v>9</v>
      </c>
      <c r="F1051" s="249" t="s">
        <v>171</v>
      </c>
      <c r="G1051" s="258" t="s">
        <v>965</v>
      </c>
      <c r="H1051" s="226" t="s">
        <v>2607</v>
      </c>
      <c r="I1051" s="248"/>
      <c r="J1051" s="265"/>
      <c r="K1051" s="260"/>
      <c r="L1051" s="249">
        <v>3</v>
      </c>
      <c r="M1051" s="258" t="s">
        <v>965</v>
      </c>
      <c r="N1051" s="226" t="s">
        <v>2607</v>
      </c>
      <c r="O1051" s="248"/>
      <c r="P1051" s="265"/>
      <c r="Q1051" s="260"/>
      <c r="R1051" s="249">
        <v>1</v>
      </c>
      <c r="S1051" s="258" t="s">
        <v>965</v>
      </c>
      <c r="T1051" s="226" t="s">
        <v>2607</v>
      </c>
      <c r="U1051" s="260"/>
      <c r="V1051" s="265"/>
      <c r="W1051" s="260"/>
      <c r="X1051" s="249" t="s">
        <v>171</v>
      </c>
      <c r="Y1051" s="249" t="s">
        <v>171</v>
      </c>
      <c r="Z1051" s="226" t="s">
        <v>2616</v>
      </c>
      <c r="AA1051" s="260"/>
      <c r="AB1051" s="265"/>
      <c r="AC1051" s="260"/>
      <c r="AD1051" s="248" t="s">
        <v>171</v>
      </c>
      <c r="AE1051" s="249" t="s">
        <v>171</v>
      </c>
      <c r="AF1051" s="226" t="s">
        <v>2616</v>
      </c>
      <c r="AG1051" s="248"/>
      <c r="AH1051" s="265"/>
      <c r="AI1051" s="260"/>
    </row>
    <row r="1052" spans="1:35" ht="45" x14ac:dyDescent="0.2">
      <c r="A1052" s="248">
        <v>2017</v>
      </c>
      <c r="B1052" s="258" t="s">
        <v>974</v>
      </c>
      <c r="C1052" s="258" t="s">
        <v>905</v>
      </c>
      <c r="D1052" s="249"/>
      <c r="E1052" s="249">
        <v>9</v>
      </c>
      <c r="F1052" s="249" t="s">
        <v>171</v>
      </c>
      <c r="G1052" s="258" t="s">
        <v>966</v>
      </c>
      <c r="H1052" s="226" t="s">
        <v>2608</v>
      </c>
      <c r="I1052" s="248"/>
      <c r="J1052" s="265"/>
      <c r="K1052" s="260"/>
      <c r="L1052" s="249">
        <v>3</v>
      </c>
      <c r="M1052" s="258" t="s">
        <v>966</v>
      </c>
      <c r="N1052" s="226" t="s">
        <v>2608</v>
      </c>
      <c r="O1052" s="248"/>
      <c r="P1052" s="265"/>
      <c r="Q1052" s="260"/>
      <c r="R1052" s="249">
        <v>1</v>
      </c>
      <c r="S1052" s="258" t="s">
        <v>966</v>
      </c>
      <c r="T1052" s="226" t="s">
        <v>2608</v>
      </c>
      <c r="U1052" s="260"/>
      <c r="V1052" s="265"/>
      <c r="W1052" s="260"/>
      <c r="X1052" s="249" t="s">
        <v>171</v>
      </c>
      <c r="Y1052" s="249" t="s">
        <v>171</v>
      </c>
      <c r="Z1052" s="226" t="s">
        <v>2617</v>
      </c>
      <c r="AA1052" s="260"/>
      <c r="AB1052" s="265"/>
      <c r="AC1052" s="260"/>
      <c r="AD1052" s="248" t="s">
        <v>171</v>
      </c>
      <c r="AE1052" s="249" t="s">
        <v>171</v>
      </c>
      <c r="AF1052" s="226" t="s">
        <v>2617</v>
      </c>
      <c r="AG1052" s="248"/>
      <c r="AH1052" s="265"/>
      <c r="AI1052" s="260"/>
    </row>
    <row r="1053" spans="1:35" ht="45" x14ac:dyDescent="0.2">
      <c r="A1053" s="248">
        <v>2017</v>
      </c>
      <c r="B1053" s="258" t="s">
        <v>974</v>
      </c>
      <c r="C1053" s="258" t="s">
        <v>905</v>
      </c>
      <c r="D1053" s="249"/>
      <c r="E1053" s="249">
        <v>9</v>
      </c>
      <c r="F1053" s="249" t="s">
        <v>171</v>
      </c>
      <c r="G1053" s="258" t="s">
        <v>967</v>
      </c>
      <c r="H1053" s="226" t="s">
        <v>2612</v>
      </c>
      <c r="I1053" s="248"/>
      <c r="J1053" s="265"/>
      <c r="K1053" s="260"/>
      <c r="L1053" s="249">
        <v>3</v>
      </c>
      <c r="M1053" s="258" t="s">
        <v>967</v>
      </c>
      <c r="N1053" s="226" t="s">
        <v>2612</v>
      </c>
      <c r="O1053" s="248"/>
      <c r="P1053" s="265"/>
      <c r="Q1053" s="260"/>
      <c r="R1053" s="249">
        <v>1</v>
      </c>
      <c r="S1053" s="258" t="s">
        <v>967</v>
      </c>
      <c r="T1053" s="226" t="s">
        <v>2612</v>
      </c>
      <c r="U1053" s="260"/>
      <c r="V1053" s="265"/>
      <c r="W1053" s="260"/>
      <c r="X1053" s="249" t="s">
        <v>171</v>
      </c>
      <c r="Y1053" s="249" t="s">
        <v>171</v>
      </c>
      <c r="Z1053" s="226" t="s">
        <v>2643</v>
      </c>
      <c r="AA1053" s="260"/>
      <c r="AB1053" s="265"/>
      <c r="AC1053" s="260"/>
      <c r="AD1053" s="248" t="s">
        <v>171</v>
      </c>
      <c r="AE1053" s="249" t="s">
        <v>171</v>
      </c>
      <c r="AF1053" s="226" t="s">
        <v>2629</v>
      </c>
      <c r="AG1053" s="248"/>
      <c r="AH1053" s="265"/>
      <c r="AI1053" s="260"/>
    </row>
    <row r="1054" spans="1:35" ht="45" x14ac:dyDescent="0.2">
      <c r="A1054" s="248">
        <v>2017</v>
      </c>
      <c r="B1054" s="258" t="s">
        <v>974</v>
      </c>
      <c r="C1054" s="258" t="s">
        <v>905</v>
      </c>
      <c r="D1054" s="249"/>
      <c r="E1054" s="249">
        <v>9</v>
      </c>
      <c r="F1054" s="249" t="s">
        <v>171</v>
      </c>
      <c r="G1054" s="258" t="s">
        <v>968</v>
      </c>
      <c r="H1054" s="226" t="s">
        <v>2607</v>
      </c>
      <c r="I1054" s="248"/>
      <c r="J1054" s="265"/>
      <c r="K1054" s="260"/>
      <c r="L1054" s="249">
        <v>3</v>
      </c>
      <c r="M1054" s="258" t="s">
        <v>968</v>
      </c>
      <c r="N1054" s="226" t="s">
        <v>2607</v>
      </c>
      <c r="O1054" s="248"/>
      <c r="P1054" s="265"/>
      <c r="Q1054" s="260"/>
      <c r="R1054" s="249">
        <v>1</v>
      </c>
      <c r="S1054" s="258" t="s">
        <v>968</v>
      </c>
      <c r="T1054" s="226" t="s">
        <v>2607</v>
      </c>
      <c r="U1054" s="260"/>
      <c r="V1054" s="265"/>
      <c r="W1054" s="260"/>
      <c r="X1054" s="249" t="s">
        <v>171</v>
      </c>
      <c r="Y1054" s="249" t="s">
        <v>171</v>
      </c>
      <c r="Z1054" s="226" t="s">
        <v>2616</v>
      </c>
      <c r="AA1054" s="260"/>
      <c r="AB1054" s="265"/>
      <c r="AC1054" s="260"/>
      <c r="AD1054" s="248" t="s">
        <v>171</v>
      </c>
      <c r="AE1054" s="249" t="s">
        <v>171</v>
      </c>
      <c r="AF1054" s="226" t="s">
        <v>2616</v>
      </c>
      <c r="AG1054" s="248"/>
      <c r="AH1054" s="265"/>
      <c r="AI1054" s="260"/>
    </row>
    <row r="1055" spans="1:35" ht="45" x14ac:dyDescent="0.2">
      <c r="A1055" s="248">
        <v>2017</v>
      </c>
      <c r="B1055" s="258" t="s">
        <v>974</v>
      </c>
      <c r="C1055" s="258" t="s">
        <v>905</v>
      </c>
      <c r="D1055" s="249"/>
      <c r="E1055" s="249">
        <v>9</v>
      </c>
      <c r="F1055" s="249" t="s">
        <v>171</v>
      </c>
      <c r="G1055" s="258" t="s">
        <v>969</v>
      </c>
      <c r="H1055" s="226" t="s">
        <v>2608</v>
      </c>
      <c r="I1055" s="248"/>
      <c r="J1055" s="265"/>
      <c r="K1055" s="260"/>
      <c r="L1055" s="249">
        <v>3</v>
      </c>
      <c r="M1055" s="258" t="s">
        <v>969</v>
      </c>
      <c r="N1055" s="226" t="s">
        <v>2608</v>
      </c>
      <c r="O1055" s="248"/>
      <c r="P1055" s="265"/>
      <c r="Q1055" s="260"/>
      <c r="R1055" s="249">
        <v>1</v>
      </c>
      <c r="S1055" s="258" t="s">
        <v>969</v>
      </c>
      <c r="T1055" s="226" t="s">
        <v>2608</v>
      </c>
      <c r="U1055" s="260"/>
      <c r="V1055" s="265"/>
      <c r="W1055" s="260"/>
      <c r="X1055" s="249" t="s">
        <v>171</v>
      </c>
      <c r="Y1055" s="249" t="s">
        <v>171</v>
      </c>
      <c r="Z1055" s="226" t="s">
        <v>2617</v>
      </c>
      <c r="AA1055" s="260"/>
      <c r="AB1055" s="265"/>
      <c r="AC1055" s="260"/>
      <c r="AD1055" s="248" t="s">
        <v>171</v>
      </c>
      <c r="AE1055" s="249" t="s">
        <v>171</v>
      </c>
      <c r="AF1055" s="226" t="s">
        <v>2617</v>
      </c>
      <c r="AG1055" s="248"/>
      <c r="AH1055" s="265"/>
      <c r="AI1055" s="260"/>
    </row>
    <row r="1056" spans="1:35" ht="45" x14ac:dyDescent="0.2">
      <c r="A1056" s="248">
        <v>2017</v>
      </c>
      <c r="B1056" s="258" t="s">
        <v>974</v>
      </c>
      <c r="C1056" s="258" t="s">
        <v>905</v>
      </c>
      <c r="D1056" s="249"/>
      <c r="E1056" s="249">
        <v>9</v>
      </c>
      <c r="F1056" s="249" t="s">
        <v>171</v>
      </c>
      <c r="G1056" s="258" t="s">
        <v>970</v>
      </c>
      <c r="H1056" s="226" t="s">
        <v>2608</v>
      </c>
      <c r="I1056" s="248"/>
      <c r="J1056" s="265"/>
      <c r="K1056" s="260"/>
      <c r="L1056" s="249">
        <v>3</v>
      </c>
      <c r="M1056" s="258" t="s">
        <v>970</v>
      </c>
      <c r="N1056" s="226" t="s">
        <v>2608</v>
      </c>
      <c r="O1056" s="248"/>
      <c r="P1056" s="265"/>
      <c r="Q1056" s="260"/>
      <c r="R1056" s="249">
        <v>1</v>
      </c>
      <c r="S1056" s="258" t="s">
        <v>970</v>
      </c>
      <c r="T1056" s="226" t="s">
        <v>2608</v>
      </c>
      <c r="U1056" s="260"/>
      <c r="V1056" s="265"/>
      <c r="W1056" s="260"/>
      <c r="X1056" s="249" t="s">
        <v>171</v>
      </c>
      <c r="Y1056" s="249" t="s">
        <v>171</v>
      </c>
      <c r="Z1056" s="226" t="s">
        <v>2617</v>
      </c>
      <c r="AA1056" s="260"/>
      <c r="AB1056" s="265"/>
      <c r="AC1056" s="260"/>
      <c r="AD1056" s="248" t="s">
        <v>171</v>
      </c>
      <c r="AE1056" s="249" t="s">
        <v>171</v>
      </c>
      <c r="AF1056" s="226" t="s">
        <v>2617</v>
      </c>
      <c r="AG1056" s="248"/>
      <c r="AH1056" s="265"/>
      <c r="AI1056" s="260"/>
    </row>
    <row r="1057" spans="1:35" ht="45" x14ac:dyDescent="0.2">
      <c r="A1057" s="248">
        <v>2017</v>
      </c>
      <c r="B1057" s="258" t="s">
        <v>974</v>
      </c>
      <c r="C1057" s="258" t="s">
        <v>905</v>
      </c>
      <c r="D1057" s="249"/>
      <c r="E1057" s="249">
        <v>9</v>
      </c>
      <c r="F1057" s="249" t="s">
        <v>171</v>
      </c>
      <c r="G1057" s="258" t="s">
        <v>971</v>
      </c>
      <c r="H1057" s="226" t="s">
        <v>2655</v>
      </c>
      <c r="I1057" s="248"/>
      <c r="J1057" s="265"/>
      <c r="K1057" s="260"/>
      <c r="L1057" s="249">
        <v>3</v>
      </c>
      <c r="M1057" s="258" t="s">
        <v>971</v>
      </c>
      <c r="N1057" s="226" t="s">
        <v>2655</v>
      </c>
      <c r="O1057" s="248"/>
      <c r="P1057" s="265"/>
      <c r="Q1057" s="260"/>
      <c r="R1057" s="249">
        <v>1</v>
      </c>
      <c r="S1057" s="258" t="s">
        <v>971</v>
      </c>
      <c r="T1057" s="226" t="s">
        <v>2655</v>
      </c>
      <c r="U1057" s="260"/>
      <c r="V1057" s="265"/>
      <c r="W1057" s="260"/>
      <c r="X1057" s="249" t="s">
        <v>171</v>
      </c>
      <c r="Y1057" s="249" t="s">
        <v>171</v>
      </c>
      <c r="Z1057" s="226" t="s">
        <v>2617</v>
      </c>
      <c r="AA1057" s="260"/>
      <c r="AB1057" s="265"/>
      <c r="AC1057" s="260"/>
      <c r="AD1057" s="248" t="s">
        <v>171</v>
      </c>
      <c r="AE1057" s="249" t="s">
        <v>171</v>
      </c>
      <c r="AF1057" s="226" t="s">
        <v>2617</v>
      </c>
      <c r="AG1057" s="248"/>
      <c r="AH1057" s="265"/>
      <c r="AI1057" s="260"/>
    </row>
    <row r="1058" spans="1:35" ht="45" x14ac:dyDescent="0.2">
      <c r="A1058" s="248">
        <v>2017</v>
      </c>
      <c r="B1058" s="258" t="s">
        <v>974</v>
      </c>
      <c r="C1058" s="258" t="s">
        <v>905</v>
      </c>
      <c r="D1058" s="249"/>
      <c r="E1058" s="249">
        <v>9</v>
      </c>
      <c r="F1058" s="249" t="s">
        <v>171</v>
      </c>
      <c r="G1058" s="258" t="s">
        <v>972</v>
      </c>
      <c r="H1058" s="226" t="s">
        <v>2608</v>
      </c>
      <c r="I1058" s="248"/>
      <c r="J1058" s="265"/>
      <c r="K1058" s="260"/>
      <c r="L1058" s="249">
        <v>3</v>
      </c>
      <c r="M1058" s="258" t="s">
        <v>972</v>
      </c>
      <c r="N1058" s="226" t="s">
        <v>2608</v>
      </c>
      <c r="O1058" s="248"/>
      <c r="P1058" s="265"/>
      <c r="Q1058" s="260"/>
      <c r="R1058" s="249">
        <v>1</v>
      </c>
      <c r="S1058" s="258" t="s">
        <v>972</v>
      </c>
      <c r="T1058" s="226" t="s">
        <v>2608</v>
      </c>
      <c r="U1058" s="260"/>
      <c r="V1058" s="265"/>
      <c r="W1058" s="260"/>
      <c r="X1058" s="249" t="s">
        <v>171</v>
      </c>
      <c r="Y1058" s="249" t="s">
        <v>171</v>
      </c>
      <c r="Z1058" s="226" t="s">
        <v>2617</v>
      </c>
      <c r="AA1058" s="260"/>
      <c r="AB1058" s="265"/>
      <c r="AC1058" s="260"/>
      <c r="AD1058" s="248" t="s">
        <v>171</v>
      </c>
      <c r="AE1058" s="249" t="s">
        <v>171</v>
      </c>
      <c r="AF1058" s="226" t="s">
        <v>2617</v>
      </c>
      <c r="AG1058" s="248"/>
      <c r="AH1058" s="265"/>
      <c r="AI1058" s="260"/>
    </row>
    <row r="1059" spans="1:35" ht="45" x14ac:dyDescent="0.2">
      <c r="A1059" s="248">
        <v>2017</v>
      </c>
      <c r="B1059" s="258" t="s">
        <v>974</v>
      </c>
      <c r="C1059" s="258" t="s">
        <v>905</v>
      </c>
      <c r="D1059" s="249"/>
      <c r="E1059" s="249">
        <v>9</v>
      </c>
      <c r="F1059" s="249" t="s">
        <v>171</v>
      </c>
      <c r="G1059" s="258" t="s">
        <v>973</v>
      </c>
      <c r="H1059" s="226" t="s">
        <v>2608</v>
      </c>
      <c r="I1059" s="248"/>
      <c r="J1059" s="265"/>
      <c r="K1059" s="260"/>
      <c r="L1059" s="249">
        <v>3</v>
      </c>
      <c r="M1059" s="258" t="s">
        <v>973</v>
      </c>
      <c r="N1059" s="226" t="s">
        <v>2608</v>
      </c>
      <c r="O1059" s="248"/>
      <c r="P1059" s="265"/>
      <c r="Q1059" s="260"/>
      <c r="R1059" s="249">
        <v>1</v>
      </c>
      <c r="S1059" s="258" t="s">
        <v>973</v>
      </c>
      <c r="T1059" s="226" t="s">
        <v>2608</v>
      </c>
      <c r="U1059" s="260"/>
      <c r="V1059" s="265"/>
      <c r="W1059" s="260"/>
      <c r="X1059" s="249" t="s">
        <v>171</v>
      </c>
      <c r="Y1059" s="249" t="s">
        <v>171</v>
      </c>
      <c r="Z1059" s="226" t="s">
        <v>2617</v>
      </c>
      <c r="AA1059" s="260"/>
      <c r="AB1059" s="265"/>
      <c r="AC1059" s="260"/>
      <c r="AD1059" s="248" t="s">
        <v>171</v>
      </c>
      <c r="AE1059" s="249" t="s">
        <v>171</v>
      </c>
      <c r="AF1059" s="226" t="s">
        <v>2617</v>
      </c>
      <c r="AG1059" s="248"/>
      <c r="AH1059" s="265"/>
      <c r="AI1059" s="260"/>
    </row>
    <row r="1060" spans="1:35" ht="45" x14ac:dyDescent="0.2">
      <c r="A1060" s="248">
        <v>2017</v>
      </c>
      <c r="B1060" s="258" t="s">
        <v>974</v>
      </c>
      <c r="C1060" s="258" t="s">
        <v>905</v>
      </c>
      <c r="D1060" s="249"/>
      <c r="E1060" s="249">
        <v>9</v>
      </c>
      <c r="F1060" s="249" t="s">
        <v>171</v>
      </c>
      <c r="G1060" s="249" t="s">
        <v>171</v>
      </c>
      <c r="H1060" s="226" t="s">
        <v>2617</v>
      </c>
      <c r="I1060" s="248"/>
      <c r="J1060" s="265"/>
      <c r="K1060" s="260"/>
      <c r="L1060" s="249">
        <v>3</v>
      </c>
      <c r="M1060" s="258" t="s">
        <v>985</v>
      </c>
      <c r="N1060" s="226" t="s">
        <v>2608</v>
      </c>
      <c r="O1060" s="248"/>
      <c r="P1060" s="265"/>
      <c r="Q1060" s="260"/>
      <c r="R1060" s="249">
        <v>1</v>
      </c>
      <c r="S1060" s="258" t="s">
        <v>985</v>
      </c>
      <c r="T1060" s="226" t="s">
        <v>2608</v>
      </c>
      <c r="U1060" s="260"/>
      <c r="V1060" s="265"/>
      <c r="W1060" s="260"/>
      <c r="X1060" s="249" t="s">
        <v>171</v>
      </c>
      <c r="Y1060" s="249" t="s">
        <v>171</v>
      </c>
      <c r="Z1060" s="226" t="s">
        <v>2617</v>
      </c>
      <c r="AA1060" s="260"/>
      <c r="AB1060" s="265"/>
      <c r="AC1060" s="260"/>
      <c r="AD1060" s="248" t="s">
        <v>171</v>
      </c>
      <c r="AE1060" s="249" t="s">
        <v>171</v>
      </c>
      <c r="AF1060" s="226" t="s">
        <v>2617</v>
      </c>
      <c r="AG1060" s="248"/>
      <c r="AH1060" s="265"/>
      <c r="AI1060" s="260"/>
    </row>
    <row r="1061" spans="1:35" s="295" customFormat="1" ht="45.75" thickBot="1" x14ac:dyDescent="0.25">
      <c r="A1061" s="285">
        <v>2017</v>
      </c>
      <c r="B1061" s="286" t="s">
        <v>974</v>
      </c>
      <c r="C1061" s="286" t="s">
        <v>905</v>
      </c>
      <c r="D1061" s="298"/>
      <c r="E1061" s="292">
        <v>9</v>
      </c>
      <c r="F1061" s="292" t="s">
        <v>171</v>
      </c>
      <c r="G1061" s="289" t="s">
        <v>2598</v>
      </c>
      <c r="H1061" s="226" t="s">
        <v>2627</v>
      </c>
      <c r="I1061" s="285" t="e">
        <f>VLOOKUP(Tableau2[[#This Row],[Maîtrise/Avancement CNPE]],Tableau5[],8,FALSE)</f>
        <v>#N/A</v>
      </c>
      <c r="J1061" s="290" t="e">
        <f>Tableau2[[#This Row],[Gravité]]*Tableau2[[#This Row],[Fréquence CNPE]]*Tableau2[[#This Row],[Coef Pondération CNPE]]</f>
        <v>#VALUE!</v>
      </c>
      <c r="K1061" s="291"/>
      <c r="L1061" s="292">
        <v>3</v>
      </c>
      <c r="M1061" s="289" t="s">
        <v>2598</v>
      </c>
      <c r="N1061" s="226" t="s">
        <v>2627</v>
      </c>
      <c r="O1061" s="290" t="e">
        <f>VLOOKUP(Tableau2[[#This Row],[Maîtrise/Avancement SUD]],Tableau5[],8,FALSE)</f>
        <v>#N/A</v>
      </c>
      <c r="P1061" s="290" t="e">
        <f>Tableau2[[#This Row],[Gravité]]*Tableau2[[#This Row],[Fréquence SUD]]*Tableau2[[#This Row],[Coef Pondération SUD]]</f>
        <v>#N/A</v>
      </c>
      <c r="Q1061" s="291"/>
      <c r="R1061" s="292">
        <v>1</v>
      </c>
      <c r="S1061" s="289" t="s">
        <v>2598</v>
      </c>
      <c r="T1061" s="226" t="s">
        <v>2627</v>
      </c>
      <c r="U1061" s="290" t="e">
        <f>VLOOKUP(Tableau2[[#This Row],[Maîtrise/Avancement GP]],Tableau5[],8,FALSE)</f>
        <v>#N/A</v>
      </c>
      <c r="V1061" s="290" t="e">
        <f>Tableau2[[#This Row],[Gravité]]*Tableau2[[#This Row],[Fréquence GP]]*Tableau2[[#This Row],[Coef Pondération GP]]</f>
        <v>#N/A</v>
      </c>
      <c r="W1061" s="291"/>
      <c r="X1061" s="292" t="s">
        <v>171</v>
      </c>
      <c r="Y1061" s="289" t="s">
        <v>2598</v>
      </c>
      <c r="Z1061" s="226" t="s">
        <v>2627</v>
      </c>
      <c r="AA1061" s="290" t="e">
        <f>VLOOKUP(Tableau2[[#This Row],[Maîtrise/Avancement NORD]],Tableau5[],8,FALSE)</f>
        <v>#N/A</v>
      </c>
      <c r="AB1061" s="290" t="e">
        <f>Tableau2[[#This Row],[Gravité]]*Tableau2[[#This Row],[Fréquence NORD]]*Tableau2[[#This Row],[Coef Pondération NORD]]</f>
        <v>#VALUE!</v>
      </c>
      <c r="AC1061" s="291"/>
      <c r="AD1061" s="285" t="s">
        <v>171</v>
      </c>
      <c r="AE1061" s="289" t="s">
        <v>2598</v>
      </c>
      <c r="AF1061" s="226" t="s">
        <v>2627</v>
      </c>
      <c r="AG1061" s="290" t="e">
        <f>VLOOKUP(Tableau2[[#This Row],[Maîtrise/Avancement DD]],Tableau5[],8,FALSE)</f>
        <v>#N/A</v>
      </c>
      <c r="AH1061" s="290" t="e">
        <f>Tableau2[[#This Row],[Gravité]]*Tableau2[[#This Row],[Fréquence DD]]*Tableau2[[#This Row],[Coef Pondération DD]]</f>
        <v>#VALUE!</v>
      </c>
      <c r="AI1061" s="291"/>
    </row>
    <row r="1062" spans="1:35" ht="45" x14ac:dyDescent="0.2">
      <c r="A1062" s="248">
        <v>2017</v>
      </c>
      <c r="B1062" s="258" t="s">
        <v>975</v>
      </c>
      <c r="C1062" s="258" t="s">
        <v>976</v>
      </c>
      <c r="D1062" s="249"/>
      <c r="E1062" s="249">
        <v>9</v>
      </c>
      <c r="F1062" s="249" t="s">
        <v>171</v>
      </c>
      <c r="G1062" s="258" t="s">
        <v>965</v>
      </c>
      <c r="H1062" s="226" t="s">
        <v>2607</v>
      </c>
      <c r="I1062" s="248"/>
      <c r="J1062" s="265"/>
      <c r="K1062" s="260"/>
      <c r="L1062" s="249">
        <v>3</v>
      </c>
      <c r="M1062" s="258" t="s">
        <v>965</v>
      </c>
      <c r="N1062" s="226" t="s">
        <v>2607</v>
      </c>
      <c r="O1062" s="248"/>
      <c r="P1062" s="265"/>
      <c r="Q1062" s="260"/>
      <c r="R1062" s="249">
        <v>1</v>
      </c>
      <c r="S1062" s="258" t="s">
        <v>965</v>
      </c>
      <c r="T1062" s="226" t="s">
        <v>2607</v>
      </c>
      <c r="U1062" s="260"/>
      <c r="V1062" s="265"/>
      <c r="W1062" s="260"/>
      <c r="X1062" s="249" t="s">
        <v>171</v>
      </c>
      <c r="Y1062" s="249" t="s">
        <v>171</v>
      </c>
      <c r="Z1062" s="226" t="s">
        <v>2616</v>
      </c>
      <c r="AA1062" s="260"/>
      <c r="AB1062" s="265"/>
      <c r="AC1062" s="260"/>
      <c r="AD1062" s="248" t="s">
        <v>171</v>
      </c>
      <c r="AE1062" s="249" t="s">
        <v>171</v>
      </c>
      <c r="AF1062" s="226" t="s">
        <v>2616</v>
      </c>
      <c r="AG1062" s="248"/>
      <c r="AH1062" s="265"/>
      <c r="AI1062" s="260"/>
    </row>
    <row r="1063" spans="1:35" ht="45" x14ac:dyDescent="0.2">
      <c r="A1063" s="248">
        <v>2017</v>
      </c>
      <c r="B1063" s="258" t="s">
        <v>975</v>
      </c>
      <c r="C1063" s="258" t="s">
        <v>976</v>
      </c>
      <c r="D1063" s="249"/>
      <c r="E1063" s="249">
        <v>9</v>
      </c>
      <c r="F1063" s="249" t="s">
        <v>171</v>
      </c>
      <c r="G1063" s="258" t="s">
        <v>966</v>
      </c>
      <c r="H1063" s="226" t="s">
        <v>2608</v>
      </c>
      <c r="I1063" s="248"/>
      <c r="J1063" s="265"/>
      <c r="K1063" s="260"/>
      <c r="L1063" s="249">
        <v>3</v>
      </c>
      <c r="M1063" s="258" t="s">
        <v>966</v>
      </c>
      <c r="N1063" s="226" t="s">
        <v>2608</v>
      </c>
      <c r="O1063" s="248"/>
      <c r="P1063" s="265"/>
      <c r="Q1063" s="260"/>
      <c r="R1063" s="249">
        <v>1</v>
      </c>
      <c r="S1063" s="258" t="s">
        <v>966</v>
      </c>
      <c r="T1063" s="226" t="s">
        <v>2608</v>
      </c>
      <c r="U1063" s="260"/>
      <c r="V1063" s="265"/>
      <c r="W1063" s="260"/>
      <c r="X1063" s="249" t="s">
        <v>171</v>
      </c>
      <c r="Y1063" s="249" t="s">
        <v>171</v>
      </c>
      <c r="Z1063" s="226" t="s">
        <v>2617</v>
      </c>
      <c r="AA1063" s="260"/>
      <c r="AB1063" s="265"/>
      <c r="AC1063" s="260"/>
      <c r="AD1063" s="248" t="s">
        <v>171</v>
      </c>
      <c r="AE1063" s="249" t="s">
        <v>171</v>
      </c>
      <c r="AF1063" s="226" t="s">
        <v>2617</v>
      </c>
      <c r="AG1063" s="248"/>
      <c r="AH1063" s="265"/>
      <c r="AI1063" s="260"/>
    </row>
    <row r="1064" spans="1:35" ht="45" x14ac:dyDescent="0.2">
      <c r="A1064" s="248">
        <v>2017</v>
      </c>
      <c r="B1064" s="258" t="s">
        <v>975</v>
      </c>
      <c r="C1064" s="258" t="s">
        <v>976</v>
      </c>
      <c r="D1064" s="249"/>
      <c r="E1064" s="249">
        <v>9</v>
      </c>
      <c r="F1064" s="249" t="s">
        <v>171</v>
      </c>
      <c r="G1064" s="258" t="s">
        <v>967</v>
      </c>
      <c r="H1064" s="226" t="s">
        <v>2612</v>
      </c>
      <c r="I1064" s="248"/>
      <c r="J1064" s="265"/>
      <c r="K1064" s="260"/>
      <c r="L1064" s="249">
        <v>3</v>
      </c>
      <c r="M1064" s="258" t="s">
        <v>967</v>
      </c>
      <c r="N1064" s="226" t="s">
        <v>2612</v>
      </c>
      <c r="O1064" s="248"/>
      <c r="P1064" s="265"/>
      <c r="Q1064" s="260"/>
      <c r="R1064" s="249">
        <v>1</v>
      </c>
      <c r="S1064" s="258" t="s">
        <v>967</v>
      </c>
      <c r="T1064" s="226" t="s">
        <v>2612</v>
      </c>
      <c r="U1064" s="260"/>
      <c r="V1064" s="265"/>
      <c r="W1064" s="260"/>
      <c r="X1064" s="249" t="s">
        <v>171</v>
      </c>
      <c r="Y1064" s="249" t="s">
        <v>171</v>
      </c>
      <c r="Z1064" s="226" t="s">
        <v>2643</v>
      </c>
      <c r="AA1064" s="260"/>
      <c r="AB1064" s="265"/>
      <c r="AC1064" s="260"/>
      <c r="AD1064" s="248" t="s">
        <v>171</v>
      </c>
      <c r="AE1064" s="249" t="s">
        <v>171</v>
      </c>
      <c r="AF1064" s="226" t="s">
        <v>2629</v>
      </c>
      <c r="AG1064" s="248"/>
      <c r="AH1064" s="265"/>
      <c r="AI1064" s="260"/>
    </row>
    <row r="1065" spans="1:35" ht="45" x14ac:dyDescent="0.2">
      <c r="A1065" s="248">
        <v>2017</v>
      </c>
      <c r="B1065" s="258" t="s">
        <v>975</v>
      </c>
      <c r="C1065" s="258" t="s">
        <v>976</v>
      </c>
      <c r="D1065" s="249"/>
      <c r="E1065" s="249">
        <v>9</v>
      </c>
      <c r="F1065" s="249" t="s">
        <v>171</v>
      </c>
      <c r="G1065" s="258" t="s">
        <v>968</v>
      </c>
      <c r="H1065" s="226" t="s">
        <v>2607</v>
      </c>
      <c r="I1065" s="248"/>
      <c r="J1065" s="265"/>
      <c r="K1065" s="260"/>
      <c r="L1065" s="249">
        <v>3</v>
      </c>
      <c r="M1065" s="258" t="s">
        <v>968</v>
      </c>
      <c r="N1065" s="226" t="s">
        <v>2607</v>
      </c>
      <c r="O1065" s="248"/>
      <c r="P1065" s="265"/>
      <c r="Q1065" s="260"/>
      <c r="R1065" s="249">
        <v>1</v>
      </c>
      <c r="S1065" s="258" t="s">
        <v>968</v>
      </c>
      <c r="T1065" s="226" t="s">
        <v>2607</v>
      </c>
      <c r="U1065" s="260"/>
      <c r="V1065" s="265"/>
      <c r="W1065" s="260"/>
      <c r="X1065" s="249" t="s">
        <v>171</v>
      </c>
      <c r="Y1065" s="249" t="s">
        <v>171</v>
      </c>
      <c r="Z1065" s="226" t="s">
        <v>2616</v>
      </c>
      <c r="AA1065" s="260"/>
      <c r="AB1065" s="265"/>
      <c r="AC1065" s="260"/>
      <c r="AD1065" s="248" t="s">
        <v>171</v>
      </c>
      <c r="AE1065" s="249" t="s">
        <v>171</v>
      </c>
      <c r="AF1065" s="226" t="s">
        <v>2616</v>
      </c>
      <c r="AG1065" s="248"/>
      <c r="AH1065" s="265"/>
      <c r="AI1065" s="260"/>
    </row>
    <row r="1066" spans="1:35" ht="45" x14ac:dyDescent="0.2">
      <c r="A1066" s="248">
        <v>2017</v>
      </c>
      <c r="B1066" s="258" t="s">
        <v>975</v>
      </c>
      <c r="C1066" s="258" t="s">
        <v>976</v>
      </c>
      <c r="D1066" s="249"/>
      <c r="E1066" s="249">
        <v>9</v>
      </c>
      <c r="F1066" s="249" t="s">
        <v>171</v>
      </c>
      <c r="G1066" s="258" t="s">
        <v>969</v>
      </c>
      <c r="H1066" s="226" t="s">
        <v>2608</v>
      </c>
      <c r="I1066" s="248"/>
      <c r="J1066" s="265"/>
      <c r="K1066" s="260"/>
      <c r="L1066" s="249">
        <v>3</v>
      </c>
      <c r="M1066" s="258" t="s">
        <v>969</v>
      </c>
      <c r="N1066" s="226" t="s">
        <v>2608</v>
      </c>
      <c r="O1066" s="248"/>
      <c r="P1066" s="265"/>
      <c r="Q1066" s="260"/>
      <c r="R1066" s="249">
        <v>1</v>
      </c>
      <c r="S1066" s="258" t="s">
        <v>969</v>
      </c>
      <c r="T1066" s="226" t="s">
        <v>2608</v>
      </c>
      <c r="U1066" s="260"/>
      <c r="V1066" s="265"/>
      <c r="W1066" s="260"/>
      <c r="X1066" s="249" t="s">
        <v>171</v>
      </c>
      <c r="Y1066" s="249" t="s">
        <v>171</v>
      </c>
      <c r="Z1066" s="226" t="s">
        <v>2617</v>
      </c>
      <c r="AA1066" s="260"/>
      <c r="AB1066" s="265"/>
      <c r="AC1066" s="260"/>
      <c r="AD1066" s="248" t="s">
        <v>171</v>
      </c>
      <c r="AE1066" s="249" t="s">
        <v>171</v>
      </c>
      <c r="AF1066" s="226" t="s">
        <v>2617</v>
      </c>
      <c r="AG1066" s="248"/>
      <c r="AH1066" s="265"/>
      <c r="AI1066" s="260"/>
    </row>
    <row r="1067" spans="1:35" ht="45" x14ac:dyDescent="0.2">
      <c r="A1067" s="248">
        <v>2017</v>
      </c>
      <c r="B1067" s="258" t="s">
        <v>975</v>
      </c>
      <c r="C1067" s="258" t="s">
        <v>976</v>
      </c>
      <c r="D1067" s="249"/>
      <c r="E1067" s="249">
        <v>9</v>
      </c>
      <c r="F1067" s="249" t="s">
        <v>171</v>
      </c>
      <c r="G1067" s="258" t="s">
        <v>970</v>
      </c>
      <c r="H1067" s="226" t="s">
        <v>2608</v>
      </c>
      <c r="I1067" s="248"/>
      <c r="J1067" s="265"/>
      <c r="K1067" s="260"/>
      <c r="L1067" s="249">
        <v>3</v>
      </c>
      <c r="M1067" s="258" t="s">
        <v>970</v>
      </c>
      <c r="N1067" s="226" t="s">
        <v>2608</v>
      </c>
      <c r="O1067" s="248"/>
      <c r="P1067" s="265"/>
      <c r="Q1067" s="260"/>
      <c r="R1067" s="249">
        <v>1</v>
      </c>
      <c r="S1067" s="258" t="s">
        <v>970</v>
      </c>
      <c r="T1067" s="226" t="s">
        <v>2608</v>
      </c>
      <c r="U1067" s="260"/>
      <c r="V1067" s="265"/>
      <c r="W1067" s="260"/>
      <c r="X1067" s="249" t="s">
        <v>171</v>
      </c>
      <c r="Y1067" s="249" t="s">
        <v>171</v>
      </c>
      <c r="Z1067" s="226" t="s">
        <v>2617</v>
      </c>
      <c r="AA1067" s="260"/>
      <c r="AB1067" s="265"/>
      <c r="AC1067" s="260"/>
      <c r="AD1067" s="248" t="s">
        <v>171</v>
      </c>
      <c r="AE1067" s="249" t="s">
        <v>171</v>
      </c>
      <c r="AF1067" s="226" t="s">
        <v>2617</v>
      </c>
      <c r="AG1067" s="248"/>
      <c r="AH1067" s="265"/>
      <c r="AI1067" s="260"/>
    </row>
    <row r="1068" spans="1:35" ht="45" x14ac:dyDescent="0.2">
      <c r="A1068" s="248">
        <v>2017</v>
      </c>
      <c r="B1068" s="258" t="s">
        <v>975</v>
      </c>
      <c r="C1068" s="258" t="s">
        <v>976</v>
      </c>
      <c r="D1068" s="249"/>
      <c r="E1068" s="249">
        <v>9</v>
      </c>
      <c r="F1068" s="249" t="s">
        <v>171</v>
      </c>
      <c r="G1068" s="258" t="s">
        <v>971</v>
      </c>
      <c r="H1068" s="226" t="s">
        <v>2655</v>
      </c>
      <c r="I1068" s="248"/>
      <c r="J1068" s="265"/>
      <c r="K1068" s="260"/>
      <c r="L1068" s="249">
        <v>3</v>
      </c>
      <c r="M1068" s="258" t="s">
        <v>971</v>
      </c>
      <c r="N1068" s="226" t="s">
        <v>2655</v>
      </c>
      <c r="O1068" s="248"/>
      <c r="P1068" s="265"/>
      <c r="Q1068" s="260"/>
      <c r="R1068" s="249">
        <v>1</v>
      </c>
      <c r="S1068" s="258" t="s">
        <v>971</v>
      </c>
      <c r="T1068" s="226" t="s">
        <v>2655</v>
      </c>
      <c r="U1068" s="260"/>
      <c r="V1068" s="265"/>
      <c r="W1068" s="260"/>
      <c r="X1068" s="249" t="s">
        <v>171</v>
      </c>
      <c r="Y1068" s="249" t="s">
        <v>171</v>
      </c>
      <c r="Z1068" s="226" t="s">
        <v>2617</v>
      </c>
      <c r="AA1068" s="260"/>
      <c r="AB1068" s="265"/>
      <c r="AC1068" s="260"/>
      <c r="AD1068" s="248" t="s">
        <v>171</v>
      </c>
      <c r="AE1068" s="249" t="s">
        <v>171</v>
      </c>
      <c r="AF1068" s="226" t="s">
        <v>2617</v>
      </c>
      <c r="AG1068" s="248"/>
      <c r="AH1068" s="265"/>
      <c r="AI1068" s="260"/>
    </row>
    <row r="1069" spans="1:35" ht="45" x14ac:dyDescent="0.2">
      <c r="A1069" s="248">
        <v>2017</v>
      </c>
      <c r="B1069" s="258" t="s">
        <v>975</v>
      </c>
      <c r="C1069" s="258" t="s">
        <v>976</v>
      </c>
      <c r="D1069" s="249"/>
      <c r="E1069" s="249">
        <v>9</v>
      </c>
      <c r="F1069" s="249" t="s">
        <v>171</v>
      </c>
      <c r="G1069" s="258" t="s">
        <v>972</v>
      </c>
      <c r="H1069" s="226" t="s">
        <v>2608</v>
      </c>
      <c r="I1069" s="248"/>
      <c r="J1069" s="265"/>
      <c r="K1069" s="260"/>
      <c r="L1069" s="249">
        <v>3</v>
      </c>
      <c r="M1069" s="258" t="s">
        <v>972</v>
      </c>
      <c r="N1069" s="226" t="s">
        <v>2608</v>
      </c>
      <c r="O1069" s="248"/>
      <c r="P1069" s="265"/>
      <c r="Q1069" s="260"/>
      <c r="R1069" s="249">
        <v>1</v>
      </c>
      <c r="S1069" s="258" t="s">
        <v>972</v>
      </c>
      <c r="T1069" s="226" t="s">
        <v>2608</v>
      </c>
      <c r="U1069" s="260"/>
      <c r="V1069" s="265"/>
      <c r="W1069" s="260"/>
      <c r="X1069" s="249" t="s">
        <v>171</v>
      </c>
      <c r="Y1069" s="249" t="s">
        <v>171</v>
      </c>
      <c r="Z1069" s="226" t="s">
        <v>2617</v>
      </c>
      <c r="AA1069" s="260"/>
      <c r="AB1069" s="265"/>
      <c r="AC1069" s="260"/>
      <c r="AD1069" s="248" t="s">
        <v>171</v>
      </c>
      <c r="AE1069" s="249" t="s">
        <v>171</v>
      </c>
      <c r="AF1069" s="226" t="s">
        <v>2617</v>
      </c>
      <c r="AG1069" s="248"/>
      <c r="AH1069" s="265"/>
      <c r="AI1069" s="260"/>
    </row>
    <row r="1070" spans="1:35" ht="45" x14ac:dyDescent="0.2">
      <c r="A1070" s="248">
        <v>2017</v>
      </c>
      <c r="B1070" s="258" t="s">
        <v>975</v>
      </c>
      <c r="C1070" s="258" t="s">
        <v>976</v>
      </c>
      <c r="D1070" s="249"/>
      <c r="E1070" s="249">
        <v>9</v>
      </c>
      <c r="F1070" s="249" t="s">
        <v>171</v>
      </c>
      <c r="G1070" s="258" t="s">
        <v>973</v>
      </c>
      <c r="H1070" s="226" t="s">
        <v>2608</v>
      </c>
      <c r="I1070" s="248"/>
      <c r="J1070" s="265"/>
      <c r="K1070" s="260"/>
      <c r="L1070" s="249">
        <v>3</v>
      </c>
      <c r="M1070" s="258" t="s">
        <v>973</v>
      </c>
      <c r="N1070" s="226" t="s">
        <v>2608</v>
      </c>
      <c r="O1070" s="248"/>
      <c r="P1070" s="265"/>
      <c r="Q1070" s="260"/>
      <c r="R1070" s="249">
        <v>1</v>
      </c>
      <c r="S1070" s="258" t="s">
        <v>973</v>
      </c>
      <c r="T1070" s="226" t="s">
        <v>2608</v>
      </c>
      <c r="U1070" s="260"/>
      <c r="V1070" s="265"/>
      <c r="W1070" s="260"/>
      <c r="X1070" s="249" t="s">
        <v>171</v>
      </c>
      <c r="Y1070" s="249" t="s">
        <v>171</v>
      </c>
      <c r="Z1070" s="226" t="s">
        <v>2617</v>
      </c>
      <c r="AA1070" s="260"/>
      <c r="AB1070" s="265"/>
      <c r="AC1070" s="260"/>
      <c r="AD1070" s="248" t="s">
        <v>171</v>
      </c>
      <c r="AE1070" s="249" t="s">
        <v>171</v>
      </c>
      <c r="AF1070" s="226" t="s">
        <v>2617</v>
      </c>
      <c r="AG1070" s="248"/>
      <c r="AH1070" s="265"/>
      <c r="AI1070" s="260"/>
    </row>
    <row r="1071" spans="1:35" ht="45" x14ac:dyDescent="0.2">
      <c r="A1071" s="248">
        <v>2017</v>
      </c>
      <c r="B1071" s="258" t="s">
        <v>975</v>
      </c>
      <c r="C1071" s="258" t="s">
        <v>976</v>
      </c>
      <c r="D1071" s="249"/>
      <c r="E1071" s="249">
        <v>9</v>
      </c>
      <c r="F1071" s="249" t="s">
        <v>171</v>
      </c>
      <c r="G1071" s="258" t="s">
        <v>977</v>
      </c>
      <c r="H1071" s="226" t="s">
        <v>2608</v>
      </c>
      <c r="I1071" s="248"/>
      <c r="J1071" s="265"/>
      <c r="K1071" s="260"/>
      <c r="L1071" s="249">
        <v>3</v>
      </c>
      <c r="M1071" s="258" t="s">
        <v>977</v>
      </c>
      <c r="N1071" s="226" t="s">
        <v>2608</v>
      </c>
      <c r="O1071" s="248"/>
      <c r="P1071" s="265"/>
      <c r="Q1071" s="260"/>
      <c r="R1071" s="249">
        <v>1</v>
      </c>
      <c r="S1071" s="258" t="s">
        <v>977</v>
      </c>
      <c r="T1071" s="226" t="s">
        <v>2608</v>
      </c>
      <c r="U1071" s="260"/>
      <c r="V1071" s="265"/>
      <c r="W1071" s="260"/>
      <c r="X1071" s="249" t="s">
        <v>171</v>
      </c>
      <c r="Y1071" s="249" t="s">
        <v>171</v>
      </c>
      <c r="Z1071" s="226" t="s">
        <v>2617</v>
      </c>
      <c r="AA1071" s="260"/>
      <c r="AB1071" s="265"/>
      <c r="AC1071" s="260"/>
      <c r="AD1071" s="248" t="s">
        <v>171</v>
      </c>
      <c r="AE1071" s="249" t="s">
        <v>171</v>
      </c>
      <c r="AF1071" s="226" t="s">
        <v>2617</v>
      </c>
      <c r="AG1071" s="248"/>
      <c r="AH1071" s="265"/>
      <c r="AI1071" s="260"/>
    </row>
    <row r="1072" spans="1:35" ht="45" x14ac:dyDescent="0.2">
      <c r="A1072" s="248">
        <v>2017</v>
      </c>
      <c r="B1072" s="258" t="s">
        <v>975</v>
      </c>
      <c r="C1072" s="258" t="s">
        <v>976</v>
      </c>
      <c r="D1072" s="249"/>
      <c r="E1072" s="248">
        <v>9</v>
      </c>
      <c r="F1072" s="248" t="s">
        <v>171</v>
      </c>
      <c r="G1072" s="248" t="s">
        <v>171</v>
      </c>
      <c r="H1072" s="226" t="s">
        <v>2617</v>
      </c>
      <c r="I1072" s="248"/>
      <c r="J1072" s="265"/>
      <c r="K1072" s="260"/>
      <c r="L1072" s="249">
        <v>3</v>
      </c>
      <c r="M1072" s="267" t="s">
        <v>985</v>
      </c>
      <c r="N1072" s="226" t="s">
        <v>2608</v>
      </c>
      <c r="O1072" s="248"/>
      <c r="P1072" s="265"/>
      <c r="Q1072" s="260"/>
      <c r="R1072" s="249">
        <v>1</v>
      </c>
      <c r="S1072" s="267" t="s">
        <v>985</v>
      </c>
      <c r="T1072" s="226" t="s">
        <v>2608</v>
      </c>
      <c r="U1072" s="260"/>
      <c r="V1072" s="265"/>
      <c r="W1072" s="260"/>
      <c r="X1072" s="248" t="s">
        <v>171</v>
      </c>
      <c r="Y1072" s="249" t="s">
        <v>171</v>
      </c>
      <c r="Z1072" s="226" t="s">
        <v>2617</v>
      </c>
      <c r="AA1072" s="260"/>
      <c r="AB1072" s="265"/>
      <c r="AC1072" s="260"/>
      <c r="AD1072" s="248" t="s">
        <v>171</v>
      </c>
      <c r="AE1072" s="249" t="s">
        <v>171</v>
      </c>
      <c r="AF1072" s="226" t="s">
        <v>2617</v>
      </c>
      <c r="AG1072" s="248"/>
      <c r="AH1072" s="265"/>
      <c r="AI1072" s="260"/>
    </row>
    <row r="1073" spans="1:35" s="295" customFormat="1" ht="45.75" thickBot="1" x14ac:dyDescent="0.25">
      <c r="A1073" s="285">
        <v>2017</v>
      </c>
      <c r="B1073" s="286" t="s">
        <v>975</v>
      </c>
      <c r="C1073" s="286" t="s">
        <v>976</v>
      </c>
      <c r="D1073" s="298"/>
      <c r="E1073" s="292">
        <v>9</v>
      </c>
      <c r="F1073" s="292" t="s">
        <v>171</v>
      </c>
      <c r="G1073" s="289" t="s">
        <v>2598</v>
      </c>
      <c r="H1073" s="226" t="s">
        <v>2627</v>
      </c>
      <c r="I1073" s="285" t="e">
        <f>VLOOKUP(Tableau2[[#This Row],[Maîtrise/Avancement CNPE]],Tableau5[],8,FALSE)</f>
        <v>#N/A</v>
      </c>
      <c r="J1073" s="290" t="e">
        <f>Tableau2[[#This Row],[Gravité]]*Tableau2[[#This Row],[Fréquence CNPE]]*Tableau2[[#This Row],[Coef Pondération CNPE]]</f>
        <v>#VALUE!</v>
      </c>
      <c r="K1073" s="291"/>
      <c r="L1073" s="292">
        <v>3</v>
      </c>
      <c r="M1073" s="289" t="s">
        <v>2598</v>
      </c>
      <c r="N1073" s="226" t="s">
        <v>2627</v>
      </c>
      <c r="O1073" s="290" t="e">
        <f>VLOOKUP(Tableau2[[#This Row],[Maîtrise/Avancement SUD]],Tableau5[],8,FALSE)</f>
        <v>#N/A</v>
      </c>
      <c r="P1073" s="290" t="e">
        <f>Tableau2[[#This Row],[Gravité]]*Tableau2[[#This Row],[Fréquence SUD]]*Tableau2[[#This Row],[Coef Pondération SUD]]</f>
        <v>#N/A</v>
      </c>
      <c r="Q1073" s="291"/>
      <c r="R1073" s="292">
        <v>1</v>
      </c>
      <c r="S1073" s="289" t="s">
        <v>2598</v>
      </c>
      <c r="T1073" s="226" t="s">
        <v>2627</v>
      </c>
      <c r="U1073" s="290" t="e">
        <f>VLOOKUP(Tableau2[[#This Row],[Maîtrise/Avancement GP]],Tableau5[],8,FALSE)</f>
        <v>#N/A</v>
      </c>
      <c r="V1073" s="290" t="e">
        <f>Tableau2[[#This Row],[Gravité]]*Tableau2[[#This Row],[Fréquence GP]]*Tableau2[[#This Row],[Coef Pondération GP]]</f>
        <v>#N/A</v>
      </c>
      <c r="W1073" s="291"/>
      <c r="X1073" s="292" t="s">
        <v>171</v>
      </c>
      <c r="Y1073" s="289" t="s">
        <v>2598</v>
      </c>
      <c r="Z1073" s="226" t="s">
        <v>2627</v>
      </c>
      <c r="AA1073" s="290" t="e">
        <f>VLOOKUP(Tableau2[[#This Row],[Maîtrise/Avancement NORD]],Tableau5[],8,FALSE)</f>
        <v>#N/A</v>
      </c>
      <c r="AB1073" s="290" t="e">
        <f>Tableau2[[#This Row],[Gravité]]*Tableau2[[#This Row],[Fréquence NORD]]*Tableau2[[#This Row],[Coef Pondération NORD]]</f>
        <v>#VALUE!</v>
      </c>
      <c r="AC1073" s="291"/>
      <c r="AD1073" s="285" t="s">
        <v>171</v>
      </c>
      <c r="AE1073" s="289" t="s">
        <v>2598</v>
      </c>
      <c r="AF1073" s="226" t="s">
        <v>2627</v>
      </c>
      <c r="AG1073" s="290" t="e">
        <f>VLOOKUP(Tableau2[[#This Row],[Maîtrise/Avancement DD]],Tableau5[],8,FALSE)</f>
        <v>#N/A</v>
      </c>
      <c r="AH1073" s="290" t="e">
        <f>Tableau2[[#This Row],[Gravité]]*Tableau2[[#This Row],[Fréquence DD]]*Tableau2[[#This Row],[Coef Pondération DD]]</f>
        <v>#VALUE!</v>
      </c>
      <c r="AI1073" s="291"/>
    </row>
    <row r="1074" spans="1:35" ht="60" x14ac:dyDescent="0.2">
      <c r="A1074" s="248">
        <v>2017</v>
      </c>
      <c r="B1074" s="258" t="s">
        <v>978</v>
      </c>
      <c r="C1074" s="258" t="s">
        <v>979</v>
      </c>
      <c r="D1074" s="249"/>
      <c r="E1074" s="249">
        <v>9</v>
      </c>
      <c r="F1074" s="249" t="s">
        <v>171</v>
      </c>
      <c r="G1074" s="258" t="s">
        <v>965</v>
      </c>
      <c r="H1074" s="226" t="s">
        <v>2607</v>
      </c>
      <c r="I1074" s="248"/>
      <c r="J1074" s="265"/>
      <c r="K1074" s="260"/>
      <c r="L1074" s="249">
        <v>7</v>
      </c>
      <c r="M1074" s="258" t="s">
        <v>965</v>
      </c>
      <c r="N1074" s="226" t="s">
        <v>2607</v>
      </c>
      <c r="O1074" s="248"/>
      <c r="P1074" s="265"/>
      <c r="Q1074" s="260"/>
      <c r="R1074" s="249">
        <v>1</v>
      </c>
      <c r="S1074" s="258" t="s">
        <v>965</v>
      </c>
      <c r="T1074" s="226" t="s">
        <v>2607</v>
      </c>
      <c r="U1074" s="260"/>
      <c r="V1074" s="265"/>
      <c r="W1074" s="260"/>
      <c r="X1074" s="249" t="s">
        <v>171</v>
      </c>
      <c r="Y1074" s="249" t="s">
        <v>171</v>
      </c>
      <c r="Z1074" s="226" t="s">
        <v>2616</v>
      </c>
      <c r="AA1074" s="260"/>
      <c r="AB1074" s="265"/>
      <c r="AC1074" s="260"/>
      <c r="AD1074" s="248" t="s">
        <v>171</v>
      </c>
      <c r="AE1074" s="249" t="s">
        <v>171</v>
      </c>
      <c r="AF1074" s="226" t="s">
        <v>2616</v>
      </c>
      <c r="AG1074" s="248"/>
      <c r="AH1074" s="265"/>
      <c r="AI1074" s="260"/>
    </row>
    <row r="1075" spans="1:35" ht="60" x14ac:dyDescent="0.2">
      <c r="A1075" s="248">
        <v>2017</v>
      </c>
      <c r="B1075" s="258" t="s">
        <v>978</v>
      </c>
      <c r="C1075" s="258" t="s">
        <v>979</v>
      </c>
      <c r="D1075" s="249"/>
      <c r="E1075" s="249">
        <v>9</v>
      </c>
      <c r="F1075" s="249" t="s">
        <v>171</v>
      </c>
      <c r="G1075" s="258" t="s">
        <v>966</v>
      </c>
      <c r="H1075" s="226" t="s">
        <v>2608</v>
      </c>
      <c r="I1075" s="248"/>
      <c r="J1075" s="265"/>
      <c r="K1075" s="260"/>
      <c r="L1075" s="249">
        <v>7</v>
      </c>
      <c r="M1075" s="258" t="s">
        <v>966</v>
      </c>
      <c r="N1075" s="226" t="s">
        <v>2608</v>
      </c>
      <c r="O1075" s="248"/>
      <c r="P1075" s="265"/>
      <c r="Q1075" s="260"/>
      <c r="R1075" s="249">
        <v>1</v>
      </c>
      <c r="S1075" s="258" t="s">
        <v>966</v>
      </c>
      <c r="T1075" s="226" t="s">
        <v>2608</v>
      </c>
      <c r="U1075" s="260"/>
      <c r="V1075" s="265"/>
      <c r="W1075" s="260"/>
      <c r="X1075" s="249" t="s">
        <v>171</v>
      </c>
      <c r="Y1075" s="249" t="s">
        <v>171</v>
      </c>
      <c r="Z1075" s="226" t="s">
        <v>2617</v>
      </c>
      <c r="AA1075" s="260"/>
      <c r="AB1075" s="265"/>
      <c r="AC1075" s="260"/>
      <c r="AD1075" s="248" t="s">
        <v>171</v>
      </c>
      <c r="AE1075" s="249" t="s">
        <v>171</v>
      </c>
      <c r="AF1075" s="226" t="s">
        <v>2617</v>
      </c>
      <c r="AG1075" s="248"/>
      <c r="AH1075" s="265"/>
      <c r="AI1075" s="260"/>
    </row>
    <row r="1076" spans="1:35" ht="60" x14ac:dyDescent="0.2">
      <c r="A1076" s="248">
        <v>2017</v>
      </c>
      <c r="B1076" s="258" t="s">
        <v>978</v>
      </c>
      <c r="C1076" s="258" t="s">
        <v>979</v>
      </c>
      <c r="D1076" s="249"/>
      <c r="E1076" s="249">
        <v>9</v>
      </c>
      <c r="F1076" s="249" t="s">
        <v>171</v>
      </c>
      <c r="G1076" s="258" t="s">
        <v>967</v>
      </c>
      <c r="H1076" s="226" t="s">
        <v>2612</v>
      </c>
      <c r="I1076" s="248"/>
      <c r="J1076" s="265"/>
      <c r="K1076" s="260"/>
      <c r="L1076" s="249">
        <v>7</v>
      </c>
      <c r="M1076" s="258" t="s">
        <v>967</v>
      </c>
      <c r="N1076" s="226" t="s">
        <v>2612</v>
      </c>
      <c r="O1076" s="248"/>
      <c r="P1076" s="265"/>
      <c r="Q1076" s="260"/>
      <c r="R1076" s="249">
        <v>1</v>
      </c>
      <c r="S1076" s="258" t="s">
        <v>967</v>
      </c>
      <c r="T1076" s="226" t="s">
        <v>2612</v>
      </c>
      <c r="U1076" s="260"/>
      <c r="V1076" s="265"/>
      <c r="W1076" s="260"/>
      <c r="X1076" s="249" t="s">
        <v>171</v>
      </c>
      <c r="Y1076" s="249" t="s">
        <v>171</v>
      </c>
      <c r="Z1076" s="226" t="s">
        <v>2643</v>
      </c>
      <c r="AA1076" s="260"/>
      <c r="AB1076" s="265"/>
      <c r="AC1076" s="260"/>
      <c r="AD1076" s="248" t="s">
        <v>171</v>
      </c>
      <c r="AE1076" s="249" t="s">
        <v>171</v>
      </c>
      <c r="AF1076" s="226" t="s">
        <v>2629</v>
      </c>
      <c r="AG1076" s="248"/>
      <c r="AH1076" s="265"/>
      <c r="AI1076" s="260"/>
    </row>
    <row r="1077" spans="1:35" ht="60" x14ac:dyDescent="0.2">
      <c r="A1077" s="248">
        <v>2017</v>
      </c>
      <c r="B1077" s="258" t="s">
        <v>978</v>
      </c>
      <c r="C1077" s="258" t="s">
        <v>979</v>
      </c>
      <c r="D1077" s="249"/>
      <c r="E1077" s="249">
        <v>9</v>
      </c>
      <c r="F1077" s="249" t="s">
        <v>171</v>
      </c>
      <c r="G1077" s="258" t="s">
        <v>980</v>
      </c>
      <c r="H1077" s="226" t="s">
        <v>2607</v>
      </c>
      <c r="I1077" s="248"/>
      <c r="J1077" s="265"/>
      <c r="K1077" s="260"/>
      <c r="L1077" s="249">
        <v>7</v>
      </c>
      <c r="M1077" s="258" t="s">
        <v>980</v>
      </c>
      <c r="N1077" s="226" t="s">
        <v>2607</v>
      </c>
      <c r="O1077" s="248"/>
      <c r="P1077" s="265"/>
      <c r="Q1077" s="260"/>
      <c r="R1077" s="249">
        <v>1</v>
      </c>
      <c r="S1077" s="258" t="s">
        <v>980</v>
      </c>
      <c r="T1077" s="226" t="s">
        <v>2607</v>
      </c>
      <c r="U1077" s="260"/>
      <c r="V1077" s="265"/>
      <c r="W1077" s="260"/>
      <c r="X1077" s="249" t="s">
        <v>171</v>
      </c>
      <c r="Y1077" s="249" t="s">
        <v>171</v>
      </c>
      <c r="Z1077" s="226" t="s">
        <v>2616</v>
      </c>
      <c r="AA1077" s="260"/>
      <c r="AB1077" s="265"/>
      <c r="AC1077" s="260"/>
      <c r="AD1077" s="248" t="s">
        <v>171</v>
      </c>
      <c r="AE1077" s="249" t="s">
        <v>171</v>
      </c>
      <c r="AF1077" s="226" t="s">
        <v>2616</v>
      </c>
      <c r="AG1077" s="248"/>
      <c r="AH1077" s="265"/>
      <c r="AI1077" s="260"/>
    </row>
    <row r="1078" spans="1:35" ht="60" x14ac:dyDescent="0.2">
      <c r="A1078" s="248">
        <v>2017</v>
      </c>
      <c r="B1078" s="258" t="s">
        <v>978</v>
      </c>
      <c r="C1078" s="258" t="s">
        <v>979</v>
      </c>
      <c r="D1078" s="249"/>
      <c r="E1078" s="249">
        <v>9</v>
      </c>
      <c r="F1078" s="249" t="s">
        <v>171</v>
      </c>
      <c r="G1078" s="258" t="s">
        <v>971</v>
      </c>
      <c r="H1078" s="226" t="s">
        <v>2655</v>
      </c>
      <c r="I1078" s="248"/>
      <c r="J1078" s="265"/>
      <c r="K1078" s="260"/>
      <c r="L1078" s="249">
        <v>7</v>
      </c>
      <c r="M1078" s="258" t="s">
        <v>971</v>
      </c>
      <c r="N1078" s="226" t="s">
        <v>2655</v>
      </c>
      <c r="O1078" s="248"/>
      <c r="P1078" s="265"/>
      <c r="Q1078" s="260"/>
      <c r="R1078" s="249">
        <v>1</v>
      </c>
      <c r="S1078" s="258" t="s">
        <v>971</v>
      </c>
      <c r="T1078" s="226" t="s">
        <v>2655</v>
      </c>
      <c r="U1078" s="260"/>
      <c r="V1078" s="265"/>
      <c r="W1078" s="260"/>
      <c r="X1078" s="249" t="s">
        <v>171</v>
      </c>
      <c r="Y1078" s="249" t="s">
        <v>171</v>
      </c>
      <c r="Z1078" s="226" t="s">
        <v>2617</v>
      </c>
      <c r="AA1078" s="260"/>
      <c r="AB1078" s="265"/>
      <c r="AC1078" s="260"/>
      <c r="AD1078" s="248" t="s">
        <v>171</v>
      </c>
      <c r="AE1078" s="249" t="s">
        <v>171</v>
      </c>
      <c r="AF1078" s="226" t="s">
        <v>2617</v>
      </c>
      <c r="AG1078" s="248"/>
      <c r="AH1078" s="265"/>
      <c r="AI1078" s="260"/>
    </row>
    <row r="1079" spans="1:35" ht="60" x14ac:dyDescent="0.2">
      <c r="A1079" s="248">
        <v>2017</v>
      </c>
      <c r="B1079" s="258" t="s">
        <v>978</v>
      </c>
      <c r="C1079" s="258" t="s">
        <v>979</v>
      </c>
      <c r="D1079" s="249"/>
      <c r="E1079" s="249">
        <v>9</v>
      </c>
      <c r="F1079" s="249" t="s">
        <v>171</v>
      </c>
      <c r="G1079" s="258" t="s">
        <v>972</v>
      </c>
      <c r="H1079" s="226" t="s">
        <v>2608</v>
      </c>
      <c r="I1079" s="248"/>
      <c r="J1079" s="265"/>
      <c r="K1079" s="260"/>
      <c r="L1079" s="249">
        <v>7</v>
      </c>
      <c r="M1079" s="258" t="s">
        <v>972</v>
      </c>
      <c r="N1079" s="226" t="s">
        <v>2608</v>
      </c>
      <c r="O1079" s="248"/>
      <c r="P1079" s="265"/>
      <c r="Q1079" s="260"/>
      <c r="R1079" s="249">
        <v>1</v>
      </c>
      <c r="S1079" s="258" t="s">
        <v>972</v>
      </c>
      <c r="T1079" s="226" t="s">
        <v>2608</v>
      </c>
      <c r="U1079" s="260"/>
      <c r="V1079" s="265"/>
      <c r="W1079" s="260"/>
      <c r="X1079" s="249" t="s">
        <v>171</v>
      </c>
      <c r="Y1079" s="249" t="s">
        <v>171</v>
      </c>
      <c r="Z1079" s="226" t="s">
        <v>2617</v>
      </c>
      <c r="AA1079" s="260"/>
      <c r="AB1079" s="265"/>
      <c r="AC1079" s="260"/>
      <c r="AD1079" s="248" t="s">
        <v>171</v>
      </c>
      <c r="AE1079" s="249" t="s">
        <v>171</v>
      </c>
      <c r="AF1079" s="226" t="s">
        <v>2617</v>
      </c>
      <c r="AG1079" s="248"/>
      <c r="AH1079" s="265"/>
      <c r="AI1079" s="260"/>
    </row>
    <row r="1080" spans="1:35" ht="60" x14ac:dyDescent="0.2">
      <c r="A1080" s="248">
        <v>2017</v>
      </c>
      <c r="B1080" s="258" t="s">
        <v>978</v>
      </c>
      <c r="C1080" s="258" t="s">
        <v>979</v>
      </c>
      <c r="D1080" s="249"/>
      <c r="E1080" s="249">
        <v>9</v>
      </c>
      <c r="F1080" s="249" t="s">
        <v>171</v>
      </c>
      <c r="G1080" s="258" t="s">
        <v>973</v>
      </c>
      <c r="H1080" s="226" t="s">
        <v>2608</v>
      </c>
      <c r="I1080" s="248"/>
      <c r="J1080" s="265"/>
      <c r="K1080" s="260"/>
      <c r="L1080" s="249">
        <v>7</v>
      </c>
      <c r="M1080" s="258" t="s">
        <v>973</v>
      </c>
      <c r="N1080" s="226" t="s">
        <v>2608</v>
      </c>
      <c r="O1080" s="248"/>
      <c r="P1080" s="265"/>
      <c r="Q1080" s="260"/>
      <c r="R1080" s="249">
        <v>1</v>
      </c>
      <c r="S1080" s="258" t="s">
        <v>973</v>
      </c>
      <c r="T1080" s="226" t="s">
        <v>2608</v>
      </c>
      <c r="U1080" s="260"/>
      <c r="V1080" s="265"/>
      <c r="W1080" s="260"/>
      <c r="X1080" s="249" t="s">
        <v>171</v>
      </c>
      <c r="Y1080" s="249" t="s">
        <v>171</v>
      </c>
      <c r="Z1080" s="226" t="s">
        <v>2617</v>
      </c>
      <c r="AA1080" s="260"/>
      <c r="AB1080" s="265"/>
      <c r="AC1080" s="260"/>
      <c r="AD1080" s="248" t="s">
        <v>171</v>
      </c>
      <c r="AE1080" s="249" t="s">
        <v>171</v>
      </c>
      <c r="AF1080" s="226" t="s">
        <v>2617</v>
      </c>
      <c r="AG1080" s="248"/>
      <c r="AH1080" s="265"/>
      <c r="AI1080" s="260"/>
    </row>
    <row r="1081" spans="1:35" ht="60" x14ac:dyDescent="0.2">
      <c r="A1081" s="248">
        <v>2017</v>
      </c>
      <c r="B1081" s="258" t="s">
        <v>978</v>
      </c>
      <c r="C1081" s="258" t="s">
        <v>979</v>
      </c>
      <c r="D1081" s="249"/>
      <c r="E1081" s="249">
        <v>9</v>
      </c>
      <c r="F1081" s="249" t="s">
        <v>171</v>
      </c>
      <c r="G1081" s="258" t="s">
        <v>981</v>
      </c>
      <c r="H1081" s="226" t="s">
        <v>2608</v>
      </c>
      <c r="I1081" s="248"/>
      <c r="J1081" s="265"/>
      <c r="K1081" s="260"/>
      <c r="L1081" s="249">
        <v>7</v>
      </c>
      <c r="M1081" s="258" t="s">
        <v>981</v>
      </c>
      <c r="N1081" s="226" t="s">
        <v>2608</v>
      </c>
      <c r="O1081" s="248"/>
      <c r="P1081" s="265"/>
      <c r="Q1081" s="260"/>
      <c r="R1081" s="249">
        <v>1</v>
      </c>
      <c r="S1081" s="258" t="s">
        <v>981</v>
      </c>
      <c r="T1081" s="226" t="s">
        <v>2608</v>
      </c>
      <c r="U1081" s="260"/>
      <c r="V1081" s="265"/>
      <c r="W1081" s="260"/>
      <c r="X1081" s="249" t="s">
        <v>171</v>
      </c>
      <c r="Y1081" s="249" t="s">
        <v>171</v>
      </c>
      <c r="Z1081" s="226" t="s">
        <v>2617</v>
      </c>
      <c r="AA1081" s="260"/>
      <c r="AB1081" s="265"/>
      <c r="AC1081" s="260"/>
      <c r="AD1081" s="248" t="s">
        <v>171</v>
      </c>
      <c r="AE1081" s="249" t="s">
        <v>171</v>
      </c>
      <c r="AF1081" s="226" t="s">
        <v>2617</v>
      </c>
      <c r="AG1081" s="248"/>
      <c r="AH1081" s="265"/>
      <c r="AI1081" s="260"/>
    </row>
    <row r="1082" spans="1:35" ht="60" x14ac:dyDescent="0.2">
      <c r="A1082" s="248">
        <v>2017</v>
      </c>
      <c r="B1082" s="258" t="s">
        <v>978</v>
      </c>
      <c r="C1082" s="258" t="s">
        <v>979</v>
      </c>
      <c r="D1082" s="249"/>
      <c r="E1082" s="249">
        <v>9</v>
      </c>
      <c r="F1082" s="249" t="s">
        <v>171</v>
      </c>
      <c r="G1082" s="249" t="s">
        <v>171</v>
      </c>
      <c r="H1082" s="226" t="s">
        <v>2617</v>
      </c>
      <c r="I1082" s="248"/>
      <c r="J1082" s="265"/>
      <c r="K1082" s="260"/>
      <c r="L1082" s="249">
        <v>7</v>
      </c>
      <c r="M1082" s="258" t="s">
        <v>985</v>
      </c>
      <c r="N1082" s="226" t="s">
        <v>2608</v>
      </c>
      <c r="O1082" s="248"/>
      <c r="P1082" s="265"/>
      <c r="Q1082" s="260"/>
      <c r="R1082" s="249">
        <v>1</v>
      </c>
      <c r="S1082" s="258" t="s">
        <v>985</v>
      </c>
      <c r="T1082" s="226" t="s">
        <v>2608</v>
      </c>
      <c r="U1082" s="260"/>
      <c r="V1082" s="265"/>
      <c r="W1082" s="260"/>
      <c r="X1082" s="249" t="s">
        <v>171</v>
      </c>
      <c r="Y1082" s="249" t="s">
        <v>171</v>
      </c>
      <c r="Z1082" s="226" t="s">
        <v>2617</v>
      </c>
      <c r="AA1082" s="260"/>
      <c r="AB1082" s="265"/>
      <c r="AC1082" s="260"/>
      <c r="AD1082" s="248" t="s">
        <v>171</v>
      </c>
      <c r="AE1082" s="249" t="s">
        <v>171</v>
      </c>
      <c r="AF1082" s="226" t="s">
        <v>2617</v>
      </c>
      <c r="AG1082" s="248"/>
      <c r="AH1082" s="265"/>
      <c r="AI1082" s="260"/>
    </row>
    <row r="1083" spans="1:35" s="295" customFormat="1" ht="60.75" thickBot="1" x14ac:dyDescent="0.25">
      <c r="A1083" s="285">
        <v>2017</v>
      </c>
      <c r="B1083" s="286" t="s">
        <v>978</v>
      </c>
      <c r="C1083" s="286" t="s">
        <v>979</v>
      </c>
      <c r="D1083" s="298"/>
      <c r="E1083" s="292">
        <v>9</v>
      </c>
      <c r="F1083" s="292" t="s">
        <v>171</v>
      </c>
      <c r="G1083" s="289" t="s">
        <v>2598</v>
      </c>
      <c r="H1083" s="226" t="s">
        <v>2627</v>
      </c>
      <c r="I1083" s="285" t="e">
        <f>VLOOKUP(Tableau2[[#This Row],[Maîtrise/Avancement CNPE]],Tableau5[],8,FALSE)</f>
        <v>#N/A</v>
      </c>
      <c r="J1083" s="290" t="e">
        <f>Tableau2[[#This Row],[Gravité]]*Tableau2[[#This Row],[Fréquence CNPE]]*Tableau2[[#This Row],[Coef Pondération CNPE]]</f>
        <v>#VALUE!</v>
      </c>
      <c r="K1083" s="291"/>
      <c r="L1083" s="292">
        <v>7</v>
      </c>
      <c r="M1083" s="289" t="s">
        <v>2598</v>
      </c>
      <c r="N1083" s="226" t="s">
        <v>2627</v>
      </c>
      <c r="O1083" s="290" t="e">
        <f>VLOOKUP(Tableau2[[#This Row],[Maîtrise/Avancement SUD]],Tableau5[],8,FALSE)</f>
        <v>#N/A</v>
      </c>
      <c r="P1083" s="290" t="e">
        <f>Tableau2[[#This Row],[Gravité]]*Tableau2[[#This Row],[Fréquence SUD]]*Tableau2[[#This Row],[Coef Pondération SUD]]</f>
        <v>#N/A</v>
      </c>
      <c r="Q1083" s="291"/>
      <c r="R1083" s="292">
        <v>1</v>
      </c>
      <c r="S1083" s="289" t="s">
        <v>2598</v>
      </c>
      <c r="T1083" s="226" t="s">
        <v>2627</v>
      </c>
      <c r="U1083" s="290" t="e">
        <f>VLOOKUP(Tableau2[[#This Row],[Maîtrise/Avancement GP]],Tableau5[],8,FALSE)</f>
        <v>#N/A</v>
      </c>
      <c r="V1083" s="290" t="e">
        <f>Tableau2[[#This Row],[Gravité]]*Tableau2[[#This Row],[Fréquence GP]]*Tableau2[[#This Row],[Coef Pondération GP]]</f>
        <v>#N/A</v>
      </c>
      <c r="W1083" s="291"/>
      <c r="X1083" s="292" t="s">
        <v>171</v>
      </c>
      <c r="Y1083" s="289" t="s">
        <v>2598</v>
      </c>
      <c r="Z1083" s="226" t="s">
        <v>2627</v>
      </c>
      <c r="AA1083" s="290" t="e">
        <f>VLOOKUP(Tableau2[[#This Row],[Maîtrise/Avancement NORD]],Tableau5[],8,FALSE)</f>
        <v>#N/A</v>
      </c>
      <c r="AB1083" s="290" t="e">
        <f>Tableau2[[#This Row],[Gravité]]*Tableau2[[#This Row],[Fréquence NORD]]*Tableau2[[#This Row],[Coef Pondération NORD]]</f>
        <v>#VALUE!</v>
      </c>
      <c r="AC1083" s="291"/>
      <c r="AD1083" s="285" t="s">
        <v>171</v>
      </c>
      <c r="AE1083" s="289" t="s">
        <v>2598</v>
      </c>
      <c r="AF1083" s="226" t="s">
        <v>2627</v>
      </c>
      <c r="AG1083" s="290" t="e">
        <f>VLOOKUP(Tableau2[[#This Row],[Maîtrise/Avancement DD]],Tableau5[],8,FALSE)</f>
        <v>#N/A</v>
      </c>
      <c r="AH1083" s="290" t="e">
        <f>Tableau2[[#This Row],[Gravité]]*Tableau2[[#This Row],[Fréquence DD]]*Tableau2[[#This Row],[Coef Pondération DD]]</f>
        <v>#VALUE!</v>
      </c>
      <c r="AI1083" s="291"/>
    </row>
    <row r="1084" spans="1:35" ht="60" x14ac:dyDescent="0.2">
      <c r="A1084" s="248">
        <v>2017</v>
      </c>
      <c r="B1084" s="258" t="s">
        <v>982</v>
      </c>
      <c r="C1084" s="258" t="s">
        <v>983</v>
      </c>
      <c r="D1084" s="249"/>
      <c r="E1084" s="249">
        <v>9</v>
      </c>
      <c r="F1084" s="249" t="s">
        <v>171</v>
      </c>
      <c r="G1084" s="258" t="s">
        <v>965</v>
      </c>
      <c r="H1084" s="226" t="s">
        <v>2607</v>
      </c>
      <c r="I1084" s="248"/>
      <c r="J1084" s="265"/>
      <c r="K1084" s="260"/>
      <c r="L1084" s="249">
        <v>7</v>
      </c>
      <c r="M1084" s="258" t="s">
        <v>965</v>
      </c>
      <c r="N1084" s="226" t="s">
        <v>2607</v>
      </c>
      <c r="O1084" s="248"/>
      <c r="P1084" s="265"/>
      <c r="Q1084" s="260"/>
      <c r="R1084" s="249">
        <v>1</v>
      </c>
      <c r="S1084" s="258" t="s">
        <v>965</v>
      </c>
      <c r="T1084" s="226" t="s">
        <v>2607</v>
      </c>
      <c r="U1084" s="260"/>
      <c r="V1084" s="265"/>
      <c r="W1084" s="260"/>
      <c r="X1084" s="249" t="s">
        <v>171</v>
      </c>
      <c r="Y1084" s="249" t="s">
        <v>171</v>
      </c>
      <c r="Z1084" s="226" t="s">
        <v>2616</v>
      </c>
      <c r="AA1084" s="260"/>
      <c r="AB1084" s="265"/>
      <c r="AC1084" s="260"/>
      <c r="AD1084" s="248" t="s">
        <v>171</v>
      </c>
      <c r="AE1084" s="249" t="s">
        <v>171</v>
      </c>
      <c r="AF1084" s="226" t="s">
        <v>2616</v>
      </c>
      <c r="AG1084" s="248"/>
      <c r="AH1084" s="265"/>
      <c r="AI1084" s="260"/>
    </row>
    <row r="1085" spans="1:35" ht="60" x14ac:dyDescent="0.2">
      <c r="A1085" s="248">
        <v>2017</v>
      </c>
      <c r="B1085" s="258" t="s">
        <v>982</v>
      </c>
      <c r="C1085" s="258" t="s">
        <v>983</v>
      </c>
      <c r="D1085" s="249"/>
      <c r="E1085" s="249">
        <v>9</v>
      </c>
      <c r="F1085" s="249" t="s">
        <v>171</v>
      </c>
      <c r="G1085" s="258" t="s">
        <v>966</v>
      </c>
      <c r="H1085" s="226" t="s">
        <v>2608</v>
      </c>
      <c r="I1085" s="248"/>
      <c r="J1085" s="265"/>
      <c r="K1085" s="260"/>
      <c r="L1085" s="249">
        <v>7</v>
      </c>
      <c r="M1085" s="258" t="s">
        <v>966</v>
      </c>
      <c r="N1085" s="226" t="s">
        <v>2608</v>
      </c>
      <c r="O1085" s="248"/>
      <c r="P1085" s="265"/>
      <c r="Q1085" s="260"/>
      <c r="R1085" s="249">
        <v>1</v>
      </c>
      <c r="S1085" s="258" t="s">
        <v>966</v>
      </c>
      <c r="T1085" s="226" t="s">
        <v>2608</v>
      </c>
      <c r="U1085" s="260"/>
      <c r="V1085" s="265"/>
      <c r="W1085" s="260"/>
      <c r="X1085" s="249" t="s">
        <v>171</v>
      </c>
      <c r="Y1085" s="249" t="s">
        <v>171</v>
      </c>
      <c r="Z1085" s="226" t="s">
        <v>2617</v>
      </c>
      <c r="AA1085" s="260"/>
      <c r="AB1085" s="265"/>
      <c r="AC1085" s="260"/>
      <c r="AD1085" s="248" t="s">
        <v>171</v>
      </c>
      <c r="AE1085" s="249" t="s">
        <v>171</v>
      </c>
      <c r="AF1085" s="226" t="s">
        <v>2617</v>
      </c>
      <c r="AG1085" s="248"/>
      <c r="AH1085" s="265"/>
      <c r="AI1085" s="260"/>
    </row>
    <row r="1086" spans="1:35" ht="60" x14ac:dyDescent="0.2">
      <c r="A1086" s="248">
        <v>2017</v>
      </c>
      <c r="B1086" s="258" t="s">
        <v>982</v>
      </c>
      <c r="C1086" s="258" t="s">
        <v>983</v>
      </c>
      <c r="D1086" s="249"/>
      <c r="E1086" s="249">
        <v>9</v>
      </c>
      <c r="F1086" s="249" t="s">
        <v>171</v>
      </c>
      <c r="G1086" s="258" t="s">
        <v>967</v>
      </c>
      <c r="H1086" s="226" t="s">
        <v>2612</v>
      </c>
      <c r="I1086" s="248"/>
      <c r="J1086" s="265"/>
      <c r="K1086" s="260"/>
      <c r="L1086" s="249">
        <v>7</v>
      </c>
      <c r="M1086" s="258" t="s">
        <v>967</v>
      </c>
      <c r="N1086" s="226" t="s">
        <v>2612</v>
      </c>
      <c r="O1086" s="248"/>
      <c r="P1086" s="265"/>
      <c r="Q1086" s="260"/>
      <c r="R1086" s="249">
        <v>1</v>
      </c>
      <c r="S1086" s="258" t="s">
        <v>967</v>
      </c>
      <c r="T1086" s="226" t="s">
        <v>2612</v>
      </c>
      <c r="U1086" s="260"/>
      <c r="V1086" s="265"/>
      <c r="W1086" s="260"/>
      <c r="X1086" s="249" t="s">
        <v>171</v>
      </c>
      <c r="Y1086" s="249" t="s">
        <v>171</v>
      </c>
      <c r="Z1086" s="226" t="s">
        <v>2643</v>
      </c>
      <c r="AA1086" s="260"/>
      <c r="AB1086" s="265"/>
      <c r="AC1086" s="260"/>
      <c r="AD1086" s="248" t="s">
        <v>171</v>
      </c>
      <c r="AE1086" s="249" t="s">
        <v>171</v>
      </c>
      <c r="AF1086" s="226" t="s">
        <v>2629</v>
      </c>
      <c r="AG1086" s="248"/>
      <c r="AH1086" s="265"/>
      <c r="AI1086" s="260"/>
    </row>
    <row r="1087" spans="1:35" ht="60" x14ac:dyDescent="0.2">
      <c r="A1087" s="248">
        <v>2017</v>
      </c>
      <c r="B1087" s="258" t="s">
        <v>982</v>
      </c>
      <c r="C1087" s="258" t="s">
        <v>983</v>
      </c>
      <c r="D1087" s="249"/>
      <c r="E1087" s="249">
        <v>9</v>
      </c>
      <c r="F1087" s="249" t="s">
        <v>171</v>
      </c>
      <c r="G1087" s="258" t="s">
        <v>984</v>
      </c>
      <c r="H1087" s="226" t="s">
        <v>2607</v>
      </c>
      <c r="I1087" s="248"/>
      <c r="J1087" s="265"/>
      <c r="K1087" s="260"/>
      <c r="L1087" s="249">
        <v>7</v>
      </c>
      <c r="M1087" s="258" t="s">
        <v>984</v>
      </c>
      <c r="N1087" s="226" t="s">
        <v>2607</v>
      </c>
      <c r="O1087" s="248"/>
      <c r="P1087" s="265"/>
      <c r="Q1087" s="260"/>
      <c r="R1087" s="249">
        <v>1</v>
      </c>
      <c r="S1087" s="258" t="s">
        <v>984</v>
      </c>
      <c r="T1087" s="226" t="s">
        <v>2607</v>
      </c>
      <c r="U1087" s="260"/>
      <c r="V1087" s="265"/>
      <c r="W1087" s="260"/>
      <c r="X1087" s="249" t="s">
        <v>171</v>
      </c>
      <c r="Y1087" s="249" t="s">
        <v>171</v>
      </c>
      <c r="Z1087" s="226" t="s">
        <v>2616</v>
      </c>
      <c r="AA1087" s="260"/>
      <c r="AB1087" s="265"/>
      <c r="AC1087" s="260"/>
      <c r="AD1087" s="248" t="s">
        <v>171</v>
      </c>
      <c r="AE1087" s="249" t="s">
        <v>171</v>
      </c>
      <c r="AF1087" s="226" t="s">
        <v>2616</v>
      </c>
      <c r="AG1087" s="248"/>
      <c r="AH1087" s="265"/>
      <c r="AI1087" s="260"/>
    </row>
    <row r="1088" spans="1:35" ht="60" x14ac:dyDescent="0.2">
      <c r="A1088" s="248">
        <v>2017</v>
      </c>
      <c r="B1088" s="258" t="s">
        <v>982</v>
      </c>
      <c r="C1088" s="258" t="s">
        <v>983</v>
      </c>
      <c r="D1088" s="249"/>
      <c r="E1088" s="249">
        <v>9</v>
      </c>
      <c r="F1088" s="249" t="s">
        <v>171</v>
      </c>
      <c r="G1088" s="258" t="s">
        <v>971</v>
      </c>
      <c r="H1088" s="226" t="s">
        <v>2655</v>
      </c>
      <c r="I1088" s="248"/>
      <c r="J1088" s="265"/>
      <c r="K1088" s="260"/>
      <c r="L1088" s="249">
        <v>7</v>
      </c>
      <c r="M1088" s="258" t="s">
        <v>971</v>
      </c>
      <c r="N1088" s="226" t="s">
        <v>2655</v>
      </c>
      <c r="O1088" s="248"/>
      <c r="P1088" s="265"/>
      <c r="Q1088" s="260"/>
      <c r="R1088" s="249">
        <v>1</v>
      </c>
      <c r="S1088" s="258" t="s">
        <v>971</v>
      </c>
      <c r="T1088" s="226" t="s">
        <v>2655</v>
      </c>
      <c r="U1088" s="260"/>
      <c r="V1088" s="265"/>
      <c r="W1088" s="260"/>
      <c r="X1088" s="249" t="s">
        <v>171</v>
      </c>
      <c r="Y1088" s="249" t="s">
        <v>171</v>
      </c>
      <c r="Z1088" s="226" t="s">
        <v>2617</v>
      </c>
      <c r="AA1088" s="260"/>
      <c r="AB1088" s="265"/>
      <c r="AC1088" s="260"/>
      <c r="AD1088" s="248" t="s">
        <v>171</v>
      </c>
      <c r="AE1088" s="249" t="s">
        <v>171</v>
      </c>
      <c r="AF1088" s="226" t="s">
        <v>2617</v>
      </c>
      <c r="AG1088" s="248"/>
      <c r="AH1088" s="265"/>
      <c r="AI1088" s="260"/>
    </row>
    <row r="1089" spans="1:35" ht="60" x14ac:dyDescent="0.2">
      <c r="A1089" s="248">
        <v>2017</v>
      </c>
      <c r="B1089" s="258" t="s">
        <v>982</v>
      </c>
      <c r="C1089" s="258" t="s">
        <v>983</v>
      </c>
      <c r="D1089" s="249"/>
      <c r="E1089" s="249">
        <v>9</v>
      </c>
      <c r="F1089" s="249" t="s">
        <v>171</v>
      </c>
      <c r="G1089" s="258" t="s">
        <v>985</v>
      </c>
      <c r="H1089" s="226" t="s">
        <v>2608</v>
      </c>
      <c r="I1089" s="248"/>
      <c r="J1089" s="265"/>
      <c r="K1089" s="260"/>
      <c r="L1089" s="249">
        <v>7</v>
      </c>
      <c r="M1089" s="258" t="s">
        <v>985</v>
      </c>
      <c r="N1089" s="226" t="s">
        <v>2608</v>
      </c>
      <c r="O1089" s="248"/>
      <c r="P1089" s="265"/>
      <c r="Q1089" s="260"/>
      <c r="R1089" s="249">
        <v>1</v>
      </c>
      <c r="S1089" s="258" t="s">
        <v>985</v>
      </c>
      <c r="T1089" s="226" t="s">
        <v>2608</v>
      </c>
      <c r="U1089" s="260"/>
      <c r="V1089" s="265"/>
      <c r="W1089" s="260"/>
      <c r="X1089" s="249" t="s">
        <v>171</v>
      </c>
      <c r="Y1089" s="249" t="s">
        <v>171</v>
      </c>
      <c r="Z1089" s="226" t="s">
        <v>2617</v>
      </c>
      <c r="AA1089" s="260"/>
      <c r="AB1089" s="265"/>
      <c r="AC1089" s="260"/>
      <c r="AD1089" s="248" t="s">
        <v>171</v>
      </c>
      <c r="AE1089" s="249" t="s">
        <v>171</v>
      </c>
      <c r="AF1089" s="226" t="s">
        <v>2617</v>
      </c>
      <c r="AG1089" s="248"/>
      <c r="AH1089" s="265"/>
      <c r="AI1089" s="260"/>
    </row>
    <row r="1090" spans="1:35" ht="60" x14ac:dyDescent="0.2">
      <c r="A1090" s="248">
        <v>2017</v>
      </c>
      <c r="B1090" s="258" t="s">
        <v>982</v>
      </c>
      <c r="C1090" s="258" t="s">
        <v>983</v>
      </c>
      <c r="D1090" s="249"/>
      <c r="E1090" s="249">
        <v>9</v>
      </c>
      <c r="F1090" s="249" t="s">
        <v>171</v>
      </c>
      <c r="G1090" s="258" t="s">
        <v>972</v>
      </c>
      <c r="H1090" s="226" t="s">
        <v>2608</v>
      </c>
      <c r="I1090" s="248"/>
      <c r="J1090" s="265"/>
      <c r="K1090" s="260"/>
      <c r="L1090" s="249">
        <v>7</v>
      </c>
      <c r="M1090" s="258" t="s">
        <v>972</v>
      </c>
      <c r="N1090" s="226" t="s">
        <v>2608</v>
      </c>
      <c r="O1090" s="248"/>
      <c r="P1090" s="265"/>
      <c r="Q1090" s="260"/>
      <c r="R1090" s="249">
        <v>1</v>
      </c>
      <c r="S1090" s="258" t="s">
        <v>972</v>
      </c>
      <c r="T1090" s="226" t="s">
        <v>2608</v>
      </c>
      <c r="U1090" s="260"/>
      <c r="V1090" s="265"/>
      <c r="W1090" s="260"/>
      <c r="X1090" s="249" t="s">
        <v>171</v>
      </c>
      <c r="Y1090" s="249" t="s">
        <v>171</v>
      </c>
      <c r="Z1090" s="226" t="s">
        <v>2617</v>
      </c>
      <c r="AA1090" s="260"/>
      <c r="AB1090" s="265"/>
      <c r="AC1090" s="260"/>
      <c r="AD1090" s="248" t="s">
        <v>171</v>
      </c>
      <c r="AE1090" s="249" t="s">
        <v>171</v>
      </c>
      <c r="AF1090" s="226" t="s">
        <v>2617</v>
      </c>
      <c r="AG1090" s="248"/>
      <c r="AH1090" s="265"/>
      <c r="AI1090" s="260"/>
    </row>
    <row r="1091" spans="1:35" ht="60" x14ac:dyDescent="0.2">
      <c r="A1091" s="248">
        <v>2017</v>
      </c>
      <c r="B1091" s="258" t="s">
        <v>982</v>
      </c>
      <c r="C1091" s="258" t="s">
        <v>983</v>
      </c>
      <c r="D1091" s="249"/>
      <c r="E1091" s="249">
        <v>9</v>
      </c>
      <c r="F1091" s="249" t="s">
        <v>171</v>
      </c>
      <c r="G1091" s="258" t="s">
        <v>973</v>
      </c>
      <c r="H1091" s="226" t="s">
        <v>2608</v>
      </c>
      <c r="I1091" s="248"/>
      <c r="J1091" s="265"/>
      <c r="K1091" s="260"/>
      <c r="L1091" s="249">
        <v>7</v>
      </c>
      <c r="M1091" s="258" t="s">
        <v>973</v>
      </c>
      <c r="N1091" s="226" t="s">
        <v>2608</v>
      </c>
      <c r="O1091" s="248"/>
      <c r="P1091" s="265"/>
      <c r="Q1091" s="260"/>
      <c r="R1091" s="249">
        <v>1</v>
      </c>
      <c r="S1091" s="258" t="s">
        <v>973</v>
      </c>
      <c r="T1091" s="226" t="s">
        <v>2608</v>
      </c>
      <c r="U1091" s="260"/>
      <c r="V1091" s="265"/>
      <c r="W1091" s="260"/>
      <c r="X1091" s="249" t="s">
        <v>171</v>
      </c>
      <c r="Y1091" s="249" t="s">
        <v>171</v>
      </c>
      <c r="Z1091" s="226" t="s">
        <v>2617</v>
      </c>
      <c r="AA1091" s="260"/>
      <c r="AB1091" s="265"/>
      <c r="AC1091" s="260"/>
      <c r="AD1091" s="248" t="s">
        <v>171</v>
      </c>
      <c r="AE1091" s="249" t="s">
        <v>171</v>
      </c>
      <c r="AF1091" s="226" t="s">
        <v>2617</v>
      </c>
      <c r="AG1091" s="248"/>
      <c r="AH1091" s="265"/>
      <c r="AI1091" s="260"/>
    </row>
    <row r="1092" spans="1:35" s="295" customFormat="1" ht="60.75" thickBot="1" x14ac:dyDescent="0.25">
      <c r="A1092" s="285">
        <v>2017</v>
      </c>
      <c r="B1092" s="286" t="s">
        <v>982</v>
      </c>
      <c r="C1092" s="286" t="s">
        <v>983</v>
      </c>
      <c r="D1092" s="298"/>
      <c r="E1092" s="292">
        <v>9</v>
      </c>
      <c r="F1092" s="292" t="s">
        <v>171</v>
      </c>
      <c r="G1092" s="289" t="s">
        <v>2598</v>
      </c>
      <c r="H1092" s="226" t="s">
        <v>2627</v>
      </c>
      <c r="I1092" s="285" t="e">
        <f>VLOOKUP(Tableau2[[#This Row],[Maîtrise/Avancement CNPE]],Tableau5[],8,FALSE)</f>
        <v>#N/A</v>
      </c>
      <c r="J1092" s="290" t="e">
        <f>Tableau2[[#This Row],[Gravité]]*Tableau2[[#This Row],[Fréquence CNPE]]*Tableau2[[#This Row],[Coef Pondération CNPE]]</f>
        <v>#VALUE!</v>
      </c>
      <c r="K1092" s="291"/>
      <c r="L1092" s="292">
        <v>7</v>
      </c>
      <c r="M1092" s="289" t="s">
        <v>2598</v>
      </c>
      <c r="N1092" s="226" t="s">
        <v>2627</v>
      </c>
      <c r="O1092" s="290" t="e">
        <f>VLOOKUP(Tableau2[[#This Row],[Maîtrise/Avancement SUD]],Tableau5[],8,FALSE)</f>
        <v>#N/A</v>
      </c>
      <c r="P1092" s="290" t="e">
        <f>Tableau2[[#This Row],[Gravité]]*Tableau2[[#This Row],[Fréquence SUD]]*Tableau2[[#This Row],[Coef Pondération SUD]]</f>
        <v>#N/A</v>
      </c>
      <c r="Q1092" s="291"/>
      <c r="R1092" s="292">
        <v>1</v>
      </c>
      <c r="S1092" s="289" t="s">
        <v>2598</v>
      </c>
      <c r="T1092" s="226" t="s">
        <v>2627</v>
      </c>
      <c r="U1092" s="290" t="e">
        <f>VLOOKUP(Tableau2[[#This Row],[Maîtrise/Avancement GP]],Tableau5[],8,FALSE)</f>
        <v>#N/A</v>
      </c>
      <c r="V1092" s="290" t="e">
        <f>Tableau2[[#This Row],[Gravité]]*Tableau2[[#This Row],[Fréquence GP]]*Tableau2[[#This Row],[Coef Pondération GP]]</f>
        <v>#N/A</v>
      </c>
      <c r="W1092" s="291"/>
      <c r="X1092" s="292" t="s">
        <v>171</v>
      </c>
      <c r="Y1092" s="289" t="s">
        <v>2598</v>
      </c>
      <c r="Z1092" s="226" t="s">
        <v>2627</v>
      </c>
      <c r="AA1092" s="290" t="e">
        <f>VLOOKUP(Tableau2[[#This Row],[Maîtrise/Avancement NORD]],Tableau5[],8,FALSE)</f>
        <v>#N/A</v>
      </c>
      <c r="AB1092" s="290" t="e">
        <f>Tableau2[[#This Row],[Gravité]]*Tableau2[[#This Row],[Fréquence NORD]]*Tableau2[[#This Row],[Coef Pondération NORD]]</f>
        <v>#VALUE!</v>
      </c>
      <c r="AC1092" s="291"/>
      <c r="AD1092" s="285" t="s">
        <v>171</v>
      </c>
      <c r="AE1092" s="289" t="s">
        <v>2598</v>
      </c>
      <c r="AF1092" s="226" t="s">
        <v>2627</v>
      </c>
      <c r="AG1092" s="290" t="e">
        <f>VLOOKUP(Tableau2[[#This Row],[Maîtrise/Avancement DD]],Tableau5[],8,FALSE)</f>
        <v>#N/A</v>
      </c>
      <c r="AH1092" s="290" t="e">
        <f>Tableau2[[#This Row],[Gravité]]*Tableau2[[#This Row],[Fréquence DD]]*Tableau2[[#This Row],[Coef Pondération DD]]</f>
        <v>#VALUE!</v>
      </c>
      <c r="AI1092" s="291"/>
    </row>
    <row r="1093" spans="1:35" ht="75" x14ac:dyDescent="0.2">
      <c r="A1093" s="248">
        <v>2017</v>
      </c>
      <c r="B1093" s="258" t="s">
        <v>986</v>
      </c>
      <c r="C1093" s="258" t="s">
        <v>987</v>
      </c>
      <c r="D1093" s="249"/>
      <c r="E1093" s="249">
        <v>9</v>
      </c>
      <c r="F1093" s="249" t="s">
        <v>171</v>
      </c>
      <c r="G1093" s="258" t="s">
        <v>988</v>
      </c>
      <c r="H1093" s="226" t="s">
        <v>2608</v>
      </c>
      <c r="I1093" s="248"/>
      <c r="J1093" s="265"/>
      <c r="K1093" s="260"/>
      <c r="L1093" s="249">
        <v>7</v>
      </c>
      <c r="M1093" s="258" t="s">
        <v>988</v>
      </c>
      <c r="N1093" s="226" t="s">
        <v>2608</v>
      </c>
      <c r="O1093" s="248"/>
      <c r="P1093" s="265"/>
      <c r="Q1093" s="260"/>
      <c r="R1093" s="249">
        <v>1</v>
      </c>
      <c r="S1093" s="258" t="s">
        <v>988</v>
      </c>
      <c r="T1093" s="226" t="s">
        <v>2608</v>
      </c>
      <c r="U1093" s="260"/>
      <c r="V1093" s="265"/>
      <c r="W1093" s="260"/>
      <c r="X1093" s="249" t="s">
        <v>171</v>
      </c>
      <c r="Y1093" s="249" t="s">
        <v>171</v>
      </c>
      <c r="Z1093" s="226" t="s">
        <v>2617</v>
      </c>
      <c r="AA1093" s="260"/>
      <c r="AB1093" s="265"/>
      <c r="AC1093" s="260"/>
      <c r="AD1093" s="248" t="s">
        <v>171</v>
      </c>
      <c r="AE1093" s="249" t="s">
        <v>171</v>
      </c>
      <c r="AF1093" s="226" t="s">
        <v>2617</v>
      </c>
      <c r="AG1093" s="248"/>
      <c r="AH1093" s="265"/>
      <c r="AI1093" s="260"/>
    </row>
    <row r="1094" spans="1:35" ht="75" x14ac:dyDescent="0.2">
      <c r="A1094" s="248">
        <v>2017</v>
      </c>
      <c r="B1094" s="258" t="s">
        <v>986</v>
      </c>
      <c r="C1094" s="258" t="s">
        <v>987</v>
      </c>
      <c r="D1094" s="249"/>
      <c r="E1094" s="249">
        <v>9</v>
      </c>
      <c r="F1094" s="249" t="s">
        <v>171</v>
      </c>
      <c r="G1094" s="258" t="s">
        <v>965</v>
      </c>
      <c r="H1094" s="226" t="s">
        <v>2607</v>
      </c>
      <c r="I1094" s="248"/>
      <c r="J1094" s="265"/>
      <c r="K1094" s="260"/>
      <c r="L1094" s="249">
        <v>7</v>
      </c>
      <c r="M1094" s="258" t="s">
        <v>965</v>
      </c>
      <c r="N1094" s="226" t="s">
        <v>2607</v>
      </c>
      <c r="O1094" s="248"/>
      <c r="P1094" s="265"/>
      <c r="Q1094" s="260"/>
      <c r="R1094" s="249">
        <v>1</v>
      </c>
      <c r="S1094" s="258" t="s">
        <v>965</v>
      </c>
      <c r="T1094" s="226" t="s">
        <v>2607</v>
      </c>
      <c r="U1094" s="260"/>
      <c r="V1094" s="265"/>
      <c r="W1094" s="260"/>
      <c r="X1094" s="249" t="s">
        <v>171</v>
      </c>
      <c r="Y1094" s="249" t="s">
        <v>171</v>
      </c>
      <c r="Z1094" s="226" t="s">
        <v>2616</v>
      </c>
      <c r="AA1094" s="260"/>
      <c r="AB1094" s="265"/>
      <c r="AC1094" s="260"/>
      <c r="AD1094" s="248" t="s">
        <v>171</v>
      </c>
      <c r="AE1094" s="249" t="s">
        <v>171</v>
      </c>
      <c r="AF1094" s="226" t="s">
        <v>2616</v>
      </c>
      <c r="AG1094" s="248"/>
      <c r="AH1094" s="265"/>
      <c r="AI1094" s="260"/>
    </row>
    <row r="1095" spans="1:35" ht="75" x14ac:dyDescent="0.2">
      <c r="A1095" s="248">
        <v>2017</v>
      </c>
      <c r="B1095" s="258" t="s">
        <v>986</v>
      </c>
      <c r="C1095" s="258" t="s">
        <v>987</v>
      </c>
      <c r="D1095" s="249"/>
      <c r="E1095" s="249">
        <v>9</v>
      </c>
      <c r="F1095" s="249" t="s">
        <v>171</v>
      </c>
      <c r="G1095" s="258" t="s">
        <v>966</v>
      </c>
      <c r="H1095" s="226" t="s">
        <v>2608</v>
      </c>
      <c r="I1095" s="248"/>
      <c r="J1095" s="265"/>
      <c r="K1095" s="260"/>
      <c r="L1095" s="249">
        <v>7</v>
      </c>
      <c r="M1095" s="258" t="s">
        <v>966</v>
      </c>
      <c r="N1095" s="226" t="s">
        <v>2608</v>
      </c>
      <c r="O1095" s="248"/>
      <c r="P1095" s="265"/>
      <c r="Q1095" s="260"/>
      <c r="R1095" s="249">
        <v>1</v>
      </c>
      <c r="S1095" s="258" t="s">
        <v>966</v>
      </c>
      <c r="T1095" s="226" t="s">
        <v>2608</v>
      </c>
      <c r="U1095" s="260"/>
      <c r="V1095" s="265"/>
      <c r="W1095" s="260"/>
      <c r="X1095" s="249" t="s">
        <v>171</v>
      </c>
      <c r="Y1095" s="249" t="s">
        <v>171</v>
      </c>
      <c r="Z1095" s="226" t="s">
        <v>2617</v>
      </c>
      <c r="AA1095" s="260"/>
      <c r="AB1095" s="265"/>
      <c r="AC1095" s="260"/>
      <c r="AD1095" s="248" t="s">
        <v>171</v>
      </c>
      <c r="AE1095" s="249" t="s">
        <v>171</v>
      </c>
      <c r="AF1095" s="226" t="s">
        <v>2617</v>
      </c>
      <c r="AG1095" s="248"/>
      <c r="AH1095" s="265"/>
      <c r="AI1095" s="260"/>
    </row>
    <row r="1096" spans="1:35" ht="75" x14ac:dyDescent="0.2">
      <c r="A1096" s="248">
        <v>2017</v>
      </c>
      <c r="B1096" s="258" t="s">
        <v>986</v>
      </c>
      <c r="C1096" s="258" t="s">
        <v>987</v>
      </c>
      <c r="D1096" s="249"/>
      <c r="E1096" s="249">
        <v>9</v>
      </c>
      <c r="F1096" s="249" t="s">
        <v>171</v>
      </c>
      <c r="G1096" s="258" t="s">
        <v>967</v>
      </c>
      <c r="H1096" s="226" t="s">
        <v>2612</v>
      </c>
      <c r="I1096" s="248"/>
      <c r="J1096" s="265"/>
      <c r="K1096" s="260"/>
      <c r="L1096" s="249">
        <v>7</v>
      </c>
      <c r="M1096" s="258" t="s">
        <v>967</v>
      </c>
      <c r="N1096" s="226" t="s">
        <v>2612</v>
      </c>
      <c r="O1096" s="248"/>
      <c r="P1096" s="265"/>
      <c r="Q1096" s="260"/>
      <c r="R1096" s="249">
        <v>1</v>
      </c>
      <c r="S1096" s="258" t="s">
        <v>967</v>
      </c>
      <c r="T1096" s="226" t="s">
        <v>2612</v>
      </c>
      <c r="U1096" s="260"/>
      <c r="V1096" s="265"/>
      <c r="W1096" s="260"/>
      <c r="X1096" s="249" t="s">
        <v>171</v>
      </c>
      <c r="Y1096" s="249" t="s">
        <v>171</v>
      </c>
      <c r="Z1096" s="226" t="s">
        <v>2643</v>
      </c>
      <c r="AA1096" s="260"/>
      <c r="AB1096" s="265"/>
      <c r="AC1096" s="260"/>
      <c r="AD1096" s="248" t="s">
        <v>171</v>
      </c>
      <c r="AE1096" s="249" t="s">
        <v>171</v>
      </c>
      <c r="AF1096" s="226" t="s">
        <v>2629</v>
      </c>
      <c r="AG1096" s="248"/>
      <c r="AH1096" s="265"/>
      <c r="AI1096" s="260"/>
    </row>
    <row r="1097" spans="1:35" ht="75" x14ac:dyDescent="0.2">
      <c r="A1097" s="248">
        <v>2017</v>
      </c>
      <c r="B1097" s="258" t="s">
        <v>986</v>
      </c>
      <c r="C1097" s="258" t="s">
        <v>987</v>
      </c>
      <c r="D1097" s="249"/>
      <c r="E1097" s="249">
        <v>9</v>
      </c>
      <c r="F1097" s="249" t="s">
        <v>171</v>
      </c>
      <c r="G1097" s="258" t="s">
        <v>984</v>
      </c>
      <c r="H1097" s="226" t="s">
        <v>2607</v>
      </c>
      <c r="I1097" s="248"/>
      <c r="J1097" s="265"/>
      <c r="K1097" s="260"/>
      <c r="L1097" s="249">
        <v>7</v>
      </c>
      <c r="M1097" s="258" t="s">
        <v>984</v>
      </c>
      <c r="N1097" s="226" t="s">
        <v>2607</v>
      </c>
      <c r="O1097" s="248"/>
      <c r="P1097" s="265"/>
      <c r="Q1097" s="260"/>
      <c r="R1097" s="249">
        <v>1</v>
      </c>
      <c r="S1097" s="258" t="s">
        <v>984</v>
      </c>
      <c r="T1097" s="226" t="s">
        <v>2607</v>
      </c>
      <c r="U1097" s="260"/>
      <c r="V1097" s="265"/>
      <c r="W1097" s="260"/>
      <c r="X1097" s="249" t="s">
        <v>171</v>
      </c>
      <c r="Y1097" s="249" t="s">
        <v>171</v>
      </c>
      <c r="Z1097" s="226" t="s">
        <v>2616</v>
      </c>
      <c r="AA1097" s="260"/>
      <c r="AB1097" s="265"/>
      <c r="AC1097" s="260"/>
      <c r="AD1097" s="248" t="s">
        <v>171</v>
      </c>
      <c r="AE1097" s="249" t="s">
        <v>171</v>
      </c>
      <c r="AF1097" s="226" t="s">
        <v>2616</v>
      </c>
      <c r="AG1097" s="248"/>
      <c r="AH1097" s="265"/>
      <c r="AI1097" s="260"/>
    </row>
    <row r="1098" spans="1:35" ht="75" x14ac:dyDescent="0.2">
      <c r="A1098" s="248">
        <v>2017</v>
      </c>
      <c r="B1098" s="258" t="s">
        <v>986</v>
      </c>
      <c r="C1098" s="258" t="s">
        <v>987</v>
      </c>
      <c r="D1098" s="249"/>
      <c r="E1098" s="249">
        <v>9</v>
      </c>
      <c r="F1098" s="249" t="s">
        <v>171</v>
      </c>
      <c r="G1098" s="258" t="s">
        <v>971</v>
      </c>
      <c r="H1098" s="226" t="s">
        <v>2655</v>
      </c>
      <c r="I1098" s="248"/>
      <c r="J1098" s="265"/>
      <c r="K1098" s="260"/>
      <c r="L1098" s="249">
        <v>7</v>
      </c>
      <c r="M1098" s="258" t="s">
        <v>971</v>
      </c>
      <c r="N1098" s="226" t="s">
        <v>2655</v>
      </c>
      <c r="O1098" s="248"/>
      <c r="P1098" s="265"/>
      <c r="Q1098" s="260"/>
      <c r="R1098" s="249">
        <v>1</v>
      </c>
      <c r="S1098" s="258" t="s">
        <v>971</v>
      </c>
      <c r="T1098" s="226" t="s">
        <v>2655</v>
      </c>
      <c r="U1098" s="260"/>
      <c r="V1098" s="265"/>
      <c r="W1098" s="260"/>
      <c r="X1098" s="249" t="s">
        <v>171</v>
      </c>
      <c r="Y1098" s="249" t="s">
        <v>171</v>
      </c>
      <c r="Z1098" s="226" t="s">
        <v>2617</v>
      </c>
      <c r="AA1098" s="260"/>
      <c r="AB1098" s="265"/>
      <c r="AC1098" s="260"/>
      <c r="AD1098" s="248" t="s">
        <v>171</v>
      </c>
      <c r="AE1098" s="249" t="s">
        <v>171</v>
      </c>
      <c r="AF1098" s="226" t="s">
        <v>2617</v>
      </c>
      <c r="AG1098" s="248"/>
      <c r="AH1098" s="265"/>
      <c r="AI1098" s="260"/>
    </row>
    <row r="1099" spans="1:35" ht="75" x14ac:dyDescent="0.2">
      <c r="A1099" s="248">
        <v>2017</v>
      </c>
      <c r="B1099" s="258" t="s">
        <v>986</v>
      </c>
      <c r="C1099" s="258" t="s">
        <v>987</v>
      </c>
      <c r="D1099" s="249"/>
      <c r="E1099" s="249">
        <v>9</v>
      </c>
      <c r="F1099" s="249" t="s">
        <v>171</v>
      </c>
      <c r="G1099" s="258" t="s">
        <v>972</v>
      </c>
      <c r="H1099" s="226" t="s">
        <v>2608</v>
      </c>
      <c r="I1099" s="248"/>
      <c r="J1099" s="265"/>
      <c r="K1099" s="260"/>
      <c r="L1099" s="249">
        <v>7</v>
      </c>
      <c r="M1099" s="258" t="s">
        <v>972</v>
      </c>
      <c r="N1099" s="226" t="s">
        <v>2608</v>
      </c>
      <c r="O1099" s="248"/>
      <c r="P1099" s="265"/>
      <c r="Q1099" s="260"/>
      <c r="R1099" s="249">
        <v>1</v>
      </c>
      <c r="S1099" s="258" t="s">
        <v>972</v>
      </c>
      <c r="T1099" s="226" t="s">
        <v>2608</v>
      </c>
      <c r="U1099" s="260"/>
      <c r="V1099" s="265"/>
      <c r="W1099" s="260"/>
      <c r="X1099" s="249" t="s">
        <v>171</v>
      </c>
      <c r="Y1099" s="249" t="s">
        <v>171</v>
      </c>
      <c r="Z1099" s="226" t="s">
        <v>2617</v>
      </c>
      <c r="AA1099" s="260"/>
      <c r="AB1099" s="265"/>
      <c r="AC1099" s="260"/>
      <c r="AD1099" s="248" t="s">
        <v>171</v>
      </c>
      <c r="AE1099" s="249" t="s">
        <v>171</v>
      </c>
      <c r="AF1099" s="226" t="s">
        <v>2617</v>
      </c>
      <c r="AG1099" s="248"/>
      <c r="AH1099" s="265"/>
      <c r="AI1099" s="260"/>
    </row>
    <row r="1100" spans="1:35" ht="75" x14ac:dyDescent="0.2">
      <c r="A1100" s="248">
        <v>2017</v>
      </c>
      <c r="B1100" s="258" t="s">
        <v>986</v>
      </c>
      <c r="C1100" s="258" t="s">
        <v>987</v>
      </c>
      <c r="D1100" s="249"/>
      <c r="E1100" s="249">
        <v>9</v>
      </c>
      <c r="F1100" s="249" t="s">
        <v>171</v>
      </c>
      <c r="G1100" s="258" t="s">
        <v>973</v>
      </c>
      <c r="H1100" s="226" t="s">
        <v>2608</v>
      </c>
      <c r="I1100" s="248"/>
      <c r="J1100" s="265"/>
      <c r="K1100" s="260"/>
      <c r="L1100" s="249">
        <v>7</v>
      </c>
      <c r="M1100" s="258" t="s">
        <v>973</v>
      </c>
      <c r="N1100" s="226" t="s">
        <v>2608</v>
      </c>
      <c r="O1100" s="248"/>
      <c r="P1100" s="265"/>
      <c r="Q1100" s="260"/>
      <c r="R1100" s="249">
        <v>1</v>
      </c>
      <c r="S1100" s="258" t="s">
        <v>973</v>
      </c>
      <c r="T1100" s="226" t="s">
        <v>2608</v>
      </c>
      <c r="U1100" s="260"/>
      <c r="V1100" s="265"/>
      <c r="W1100" s="260"/>
      <c r="X1100" s="249" t="s">
        <v>171</v>
      </c>
      <c r="Y1100" s="249" t="s">
        <v>171</v>
      </c>
      <c r="Z1100" s="226" t="s">
        <v>2617</v>
      </c>
      <c r="AA1100" s="260"/>
      <c r="AB1100" s="265"/>
      <c r="AC1100" s="260"/>
      <c r="AD1100" s="248" t="s">
        <v>171</v>
      </c>
      <c r="AE1100" s="249" t="s">
        <v>171</v>
      </c>
      <c r="AF1100" s="226" t="s">
        <v>2617</v>
      </c>
      <c r="AG1100" s="248"/>
      <c r="AH1100" s="265"/>
      <c r="AI1100" s="260"/>
    </row>
    <row r="1101" spans="1:35" ht="75" x14ac:dyDescent="0.2">
      <c r="A1101" s="248">
        <v>2017</v>
      </c>
      <c r="B1101" s="258" t="s">
        <v>986</v>
      </c>
      <c r="C1101" s="258" t="s">
        <v>987</v>
      </c>
      <c r="D1101" s="249"/>
      <c r="E1101" s="249">
        <v>9</v>
      </c>
      <c r="F1101" s="249" t="s">
        <v>171</v>
      </c>
      <c r="G1101" s="249" t="s">
        <v>171</v>
      </c>
      <c r="H1101" s="226" t="s">
        <v>2617</v>
      </c>
      <c r="I1101" s="248"/>
      <c r="J1101" s="265"/>
      <c r="K1101" s="260"/>
      <c r="L1101" s="249">
        <v>7</v>
      </c>
      <c r="M1101" s="258" t="s">
        <v>985</v>
      </c>
      <c r="N1101" s="226" t="s">
        <v>2608</v>
      </c>
      <c r="O1101" s="248"/>
      <c r="P1101" s="265"/>
      <c r="Q1101" s="260"/>
      <c r="R1101" s="249">
        <v>1</v>
      </c>
      <c r="S1101" s="258" t="s">
        <v>985</v>
      </c>
      <c r="T1101" s="226" t="s">
        <v>2608</v>
      </c>
      <c r="U1101" s="260"/>
      <c r="V1101" s="265"/>
      <c r="W1101" s="260"/>
      <c r="X1101" s="249" t="s">
        <v>171</v>
      </c>
      <c r="Y1101" s="249" t="s">
        <v>171</v>
      </c>
      <c r="Z1101" s="226" t="s">
        <v>2617</v>
      </c>
      <c r="AA1101" s="260"/>
      <c r="AB1101" s="265"/>
      <c r="AC1101" s="260"/>
      <c r="AD1101" s="248" t="s">
        <v>171</v>
      </c>
      <c r="AE1101" s="249" t="s">
        <v>171</v>
      </c>
      <c r="AF1101" s="226" t="s">
        <v>2617</v>
      </c>
      <c r="AG1101" s="248"/>
      <c r="AH1101" s="265"/>
      <c r="AI1101" s="260"/>
    </row>
    <row r="1102" spans="1:35" s="295" customFormat="1" ht="75.75" thickBot="1" x14ac:dyDescent="0.25">
      <c r="A1102" s="285">
        <v>2017</v>
      </c>
      <c r="B1102" s="286" t="s">
        <v>986</v>
      </c>
      <c r="C1102" s="286" t="s">
        <v>987</v>
      </c>
      <c r="D1102" s="298"/>
      <c r="E1102" s="292">
        <v>9</v>
      </c>
      <c r="F1102" s="292" t="s">
        <v>171</v>
      </c>
      <c r="G1102" s="289" t="s">
        <v>2598</v>
      </c>
      <c r="H1102" s="226" t="s">
        <v>2627</v>
      </c>
      <c r="I1102" s="285" t="e">
        <f>VLOOKUP(Tableau2[[#This Row],[Maîtrise/Avancement CNPE]],Tableau5[],8,FALSE)</f>
        <v>#N/A</v>
      </c>
      <c r="J1102" s="290" t="e">
        <f>Tableau2[[#This Row],[Gravité]]*Tableau2[[#This Row],[Fréquence CNPE]]*Tableau2[[#This Row],[Coef Pondération CNPE]]</f>
        <v>#VALUE!</v>
      </c>
      <c r="K1102" s="291"/>
      <c r="L1102" s="292">
        <v>7</v>
      </c>
      <c r="M1102" s="289" t="s">
        <v>2598</v>
      </c>
      <c r="N1102" s="226" t="s">
        <v>2627</v>
      </c>
      <c r="O1102" s="290" t="e">
        <f>VLOOKUP(Tableau2[[#This Row],[Maîtrise/Avancement SUD]],Tableau5[],8,FALSE)</f>
        <v>#N/A</v>
      </c>
      <c r="P1102" s="290" t="e">
        <f>Tableau2[[#This Row],[Gravité]]*Tableau2[[#This Row],[Fréquence SUD]]*Tableau2[[#This Row],[Coef Pondération SUD]]</f>
        <v>#N/A</v>
      </c>
      <c r="Q1102" s="291"/>
      <c r="R1102" s="292">
        <v>1</v>
      </c>
      <c r="S1102" s="289" t="s">
        <v>2598</v>
      </c>
      <c r="T1102" s="226" t="s">
        <v>2627</v>
      </c>
      <c r="U1102" s="290" t="e">
        <f>VLOOKUP(Tableau2[[#This Row],[Maîtrise/Avancement GP]],Tableau5[],8,FALSE)</f>
        <v>#N/A</v>
      </c>
      <c r="V1102" s="290" t="e">
        <f>Tableau2[[#This Row],[Gravité]]*Tableau2[[#This Row],[Fréquence GP]]*Tableau2[[#This Row],[Coef Pondération GP]]</f>
        <v>#N/A</v>
      </c>
      <c r="W1102" s="291"/>
      <c r="X1102" s="292" t="s">
        <v>171</v>
      </c>
      <c r="Y1102" s="289" t="s">
        <v>2598</v>
      </c>
      <c r="Z1102" s="226" t="s">
        <v>2627</v>
      </c>
      <c r="AA1102" s="290" t="e">
        <f>VLOOKUP(Tableau2[[#This Row],[Maîtrise/Avancement NORD]],Tableau5[],8,FALSE)</f>
        <v>#N/A</v>
      </c>
      <c r="AB1102" s="290" t="e">
        <f>Tableau2[[#This Row],[Gravité]]*Tableau2[[#This Row],[Fréquence NORD]]*Tableau2[[#This Row],[Coef Pondération NORD]]</f>
        <v>#VALUE!</v>
      </c>
      <c r="AC1102" s="291"/>
      <c r="AD1102" s="285" t="s">
        <v>171</v>
      </c>
      <c r="AE1102" s="289" t="s">
        <v>2598</v>
      </c>
      <c r="AF1102" s="226" t="s">
        <v>2627</v>
      </c>
      <c r="AG1102" s="290" t="e">
        <f>VLOOKUP(Tableau2[[#This Row],[Maîtrise/Avancement DD]],Tableau5[],8,FALSE)</f>
        <v>#N/A</v>
      </c>
      <c r="AH1102" s="290" t="e">
        <f>Tableau2[[#This Row],[Gravité]]*Tableau2[[#This Row],[Fréquence DD]]*Tableau2[[#This Row],[Coef Pondération DD]]</f>
        <v>#VALUE!</v>
      </c>
      <c r="AI1102" s="291"/>
    </row>
    <row r="1103" spans="1:35" ht="30" x14ac:dyDescent="0.2">
      <c r="A1103" s="248">
        <v>2017</v>
      </c>
      <c r="B1103" s="258" t="s">
        <v>986</v>
      </c>
      <c r="C1103" s="258" t="s">
        <v>1631</v>
      </c>
      <c r="D1103" s="249"/>
      <c r="E1103" s="249">
        <v>9</v>
      </c>
      <c r="F1103" s="249" t="s">
        <v>171</v>
      </c>
      <c r="G1103" s="248" t="s">
        <v>171</v>
      </c>
      <c r="H1103" s="226" t="s">
        <v>2629</v>
      </c>
      <c r="I1103" s="248"/>
      <c r="J1103" s="265"/>
      <c r="K1103" s="260"/>
      <c r="L1103" s="248">
        <v>3</v>
      </c>
      <c r="M1103" s="258" t="s">
        <v>1632</v>
      </c>
      <c r="N1103" s="226" t="s">
        <v>2633</v>
      </c>
      <c r="O1103" s="248"/>
      <c r="P1103" s="265"/>
      <c r="Q1103" s="260"/>
      <c r="R1103" s="249" t="s">
        <v>171</v>
      </c>
      <c r="S1103" s="249" t="s">
        <v>171</v>
      </c>
      <c r="T1103" s="226" t="s">
        <v>2629</v>
      </c>
      <c r="U1103" s="260"/>
      <c r="V1103" s="265"/>
      <c r="W1103" s="260"/>
      <c r="X1103" s="249" t="s">
        <v>171</v>
      </c>
      <c r="Y1103" s="249" t="s">
        <v>171</v>
      </c>
      <c r="Z1103" s="226" t="s">
        <v>2629</v>
      </c>
      <c r="AA1103" s="260"/>
      <c r="AB1103" s="265"/>
      <c r="AC1103" s="260"/>
      <c r="AD1103" s="248" t="s">
        <v>171</v>
      </c>
      <c r="AE1103" s="249" t="s">
        <v>171</v>
      </c>
      <c r="AF1103" s="226" t="s">
        <v>2629</v>
      </c>
      <c r="AG1103" s="248"/>
      <c r="AH1103" s="265"/>
      <c r="AI1103" s="260"/>
    </row>
    <row r="1104" spans="1:35" ht="30" x14ac:dyDescent="0.2">
      <c r="A1104" s="248">
        <v>2017</v>
      </c>
      <c r="B1104" s="258" t="s">
        <v>986</v>
      </c>
      <c r="C1104" s="258" t="s">
        <v>1631</v>
      </c>
      <c r="D1104" s="249"/>
      <c r="E1104" s="249">
        <v>9</v>
      </c>
      <c r="F1104" s="249" t="s">
        <v>171</v>
      </c>
      <c r="G1104" s="248" t="s">
        <v>171</v>
      </c>
      <c r="H1104" s="226" t="s">
        <v>2617</v>
      </c>
      <c r="I1104" s="248"/>
      <c r="J1104" s="265"/>
      <c r="K1104" s="260"/>
      <c r="L1104" s="248">
        <v>3</v>
      </c>
      <c r="M1104" s="258" t="s">
        <v>1633</v>
      </c>
      <c r="N1104" s="226" t="s">
        <v>2608</v>
      </c>
      <c r="O1104" s="248"/>
      <c r="P1104" s="265"/>
      <c r="Q1104" s="260"/>
      <c r="R1104" s="249" t="s">
        <v>171</v>
      </c>
      <c r="S1104" s="249" t="s">
        <v>171</v>
      </c>
      <c r="T1104" s="226" t="s">
        <v>2617</v>
      </c>
      <c r="U1104" s="260"/>
      <c r="V1104" s="265"/>
      <c r="W1104" s="260"/>
      <c r="X1104" s="249" t="s">
        <v>171</v>
      </c>
      <c r="Y1104" s="249" t="s">
        <v>171</v>
      </c>
      <c r="Z1104" s="226" t="s">
        <v>2617</v>
      </c>
      <c r="AA1104" s="260"/>
      <c r="AB1104" s="265"/>
      <c r="AC1104" s="260"/>
      <c r="AD1104" s="248" t="s">
        <v>171</v>
      </c>
      <c r="AE1104" s="249" t="s">
        <v>171</v>
      </c>
      <c r="AF1104" s="226" t="s">
        <v>2617</v>
      </c>
      <c r="AG1104" s="248"/>
      <c r="AH1104" s="265"/>
      <c r="AI1104" s="260"/>
    </row>
    <row r="1105" spans="1:35" ht="60" x14ac:dyDescent="0.2">
      <c r="A1105" s="248">
        <v>2017</v>
      </c>
      <c r="B1105" s="258" t="s">
        <v>986</v>
      </c>
      <c r="C1105" s="258" t="s">
        <v>1631</v>
      </c>
      <c r="D1105" s="249"/>
      <c r="E1105" s="249">
        <v>9</v>
      </c>
      <c r="F1105" s="249" t="s">
        <v>171</v>
      </c>
      <c r="G1105" s="248" t="s">
        <v>171</v>
      </c>
      <c r="H1105" s="226" t="s">
        <v>2616</v>
      </c>
      <c r="I1105" s="248"/>
      <c r="J1105" s="265"/>
      <c r="K1105" s="260"/>
      <c r="L1105" s="248">
        <v>3</v>
      </c>
      <c r="M1105" s="258" t="s">
        <v>1634</v>
      </c>
      <c r="N1105" s="226" t="s">
        <v>2607</v>
      </c>
      <c r="O1105" s="248"/>
      <c r="P1105" s="265"/>
      <c r="Q1105" s="260"/>
      <c r="R1105" s="249" t="s">
        <v>171</v>
      </c>
      <c r="S1105" s="249" t="s">
        <v>171</v>
      </c>
      <c r="T1105" s="226" t="s">
        <v>2616</v>
      </c>
      <c r="U1105" s="260"/>
      <c r="V1105" s="265"/>
      <c r="W1105" s="260"/>
      <c r="X1105" s="249" t="s">
        <v>171</v>
      </c>
      <c r="Y1105" s="249" t="s">
        <v>171</v>
      </c>
      <c r="Z1105" s="226" t="s">
        <v>2616</v>
      </c>
      <c r="AA1105" s="260"/>
      <c r="AB1105" s="265"/>
      <c r="AC1105" s="260"/>
      <c r="AD1105" s="248" t="s">
        <v>171</v>
      </c>
      <c r="AE1105" s="249" t="s">
        <v>171</v>
      </c>
      <c r="AF1105" s="226" t="s">
        <v>2616</v>
      </c>
      <c r="AG1105" s="248"/>
      <c r="AH1105" s="265"/>
      <c r="AI1105" s="260"/>
    </row>
    <row r="1106" spans="1:35" s="295" customFormat="1" ht="30.75" thickBot="1" x14ac:dyDescent="0.25">
      <c r="A1106" s="285">
        <v>2017</v>
      </c>
      <c r="B1106" s="286" t="s">
        <v>986</v>
      </c>
      <c r="C1106" s="286" t="s">
        <v>1631</v>
      </c>
      <c r="D1106" s="298"/>
      <c r="E1106" s="292">
        <v>9</v>
      </c>
      <c r="F1106" s="292" t="s">
        <v>171</v>
      </c>
      <c r="G1106" s="289" t="s">
        <v>2598</v>
      </c>
      <c r="H1106" s="226" t="s">
        <v>2627</v>
      </c>
      <c r="I1106" s="285" t="e">
        <f>VLOOKUP(Tableau2[[#This Row],[Maîtrise/Avancement CNPE]],Tableau5[],8,FALSE)</f>
        <v>#N/A</v>
      </c>
      <c r="J1106" s="290" t="e">
        <f>Tableau2[[#This Row],[Gravité]]*Tableau2[[#This Row],[Fréquence CNPE]]*Tableau2[[#This Row],[Coef Pondération CNPE]]</f>
        <v>#VALUE!</v>
      </c>
      <c r="K1106" s="291"/>
      <c r="L1106" s="285">
        <v>3</v>
      </c>
      <c r="M1106" s="289" t="s">
        <v>2598</v>
      </c>
      <c r="N1106" s="226" t="s">
        <v>2627</v>
      </c>
      <c r="O1106" s="290" t="e">
        <f>VLOOKUP(Tableau2[[#This Row],[Maîtrise/Avancement SUD]],Tableau5[],8,FALSE)</f>
        <v>#N/A</v>
      </c>
      <c r="P1106" s="290" t="e">
        <f>Tableau2[[#This Row],[Gravité]]*Tableau2[[#This Row],[Fréquence SUD]]*Tableau2[[#This Row],[Coef Pondération SUD]]</f>
        <v>#N/A</v>
      </c>
      <c r="Q1106" s="291"/>
      <c r="R1106" s="292" t="s">
        <v>171</v>
      </c>
      <c r="S1106" s="289" t="s">
        <v>2598</v>
      </c>
      <c r="T1106" s="226" t="s">
        <v>2627</v>
      </c>
      <c r="U1106" s="290" t="e">
        <f>VLOOKUP(Tableau2[[#This Row],[Maîtrise/Avancement GP]],Tableau5[],8,FALSE)</f>
        <v>#N/A</v>
      </c>
      <c r="V1106" s="290" t="e">
        <f>Tableau2[[#This Row],[Gravité]]*Tableau2[[#This Row],[Fréquence GP]]*Tableau2[[#This Row],[Coef Pondération GP]]</f>
        <v>#VALUE!</v>
      </c>
      <c r="W1106" s="291"/>
      <c r="X1106" s="292" t="s">
        <v>171</v>
      </c>
      <c r="Y1106" s="289" t="s">
        <v>2598</v>
      </c>
      <c r="Z1106" s="226" t="s">
        <v>2627</v>
      </c>
      <c r="AA1106" s="290" t="e">
        <f>VLOOKUP(Tableau2[[#This Row],[Maîtrise/Avancement NORD]],Tableau5[],8,FALSE)</f>
        <v>#N/A</v>
      </c>
      <c r="AB1106" s="290" t="e">
        <f>Tableau2[[#This Row],[Gravité]]*Tableau2[[#This Row],[Fréquence NORD]]*Tableau2[[#This Row],[Coef Pondération NORD]]</f>
        <v>#VALUE!</v>
      </c>
      <c r="AC1106" s="291"/>
      <c r="AD1106" s="285" t="s">
        <v>171</v>
      </c>
      <c r="AE1106" s="289" t="s">
        <v>2598</v>
      </c>
      <c r="AF1106" s="226" t="s">
        <v>2627</v>
      </c>
      <c r="AG1106" s="290" t="e">
        <f>VLOOKUP(Tableau2[[#This Row],[Maîtrise/Avancement DD]],Tableau5[],8,FALSE)</f>
        <v>#N/A</v>
      </c>
      <c r="AH1106" s="290" t="e">
        <f>Tableau2[[#This Row],[Gravité]]*Tableau2[[#This Row],[Fréquence DD]]*Tableau2[[#This Row],[Coef Pondération DD]]</f>
        <v>#VALUE!</v>
      </c>
      <c r="AI1106" s="291"/>
    </row>
    <row r="1107" spans="1:35" ht="45" x14ac:dyDescent="0.2">
      <c r="A1107" s="248">
        <v>2017</v>
      </c>
      <c r="B1107" s="258" t="s">
        <v>989</v>
      </c>
      <c r="C1107" s="258" t="s">
        <v>990</v>
      </c>
      <c r="D1107" s="249"/>
      <c r="E1107" s="249">
        <v>9</v>
      </c>
      <c r="F1107" s="249" t="s">
        <v>171</v>
      </c>
      <c r="G1107" s="258" t="s">
        <v>965</v>
      </c>
      <c r="H1107" s="226" t="s">
        <v>2607</v>
      </c>
      <c r="I1107" s="248"/>
      <c r="J1107" s="265"/>
      <c r="K1107" s="260"/>
      <c r="L1107" s="249">
        <v>7</v>
      </c>
      <c r="M1107" s="258" t="s">
        <v>965</v>
      </c>
      <c r="N1107" s="226" t="s">
        <v>2607</v>
      </c>
      <c r="O1107" s="248"/>
      <c r="P1107" s="265"/>
      <c r="Q1107" s="260"/>
      <c r="R1107" s="249">
        <v>1</v>
      </c>
      <c r="S1107" s="258" t="s">
        <v>965</v>
      </c>
      <c r="T1107" s="226" t="s">
        <v>2607</v>
      </c>
      <c r="U1107" s="260"/>
      <c r="V1107" s="265"/>
      <c r="W1107" s="260"/>
      <c r="X1107" s="249" t="s">
        <v>171</v>
      </c>
      <c r="Y1107" s="249" t="s">
        <v>171</v>
      </c>
      <c r="Z1107" s="226" t="s">
        <v>2616</v>
      </c>
      <c r="AA1107" s="260"/>
      <c r="AB1107" s="265"/>
      <c r="AC1107" s="260"/>
      <c r="AD1107" s="248" t="s">
        <v>171</v>
      </c>
      <c r="AE1107" s="249" t="s">
        <v>171</v>
      </c>
      <c r="AF1107" s="226" t="s">
        <v>2616</v>
      </c>
      <c r="AG1107" s="248"/>
      <c r="AH1107" s="265"/>
      <c r="AI1107" s="260"/>
    </row>
    <row r="1108" spans="1:35" ht="45" x14ac:dyDescent="0.2">
      <c r="A1108" s="248">
        <v>2017</v>
      </c>
      <c r="B1108" s="258" t="s">
        <v>989</v>
      </c>
      <c r="C1108" s="258" t="s">
        <v>990</v>
      </c>
      <c r="D1108" s="249"/>
      <c r="E1108" s="249">
        <v>9</v>
      </c>
      <c r="F1108" s="249" t="s">
        <v>171</v>
      </c>
      <c r="G1108" s="258" t="s">
        <v>966</v>
      </c>
      <c r="H1108" s="226" t="s">
        <v>2608</v>
      </c>
      <c r="I1108" s="248"/>
      <c r="J1108" s="265"/>
      <c r="K1108" s="260"/>
      <c r="L1108" s="249">
        <v>7</v>
      </c>
      <c r="M1108" s="258" t="s">
        <v>966</v>
      </c>
      <c r="N1108" s="226" t="s">
        <v>2608</v>
      </c>
      <c r="O1108" s="248"/>
      <c r="P1108" s="265"/>
      <c r="Q1108" s="260"/>
      <c r="R1108" s="249">
        <v>1</v>
      </c>
      <c r="S1108" s="258" t="s">
        <v>966</v>
      </c>
      <c r="T1108" s="226" t="s">
        <v>2608</v>
      </c>
      <c r="U1108" s="260"/>
      <c r="V1108" s="265"/>
      <c r="W1108" s="260"/>
      <c r="X1108" s="249" t="s">
        <v>171</v>
      </c>
      <c r="Y1108" s="249" t="s">
        <v>171</v>
      </c>
      <c r="Z1108" s="226" t="s">
        <v>2617</v>
      </c>
      <c r="AA1108" s="260"/>
      <c r="AB1108" s="265"/>
      <c r="AC1108" s="260"/>
      <c r="AD1108" s="248" t="s">
        <v>171</v>
      </c>
      <c r="AE1108" s="249" t="s">
        <v>171</v>
      </c>
      <c r="AF1108" s="226" t="s">
        <v>2617</v>
      </c>
      <c r="AG1108" s="248"/>
      <c r="AH1108" s="265"/>
      <c r="AI1108" s="260"/>
    </row>
    <row r="1109" spans="1:35" ht="45" x14ac:dyDescent="0.2">
      <c r="A1109" s="248">
        <v>2017</v>
      </c>
      <c r="B1109" s="258" t="s">
        <v>989</v>
      </c>
      <c r="C1109" s="258" t="s">
        <v>990</v>
      </c>
      <c r="D1109" s="249"/>
      <c r="E1109" s="249">
        <v>9</v>
      </c>
      <c r="F1109" s="249" t="s">
        <v>171</v>
      </c>
      <c r="G1109" s="258" t="s">
        <v>967</v>
      </c>
      <c r="H1109" s="226" t="s">
        <v>2612</v>
      </c>
      <c r="I1109" s="248"/>
      <c r="J1109" s="265"/>
      <c r="K1109" s="260"/>
      <c r="L1109" s="249">
        <v>7</v>
      </c>
      <c r="M1109" s="258" t="s">
        <v>967</v>
      </c>
      <c r="N1109" s="226" t="s">
        <v>2612</v>
      </c>
      <c r="O1109" s="248"/>
      <c r="P1109" s="265"/>
      <c r="Q1109" s="260"/>
      <c r="R1109" s="249">
        <v>1</v>
      </c>
      <c r="S1109" s="258" t="s">
        <v>967</v>
      </c>
      <c r="T1109" s="226" t="s">
        <v>2612</v>
      </c>
      <c r="U1109" s="260"/>
      <c r="V1109" s="265"/>
      <c r="W1109" s="260"/>
      <c r="X1109" s="249" t="s">
        <v>171</v>
      </c>
      <c r="Y1109" s="249" t="s">
        <v>171</v>
      </c>
      <c r="Z1109" s="226" t="s">
        <v>2643</v>
      </c>
      <c r="AA1109" s="260"/>
      <c r="AB1109" s="265"/>
      <c r="AC1109" s="260"/>
      <c r="AD1109" s="248" t="s">
        <v>171</v>
      </c>
      <c r="AE1109" s="249" t="s">
        <v>171</v>
      </c>
      <c r="AF1109" s="226" t="s">
        <v>2629</v>
      </c>
      <c r="AG1109" s="248"/>
      <c r="AH1109" s="265"/>
      <c r="AI1109" s="260"/>
    </row>
    <row r="1110" spans="1:35" ht="45" x14ac:dyDescent="0.2">
      <c r="A1110" s="248">
        <v>2017</v>
      </c>
      <c r="B1110" s="258" t="s">
        <v>989</v>
      </c>
      <c r="C1110" s="258" t="s">
        <v>990</v>
      </c>
      <c r="D1110" s="249"/>
      <c r="E1110" s="249">
        <v>9</v>
      </c>
      <c r="F1110" s="249" t="s">
        <v>171</v>
      </c>
      <c r="G1110" s="258" t="s">
        <v>968</v>
      </c>
      <c r="H1110" s="226" t="s">
        <v>2607</v>
      </c>
      <c r="I1110" s="248"/>
      <c r="J1110" s="265"/>
      <c r="K1110" s="260"/>
      <c r="L1110" s="249">
        <v>7</v>
      </c>
      <c r="M1110" s="258" t="s">
        <v>968</v>
      </c>
      <c r="N1110" s="226" t="s">
        <v>2607</v>
      </c>
      <c r="O1110" s="248"/>
      <c r="P1110" s="265"/>
      <c r="Q1110" s="260"/>
      <c r="R1110" s="249">
        <v>1</v>
      </c>
      <c r="S1110" s="258" t="s">
        <v>968</v>
      </c>
      <c r="T1110" s="226" t="s">
        <v>2607</v>
      </c>
      <c r="U1110" s="260"/>
      <c r="V1110" s="265"/>
      <c r="W1110" s="260"/>
      <c r="X1110" s="249" t="s">
        <v>171</v>
      </c>
      <c r="Y1110" s="249" t="s">
        <v>171</v>
      </c>
      <c r="Z1110" s="226" t="s">
        <v>2616</v>
      </c>
      <c r="AA1110" s="260"/>
      <c r="AB1110" s="265"/>
      <c r="AC1110" s="260"/>
      <c r="AD1110" s="248" t="s">
        <v>171</v>
      </c>
      <c r="AE1110" s="249" t="s">
        <v>171</v>
      </c>
      <c r="AF1110" s="226" t="s">
        <v>2616</v>
      </c>
      <c r="AG1110" s="248"/>
      <c r="AH1110" s="265"/>
      <c r="AI1110" s="260"/>
    </row>
    <row r="1111" spans="1:35" ht="45" x14ac:dyDescent="0.2">
      <c r="A1111" s="248">
        <v>2017</v>
      </c>
      <c r="B1111" s="258" t="s">
        <v>989</v>
      </c>
      <c r="C1111" s="258" t="s">
        <v>990</v>
      </c>
      <c r="D1111" s="249"/>
      <c r="E1111" s="249">
        <v>9</v>
      </c>
      <c r="F1111" s="249" t="s">
        <v>171</v>
      </c>
      <c r="G1111" s="258" t="s">
        <v>969</v>
      </c>
      <c r="H1111" s="226" t="s">
        <v>2608</v>
      </c>
      <c r="I1111" s="248"/>
      <c r="J1111" s="265"/>
      <c r="K1111" s="260"/>
      <c r="L1111" s="249">
        <v>7</v>
      </c>
      <c r="M1111" s="258" t="s">
        <v>969</v>
      </c>
      <c r="N1111" s="226" t="s">
        <v>2608</v>
      </c>
      <c r="O1111" s="248"/>
      <c r="P1111" s="265"/>
      <c r="Q1111" s="260"/>
      <c r="R1111" s="249">
        <v>1</v>
      </c>
      <c r="S1111" s="258" t="s">
        <v>969</v>
      </c>
      <c r="T1111" s="226" t="s">
        <v>2608</v>
      </c>
      <c r="U1111" s="260"/>
      <c r="V1111" s="265"/>
      <c r="W1111" s="260"/>
      <c r="X1111" s="249" t="s">
        <v>171</v>
      </c>
      <c r="Y1111" s="249" t="s">
        <v>171</v>
      </c>
      <c r="Z1111" s="226" t="s">
        <v>2617</v>
      </c>
      <c r="AA1111" s="260"/>
      <c r="AB1111" s="265"/>
      <c r="AC1111" s="260"/>
      <c r="AD1111" s="248" t="s">
        <v>171</v>
      </c>
      <c r="AE1111" s="249" t="s">
        <v>171</v>
      </c>
      <c r="AF1111" s="226" t="s">
        <v>2617</v>
      </c>
      <c r="AG1111" s="248"/>
      <c r="AH1111" s="265"/>
      <c r="AI1111" s="260"/>
    </row>
    <row r="1112" spans="1:35" ht="45" x14ac:dyDescent="0.2">
      <c r="A1112" s="248">
        <v>2017</v>
      </c>
      <c r="B1112" s="258" t="s">
        <v>989</v>
      </c>
      <c r="C1112" s="258" t="s">
        <v>990</v>
      </c>
      <c r="D1112" s="249"/>
      <c r="E1112" s="249">
        <v>9</v>
      </c>
      <c r="F1112" s="249" t="s">
        <v>171</v>
      </c>
      <c r="G1112" s="258" t="s">
        <v>970</v>
      </c>
      <c r="H1112" s="226" t="s">
        <v>2608</v>
      </c>
      <c r="I1112" s="248"/>
      <c r="J1112" s="265"/>
      <c r="K1112" s="260"/>
      <c r="L1112" s="249">
        <v>7</v>
      </c>
      <c r="M1112" s="258" t="s">
        <v>970</v>
      </c>
      <c r="N1112" s="226" t="s">
        <v>2608</v>
      </c>
      <c r="O1112" s="248"/>
      <c r="P1112" s="265"/>
      <c r="Q1112" s="260"/>
      <c r="R1112" s="249">
        <v>1</v>
      </c>
      <c r="S1112" s="258" t="s">
        <v>970</v>
      </c>
      <c r="T1112" s="226" t="s">
        <v>2608</v>
      </c>
      <c r="U1112" s="260"/>
      <c r="V1112" s="265"/>
      <c r="W1112" s="260"/>
      <c r="X1112" s="249" t="s">
        <v>171</v>
      </c>
      <c r="Y1112" s="249" t="s">
        <v>171</v>
      </c>
      <c r="Z1112" s="226" t="s">
        <v>2617</v>
      </c>
      <c r="AA1112" s="260"/>
      <c r="AB1112" s="265"/>
      <c r="AC1112" s="260"/>
      <c r="AD1112" s="248" t="s">
        <v>171</v>
      </c>
      <c r="AE1112" s="249" t="s">
        <v>171</v>
      </c>
      <c r="AF1112" s="226" t="s">
        <v>2617</v>
      </c>
      <c r="AG1112" s="248"/>
      <c r="AH1112" s="265"/>
      <c r="AI1112" s="260"/>
    </row>
    <row r="1113" spans="1:35" ht="45" x14ac:dyDescent="0.2">
      <c r="A1113" s="248">
        <v>2017</v>
      </c>
      <c r="B1113" s="258" t="s">
        <v>989</v>
      </c>
      <c r="C1113" s="258" t="s">
        <v>990</v>
      </c>
      <c r="D1113" s="249"/>
      <c r="E1113" s="249">
        <v>9</v>
      </c>
      <c r="F1113" s="249" t="s">
        <v>171</v>
      </c>
      <c r="G1113" s="258" t="s">
        <v>971</v>
      </c>
      <c r="H1113" s="226" t="s">
        <v>2655</v>
      </c>
      <c r="I1113" s="248"/>
      <c r="J1113" s="265"/>
      <c r="K1113" s="260"/>
      <c r="L1113" s="249">
        <v>7</v>
      </c>
      <c r="M1113" s="258" t="s">
        <v>971</v>
      </c>
      <c r="N1113" s="226" t="s">
        <v>2655</v>
      </c>
      <c r="O1113" s="248"/>
      <c r="P1113" s="265"/>
      <c r="Q1113" s="260"/>
      <c r="R1113" s="249">
        <v>1</v>
      </c>
      <c r="S1113" s="258" t="s">
        <v>971</v>
      </c>
      <c r="T1113" s="226" t="s">
        <v>2655</v>
      </c>
      <c r="U1113" s="260"/>
      <c r="V1113" s="265"/>
      <c r="W1113" s="260"/>
      <c r="X1113" s="249" t="s">
        <v>171</v>
      </c>
      <c r="Y1113" s="249" t="s">
        <v>171</v>
      </c>
      <c r="Z1113" s="226" t="s">
        <v>2617</v>
      </c>
      <c r="AA1113" s="260"/>
      <c r="AB1113" s="265"/>
      <c r="AC1113" s="260"/>
      <c r="AD1113" s="248" t="s">
        <v>171</v>
      </c>
      <c r="AE1113" s="249" t="s">
        <v>171</v>
      </c>
      <c r="AF1113" s="226" t="s">
        <v>2617</v>
      </c>
      <c r="AG1113" s="248"/>
      <c r="AH1113" s="265"/>
      <c r="AI1113" s="260"/>
    </row>
    <row r="1114" spans="1:35" ht="45" x14ac:dyDescent="0.2">
      <c r="A1114" s="248">
        <v>2017</v>
      </c>
      <c r="B1114" s="258" t="s">
        <v>989</v>
      </c>
      <c r="C1114" s="258" t="s">
        <v>990</v>
      </c>
      <c r="D1114" s="249"/>
      <c r="E1114" s="249">
        <v>9</v>
      </c>
      <c r="F1114" s="249" t="s">
        <v>171</v>
      </c>
      <c r="G1114" s="258" t="s">
        <v>972</v>
      </c>
      <c r="H1114" s="226" t="s">
        <v>2608</v>
      </c>
      <c r="I1114" s="248"/>
      <c r="J1114" s="265"/>
      <c r="K1114" s="260"/>
      <c r="L1114" s="249">
        <v>7</v>
      </c>
      <c r="M1114" s="258" t="s">
        <v>972</v>
      </c>
      <c r="N1114" s="226" t="s">
        <v>2608</v>
      </c>
      <c r="O1114" s="248"/>
      <c r="P1114" s="265"/>
      <c r="Q1114" s="260"/>
      <c r="R1114" s="249">
        <v>1</v>
      </c>
      <c r="S1114" s="258" t="s">
        <v>972</v>
      </c>
      <c r="T1114" s="226" t="s">
        <v>2608</v>
      </c>
      <c r="U1114" s="260"/>
      <c r="V1114" s="265"/>
      <c r="W1114" s="260"/>
      <c r="X1114" s="249" t="s">
        <v>171</v>
      </c>
      <c r="Y1114" s="249" t="s">
        <v>171</v>
      </c>
      <c r="Z1114" s="226" t="s">
        <v>2617</v>
      </c>
      <c r="AA1114" s="260"/>
      <c r="AB1114" s="265"/>
      <c r="AC1114" s="260"/>
      <c r="AD1114" s="248" t="s">
        <v>171</v>
      </c>
      <c r="AE1114" s="249" t="s">
        <v>171</v>
      </c>
      <c r="AF1114" s="226" t="s">
        <v>2617</v>
      </c>
      <c r="AG1114" s="248"/>
      <c r="AH1114" s="265"/>
      <c r="AI1114" s="260"/>
    </row>
    <row r="1115" spans="1:35" ht="45" x14ac:dyDescent="0.2">
      <c r="A1115" s="248">
        <v>2017</v>
      </c>
      <c r="B1115" s="258" t="s">
        <v>989</v>
      </c>
      <c r="C1115" s="258" t="s">
        <v>990</v>
      </c>
      <c r="D1115" s="249"/>
      <c r="E1115" s="249">
        <v>9</v>
      </c>
      <c r="F1115" s="249" t="s">
        <v>171</v>
      </c>
      <c r="G1115" s="258" t="s">
        <v>973</v>
      </c>
      <c r="H1115" s="226" t="s">
        <v>2608</v>
      </c>
      <c r="I1115" s="248"/>
      <c r="J1115" s="265"/>
      <c r="K1115" s="260"/>
      <c r="L1115" s="249">
        <v>7</v>
      </c>
      <c r="M1115" s="258" t="s">
        <v>973</v>
      </c>
      <c r="N1115" s="226" t="s">
        <v>2608</v>
      </c>
      <c r="O1115" s="248"/>
      <c r="P1115" s="265"/>
      <c r="Q1115" s="260"/>
      <c r="R1115" s="249">
        <v>1</v>
      </c>
      <c r="S1115" s="258" t="s">
        <v>973</v>
      </c>
      <c r="T1115" s="226" t="s">
        <v>2608</v>
      </c>
      <c r="U1115" s="260"/>
      <c r="V1115" s="265"/>
      <c r="W1115" s="260"/>
      <c r="X1115" s="249" t="s">
        <v>171</v>
      </c>
      <c r="Y1115" s="249" t="s">
        <v>171</v>
      </c>
      <c r="Z1115" s="226" t="s">
        <v>2617</v>
      </c>
      <c r="AA1115" s="260"/>
      <c r="AB1115" s="265"/>
      <c r="AC1115" s="260"/>
      <c r="AD1115" s="248" t="s">
        <v>171</v>
      </c>
      <c r="AE1115" s="249" t="s">
        <v>171</v>
      </c>
      <c r="AF1115" s="226" t="s">
        <v>2617</v>
      </c>
      <c r="AG1115" s="248"/>
      <c r="AH1115" s="265"/>
      <c r="AI1115" s="260"/>
    </row>
    <row r="1116" spans="1:35" ht="45" x14ac:dyDescent="0.2">
      <c r="A1116" s="248">
        <v>2017</v>
      </c>
      <c r="B1116" s="258" t="s">
        <v>989</v>
      </c>
      <c r="C1116" s="258" t="s">
        <v>990</v>
      </c>
      <c r="D1116" s="249"/>
      <c r="E1116" s="249">
        <v>9</v>
      </c>
      <c r="F1116" s="249" t="s">
        <v>171</v>
      </c>
      <c r="G1116" s="249" t="s">
        <v>171</v>
      </c>
      <c r="H1116" s="226" t="s">
        <v>2617</v>
      </c>
      <c r="I1116" s="248"/>
      <c r="J1116" s="265"/>
      <c r="K1116" s="260"/>
      <c r="L1116" s="249">
        <v>7</v>
      </c>
      <c r="M1116" s="258" t="s">
        <v>985</v>
      </c>
      <c r="N1116" s="226" t="s">
        <v>2608</v>
      </c>
      <c r="O1116" s="248"/>
      <c r="P1116" s="265"/>
      <c r="Q1116" s="260"/>
      <c r="R1116" s="249">
        <v>1</v>
      </c>
      <c r="S1116" s="260" t="s">
        <v>985</v>
      </c>
      <c r="T1116" s="226" t="s">
        <v>2608</v>
      </c>
      <c r="U1116" s="260"/>
      <c r="V1116" s="265"/>
      <c r="W1116" s="260"/>
      <c r="X1116" s="249" t="s">
        <v>171</v>
      </c>
      <c r="Y1116" s="249" t="s">
        <v>171</v>
      </c>
      <c r="Z1116" s="226" t="s">
        <v>2617</v>
      </c>
      <c r="AA1116" s="260"/>
      <c r="AB1116" s="265"/>
      <c r="AC1116" s="260"/>
      <c r="AD1116" s="248" t="s">
        <v>171</v>
      </c>
      <c r="AE1116" s="249" t="s">
        <v>171</v>
      </c>
      <c r="AF1116" s="226" t="s">
        <v>2617</v>
      </c>
      <c r="AG1116" s="248"/>
      <c r="AH1116" s="265"/>
      <c r="AI1116" s="260"/>
    </row>
    <row r="1117" spans="1:35" s="295" customFormat="1" ht="45.75" thickBot="1" x14ac:dyDescent="0.25">
      <c r="A1117" s="285">
        <v>2017</v>
      </c>
      <c r="B1117" s="286" t="s">
        <v>989</v>
      </c>
      <c r="C1117" s="286" t="s">
        <v>990</v>
      </c>
      <c r="D1117" s="298"/>
      <c r="E1117" s="292">
        <v>9</v>
      </c>
      <c r="F1117" s="292" t="s">
        <v>171</v>
      </c>
      <c r="G1117" s="289" t="s">
        <v>2598</v>
      </c>
      <c r="H1117" s="226" t="s">
        <v>2627</v>
      </c>
      <c r="I1117" s="285" t="e">
        <f>VLOOKUP(Tableau2[[#This Row],[Maîtrise/Avancement CNPE]],Tableau5[],8,FALSE)</f>
        <v>#N/A</v>
      </c>
      <c r="J1117" s="290" t="e">
        <f>Tableau2[[#This Row],[Gravité]]*Tableau2[[#This Row],[Fréquence CNPE]]*Tableau2[[#This Row],[Coef Pondération CNPE]]</f>
        <v>#VALUE!</v>
      </c>
      <c r="K1117" s="291"/>
      <c r="L1117" s="292">
        <v>7</v>
      </c>
      <c r="M1117" s="289" t="s">
        <v>2598</v>
      </c>
      <c r="N1117" s="226" t="s">
        <v>2627</v>
      </c>
      <c r="O1117" s="290" t="e">
        <f>VLOOKUP(Tableau2[[#This Row],[Maîtrise/Avancement SUD]],Tableau5[],8,FALSE)</f>
        <v>#N/A</v>
      </c>
      <c r="P1117" s="290" t="e">
        <f>Tableau2[[#This Row],[Gravité]]*Tableau2[[#This Row],[Fréquence SUD]]*Tableau2[[#This Row],[Coef Pondération SUD]]</f>
        <v>#N/A</v>
      </c>
      <c r="Q1117" s="291"/>
      <c r="R1117" s="292">
        <v>1</v>
      </c>
      <c r="S1117" s="289" t="s">
        <v>2598</v>
      </c>
      <c r="T1117" s="226" t="s">
        <v>2627</v>
      </c>
      <c r="U1117" s="290" t="e">
        <f>VLOOKUP(Tableau2[[#This Row],[Maîtrise/Avancement GP]],Tableau5[],8,FALSE)</f>
        <v>#N/A</v>
      </c>
      <c r="V1117" s="290" t="e">
        <f>Tableau2[[#This Row],[Gravité]]*Tableau2[[#This Row],[Fréquence GP]]*Tableau2[[#This Row],[Coef Pondération GP]]</f>
        <v>#N/A</v>
      </c>
      <c r="W1117" s="291"/>
      <c r="X1117" s="292" t="s">
        <v>171</v>
      </c>
      <c r="Y1117" s="289" t="s">
        <v>2598</v>
      </c>
      <c r="Z1117" s="226" t="s">
        <v>2627</v>
      </c>
      <c r="AA1117" s="290" t="e">
        <f>VLOOKUP(Tableau2[[#This Row],[Maîtrise/Avancement NORD]],Tableau5[],8,FALSE)</f>
        <v>#N/A</v>
      </c>
      <c r="AB1117" s="290" t="e">
        <f>Tableau2[[#This Row],[Gravité]]*Tableau2[[#This Row],[Fréquence NORD]]*Tableau2[[#This Row],[Coef Pondération NORD]]</f>
        <v>#VALUE!</v>
      </c>
      <c r="AC1117" s="291"/>
      <c r="AD1117" s="285" t="s">
        <v>171</v>
      </c>
      <c r="AE1117" s="289" t="s">
        <v>2598</v>
      </c>
      <c r="AF1117" s="226" t="s">
        <v>2627</v>
      </c>
      <c r="AG1117" s="290" t="e">
        <f>VLOOKUP(Tableau2[[#This Row],[Maîtrise/Avancement DD]],Tableau5[],8,FALSE)</f>
        <v>#N/A</v>
      </c>
      <c r="AH1117" s="290" t="e">
        <f>Tableau2[[#This Row],[Gravité]]*Tableau2[[#This Row],[Fréquence DD]]*Tableau2[[#This Row],[Coef Pondération DD]]</f>
        <v>#VALUE!</v>
      </c>
      <c r="AI1117" s="291"/>
    </row>
    <row r="1118" spans="1:35" ht="30" x14ac:dyDescent="0.2">
      <c r="A1118" s="248">
        <v>2017</v>
      </c>
      <c r="B1118" s="258" t="s">
        <v>1614</v>
      </c>
      <c r="C1118" s="258" t="s">
        <v>1615</v>
      </c>
      <c r="D1118" s="249"/>
      <c r="E1118" s="249">
        <v>9</v>
      </c>
      <c r="F1118" s="249" t="s">
        <v>171</v>
      </c>
      <c r="G1118" s="249" t="s">
        <v>171</v>
      </c>
      <c r="H1118" s="226" t="s">
        <v>2629</v>
      </c>
      <c r="I1118" s="248"/>
      <c r="J1118" s="265"/>
      <c r="K1118" s="260"/>
      <c r="L1118" s="248">
        <v>3</v>
      </c>
      <c r="M1118" s="258" t="s">
        <v>1616</v>
      </c>
      <c r="N1118" s="226" t="s">
        <v>2633</v>
      </c>
      <c r="O1118" s="248"/>
      <c r="P1118" s="265"/>
      <c r="Q1118" s="260"/>
      <c r="R1118" s="249" t="s">
        <v>171</v>
      </c>
      <c r="S1118" s="249" t="s">
        <v>171</v>
      </c>
      <c r="T1118" s="226" t="s">
        <v>2629</v>
      </c>
      <c r="U1118" s="260"/>
      <c r="V1118" s="265"/>
      <c r="W1118" s="260"/>
      <c r="X1118" s="249" t="s">
        <v>171</v>
      </c>
      <c r="Y1118" s="249" t="s">
        <v>171</v>
      </c>
      <c r="Z1118" s="226" t="s">
        <v>2629</v>
      </c>
      <c r="AA1118" s="260"/>
      <c r="AB1118" s="265"/>
      <c r="AC1118" s="260"/>
      <c r="AD1118" s="248" t="s">
        <v>171</v>
      </c>
      <c r="AE1118" s="249" t="s">
        <v>171</v>
      </c>
      <c r="AF1118" s="226" t="s">
        <v>2629</v>
      </c>
      <c r="AG1118" s="248"/>
      <c r="AH1118" s="265"/>
      <c r="AI1118" s="260"/>
    </row>
    <row r="1119" spans="1:35" ht="30" x14ac:dyDescent="0.2">
      <c r="A1119" s="248">
        <v>2017</v>
      </c>
      <c r="B1119" s="258" t="s">
        <v>1614</v>
      </c>
      <c r="C1119" s="258" t="s">
        <v>1615</v>
      </c>
      <c r="D1119" s="249"/>
      <c r="E1119" s="249">
        <v>9</v>
      </c>
      <c r="F1119" s="249" t="s">
        <v>171</v>
      </c>
      <c r="G1119" s="249" t="s">
        <v>171</v>
      </c>
      <c r="H1119" s="226" t="s">
        <v>2617</v>
      </c>
      <c r="I1119" s="248"/>
      <c r="J1119" s="265"/>
      <c r="K1119" s="260"/>
      <c r="L1119" s="248">
        <v>3</v>
      </c>
      <c r="M1119" s="258" t="s">
        <v>1617</v>
      </c>
      <c r="N1119" s="226" t="s">
        <v>2613</v>
      </c>
      <c r="O1119" s="248"/>
      <c r="P1119" s="265"/>
      <c r="Q1119" s="260"/>
      <c r="R1119" s="249" t="s">
        <v>171</v>
      </c>
      <c r="S1119" s="249" t="s">
        <v>171</v>
      </c>
      <c r="T1119" s="226" t="s">
        <v>2617</v>
      </c>
      <c r="U1119" s="260"/>
      <c r="V1119" s="265"/>
      <c r="W1119" s="260"/>
      <c r="X1119" s="249" t="s">
        <v>171</v>
      </c>
      <c r="Y1119" s="249" t="s">
        <v>171</v>
      </c>
      <c r="Z1119" s="226" t="s">
        <v>2617</v>
      </c>
      <c r="AA1119" s="260"/>
      <c r="AB1119" s="265"/>
      <c r="AC1119" s="260"/>
      <c r="AD1119" s="248" t="s">
        <v>171</v>
      </c>
      <c r="AE1119" s="249" t="s">
        <v>171</v>
      </c>
      <c r="AF1119" s="226" t="s">
        <v>2617</v>
      </c>
      <c r="AG1119" s="248"/>
      <c r="AH1119" s="265"/>
      <c r="AI1119" s="260"/>
    </row>
    <row r="1120" spans="1:35" ht="30" x14ac:dyDescent="0.2">
      <c r="A1120" s="248">
        <v>2017</v>
      </c>
      <c r="B1120" s="258" t="s">
        <v>1614</v>
      </c>
      <c r="C1120" s="258" t="s">
        <v>1615</v>
      </c>
      <c r="D1120" s="249"/>
      <c r="E1120" s="249">
        <v>9</v>
      </c>
      <c r="F1120" s="249" t="s">
        <v>171</v>
      </c>
      <c r="G1120" s="249" t="s">
        <v>171</v>
      </c>
      <c r="H1120" s="226" t="s">
        <v>2616</v>
      </c>
      <c r="I1120" s="248"/>
      <c r="J1120" s="265"/>
      <c r="K1120" s="260"/>
      <c r="L1120" s="248">
        <v>3</v>
      </c>
      <c r="M1120" s="258" t="s">
        <v>1618</v>
      </c>
      <c r="N1120" s="226" t="s">
        <v>2611</v>
      </c>
      <c r="O1120" s="248"/>
      <c r="P1120" s="265"/>
      <c r="Q1120" s="260"/>
      <c r="R1120" s="249" t="s">
        <v>171</v>
      </c>
      <c r="S1120" s="249" t="s">
        <v>171</v>
      </c>
      <c r="T1120" s="226" t="s">
        <v>2616</v>
      </c>
      <c r="U1120" s="260"/>
      <c r="V1120" s="265"/>
      <c r="W1120" s="260"/>
      <c r="X1120" s="249" t="s">
        <v>171</v>
      </c>
      <c r="Y1120" s="249" t="s">
        <v>171</v>
      </c>
      <c r="Z1120" s="226" t="s">
        <v>2616</v>
      </c>
      <c r="AA1120" s="260"/>
      <c r="AB1120" s="265"/>
      <c r="AC1120" s="260"/>
      <c r="AD1120" s="248" t="s">
        <v>171</v>
      </c>
      <c r="AE1120" s="249" t="s">
        <v>171</v>
      </c>
      <c r="AF1120" s="226" t="s">
        <v>2616</v>
      </c>
      <c r="AG1120" s="248"/>
      <c r="AH1120" s="265"/>
      <c r="AI1120" s="260"/>
    </row>
    <row r="1121" spans="1:35" ht="30" x14ac:dyDescent="0.2">
      <c r="A1121" s="248">
        <v>2017</v>
      </c>
      <c r="B1121" s="258" t="s">
        <v>1614</v>
      </c>
      <c r="C1121" s="258" t="s">
        <v>1615</v>
      </c>
      <c r="D1121" s="249"/>
      <c r="E1121" s="249">
        <v>9</v>
      </c>
      <c r="F1121" s="249" t="s">
        <v>171</v>
      </c>
      <c r="G1121" s="249" t="s">
        <v>171</v>
      </c>
      <c r="H1121" s="226" t="s">
        <v>2617</v>
      </c>
      <c r="I1121" s="248"/>
      <c r="J1121" s="265"/>
      <c r="K1121" s="260"/>
      <c r="L1121" s="248">
        <v>3</v>
      </c>
      <c r="M1121" s="258" t="s">
        <v>1619</v>
      </c>
      <c r="N1121" s="226" t="s">
        <v>2613</v>
      </c>
      <c r="O1121" s="248"/>
      <c r="P1121" s="265"/>
      <c r="Q1121" s="260"/>
      <c r="R1121" s="249" t="s">
        <v>171</v>
      </c>
      <c r="S1121" s="249" t="s">
        <v>171</v>
      </c>
      <c r="T1121" s="226" t="s">
        <v>2617</v>
      </c>
      <c r="U1121" s="260"/>
      <c r="V1121" s="265"/>
      <c r="W1121" s="260"/>
      <c r="X1121" s="249" t="s">
        <v>171</v>
      </c>
      <c r="Y1121" s="249" t="s">
        <v>171</v>
      </c>
      <c r="Z1121" s="226" t="s">
        <v>2617</v>
      </c>
      <c r="AA1121" s="260"/>
      <c r="AB1121" s="265"/>
      <c r="AC1121" s="260"/>
      <c r="AD1121" s="248" t="s">
        <v>171</v>
      </c>
      <c r="AE1121" s="249" t="s">
        <v>171</v>
      </c>
      <c r="AF1121" s="226" t="s">
        <v>2617</v>
      </c>
      <c r="AG1121" s="248"/>
      <c r="AH1121" s="265"/>
      <c r="AI1121" s="260"/>
    </row>
    <row r="1122" spans="1:35" ht="30" x14ac:dyDescent="0.2">
      <c r="A1122" s="248">
        <v>2017</v>
      </c>
      <c r="B1122" s="258" t="s">
        <v>1614</v>
      </c>
      <c r="C1122" s="258" t="s">
        <v>1615</v>
      </c>
      <c r="D1122" s="249"/>
      <c r="E1122" s="249">
        <v>9</v>
      </c>
      <c r="F1122" s="249" t="s">
        <v>171</v>
      </c>
      <c r="G1122" s="249" t="s">
        <v>171</v>
      </c>
      <c r="H1122" s="226" t="s">
        <v>2617</v>
      </c>
      <c r="I1122" s="248"/>
      <c r="J1122" s="265"/>
      <c r="K1122" s="260"/>
      <c r="L1122" s="248">
        <v>3</v>
      </c>
      <c r="M1122" s="258" t="s">
        <v>1620</v>
      </c>
      <c r="N1122" s="226" t="s">
        <v>2613</v>
      </c>
      <c r="O1122" s="248"/>
      <c r="P1122" s="265"/>
      <c r="Q1122" s="260"/>
      <c r="R1122" s="249" t="s">
        <v>171</v>
      </c>
      <c r="S1122" s="249" t="s">
        <v>171</v>
      </c>
      <c r="T1122" s="226" t="s">
        <v>2617</v>
      </c>
      <c r="U1122" s="260"/>
      <c r="V1122" s="265"/>
      <c r="W1122" s="260"/>
      <c r="X1122" s="249" t="s">
        <v>171</v>
      </c>
      <c r="Y1122" s="249" t="s">
        <v>171</v>
      </c>
      <c r="Z1122" s="226" t="s">
        <v>2617</v>
      </c>
      <c r="AA1122" s="260"/>
      <c r="AB1122" s="265"/>
      <c r="AC1122" s="260"/>
      <c r="AD1122" s="248" t="s">
        <v>171</v>
      </c>
      <c r="AE1122" s="249" t="s">
        <v>171</v>
      </c>
      <c r="AF1122" s="226" t="s">
        <v>2617</v>
      </c>
      <c r="AG1122" s="248"/>
      <c r="AH1122" s="265"/>
      <c r="AI1122" s="260"/>
    </row>
    <row r="1123" spans="1:35" s="295" customFormat="1" ht="30.75" thickBot="1" x14ac:dyDescent="0.25">
      <c r="A1123" s="285">
        <v>2017</v>
      </c>
      <c r="B1123" s="286" t="s">
        <v>1614</v>
      </c>
      <c r="C1123" s="286" t="s">
        <v>1615</v>
      </c>
      <c r="D1123" s="292"/>
      <c r="E1123" s="292">
        <v>9</v>
      </c>
      <c r="F1123" s="292" t="s">
        <v>171</v>
      </c>
      <c r="G1123" s="289" t="s">
        <v>2598</v>
      </c>
      <c r="H1123" s="226" t="s">
        <v>2627</v>
      </c>
      <c r="I1123" s="285" t="e">
        <f>VLOOKUP(Tableau2[[#This Row],[Maîtrise/Avancement CNPE]],Tableau5[],8,FALSE)</f>
        <v>#N/A</v>
      </c>
      <c r="J1123" s="290" t="e">
        <f>Tableau2[[#This Row],[Gravité]]*Tableau2[[#This Row],[Fréquence CNPE]]*Tableau2[[#This Row],[Coef Pondération CNPE]]</f>
        <v>#VALUE!</v>
      </c>
      <c r="K1123" s="291"/>
      <c r="L1123" s="285">
        <v>3</v>
      </c>
      <c r="M1123" s="289" t="s">
        <v>2598</v>
      </c>
      <c r="N1123" s="226" t="s">
        <v>2627</v>
      </c>
      <c r="O1123" s="290" t="e">
        <f>VLOOKUP(Tableau2[[#This Row],[Maîtrise/Avancement SUD]],Tableau5[],8,FALSE)</f>
        <v>#N/A</v>
      </c>
      <c r="P1123" s="290" t="e">
        <f>Tableau2[[#This Row],[Gravité]]*Tableau2[[#This Row],[Fréquence SUD]]*Tableau2[[#This Row],[Coef Pondération SUD]]</f>
        <v>#N/A</v>
      </c>
      <c r="Q1123" s="291"/>
      <c r="R1123" s="292" t="s">
        <v>171</v>
      </c>
      <c r="S1123" s="289" t="s">
        <v>2598</v>
      </c>
      <c r="T1123" s="226" t="s">
        <v>2627</v>
      </c>
      <c r="U1123" s="290" t="e">
        <f>VLOOKUP(Tableau2[[#This Row],[Maîtrise/Avancement GP]],Tableau5[],8,FALSE)</f>
        <v>#N/A</v>
      </c>
      <c r="V1123" s="290" t="e">
        <f>Tableau2[[#This Row],[Gravité]]*Tableau2[[#This Row],[Fréquence GP]]*Tableau2[[#This Row],[Coef Pondération GP]]</f>
        <v>#VALUE!</v>
      </c>
      <c r="W1123" s="291"/>
      <c r="X1123" s="292" t="s">
        <v>171</v>
      </c>
      <c r="Y1123" s="289" t="s">
        <v>2598</v>
      </c>
      <c r="Z1123" s="226" t="s">
        <v>2627</v>
      </c>
      <c r="AA1123" s="290" t="e">
        <f>VLOOKUP(Tableau2[[#This Row],[Maîtrise/Avancement NORD]],Tableau5[],8,FALSE)</f>
        <v>#N/A</v>
      </c>
      <c r="AB1123" s="290" t="e">
        <f>Tableau2[[#This Row],[Gravité]]*Tableau2[[#This Row],[Fréquence NORD]]*Tableau2[[#This Row],[Coef Pondération NORD]]</f>
        <v>#VALUE!</v>
      </c>
      <c r="AC1123" s="291"/>
      <c r="AD1123" s="285" t="s">
        <v>171</v>
      </c>
      <c r="AE1123" s="289" t="s">
        <v>2598</v>
      </c>
      <c r="AF1123" s="226" t="s">
        <v>2627</v>
      </c>
      <c r="AG1123" s="290" t="e">
        <f>VLOOKUP(Tableau2[[#This Row],[Maîtrise/Avancement DD]],Tableau5[],8,FALSE)</f>
        <v>#N/A</v>
      </c>
      <c r="AH1123" s="290" t="e">
        <f>Tableau2[[#This Row],[Gravité]]*Tableau2[[#This Row],[Fréquence DD]]*Tableau2[[#This Row],[Coef Pondération DD]]</f>
        <v>#VALUE!</v>
      </c>
      <c r="AI1123" s="291"/>
    </row>
    <row r="1124" spans="1:35" ht="15" x14ac:dyDescent="0.2">
      <c r="A1124" s="248"/>
      <c r="B1124" s="184" t="s">
        <v>2536</v>
      </c>
      <c r="C1124" s="260"/>
      <c r="D1124" s="248"/>
      <c r="E1124" s="249"/>
      <c r="F1124" s="249"/>
      <c r="G1124" s="258"/>
      <c r="H1124" s="226" t="s">
        <v>2627</v>
      </c>
      <c r="I1124" s="248"/>
      <c r="J1124" s="265"/>
      <c r="K1124" s="260"/>
      <c r="L1124" s="249"/>
      <c r="M1124" s="260"/>
      <c r="N1124" s="226" t="s">
        <v>2627</v>
      </c>
      <c r="O1124" s="248"/>
      <c r="P1124" s="265"/>
      <c r="Q1124" s="260"/>
      <c r="R1124" s="249"/>
      <c r="S1124" s="260"/>
      <c r="T1124" s="226" t="s">
        <v>2627</v>
      </c>
      <c r="U1124" s="260"/>
      <c r="V1124" s="265"/>
      <c r="W1124" s="260"/>
      <c r="X1124" s="249"/>
      <c r="Y1124" s="258"/>
      <c r="Z1124" s="226" t="s">
        <v>2627</v>
      </c>
      <c r="AA1124" s="260"/>
      <c r="AB1124" s="265"/>
      <c r="AC1124" s="260"/>
      <c r="AD1124" s="248"/>
      <c r="AE1124" s="249"/>
      <c r="AF1124" s="226" t="s">
        <v>2627</v>
      </c>
      <c r="AG1124" s="248"/>
      <c r="AH1124" s="265"/>
      <c r="AI1124" s="260"/>
    </row>
    <row r="1125" spans="1:35" ht="45" x14ac:dyDescent="0.25">
      <c r="A1125" s="248">
        <v>2017</v>
      </c>
      <c r="B1125" s="251" t="s">
        <v>1969</v>
      </c>
      <c r="C1125" s="252" t="s">
        <v>1849</v>
      </c>
      <c r="D1125" s="249"/>
      <c r="E1125" s="253">
        <v>7</v>
      </c>
      <c r="F1125" s="253">
        <v>9</v>
      </c>
      <c r="G1125" s="251" t="s">
        <v>1850</v>
      </c>
      <c r="H1125" s="226" t="s">
        <v>2608</v>
      </c>
      <c r="I1125" s="257"/>
      <c r="J1125" s="277"/>
      <c r="K1125" s="257"/>
      <c r="L1125" s="253">
        <v>9</v>
      </c>
      <c r="M1125" s="251" t="s">
        <v>1887</v>
      </c>
      <c r="N1125" s="226" t="s">
        <v>2608</v>
      </c>
      <c r="O1125" s="257"/>
      <c r="P1125" s="277"/>
      <c r="Q1125" s="257"/>
      <c r="R1125" s="253">
        <v>1</v>
      </c>
      <c r="S1125" s="251" t="s">
        <v>1956</v>
      </c>
      <c r="T1125" s="226" t="s">
        <v>2608</v>
      </c>
      <c r="U1125" s="257"/>
      <c r="V1125" s="277"/>
      <c r="W1125" s="257"/>
      <c r="X1125" s="253">
        <v>9</v>
      </c>
      <c r="Y1125" s="251" t="s">
        <v>1956</v>
      </c>
      <c r="Z1125" s="226" t="s">
        <v>2608</v>
      </c>
      <c r="AA1125" s="257"/>
      <c r="AB1125" s="277"/>
      <c r="AC1125" s="257"/>
      <c r="AD1125" s="253">
        <v>9</v>
      </c>
      <c r="AE1125" s="251" t="s">
        <v>1956</v>
      </c>
      <c r="AF1125" s="226" t="s">
        <v>2608</v>
      </c>
      <c r="AG1125" s="257"/>
      <c r="AH1125" s="277"/>
      <c r="AI1125" s="257"/>
    </row>
    <row r="1126" spans="1:35" ht="75" x14ac:dyDescent="0.25">
      <c r="A1126" s="248">
        <v>2017</v>
      </c>
      <c r="B1126" s="251" t="s">
        <v>1969</v>
      </c>
      <c r="C1126" s="252" t="s">
        <v>1849</v>
      </c>
      <c r="D1126" s="249"/>
      <c r="E1126" s="253">
        <v>7</v>
      </c>
      <c r="F1126" s="253">
        <v>9</v>
      </c>
      <c r="G1126" s="251" t="s">
        <v>1851</v>
      </c>
      <c r="H1126" s="226" t="s">
        <v>2608</v>
      </c>
      <c r="I1126" s="257"/>
      <c r="J1126" s="277"/>
      <c r="K1126" s="257"/>
      <c r="L1126" s="253">
        <v>9</v>
      </c>
      <c r="M1126" s="251" t="s">
        <v>1888</v>
      </c>
      <c r="N1126" s="226" t="s">
        <v>2608</v>
      </c>
      <c r="O1126" s="257"/>
      <c r="P1126" s="277"/>
      <c r="Q1126" s="257"/>
      <c r="R1126" s="253">
        <v>1</v>
      </c>
      <c r="S1126" s="251" t="s">
        <v>1971</v>
      </c>
      <c r="T1126" s="226" t="s">
        <v>2608</v>
      </c>
      <c r="U1126" s="257"/>
      <c r="V1126" s="277"/>
      <c r="W1126" s="257"/>
      <c r="X1126" s="253">
        <v>9</v>
      </c>
      <c r="Y1126" s="251" t="s">
        <v>1982</v>
      </c>
      <c r="Z1126" s="226" t="s">
        <v>2608</v>
      </c>
      <c r="AA1126" s="257"/>
      <c r="AB1126" s="277"/>
      <c r="AC1126" s="257"/>
      <c r="AD1126" s="253">
        <v>9</v>
      </c>
      <c r="AE1126" s="251" t="s">
        <v>1982</v>
      </c>
      <c r="AF1126" s="226" t="s">
        <v>2608</v>
      </c>
      <c r="AG1126" s="257"/>
      <c r="AH1126" s="277"/>
      <c r="AI1126" s="257"/>
    </row>
    <row r="1127" spans="1:35" ht="30" x14ac:dyDescent="0.25">
      <c r="A1127" s="248">
        <v>2017</v>
      </c>
      <c r="B1127" s="251" t="s">
        <v>1969</v>
      </c>
      <c r="C1127" s="252" t="s">
        <v>1849</v>
      </c>
      <c r="D1127" s="249"/>
      <c r="E1127" s="253">
        <v>7</v>
      </c>
      <c r="F1127" s="253">
        <v>9</v>
      </c>
      <c r="G1127" s="251" t="s">
        <v>1852</v>
      </c>
      <c r="H1127" s="226" t="s">
        <v>2607</v>
      </c>
      <c r="I1127" s="257"/>
      <c r="J1127" s="277"/>
      <c r="K1127" s="257"/>
      <c r="L1127" s="253">
        <v>9</v>
      </c>
      <c r="M1127" s="251" t="s">
        <v>1889</v>
      </c>
      <c r="N1127" s="226" t="s">
        <v>2607</v>
      </c>
      <c r="O1127" s="257"/>
      <c r="P1127" s="277"/>
      <c r="Q1127" s="257"/>
      <c r="R1127" s="253">
        <v>1</v>
      </c>
      <c r="S1127" s="251" t="s">
        <v>1972</v>
      </c>
      <c r="T1127" s="226" t="s">
        <v>2607</v>
      </c>
      <c r="U1127" s="257"/>
      <c r="V1127" s="277"/>
      <c r="W1127" s="257"/>
      <c r="X1127" s="253">
        <v>9</v>
      </c>
      <c r="Y1127" s="251" t="s">
        <v>1852</v>
      </c>
      <c r="Z1127" s="226" t="s">
        <v>2607</v>
      </c>
      <c r="AA1127" s="257"/>
      <c r="AB1127" s="277"/>
      <c r="AC1127" s="257"/>
      <c r="AD1127" s="253">
        <v>9</v>
      </c>
      <c r="AE1127" s="251" t="s">
        <v>1852</v>
      </c>
      <c r="AF1127" s="226" t="s">
        <v>2607</v>
      </c>
      <c r="AG1127" s="257"/>
      <c r="AH1127" s="277"/>
      <c r="AI1127" s="257"/>
    </row>
    <row r="1128" spans="1:35" ht="30" x14ac:dyDescent="0.25">
      <c r="A1128" s="248">
        <v>2017</v>
      </c>
      <c r="B1128" s="251" t="s">
        <v>1969</v>
      </c>
      <c r="C1128" s="252" t="s">
        <v>1849</v>
      </c>
      <c r="D1128" s="249"/>
      <c r="E1128" s="253">
        <v>7</v>
      </c>
      <c r="F1128" s="253">
        <v>9</v>
      </c>
      <c r="G1128" s="251" t="s">
        <v>1853</v>
      </c>
      <c r="H1128" s="226" t="s">
        <v>2608</v>
      </c>
      <c r="I1128" s="257"/>
      <c r="J1128" s="277"/>
      <c r="K1128" s="257"/>
      <c r="L1128" s="253">
        <v>9</v>
      </c>
      <c r="M1128" s="251" t="s">
        <v>1853</v>
      </c>
      <c r="N1128" s="226" t="s">
        <v>2608</v>
      </c>
      <c r="O1128" s="257"/>
      <c r="P1128" s="277"/>
      <c r="Q1128" s="257"/>
      <c r="R1128" s="253">
        <v>1</v>
      </c>
      <c r="S1128" s="251" t="s">
        <v>1853</v>
      </c>
      <c r="T1128" s="226" t="s">
        <v>2608</v>
      </c>
      <c r="U1128" s="257"/>
      <c r="V1128" s="277"/>
      <c r="W1128" s="257"/>
      <c r="X1128" s="253">
        <v>9</v>
      </c>
      <c r="Y1128" s="251" t="s">
        <v>1853</v>
      </c>
      <c r="Z1128" s="226" t="s">
        <v>2608</v>
      </c>
      <c r="AA1128" s="257"/>
      <c r="AB1128" s="277"/>
      <c r="AC1128" s="257"/>
      <c r="AD1128" s="253">
        <v>9</v>
      </c>
      <c r="AE1128" s="251" t="s">
        <v>1853</v>
      </c>
      <c r="AF1128" s="226" t="s">
        <v>2608</v>
      </c>
      <c r="AG1128" s="257"/>
      <c r="AH1128" s="277"/>
      <c r="AI1128" s="257"/>
    </row>
    <row r="1129" spans="1:35" ht="75" x14ac:dyDescent="0.25">
      <c r="A1129" s="248">
        <v>2017</v>
      </c>
      <c r="B1129" s="251" t="s">
        <v>1969</v>
      </c>
      <c r="C1129" s="252" t="s">
        <v>1849</v>
      </c>
      <c r="D1129" s="249"/>
      <c r="E1129" s="253">
        <v>7</v>
      </c>
      <c r="F1129" s="253">
        <v>9</v>
      </c>
      <c r="G1129" s="251" t="s">
        <v>1854</v>
      </c>
      <c r="H1129" s="226" t="s">
        <v>2608</v>
      </c>
      <c r="I1129" s="257"/>
      <c r="J1129" s="277"/>
      <c r="K1129" s="257"/>
      <c r="L1129" s="253">
        <v>9</v>
      </c>
      <c r="M1129" s="251" t="s">
        <v>1890</v>
      </c>
      <c r="N1129" s="226" t="s">
        <v>2608</v>
      </c>
      <c r="O1129" s="257"/>
      <c r="P1129" s="277"/>
      <c r="Q1129" s="257"/>
      <c r="R1129" s="253">
        <v>1</v>
      </c>
      <c r="S1129" s="251" t="s">
        <v>1890</v>
      </c>
      <c r="T1129" s="226" t="s">
        <v>2608</v>
      </c>
      <c r="U1129" s="257"/>
      <c r="V1129" s="277"/>
      <c r="W1129" s="257"/>
      <c r="X1129" s="253">
        <v>9</v>
      </c>
      <c r="Y1129" s="251" t="s">
        <v>1854</v>
      </c>
      <c r="Z1129" s="226" t="s">
        <v>2608</v>
      </c>
      <c r="AA1129" s="257"/>
      <c r="AB1129" s="277"/>
      <c r="AC1129" s="257"/>
      <c r="AD1129" s="253">
        <v>9</v>
      </c>
      <c r="AE1129" s="251" t="s">
        <v>1854</v>
      </c>
      <c r="AF1129" s="226" t="s">
        <v>2608</v>
      </c>
      <c r="AG1129" s="257"/>
      <c r="AH1129" s="277"/>
      <c r="AI1129" s="257"/>
    </row>
    <row r="1130" spans="1:35" ht="45" x14ac:dyDescent="0.25">
      <c r="A1130" s="248">
        <v>2017</v>
      </c>
      <c r="B1130" s="251" t="s">
        <v>1969</v>
      </c>
      <c r="C1130" s="252" t="s">
        <v>1849</v>
      </c>
      <c r="D1130" s="249"/>
      <c r="E1130" s="253">
        <v>7</v>
      </c>
      <c r="F1130" s="253">
        <v>9</v>
      </c>
      <c r="G1130" s="251" t="s">
        <v>1855</v>
      </c>
      <c r="H1130" s="226" t="s">
        <v>2608</v>
      </c>
      <c r="I1130" s="257"/>
      <c r="J1130" s="277"/>
      <c r="K1130" s="257"/>
      <c r="L1130" s="253">
        <v>9</v>
      </c>
      <c r="M1130" s="251" t="s">
        <v>1894</v>
      </c>
      <c r="N1130" s="226" t="s">
        <v>2608</v>
      </c>
      <c r="O1130" s="257"/>
      <c r="P1130" s="277"/>
      <c r="Q1130" s="257"/>
      <c r="R1130" s="253">
        <v>1</v>
      </c>
      <c r="S1130" s="251" t="s">
        <v>1973</v>
      </c>
      <c r="T1130" s="226" t="s">
        <v>2608</v>
      </c>
      <c r="U1130" s="257"/>
      <c r="V1130" s="277"/>
      <c r="W1130" s="257"/>
      <c r="X1130" s="253">
        <v>9</v>
      </c>
      <c r="Y1130" s="251" t="s">
        <v>1983</v>
      </c>
      <c r="Z1130" s="226" t="s">
        <v>2608</v>
      </c>
      <c r="AA1130" s="257"/>
      <c r="AB1130" s="277"/>
      <c r="AC1130" s="257"/>
      <c r="AD1130" s="253">
        <v>9</v>
      </c>
      <c r="AE1130" s="251" t="s">
        <v>1983</v>
      </c>
      <c r="AF1130" s="226" t="s">
        <v>2608</v>
      </c>
      <c r="AG1130" s="257"/>
      <c r="AH1130" s="277"/>
      <c r="AI1130" s="257"/>
    </row>
    <row r="1131" spans="1:35" ht="30" x14ac:dyDescent="0.25">
      <c r="A1131" s="248">
        <v>2017</v>
      </c>
      <c r="B1131" s="251" t="s">
        <v>1969</v>
      </c>
      <c r="C1131" s="252" t="s">
        <v>1849</v>
      </c>
      <c r="D1131" s="249"/>
      <c r="E1131" s="253">
        <v>7</v>
      </c>
      <c r="F1131" s="253">
        <v>9</v>
      </c>
      <c r="G1131" s="251" t="s">
        <v>1856</v>
      </c>
      <c r="H1131" s="226" t="s">
        <v>2608</v>
      </c>
      <c r="I1131" s="257"/>
      <c r="J1131" s="277"/>
      <c r="K1131" s="257"/>
      <c r="L1131" s="253">
        <v>9</v>
      </c>
      <c r="M1131" s="251" t="s">
        <v>1856</v>
      </c>
      <c r="N1131" s="226" t="s">
        <v>2608</v>
      </c>
      <c r="O1131" s="257"/>
      <c r="P1131" s="277"/>
      <c r="Q1131" s="257"/>
      <c r="R1131" s="253">
        <v>1</v>
      </c>
      <c r="S1131" s="251" t="s">
        <v>1856</v>
      </c>
      <c r="T1131" s="226" t="s">
        <v>2608</v>
      </c>
      <c r="U1131" s="257"/>
      <c r="V1131" s="277"/>
      <c r="W1131" s="257"/>
      <c r="X1131" s="253">
        <v>9</v>
      </c>
      <c r="Y1131" s="251" t="s">
        <v>1856</v>
      </c>
      <c r="Z1131" s="226" t="s">
        <v>2608</v>
      </c>
      <c r="AA1131" s="257"/>
      <c r="AB1131" s="277"/>
      <c r="AC1131" s="257"/>
      <c r="AD1131" s="253">
        <v>9</v>
      </c>
      <c r="AE1131" s="251" t="s">
        <v>1856</v>
      </c>
      <c r="AF1131" s="226" t="s">
        <v>2608</v>
      </c>
      <c r="AG1131" s="257"/>
      <c r="AH1131" s="277"/>
      <c r="AI1131" s="257"/>
    </row>
    <row r="1132" spans="1:35" ht="45" x14ac:dyDescent="0.25">
      <c r="A1132" s="248">
        <v>2017</v>
      </c>
      <c r="B1132" s="251" t="s">
        <v>1969</v>
      </c>
      <c r="C1132" s="252" t="s">
        <v>1849</v>
      </c>
      <c r="D1132" s="249"/>
      <c r="E1132" s="253">
        <v>7</v>
      </c>
      <c r="F1132" s="253">
        <v>9</v>
      </c>
      <c r="G1132" s="251" t="s">
        <v>1857</v>
      </c>
      <c r="H1132" s="226" t="s">
        <v>2608</v>
      </c>
      <c r="I1132" s="257"/>
      <c r="J1132" s="277"/>
      <c r="K1132" s="257"/>
      <c r="L1132" s="253">
        <v>9</v>
      </c>
      <c r="M1132" s="251" t="s">
        <v>1892</v>
      </c>
      <c r="N1132" s="226" t="s">
        <v>2608</v>
      </c>
      <c r="O1132" s="257"/>
      <c r="P1132" s="277"/>
      <c r="Q1132" s="257"/>
      <c r="R1132" s="253">
        <v>1</v>
      </c>
      <c r="S1132" s="251" t="s">
        <v>1974</v>
      </c>
      <c r="T1132" s="226" t="s">
        <v>2608</v>
      </c>
      <c r="U1132" s="257"/>
      <c r="V1132" s="277"/>
      <c r="W1132" s="257"/>
      <c r="X1132" s="253">
        <v>9</v>
      </c>
      <c r="Y1132" s="251" t="s">
        <v>1857</v>
      </c>
      <c r="Z1132" s="226" t="s">
        <v>2608</v>
      </c>
      <c r="AA1132" s="257"/>
      <c r="AB1132" s="277"/>
      <c r="AC1132" s="257"/>
      <c r="AD1132" s="253">
        <v>9</v>
      </c>
      <c r="AE1132" s="251" t="s">
        <v>1857</v>
      </c>
      <c r="AF1132" s="226" t="s">
        <v>2608</v>
      </c>
      <c r="AG1132" s="257"/>
      <c r="AH1132" s="277"/>
      <c r="AI1132" s="257"/>
    </row>
    <row r="1133" spans="1:35" ht="45" x14ac:dyDescent="0.25">
      <c r="A1133" s="248">
        <v>2017</v>
      </c>
      <c r="B1133" s="251" t="s">
        <v>1969</v>
      </c>
      <c r="C1133" s="252" t="s">
        <v>1849</v>
      </c>
      <c r="D1133" s="249"/>
      <c r="E1133" s="253">
        <v>7</v>
      </c>
      <c r="F1133" s="253">
        <v>9</v>
      </c>
      <c r="G1133" s="251" t="s">
        <v>1858</v>
      </c>
      <c r="H1133" s="226" t="s">
        <v>2608</v>
      </c>
      <c r="I1133" s="257"/>
      <c r="J1133" s="277"/>
      <c r="K1133" s="257"/>
      <c r="L1133" s="253">
        <v>9</v>
      </c>
      <c r="M1133" s="251" t="s">
        <v>1891</v>
      </c>
      <c r="N1133" s="226" t="s">
        <v>2608</v>
      </c>
      <c r="O1133" s="257"/>
      <c r="P1133" s="277"/>
      <c r="Q1133" s="257"/>
      <c r="R1133" s="253">
        <v>1</v>
      </c>
      <c r="S1133" s="251" t="s">
        <v>1891</v>
      </c>
      <c r="T1133" s="226" t="s">
        <v>2608</v>
      </c>
      <c r="U1133" s="257"/>
      <c r="V1133" s="277"/>
      <c r="W1133" s="257"/>
      <c r="X1133" s="253">
        <v>9</v>
      </c>
      <c r="Y1133" s="251" t="s">
        <v>1891</v>
      </c>
      <c r="Z1133" s="226" t="s">
        <v>2608</v>
      </c>
      <c r="AA1133" s="257"/>
      <c r="AB1133" s="277"/>
      <c r="AC1133" s="257"/>
      <c r="AD1133" s="253">
        <v>9</v>
      </c>
      <c r="AE1133" s="251" t="s">
        <v>1891</v>
      </c>
      <c r="AF1133" s="226" t="s">
        <v>2608</v>
      </c>
      <c r="AG1133" s="257"/>
      <c r="AH1133" s="277"/>
      <c r="AI1133" s="257"/>
    </row>
    <row r="1134" spans="1:35" ht="75" x14ac:dyDescent="0.25">
      <c r="A1134" s="248">
        <v>2017</v>
      </c>
      <c r="B1134" s="251" t="s">
        <v>1969</v>
      </c>
      <c r="C1134" s="252" t="s">
        <v>1849</v>
      </c>
      <c r="D1134" s="249"/>
      <c r="E1134" s="253">
        <v>7</v>
      </c>
      <c r="F1134" s="253">
        <v>9</v>
      </c>
      <c r="G1134" s="251" t="s">
        <v>1859</v>
      </c>
      <c r="H1134" s="226" t="s">
        <v>2608</v>
      </c>
      <c r="I1134" s="257"/>
      <c r="J1134" s="277"/>
      <c r="K1134" s="257"/>
      <c r="L1134" s="253">
        <v>9</v>
      </c>
      <c r="M1134" s="251" t="s">
        <v>1893</v>
      </c>
      <c r="N1134" s="226" t="s">
        <v>2608</v>
      </c>
      <c r="O1134" s="257"/>
      <c r="P1134" s="277"/>
      <c r="Q1134" s="257"/>
      <c r="R1134" s="253" t="s">
        <v>171</v>
      </c>
      <c r="S1134" s="253" t="s">
        <v>171</v>
      </c>
      <c r="T1134" s="226" t="s">
        <v>2617</v>
      </c>
      <c r="U1134" s="257"/>
      <c r="V1134" s="277"/>
      <c r="W1134" s="257"/>
      <c r="X1134" s="253">
        <v>9</v>
      </c>
      <c r="Y1134" s="251" t="s">
        <v>1984</v>
      </c>
      <c r="Z1134" s="226" t="s">
        <v>2608</v>
      </c>
      <c r="AA1134" s="257"/>
      <c r="AB1134" s="277"/>
      <c r="AC1134" s="257"/>
      <c r="AD1134" s="253">
        <v>9</v>
      </c>
      <c r="AE1134" s="251" t="s">
        <v>1984</v>
      </c>
      <c r="AF1134" s="226" t="s">
        <v>2669</v>
      </c>
      <c r="AG1134" s="257"/>
      <c r="AH1134" s="277"/>
      <c r="AI1134" s="257"/>
    </row>
    <row r="1135" spans="1:35" ht="150" x14ac:dyDescent="0.25">
      <c r="A1135" s="248">
        <v>2017</v>
      </c>
      <c r="B1135" s="251" t="s">
        <v>1969</v>
      </c>
      <c r="C1135" s="252" t="s">
        <v>1849</v>
      </c>
      <c r="D1135" s="249"/>
      <c r="E1135" s="253">
        <v>7</v>
      </c>
      <c r="F1135" s="253">
        <v>9</v>
      </c>
      <c r="G1135" s="251" t="s">
        <v>1860</v>
      </c>
      <c r="H1135" s="226" t="s">
        <v>2608</v>
      </c>
      <c r="I1135" s="257"/>
      <c r="J1135" s="277"/>
      <c r="K1135" s="257"/>
      <c r="L1135" s="253" t="s">
        <v>171</v>
      </c>
      <c r="M1135" s="253" t="s">
        <v>171</v>
      </c>
      <c r="N1135" s="226" t="s">
        <v>2617</v>
      </c>
      <c r="O1135" s="257"/>
      <c r="P1135" s="277"/>
      <c r="Q1135" s="257"/>
      <c r="R1135" s="253" t="s">
        <v>171</v>
      </c>
      <c r="S1135" s="253" t="s">
        <v>171</v>
      </c>
      <c r="T1135" s="226" t="s">
        <v>2617</v>
      </c>
      <c r="U1135" s="257"/>
      <c r="V1135" s="277"/>
      <c r="W1135" s="257"/>
      <c r="X1135" s="253" t="s">
        <v>171</v>
      </c>
      <c r="Y1135" s="253" t="s">
        <v>171</v>
      </c>
      <c r="Z1135" s="226" t="s">
        <v>2617</v>
      </c>
      <c r="AA1135" s="257"/>
      <c r="AB1135" s="277"/>
      <c r="AC1135" s="257"/>
      <c r="AD1135" s="253" t="s">
        <v>171</v>
      </c>
      <c r="AE1135" s="253" t="s">
        <v>171</v>
      </c>
      <c r="AF1135" s="226" t="s">
        <v>2617</v>
      </c>
      <c r="AG1135" s="257"/>
      <c r="AH1135" s="277"/>
      <c r="AI1135" s="257"/>
    </row>
    <row r="1136" spans="1:35" ht="75" x14ac:dyDescent="0.25">
      <c r="A1136" s="248">
        <v>2017</v>
      </c>
      <c r="B1136" s="251" t="s">
        <v>1969</v>
      </c>
      <c r="C1136" s="252" t="s">
        <v>1849</v>
      </c>
      <c r="D1136" s="249"/>
      <c r="E1136" s="253">
        <v>7</v>
      </c>
      <c r="F1136" s="253">
        <v>9</v>
      </c>
      <c r="G1136" s="251" t="s">
        <v>1861</v>
      </c>
      <c r="H1136" s="226" t="s">
        <v>2608</v>
      </c>
      <c r="I1136" s="257"/>
      <c r="J1136" s="277"/>
      <c r="K1136" s="257"/>
      <c r="L1136" s="253" t="s">
        <v>171</v>
      </c>
      <c r="M1136" s="253" t="s">
        <v>171</v>
      </c>
      <c r="N1136" s="226" t="s">
        <v>2617</v>
      </c>
      <c r="O1136" s="257"/>
      <c r="P1136" s="277"/>
      <c r="Q1136" s="257"/>
      <c r="R1136" s="253" t="s">
        <v>171</v>
      </c>
      <c r="S1136" s="253" t="s">
        <v>171</v>
      </c>
      <c r="T1136" s="226" t="s">
        <v>2617</v>
      </c>
      <c r="U1136" s="257"/>
      <c r="V1136" s="277"/>
      <c r="W1136" s="257"/>
      <c r="X1136" s="253" t="s">
        <v>171</v>
      </c>
      <c r="Y1136" s="253" t="s">
        <v>171</v>
      </c>
      <c r="Z1136" s="226" t="s">
        <v>2617</v>
      </c>
      <c r="AA1136" s="257"/>
      <c r="AB1136" s="277"/>
      <c r="AC1136" s="257"/>
      <c r="AD1136" s="253" t="s">
        <v>171</v>
      </c>
      <c r="AE1136" s="253" t="s">
        <v>171</v>
      </c>
      <c r="AF1136" s="226" t="s">
        <v>2617</v>
      </c>
      <c r="AG1136" s="257"/>
      <c r="AH1136" s="277"/>
      <c r="AI1136" s="257"/>
    </row>
    <row r="1137" spans="1:35" ht="60" x14ac:dyDescent="0.25">
      <c r="A1137" s="248">
        <v>2017</v>
      </c>
      <c r="B1137" s="251" t="s">
        <v>1969</v>
      </c>
      <c r="C1137" s="252" t="s">
        <v>1849</v>
      </c>
      <c r="D1137" s="249"/>
      <c r="E1137" s="253">
        <v>7</v>
      </c>
      <c r="F1137" s="253">
        <v>9</v>
      </c>
      <c r="G1137" s="251" t="s">
        <v>1862</v>
      </c>
      <c r="H1137" s="226" t="s">
        <v>2608</v>
      </c>
      <c r="I1137" s="257"/>
      <c r="J1137" s="277"/>
      <c r="K1137" s="257"/>
      <c r="L1137" s="253" t="s">
        <v>171</v>
      </c>
      <c r="M1137" s="253" t="s">
        <v>171</v>
      </c>
      <c r="N1137" s="226" t="s">
        <v>2617</v>
      </c>
      <c r="O1137" s="257"/>
      <c r="P1137" s="277"/>
      <c r="Q1137" s="257"/>
      <c r="R1137" s="253" t="s">
        <v>171</v>
      </c>
      <c r="S1137" s="253" t="s">
        <v>171</v>
      </c>
      <c r="T1137" s="226" t="s">
        <v>2617</v>
      </c>
      <c r="U1137" s="257"/>
      <c r="V1137" s="277"/>
      <c r="W1137" s="257"/>
      <c r="X1137" s="253" t="s">
        <v>171</v>
      </c>
      <c r="Y1137" s="253" t="s">
        <v>171</v>
      </c>
      <c r="Z1137" s="226" t="s">
        <v>2617</v>
      </c>
      <c r="AA1137" s="257"/>
      <c r="AB1137" s="277"/>
      <c r="AC1137" s="257"/>
      <c r="AD1137" s="253" t="s">
        <v>171</v>
      </c>
      <c r="AE1137" s="253" t="s">
        <v>171</v>
      </c>
      <c r="AF1137" s="226" t="s">
        <v>2617</v>
      </c>
      <c r="AG1137" s="257"/>
      <c r="AH1137" s="277"/>
      <c r="AI1137" s="257"/>
    </row>
    <row r="1138" spans="1:35" ht="60" x14ac:dyDescent="0.25">
      <c r="A1138" s="248">
        <v>2017</v>
      </c>
      <c r="B1138" s="251" t="s">
        <v>1969</v>
      </c>
      <c r="C1138" s="252" t="s">
        <v>1849</v>
      </c>
      <c r="D1138" s="249"/>
      <c r="E1138" s="253">
        <v>7</v>
      </c>
      <c r="F1138" s="253">
        <v>9</v>
      </c>
      <c r="G1138" s="251" t="s">
        <v>1863</v>
      </c>
      <c r="H1138" s="226" t="s">
        <v>2613</v>
      </c>
      <c r="I1138" s="257"/>
      <c r="J1138" s="277"/>
      <c r="K1138" s="257"/>
      <c r="L1138" s="253">
        <v>9</v>
      </c>
      <c r="M1138" s="251" t="s">
        <v>1863</v>
      </c>
      <c r="N1138" s="226" t="s">
        <v>2613</v>
      </c>
      <c r="O1138" s="257"/>
      <c r="P1138" s="277"/>
      <c r="Q1138" s="257"/>
      <c r="R1138" s="253" t="s">
        <v>171</v>
      </c>
      <c r="S1138" s="253" t="s">
        <v>171</v>
      </c>
      <c r="T1138" s="226" t="s">
        <v>2617</v>
      </c>
      <c r="U1138" s="257"/>
      <c r="V1138" s="277"/>
      <c r="W1138" s="257"/>
      <c r="X1138" s="253">
        <v>9</v>
      </c>
      <c r="Y1138" s="251" t="s">
        <v>1863</v>
      </c>
      <c r="Z1138" s="226" t="s">
        <v>2613</v>
      </c>
      <c r="AA1138" s="257"/>
      <c r="AB1138" s="277"/>
      <c r="AC1138" s="257"/>
      <c r="AD1138" s="253">
        <v>9</v>
      </c>
      <c r="AE1138" s="251" t="s">
        <v>2222</v>
      </c>
      <c r="AF1138" s="226" t="s">
        <v>2608</v>
      </c>
      <c r="AG1138" s="257"/>
      <c r="AH1138" s="277"/>
      <c r="AI1138" s="257"/>
    </row>
    <row r="1139" spans="1:35" ht="30" x14ac:dyDescent="0.25">
      <c r="A1139" s="248">
        <v>2017</v>
      </c>
      <c r="B1139" s="251" t="s">
        <v>1969</v>
      </c>
      <c r="C1139" s="252" t="s">
        <v>1849</v>
      </c>
      <c r="D1139" s="249"/>
      <c r="E1139" s="253">
        <v>7</v>
      </c>
      <c r="F1139" s="253">
        <v>9</v>
      </c>
      <c r="G1139" s="251" t="s">
        <v>1866</v>
      </c>
      <c r="H1139" s="226" t="s">
        <v>2608</v>
      </c>
      <c r="I1139" s="257"/>
      <c r="J1139" s="277"/>
      <c r="K1139" s="257"/>
      <c r="L1139" s="253">
        <v>9</v>
      </c>
      <c r="M1139" s="251" t="s">
        <v>1866</v>
      </c>
      <c r="N1139" s="226" t="s">
        <v>2608</v>
      </c>
      <c r="O1139" s="257"/>
      <c r="P1139" s="277"/>
      <c r="Q1139" s="257"/>
      <c r="R1139" s="253" t="s">
        <v>171</v>
      </c>
      <c r="S1139" s="253" t="s">
        <v>171</v>
      </c>
      <c r="T1139" s="226" t="s">
        <v>2617</v>
      </c>
      <c r="U1139" s="257"/>
      <c r="V1139" s="277"/>
      <c r="W1139" s="257"/>
      <c r="X1139" s="253">
        <v>9</v>
      </c>
      <c r="Y1139" s="251" t="s">
        <v>1866</v>
      </c>
      <c r="Z1139" s="226" t="s">
        <v>2608</v>
      </c>
      <c r="AA1139" s="257"/>
      <c r="AB1139" s="277"/>
      <c r="AC1139" s="257"/>
      <c r="AD1139" s="253">
        <v>9</v>
      </c>
      <c r="AE1139" s="251" t="s">
        <v>1866</v>
      </c>
      <c r="AF1139" s="226" t="s">
        <v>2608</v>
      </c>
      <c r="AG1139" s="257"/>
      <c r="AH1139" s="277"/>
      <c r="AI1139" s="257"/>
    </row>
    <row r="1140" spans="1:35" ht="60" x14ac:dyDescent="0.25">
      <c r="A1140" s="248">
        <v>2017</v>
      </c>
      <c r="B1140" s="251" t="s">
        <v>1969</v>
      </c>
      <c r="C1140" s="252" t="s">
        <v>1849</v>
      </c>
      <c r="D1140" s="249"/>
      <c r="E1140" s="253">
        <v>7</v>
      </c>
      <c r="F1140" s="253">
        <v>9</v>
      </c>
      <c r="G1140" s="251" t="s">
        <v>1867</v>
      </c>
      <c r="H1140" s="226" t="s">
        <v>2608</v>
      </c>
      <c r="I1140" s="257"/>
      <c r="J1140" s="277"/>
      <c r="K1140" s="257"/>
      <c r="L1140" s="253">
        <v>9</v>
      </c>
      <c r="M1140" s="251" t="s">
        <v>1867</v>
      </c>
      <c r="N1140" s="226" t="s">
        <v>2608</v>
      </c>
      <c r="O1140" s="257"/>
      <c r="P1140" s="277"/>
      <c r="Q1140" s="257"/>
      <c r="R1140" s="253" t="s">
        <v>171</v>
      </c>
      <c r="S1140" s="253" t="s">
        <v>171</v>
      </c>
      <c r="T1140" s="226" t="s">
        <v>2617</v>
      </c>
      <c r="U1140" s="257"/>
      <c r="V1140" s="277"/>
      <c r="W1140" s="257"/>
      <c r="X1140" s="253">
        <v>9</v>
      </c>
      <c r="Y1140" s="251" t="s">
        <v>1867</v>
      </c>
      <c r="Z1140" s="226" t="s">
        <v>2608</v>
      </c>
      <c r="AA1140" s="257"/>
      <c r="AB1140" s="277"/>
      <c r="AC1140" s="257"/>
      <c r="AD1140" s="253">
        <v>9</v>
      </c>
      <c r="AE1140" s="251" t="s">
        <v>1867</v>
      </c>
      <c r="AF1140" s="226" t="s">
        <v>2608</v>
      </c>
      <c r="AG1140" s="257"/>
      <c r="AH1140" s="277"/>
      <c r="AI1140" s="257"/>
    </row>
    <row r="1141" spans="1:35" ht="45" x14ac:dyDescent="0.25">
      <c r="A1141" s="248">
        <v>2017</v>
      </c>
      <c r="B1141" s="251" t="s">
        <v>1969</v>
      </c>
      <c r="C1141" s="252" t="s">
        <v>1849</v>
      </c>
      <c r="D1141" s="249"/>
      <c r="E1141" s="253">
        <v>7</v>
      </c>
      <c r="F1141" s="253">
        <v>9</v>
      </c>
      <c r="G1141" s="251" t="s">
        <v>1868</v>
      </c>
      <c r="H1141" s="226" t="s">
        <v>2613</v>
      </c>
      <c r="I1141" s="257"/>
      <c r="J1141" s="277"/>
      <c r="K1141" s="257"/>
      <c r="L1141" s="253">
        <v>9</v>
      </c>
      <c r="M1141" s="251" t="s">
        <v>1868</v>
      </c>
      <c r="N1141" s="226" t="s">
        <v>2613</v>
      </c>
      <c r="O1141" s="257"/>
      <c r="P1141" s="277"/>
      <c r="Q1141" s="257"/>
      <c r="R1141" s="253" t="s">
        <v>171</v>
      </c>
      <c r="S1141" s="253" t="s">
        <v>171</v>
      </c>
      <c r="T1141" s="226" t="s">
        <v>2617</v>
      </c>
      <c r="U1141" s="257"/>
      <c r="V1141" s="277"/>
      <c r="W1141" s="257"/>
      <c r="X1141" s="253">
        <v>9</v>
      </c>
      <c r="Y1141" s="251" t="s">
        <v>1868</v>
      </c>
      <c r="Z1141" s="226" t="s">
        <v>2613</v>
      </c>
      <c r="AA1141" s="257"/>
      <c r="AB1141" s="277"/>
      <c r="AC1141" s="257"/>
      <c r="AD1141" s="253">
        <v>9</v>
      </c>
      <c r="AE1141" s="251" t="s">
        <v>1868</v>
      </c>
      <c r="AF1141" s="226" t="s">
        <v>2608</v>
      </c>
      <c r="AG1141" s="257"/>
      <c r="AH1141" s="277"/>
      <c r="AI1141" s="257"/>
    </row>
    <row r="1142" spans="1:35" ht="45" x14ac:dyDescent="0.25">
      <c r="A1142" s="248">
        <v>2017</v>
      </c>
      <c r="B1142" s="251" t="s">
        <v>1969</v>
      </c>
      <c r="C1142" s="252" t="s">
        <v>1849</v>
      </c>
      <c r="D1142" s="249"/>
      <c r="E1142" s="253">
        <v>7</v>
      </c>
      <c r="F1142" s="253">
        <v>9</v>
      </c>
      <c r="G1142" s="251" t="s">
        <v>1869</v>
      </c>
      <c r="H1142" s="226" t="s">
        <v>2608</v>
      </c>
      <c r="I1142" s="257"/>
      <c r="J1142" s="277"/>
      <c r="K1142" s="257"/>
      <c r="L1142" s="253">
        <v>9</v>
      </c>
      <c r="M1142" s="251" t="s">
        <v>1869</v>
      </c>
      <c r="N1142" s="226" t="s">
        <v>2608</v>
      </c>
      <c r="O1142" s="257"/>
      <c r="P1142" s="277"/>
      <c r="Q1142" s="257"/>
      <c r="R1142" s="253" t="s">
        <v>171</v>
      </c>
      <c r="S1142" s="253" t="s">
        <v>171</v>
      </c>
      <c r="T1142" s="226" t="s">
        <v>2617</v>
      </c>
      <c r="U1142" s="257"/>
      <c r="V1142" s="277"/>
      <c r="W1142" s="257"/>
      <c r="X1142" s="253">
        <v>9</v>
      </c>
      <c r="Y1142" s="251" t="s">
        <v>1869</v>
      </c>
      <c r="Z1142" s="226" t="s">
        <v>2608</v>
      </c>
      <c r="AA1142" s="257"/>
      <c r="AB1142" s="277"/>
      <c r="AC1142" s="257"/>
      <c r="AD1142" s="253">
        <v>9</v>
      </c>
      <c r="AE1142" s="251" t="s">
        <v>1869</v>
      </c>
      <c r="AF1142" s="226" t="s">
        <v>2608</v>
      </c>
      <c r="AG1142" s="257"/>
      <c r="AH1142" s="277"/>
      <c r="AI1142" s="257"/>
    </row>
    <row r="1143" spans="1:35" ht="30" x14ac:dyDescent="0.25">
      <c r="A1143" s="248">
        <v>2017</v>
      </c>
      <c r="B1143" s="251" t="s">
        <v>1969</v>
      </c>
      <c r="C1143" s="252" t="s">
        <v>1849</v>
      </c>
      <c r="D1143" s="249"/>
      <c r="E1143" s="253">
        <v>7</v>
      </c>
      <c r="F1143" s="253">
        <v>9</v>
      </c>
      <c r="G1143" s="251" t="s">
        <v>1870</v>
      </c>
      <c r="H1143" s="226" t="s">
        <v>2608</v>
      </c>
      <c r="I1143" s="257"/>
      <c r="J1143" s="277"/>
      <c r="K1143" s="257"/>
      <c r="L1143" s="253">
        <v>9</v>
      </c>
      <c r="M1143" s="251" t="s">
        <v>1895</v>
      </c>
      <c r="N1143" s="226" t="s">
        <v>2608</v>
      </c>
      <c r="O1143" s="257"/>
      <c r="P1143" s="277"/>
      <c r="Q1143" s="257"/>
      <c r="R1143" s="253" t="s">
        <v>171</v>
      </c>
      <c r="S1143" s="253" t="s">
        <v>171</v>
      </c>
      <c r="T1143" s="226" t="s">
        <v>2617</v>
      </c>
      <c r="U1143" s="257"/>
      <c r="V1143" s="277"/>
      <c r="W1143" s="257"/>
      <c r="X1143" s="253">
        <v>9</v>
      </c>
      <c r="Y1143" s="251" t="s">
        <v>1895</v>
      </c>
      <c r="Z1143" s="226" t="s">
        <v>2608</v>
      </c>
      <c r="AA1143" s="257"/>
      <c r="AB1143" s="277"/>
      <c r="AC1143" s="257"/>
      <c r="AD1143" s="253">
        <v>9</v>
      </c>
      <c r="AE1143" s="251" t="s">
        <v>1895</v>
      </c>
      <c r="AF1143" s="226" t="s">
        <v>2608</v>
      </c>
      <c r="AG1143" s="257"/>
      <c r="AH1143" s="277"/>
      <c r="AI1143" s="257"/>
    </row>
    <row r="1144" spans="1:35" ht="30" x14ac:dyDescent="0.25">
      <c r="A1144" s="248">
        <v>2017</v>
      </c>
      <c r="B1144" s="251" t="s">
        <v>1969</v>
      </c>
      <c r="C1144" s="252" t="s">
        <v>1849</v>
      </c>
      <c r="D1144" s="249"/>
      <c r="E1144" s="253">
        <v>7</v>
      </c>
      <c r="F1144" s="253">
        <v>9</v>
      </c>
      <c r="G1144" s="251" t="s">
        <v>1871</v>
      </c>
      <c r="H1144" s="226" t="s">
        <v>2613</v>
      </c>
      <c r="I1144" s="257"/>
      <c r="J1144" s="277"/>
      <c r="K1144" s="257"/>
      <c r="L1144" s="253">
        <v>9</v>
      </c>
      <c r="M1144" s="251" t="s">
        <v>1871</v>
      </c>
      <c r="N1144" s="226" t="s">
        <v>2613</v>
      </c>
      <c r="O1144" s="257"/>
      <c r="P1144" s="277"/>
      <c r="Q1144" s="257"/>
      <c r="R1144" s="253" t="s">
        <v>171</v>
      </c>
      <c r="S1144" s="253" t="s">
        <v>171</v>
      </c>
      <c r="T1144" s="226" t="s">
        <v>2617</v>
      </c>
      <c r="U1144" s="257"/>
      <c r="V1144" s="277"/>
      <c r="W1144" s="257"/>
      <c r="X1144" s="253">
        <v>9</v>
      </c>
      <c r="Y1144" s="251" t="s">
        <v>1871</v>
      </c>
      <c r="Z1144" s="226" t="s">
        <v>2613</v>
      </c>
      <c r="AA1144" s="257"/>
      <c r="AB1144" s="277"/>
      <c r="AC1144" s="257"/>
      <c r="AD1144" s="253">
        <v>9</v>
      </c>
      <c r="AE1144" s="251" t="s">
        <v>1871</v>
      </c>
      <c r="AF1144" s="226" t="s">
        <v>2608</v>
      </c>
      <c r="AG1144" s="257"/>
      <c r="AH1144" s="277"/>
      <c r="AI1144" s="257"/>
    </row>
    <row r="1145" spans="1:35" ht="30" x14ac:dyDescent="0.25">
      <c r="A1145" s="248">
        <v>2017</v>
      </c>
      <c r="B1145" s="251" t="s">
        <v>1969</v>
      </c>
      <c r="C1145" s="252" t="s">
        <v>1849</v>
      </c>
      <c r="D1145" s="249"/>
      <c r="E1145" s="253">
        <v>7</v>
      </c>
      <c r="F1145" s="253">
        <v>9</v>
      </c>
      <c r="G1145" s="251" t="s">
        <v>1985</v>
      </c>
      <c r="H1145" s="226" t="s">
        <v>2613</v>
      </c>
      <c r="I1145" s="257"/>
      <c r="J1145" s="277"/>
      <c r="K1145" s="257"/>
      <c r="L1145" s="253">
        <v>9</v>
      </c>
      <c r="M1145" s="251" t="s">
        <v>1985</v>
      </c>
      <c r="N1145" s="226" t="s">
        <v>2613</v>
      </c>
      <c r="O1145" s="257"/>
      <c r="P1145" s="277"/>
      <c r="Q1145" s="257"/>
      <c r="R1145" s="253" t="s">
        <v>171</v>
      </c>
      <c r="S1145" s="253" t="s">
        <v>171</v>
      </c>
      <c r="T1145" s="226" t="s">
        <v>2617</v>
      </c>
      <c r="U1145" s="257"/>
      <c r="V1145" s="277"/>
      <c r="W1145" s="257"/>
      <c r="X1145" s="253">
        <v>9</v>
      </c>
      <c r="Y1145" s="251" t="s">
        <v>1985</v>
      </c>
      <c r="Z1145" s="226" t="s">
        <v>2613</v>
      </c>
      <c r="AA1145" s="257"/>
      <c r="AB1145" s="277"/>
      <c r="AC1145" s="257"/>
      <c r="AD1145" s="253">
        <v>9</v>
      </c>
      <c r="AE1145" s="251" t="s">
        <v>1985</v>
      </c>
      <c r="AF1145" s="226" t="s">
        <v>2608</v>
      </c>
      <c r="AG1145" s="257"/>
      <c r="AH1145" s="277"/>
      <c r="AI1145" s="257"/>
    </row>
    <row r="1146" spans="1:35" ht="30" x14ac:dyDescent="0.25">
      <c r="A1146" s="248">
        <v>2017</v>
      </c>
      <c r="B1146" s="251" t="s">
        <v>1969</v>
      </c>
      <c r="C1146" s="252" t="s">
        <v>1849</v>
      </c>
      <c r="D1146" s="249"/>
      <c r="E1146" s="253">
        <v>7</v>
      </c>
      <c r="F1146" s="253">
        <v>9</v>
      </c>
      <c r="G1146" s="251" t="s">
        <v>1872</v>
      </c>
      <c r="H1146" s="226" t="s">
        <v>2608</v>
      </c>
      <c r="I1146" s="257"/>
      <c r="J1146" s="277"/>
      <c r="K1146" s="257"/>
      <c r="L1146" s="253">
        <v>9</v>
      </c>
      <c r="M1146" s="251" t="s">
        <v>1872</v>
      </c>
      <c r="N1146" s="226" t="s">
        <v>2608</v>
      </c>
      <c r="O1146" s="257"/>
      <c r="P1146" s="277"/>
      <c r="Q1146" s="257"/>
      <c r="R1146" s="253" t="s">
        <v>171</v>
      </c>
      <c r="S1146" s="253" t="s">
        <v>171</v>
      </c>
      <c r="T1146" s="226" t="s">
        <v>2617</v>
      </c>
      <c r="U1146" s="257"/>
      <c r="V1146" s="277"/>
      <c r="W1146" s="257"/>
      <c r="X1146" s="253">
        <v>9</v>
      </c>
      <c r="Y1146" s="251" t="s">
        <v>1872</v>
      </c>
      <c r="Z1146" s="226" t="s">
        <v>2608</v>
      </c>
      <c r="AA1146" s="257"/>
      <c r="AB1146" s="277"/>
      <c r="AC1146" s="257"/>
      <c r="AD1146" s="253">
        <v>9</v>
      </c>
      <c r="AE1146" s="251" t="s">
        <v>1872</v>
      </c>
      <c r="AF1146" s="226" t="s">
        <v>2608</v>
      </c>
      <c r="AG1146" s="257"/>
      <c r="AH1146" s="277"/>
      <c r="AI1146" s="257"/>
    </row>
    <row r="1147" spans="1:35" ht="30" x14ac:dyDescent="0.25">
      <c r="A1147" s="248">
        <v>2017</v>
      </c>
      <c r="B1147" s="251" t="s">
        <v>1969</v>
      </c>
      <c r="C1147" s="252" t="s">
        <v>1849</v>
      </c>
      <c r="D1147" s="249"/>
      <c r="E1147" s="253">
        <v>7</v>
      </c>
      <c r="F1147" s="253">
        <v>9</v>
      </c>
      <c r="G1147" s="251" t="s">
        <v>1873</v>
      </c>
      <c r="H1147" s="226" t="s">
        <v>2608</v>
      </c>
      <c r="I1147" s="257"/>
      <c r="J1147" s="277"/>
      <c r="K1147" s="257"/>
      <c r="L1147" s="253">
        <v>9</v>
      </c>
      <c r="M1147" s="251" t="s">
        <v>1873</v>
      </c>
      <c r="N1147" s="226" t="s">
        <v>2608</v>
      </c>
      <c r="O1147" s="257"/>
      <c r="P1147" s="277"/>
      <c r="Q1147" s="257"/>
      <c r="R1147" s="253" t="s">
        <v>171</v>
      </c>
      <c r="S1147" s="253" t="s">
        <v>171</v>
      </c>
      <c r="T1147" s="226" t="s">
        <v>2617</v>
      </c>
      <c r="U1147" s="257"/>
      <c r="V1147" s="277"/>
      <c r="W1147" s="257"/>
      <c r="X1147" s="253">
        <v>9</v>
      </c>
      <c r="Y1147" s="251" t="s">
        <v>1873</v>
      </c>
      <c r="Z1147" s="226" t="s">
        <v>2608</v>
      </c>
      <c r="AA1147" s="257"/>
      <c r="AB1147" s="277"/>
      <c r="AC1147" s="257"/>
      <c r="AD1147" s="253">
        <v>9</v>
      </c>
      <c r="AE1147" s="251" t="s">
        <v>1873</v>
      </c>
      <c r="AF1147" s="226" t="s">
        <v>2608</v>
      </c>
      <c r="AG1147" s="257"/>
      <c r="AH1147" s="277"/>
      <c r="AI1147" s="257"/>
    </row>
    <row r="1148" spans="1:35" ht="30" x14ac:dyDescent="0.25">
      <c r="A1148" s="248">
        <v>2017</v>
      </c>
      <c r="B1148" s="251" t="s">
        <v>1969</v>
      </c>
      <c r="C1148" s="252" t="s">
        <v>1849</v>
      </c>
      <c r="D1148" s="249"/>
      <c r="E1148" s="253">
        <v>7</v>
      </c>
      <c r="F1148" s="253">
        <v>9</v>
      </c>
      <c r="G1148" s="251" t="s">
        <v>1874</v>
      </c>
      <c r="H1148" s="226" t="s">
        <v>2608</v>
      </c>
      <c r="I1148" s="257"/>
      <c r="J1148" s="277"/>
      <c r="K1148" s="257"/>
      <c r="L1148" s="253">
        <v>9</v>
      </c>
      <c r="M1148" s="251" t="s">
        <v>1874</v>
      </c>
      <c r="N1148" s="226" t="s">
        <v>2608</v>
      </c>
      <c r="O1148" s="257"/>
      <c r="P1148" s="277"/>
      <c r="Q1148" s="257"/>
      <c r="R1148" s="253" t="s">
        <v>171</v>
      </c>
      <c r="S1148" s="253" t="s">
        <v>171</v>
      </c>
      <c r="T1148" s="226" t="s">
        <v>2617</v>
      </c>
      <c r="U1148" s="257"/>
      <c r="V1148" s="277"/>
      <c r="W1148" s="257"/>
      <c r="X1148" s="253">
        <v>9</v>
      </c>
      <c r="Y1148" s="251" t="s">
        <v>1874</v>
      </c>
      <c r="Z1148" s="226" t="s">
        <v>2608</v>
      </c>
      <c r="AA1148" s="257"/>
      <c r="AB1148" s="277"/>
      <c r="AC1148" s="257"/>
      <c r="AD1148" s="253">
        <v>9</v>
      </c>
      <c r="AE1148" s="251" t="s">
        <v>1874</v>
      </c>
      <c r="AF1148" s="226" t="s">
        <v>2608</v>
      </c>
      <c r="AG1148" s="257"/>
      <c r="AH1148" s="277"/>
      <c r="AI1148" s="257"/>
    </row>
    <row r="1149" spans="1:35" ht="30" x14ac:dyDescent="0.25">
      <c r="A1149" s="248">
        <v>2017</v>
      </c>
      <c r="B1149" s="251" t="s">
        <v>1969</v>
      </c>
      <c r="C1149" s="252" t="s">
        <v>1849</v>
      </c>
      <c r="D1149" s="249"/>
      <c r="E1149" s="253">
        <v>7</v>
      </c>
      <c r="F1149" s="253">
        <v>9</v>
      </c>
      <c r="G1149" s="251" t="s">
        <v>1875</v>
      </c>
      <c r="H1149" s="226" t="s">
        <v>2630</v>
      </c>
      <c r="I1149" s="257"/>
      <c r="J1149" s="277"/>
      <c r="K1149" s="257"/>
      <c r="L1149" s="253">
        <v>9</v>
      </c>
      <c r="M1149" s="251" t="s">
        <v>1875</v>
      </c>
      <c r="N1149" s="226" t="s">
        <v>2630</v>
      </c>
      <c r="O1149" s="257"/>
      <c r="P1149" s="277"/>
      <c r="Q1149" s="257"/>
      <c r="R1149" s="253" t="s">
        <v>171</v>
      </c>
      <c r="S1149" s="253" t="s">
        <v>171</v>
      </c>
      <c r="T1149" s="226" t="s">
        <v>2629</v>
      </c>
      <c r="U1149" s="257"/>
      <c r="V1149" s="277"/>
      <c r="W1149" s="257"/>
      <c r="X1149" s="253">
        <v>9</v>
      </c>
      <c r="Y1149" s="251" t="s">
        <v>1875</v>
      </c>
      <c r="Z1149" s="226" t="s">
        <v>2630</v>
      </c>
      <c r="AA1149" s="257"/>
      <c r="AB1149" s="277"/>
      <c r="AC1149" s="257"/>
      <c r="AD1149" s="253">
        <v>9</v>
      </c>
      <c r="AE1149" s="251" t="s">
        <v>1875</v>
      </c>
      <c r="AF1149" s="226" t="s">
        <v>2630</v>
      </c>
      <c r="AG1149" s="257"/>
      <c r="AH1149" s="277"/>
      <c r="AI1149" s="257"/>
    </row>
    <row r="1150" spans="1:35" ht="30" x14ac:dyDescent="0.25">
      <c r="A1150" s="248">
        <v>2017</v>
      </c>
      <c r="B1150" s="251" t="s">
        <v>1969</v>
      </c>
      <c r="C1150" s="252" t="s">
        <v>1849</v>
      </c>
      <c r="D1150" s="249"/>
      <c r="E1150" s="253">
        <v>7</v>
      </c>
      <c r="F1150" s="253" t="s">
        <v>171</v>
      </c>
      <c r="G1150" s="250" t="s">
        <v>171</v>
      </c>
      <c r="H1150" s="226" t="s">
        <v>2617</v>
      </c>
      <c r="I1150" s="257"/>
      <c r="J1150" s="277"/>
      <c r="K1150" s="257"/>
      <c r="L1150" s="253">
        <v>9</v>
      </c>
      <c r="M1150" s="251" t="s">
        <v>1896</v>
      </c>
      <c r="N1150" s="226" t="s">
        <v>2613</v>
      </c>
      <c r="O1150" s="257"/>
      <c r="P1150" s="277"/>
      <c r="Q1150" s="257"/>
      <c r="R1150" s="253" t="s">
        <v>171</v>
      </c>
      <c r="S1150" s="253" t="s">
        <v>171</v>
      </c>
      <c r="T1150" s="226" t="s">
        <v>2617</v>
      </c>
      <c r="U1150" s="257"/>
      <c r="V1150" s="277"/>
      <c r="W1150" s="257"/>
      <c r="X1150" s="253">
        <v>9</v>
      </c>
      <c r="Y1150" s="252" t="s">
        <v>1896</v>
      </c>
      <c r="Z1150" s="226" t="s">
        <v>2613</v>
      </c>
      <c r="AA1150" s="257"/>
      <c r="AB1150" s="277"/>
      <c r="AC1150" s="257"/>
      <c r="AD1150" s="253">
        <v>9</v>
      </c>
      <c r="AE1150" s="252" t="s">
        <v>1896</v>
      </c>
      <c r="AF1150" s="226" t="s">
        <v>2608</v>
      </c>
      <c r="AG1150" s="257"/>
      <c r="AH1150" s="277"/>
      <c r="AI1150" s="257"/>
    </row>
    <row r="1151" spans="1:35" ht="45" x14ac:dyDescent="0.25">
      <c r="A1151" s="248">
        <v>2017</v>
      </c>
      <c r="B1151" s="251" t="s">
        <v>1969</v>
      </c>
      <c r="C1151" s="252" t="s">
        <v>1849</v>
      </c>
      <c r="D1151" s="249"/>
      <c r="E1151" s="253">
        <v>7</v>
      </c>
      <c r="F1151" s="253" t="s">
        <v>171</v>
      </c>
      <c r="G1151" s="250" t="s">
        <v>171</v>
      </c>
      <c r="H1151" s="226" t="s">
        <v>2617</v>
      </c>
      <c r="I1151" s="257"/>
      <c r="J1151" s="277"/>
      <c r="K1151" s="257"/>
      <c r="L1151" s="253">
        <v>9</v>
      </c>
      <c r="M1151" s="256" t="s">
        <v>1897</v>
      </c>
      <c r="N1151" s="226" t="s">
        <v>2613</v>
      </c>
      <c r="O1151" s="257"/>
      <c r="P1151" s="277"/>
      <c r="Q1151" s="257"/>
      <c r="R1151" s="253" t="s">
        <v>171</v>
      </c>
      <c r="S1151" s="253" t="s">
        <v>171</v>
      </c>
      <c r="T1151" s="226" t="s">
        <v>2617</v>
      </c>
      <c r="U1151" s="257"/>
      <c r="V1151" s="277"/>
      <c r="W1151" s="257"/>
      <c r="X1151" s="253" t="s">
        <v>171</v>
      </c>
      <c r="Y1151" s="253" t="s">
        <v>171</v>
      </c>
      <c r="Z1151" s="226" t="s">
        <v>2617</v>
      </c>
      <c r="AA1151" s="257"/>
      <c r="AB1151" s="277"/>
      <c r="AC1151" s="257"/>
      <c r="AD1151" s="253" t="s">
        <v>171</v>
      </c>
      <c r="AE1151" s="253" t="s">
        <v>171</v>
      </c>
      <c r="AF1151" s="226" t="s">
        <v>2617</v>
      </c>
      <c r="AG1151" s="257"/>
      <c r="AH1151" s="277"/>
      <c r="AI1151" s="257"/>
    </row>
    <row r="1152" spans="1:35" ht="30" x14ac:dyDescent="0.25">
      <c r="A1152" s="248">
        <v>2017</v>
      </c>
      <c r="B1152" s="251" t="s">
        <v>1969</v>
      </c>
      <c r="C1152" s="252" t="s">
        <v>1849</v>
      </c>
      <c r="D1152" s="249"/>
      <c r="E1152" s="253">
        <v>7</v>
      </c>
      <c r="F1152" s="253" t="s">
        <v>171</v>
      </c>
      <c r="G1152" s="250" t="s">
        <v>171</v>
      </c>
      <c r="H1152" s="226" t="s">
        <v>2617</v>
      </c>
      <c r="I1152" s="257"/>
      <c r="J1152" s="277"/>
      <c r="K1152" s="257"/>
      <c r="L1152" s="253">
        <v>9</v>
      </c>
      <c r="M1152" s="250" t="s">
        <v>171</v>
      </c>
      <c r="N1152" s="226" t="s">
        <v>2617</v>
      </c>
      <c r="O1152" s="257"/>
      <c r="P1152" s="277"/>
      <c r="Q1152" s="257"/>
      <c r="R1152" s="253">
        <v>1</v>
      </c>
      <c r="S1152" s="251" t="s">
        <v>1975</v>
      </c>
      <c r="T1152" s="226" t="s">
        <v>2608</v>
      </c>
      <c r="U1152" s="257"/>
      <c r="V1152" s="277"/>
      <c r="W1152" s="257"/>
      <c r="X1152" s="253" t="s">
        <v>171</v>
      </c>
      <c r="Y1152" s="253" t="s">
        <v>171</v>
      </c>
      <c r="Z1152" s="226" t="s">
        <v>2617</v>
      </c>
      <c r="AA1152" s="257"/>
      <c r="AB1152" s="277"/>
      <c r="AC1152" s="257"/>
      <c r="AD1152" s="253" t="s">
        <v>171</v>
      </c>
      <c r="AE1152" s="253" t="s">
        <v>171</v>
      </c>
      <c r="AF1152" s="226" t="s">
        <v>2617</v>
      </c>
      <c r="AG1152" s="257"/>
      <c r="AH1152" s="277"/>
      <c r="AI1152" s="257"/>
    </row>
    <row r="1153" spans="1:35" ht="30" x14ac:dyDescent="0.25">
      <c r="A1153" s="248">
        <v>2017</v>
      </c>
      <c r="B1153" s="251" t="s">
        <v>1969</v>
      </c>
      <c r="C1153" s="252" t="s">
        <v>1849</v>
      </c>
      <c r="D1153" s="249"/>
      <c r="E1153" s="253">
        <v>7</v>
      </c>
      <c r="F1153" s="253" t="s">
        <v>171</v>
      </c>
      <c r="G1153" s="250" t="s">
        <v>171</v>
      </c>
      <c r="H1153" s="226" t="s">
        <v>2616</v>
      </c>
      <c r="I1153" s="257"/>
      <c r="J1153" s="277"/>
      <c r="K1153" s="257"/>
      <c r="L1153" s="253" t="s">
        <v>171</v>
      </c>
      <c r="M1153" s="250" t="s">
        <v>171</v>
      </c>
      <c r="N1153" s="226" t="s">
        <v>2616</v>
      </c>
      <c r="O1153" s="257"/>
      <c r="P1153" s="277"/>
      <c r="Q1153" s="257"/>
      <c r="R1153" s="253" t="s">
        <v>171</v>
      </c>
      <c r="S1153" s="250" t="s">
        <v>171</v>
      </c>
      <c r="T1153" s="226" t="s">
        <v>2616</v>
      </c>
      <c r="U1153" s="257"/>
      <c r="V1153" s="277"/>
      <c r="W1153" s="257"/>
      <c r="X1153" s="253" t="s">
        <v>171</v>
      </c>
      <c r="Y1153" s="253" t="s">
        <v>171</v>
      </c>
      <c r="Z1153" s="226" t="s">
        <v>2616</v>
      </c>
      <c r="AA1153" s="257"/>
      <c r="AB1153" s="277"/>
      <c r="AC1153" s="257"/>
      <c r="AD1153" s="253">
        <v>9</v>
      </c>
      <c r="AE1153" s="255" t="s">
        <v>2223</v>
      </c>
      <c r="AF1153" s="226" t="s">
        <v>2660</v>
      </c>
      <c r="AG1153" s="191"/>
      <c r="AH1153" s="279"/>
      <c r="AI1153" s="257"/>
    </row>
    <row r="1154" spans="1:35" s="295" customFormat="1" ht="409.6" thickBot="1" x14ac:dyDescent="0.25">
      <c r="A1154" s="285">
        <v>2017</v>
      </c>
      <c r="B1154" s="308" t="s">
        <v>1969</v>
      </c>
      <c r="C1154" s="309" t="s">
        <v>1849</v>
      </c>
      <c r="D1154" s="292"/>
      <c r="E1154" s="303">
        <v>7</v>
      </c>
      <c r="F1154" s="303">
        <v>9</v>
      </c>
      <c r="G1154" s="289" t="s">
        <v>2598</v>
      </c>
      <c r="H1154" s="226" t="s">
        <v>2627</v>
      </c>
      <c r="I1154" s="285" t="e">
        <f>VLOOKUP(Tableau2[[#This Row],[Maîtrise/Avancement CNPE]],Tableau5[],8,FALSE)</f>
        <v>#N/A</v>
      </c>
      <c r="J1154" s="310" t="e">
        <f>Tableau2[[#This Row],[Gravité]]*Tableau2[[#This Row],[Fréquence CNPE]]*Tableau2[[#This Row],[Coef Pondération CNPE]]</f>
        <v>#N/A</v>
      </c>
      <c r="K1154" s="311" t="s">
        <v>1865</v>
      </c>
      <c r="L1154" s="303">
        <v>9</v>
      </c>
      <c r="M1154" s="289" t="s">
        <v>2598</v>
      </c>
      <c r="N1154" s="226" t="s">
        <v>2627</v>
      </c>
      <c r="O1154" s="290" t="e">
        <f>VLOOKUP(Tableau2[[#This Row],[Maîtrise/Avancement SUD]],Tableau5[],8,FALSE)</f>
        <v>#N/A</v>
      </c>
      <c r="P1154" s="310" t="e">
        <f>Tableau2[[#This Row],[Gravité]]*Tableau2[[#This Row],[Fréquence SUD]]*Tableau2[[#This Row],[Coef Pondération SUD]]</f>
        <v>#N/A</v>
      </c>
      <c r="Q1154" s="311" t="s">
        <v>1942</v>
      </c>
      <c r="R1154" s="303">
        <v>1</v>
      </c>
      <c r="S1154" s="289" t="s">
        <v>2598</v>
      </c>
      <c r="T1154" s="226" t="s">
        <v>2627</v>
      </c>
      <c r="U1154" s="290" t="e">
        <f>VLOOKUP(Tableau2[[#This Row],[Maîtrise/Avancement GP]],Tableau5[],8,FALSE)</f>
        <v>#N/A</v>
      </c>
      <c r="V1154" s="310" t="e">
        <f>Tableau2[[#This Row],[Gravité]]*Tableau2[[#This Row],[Fréquence GP]]*Tableau2[[#This Row],[Coef Pondération GP]]</f>
        <v>#N/A</v>
      </c>
      <c r="W1154" s="306" t="s">
        <v>1976</v>
      </c>
      <c r="X1154" s="303">
        <v>9</v>
      </c>
      <c r="Y1154" s="289" t="s">
        <v>2598</v>
      </c>
      <c r="Z1154" s="226" t="s">
        <v>2627</v>
      </c>
      <c r="AA1154" s="290" t="e">
        <f>VLOOKUP(Tableau2[[#This Row],[Maîtrise/Avancement NORD]],Tableau5[],8,FALSE)</f>
        <v>#N/A</v>
      </c>
      <c r="AB1154" s="310" t="e">
        <f>Tableau2[[#This Row],[Gravité]]*Tableau2[[#This Row],[Fréquence NORD]]*Tableau2[[#This Row],[Coef Pondération NORD]]</f>
        <v>#N/A</v>
      </c>
      <c r="AC1154" s="313" t="s">
        <v>1986</v>
      </c>
      <c r="AD1154" s="303">
        <v>9</v>
      </c>
      <c r="AE1154" s="289" t="s">
        <v>2598</v>
      </c>
      <c r="AF1154" s="226" t="s">
        <v>2627</v>
      </c>
      <c r="AG1154" s="290" t="e">
        <f>VLOOKUP(Tableau2[[#This Row],[Maîtrise/Avancement DD]],Tableau5[],8,FALSE)</f>
        <v>#N/A</v>
      </c>
      <c r="AH1154" s="310" t="e">
        <f>Tableau2[[#This Row],[Gravité]]*Tableau2[[#This Row],[Fréquence DD]]*Tableau2[[#This Row],[Coef Pondération DD]]</f>
        <v>#N/A</v>
      </c>
      <c r="AI1154" s="314" t="s">
        <v>2224</v>
      </c>
    </row>
    <row r="1155" spans="1:35" ht="75" x14ac:dyDescent="0.25">
      <c r="A1155" s="248">
        <v>2017</v>
      </c>
      <c r="B1155" s="251" t="s">
        <v>1970</v>
      </c>
      <c r="C1155" s="252" t="s">
        <v>1864</v>
      </c>
      <c r="D1155" s="249"/>
      <c r="E1155" s="253">
        <v>7</v>
      </c>
      <c r="F1155" s="253">
        <v>7</v>
      </c>
      <c r="G1155" s="213" t="s">
        <v>1876</v>
      </c>
      <c r="H1155" s="226" t="s">
        <v>2658</v>
      </c>
      <c r="I1155" s="191"/>
      <c r="J1155" s="279"/>
      <c r="K1155" s="191"/>
      <c r="L1155" s="253">
        <v>9</v>
      </c>
      <c r="M1155" s="251" t="s">
        <v>1898</v>
      </c>
      <c r="N1155" s="226" t="s">
        <v>2658</v>
      </c>
      <c r="O1155" s="191"/>
      <c r="P1155" s="279"/>
      <c r="Q1155" s="191"/>
      <c r="R1155" s="253">
        <v>7</v>
      </c>
      <c r="S1155" s="251" t="s">
        <v>1977</v>
      </c>
      <c r="T1155" s="226" t="s">
        <v>2658</v>
      </c>
      <c r="U1155" s="191"/>
      <c r="V1155" s="279"/>
      <c r="W1155" s="191"/>
      <c r="X1155" s="253">
        <v>9</v>
      </c>
      <c r="Y1155" s="251" t="s">
        <v>1876</v>
      </c>
      <c r="Z1155" s="226" t="s">
        <v>2658</v>
      </c>
      <c r="AA1155" s="191"/>
      <c r="AB1155" s="279"/>
      <c r="AC1155" s="191"/>
      <c r="AD1155" s="253">
        <v>9</v>
      </c>
      <c r="AE1155" s="251" t="s">
        <v>1876</v>
      </c>
      <c r="AF1155" s="226" t="s">
        <v>2658</v>
      </c>
      <c r="AG1155" s="191"/>
      <c r="AH1155" s="279"/>
      <c r="AI1155" s="191"/>
    </row>
    <row r="1156" spans="1:35" ht="60" x14ac:dyDescent="0.25">
      <c r="A1156" s="248">
        <v>2017</v>
      </c>
      <c r="B1156" s="251" t="s">
        <v>1970</v>
      </c>
      <c r="C1156" s="252" t="s">
        <v>1864</v>
      </c>
      <c r="D1156" s="249"/>
      <c r="E1156" s="253">
        <v>7</v>
      </c>
      <c r="F1156" s="253">
        <v>7</v>
      </c>
      <c r="G1156" s="194" t="s">
        <v>1877</v>
      </c>
      <c r="H1156" s="226" t="s">
        <v>2607</v>
      </c>
      <c r="I1156" s="191"/>
      <c r="J1156" s="279"/>
      <c r="K1156" s="191"/>
      <c r="L1156" s="253">
        <v>9</v>
      </c>
      <c r="M1156" s="251" t="s">
        <v>1899</v>
      </c>
      <c r="N1156" s="226" t="s">
        <v>2607</v>
      </c>
      <c r="O1156" s="191"/>
      <c r="P1156" s="279">
        <f>Tableau2[[#This Row],[Gravité]]*Tableau2[[#This Row],[Fréquence SUD]]*Tableau2[[#This Row],[Coef Pondération SUD]]</f>
        <v>0</v>
      </c>
      <c r="Q1156" s="191"/>
      <c r="R1156" s="253">
        <v>7</v>
      </c>
      <c r="S1156" s="251" t="s">
        <v>1978</v>
      </c>
      <c r="T1156" s="226" t="s">
        <v>2607</v>
      </c>
      <c r="U1156" s="191"/>
      <c r="V1156" s="279">
        <f>Tableau2[[#This Row],[Gravité]]*Tableau2[[#This Row],[Fréquence GP]]*Tableau2[[#This Row],[Coef Pondération GP]]</f>
        <v>0</v>
      </c>
      <c r="W1156" s="191"/>
      <c r="X1156" s="253">
        <v>9</v>
      </c>
      <c r="Y1156" s="251" t="s">
        <v>1877</v>
      </c>
      <c r="Z1156" s="226" t="s">
        <v>2607</v>
      </c>
      <c r="AA1156" s="191"/>
      <c r="AB1156" s="279"/>
      <c r="AC1156" s="191"/>
      <c r="AD1156" s="253">
        <v>9</v>
      </c>
      <c r="AE1156" s="251" t="s">
        <v>1877</v>
      </c>
      <c r="AF1156" s="226" t="s">
        <v>2607</v>
      </c>
      <c r="AG1156" s="191"/>
      <c r="AH1156" s="279"/>
      <c r="AI1156" s="191"/>
    </row>
    <row r="1157" spans="1:35" ht="45" x14ac:dyDescent="0.25">
      <c r="A1157" s="248">
        <v>2017</v>
      </c>
      <c r="B1157" s="251" t="s">
        <v>1970</v>
      </c>
      <c r="C1157" s="252" t="s">
        <v>1864</v>
      </c>
      <c r="D1157" s="249"/>
      <c r="E1157" s="253">
        <v>7</v>
      </c>
      <c r="F1157" s="253">
        <v>7</v>
      </c>
      <c r="G1157" s="213" t="s">
        <v>1989</v>
      </c>
      <c r="H1157" s="226" t="s">
        <v>2615</v>
      </c>
      <c r="I1157" s="191"/>
      <c r="J1157" s="279"/>
      <c r="K1157" s="191"/>
      <c r="L1157" s="253">
        <v>9</v>
      </c>
      <c r="M1157" s="251" t="s">
        <v>1900</v>
      </c>
      <c r="N1157" s="226" t="s">
        <v>2615</v>
      </c>
      <c r="O1157" s="191"/>
      <c r="P1157" s="279"/>
      <c r="Q1157" s="191"/>
      <c r="R1157" s="253">
        <v>7</v>
      </c>
      <c r="S1157" s="251" t="s">
        <v>1979</v>
      </c>
      <c r="T1157" s="226" t="s">
        <v>2643</v>
      </c>
      <c r="U1157" s="191"/>
      <c r="V1157" s="279"/>
      <c r="W1157" s="191"/>
      <c r="X1157" s="253">
        <v>9</v>
      </c>
      <c r="Y1157" s="251" t="s">
        <v>1991</v>
      </c>
      <c r="Z1157" s="226" t="s">
        <v>2643</v>
      </c>
      <c r="AA1157" s="191"/>
      <c r="AB1157" s="279"/>
      <c r="AC1157" s="191"/>
      <c r="AD1157" s="253">
        <v>9</v>
      </c>
      <c r="AE1157" s="251" t="s">
        <v>1991</v>
      </c>
      <c r="AF1157" s="226" t="s">
        <v>2615</v>
      </c>
      <c r="AG1157" s="191"/>
      <c r="AH1157" s="279"/>
      <c r="AI1157" s="191"/>
    </row>
    <row r="1158" spans="1:35" ht="45" x14ac:dyDescent="0.25">
      <c r="A1158" s="248">
        <v>2017</v>
      </c>
      <c r="B1158" s="251" t="s">
        <v>1970</v>
      </c>
      <c r="C1158" s="252" t="s">
        <v>1864</v>
      </c>
      <c r="D1158" s="249"/>
      <c r="E1158" s="253">
        <v>7</v>
      </c>
      <c r="F1158" s="253">
        <v>7</v>
      </c>
      <c r="G1158" s="213" t="s">
        <v>1878</v>
      </c>
      <c r="H1158" s="226" t="s">
        <v>2608</v>
      </c>
      <c r="I1158" s="191"/>
      <c r="J1158" s="279"/>
      <c r="K1158" s="191"/>
      <c r="L1158" s="253" t="s">
        <v>171</v>
      </c>
      <c r="M1158" s="250" t="s">
        <v>171</v>
      </c>
      <c r="N1158" s="226" t="s">
        <v>2617</v>
      </c>
      <c r="O1158" s="191"/>
      <c r="P1158" s="279"/>
      <c r="Q1158" s="191"/>
      <c r="R1158" s="253" t="s">
        <v>171</v>
      </c>
      <c r="S1158" s="250" t="s">
        <v>171</v>
      </c>
      <c r="T1158" s="226" t="s">
        <v>2617</v>
      </c>
      <c r="U1158" s="191"/>
      <c r="V1158" s="279"/>
      <c r="W1158" s="191"/>
      <c r="X1158" s="253" t="s">
        <v>171</v>
      </c>
      <c r="Y1158" s="250" t="s">
        <v>171</v>
      </c>
      <c r="Z1158" s="226" t="s">
        <v>2617</v>
      </c>
      <c r="AA1158" s="191"/>
      <c r="AB1158" s="279"/>
      <c r="AC1158" s="191"/>
      <c r="AD1158" s="253" t="s">
        <v>171</v>
      </c>
      <c r="AE1158" s="250" t="s">
        <v>171</v>
      </c>
      <c r="AF1158" s="226" t="s">
        <v>2617</v>
      </c>
      <c r="AG1158" s="191"/>
      <c r="AH1158" s="279"/>
      <c r="AI1158" s="191"/>
    </row>
    <row r="1159" spans="1:35" ht="60" x14ac:dyDescent="0.25">
      <c r="A1159" s="248">
        <v>2017</v>
      </c>
      <c r="B1159" s="251" t="s">
        <v>1970</v>
      </c>
      <c r="C1159" s="252" t="s">
        <v>1864</v>
      </c>
      <c r="D1159" s="249"/>
      <c r="E1159" s="253">
        <v>7</v>
      </c>
      <c r="F1159" s="253">
        <v>7</v>
      </c>
      <c r="G1159" s="194" t="s">
        <v>1879</v>
      </c>
      <c r="H1159" s="226" t="s">
        <v>2608</v>
      </c>
      <c r="I1159" s="191"/>
      <c r="J1159" s="279"/>
      <c r="K1159" s="191"/>
      <c r="L1159" s="253" t="s">
        <v>171</v>
      </c>
      <c r="M1159" s="250" t="s">
        <v>171</v>
      </c>
      <c r="N1159" s="226" t="s">
        <v>2617</v>
      </c>
      <c r="O1159" s="191"/>
      <c r="P1159" s="279"/>
      <c r="Q1159" s="191"/>
      <c r="R1159" s="253" t="s">
        <v>171</v>
      </c>
      <c r="S1159" s="250" t="s">
        <v>171</v>
      </c>
      <c r="T1159" s="226" t="s">
        <v>2617</v>
      </c>
      <c r="U1159" s="191"/>
      <c r="V1159" s="279"/>
      <c r="W1159" s="191"/>
      <c r="X1159" s="253" t="s">
        <v>171</v>
      </c>
      <c r="Y1159" s="250" t="s">
        <v>171</v>
      </c>
      <c r="Z1159" s="226" t="s">
        <v>2617</v>
      </c>
      <c r="AA1159" s="191"/>
      <c r="AB1159" s="279"/>
      <c r="AC1159" s="191"/>
      <c r="AD1159" s="253" t="s">
        <v>171</v>
      </c>
      <c r="AE1159" s="250" t="s">
        <v>171</v>
      </c>
      <c r="AF1159" s="226" t="s">
        <v>2617</v>
      </c>
      <c r="AG1159" s="191"/>
      <c r="AH1159" s="279"/>
      <c r="AI1159" s="191"/>
    </row>
    <row r="1160" spans="1:35" ht="90" x14ac:dyDescent="0.25">
      <c r="A1160" s="248">
        <v>2017</v>
      </c>
      <c r="B1160" s="251" t="s">
        <v>1970</v>
      </c>
      <c r="C1160" s="252" t="s">
        <v>1864</v>
      </c>
      <c r="D1160" s="249"/>
      <c r="E1160" s="253">
        <v>7</v>
      </c>
      <c r="F1160" s="253">
        <v>7</v>
      </c>
      <c r="G1160" s="194" t="s">
        <v>1880</v>
      </c>
      <c r="H1160" s="226" t="s">
        <v>2608</v>
      </c>
      <c r="I1160" s="191"/>
      <c r="J1160" s="279"/>
      <c r="K1160" s="191"/>
      <c r="L1160" s="253">
        <v>9</v>
      </c>
      <c r="M1160" s="251" t="s">
        <v>1945</v>
      </c>
      <c r="N1160" s="226" t="s">
        <v>2608</v>
      </c>
      <c r="O1160" s="191"/>
      <c r="P1160" s="279"/>
      <c r="Q1160" s="191"/>
      <c r="R1160" s="253" t="s">
        <v>171</v>
      </c>
      <c r="S1160" s="250" t="s">
        <v>171</v>
      </c>
      <c r="T1160" s="226" t="s">
        <v>2617</v>
      </c>
      <c r="U1160" s="191"/>
      <c r="V1160" s="279"/>
      <c r="W1160" s="191"/>
      <c r="X1160" s="253">
        <v>9</v>
      </c>
      <c r="Y1160" s="251" t="s">
        <v>1945</v>
      </c>
      <c r="Z1160" s="226" t="s">
        <v>2608</v>
      </c>
      <c r="AA1160" s="191"/>
      <c r="AB1160" s="279"/>
      <c r="AC1160" s="191"/>
      <c r="AD1160" s="253">
        <v>9</v>
      </c>
      <c r="AE1160" s="251" t="s">
        <v>2225</v>
      </c>
      <c r="AF1160" s="226" t="s">
        <v>2608</v>
      </c>
      <c r="AG1160" s="191"/>
      <c r="AH1160" s="279"/>
      <c r="AI1160" s="191"/>
    </row>
    <row r="1161" spans="1:35" ht="30" x14ac:dyDescent="0.25">
      <c r="A1161" s="248">
        <v>2017</v>
      </c>
      <c r="B1161" s="251" t="s">
        <v>1970</v>
      </c>
      <c r="C1161" s="252" t="s">
        <v>1864</v>
      </c>
      <c r="D1161" s="249"/>
      <c r="E1161" s="253">
        <v>7</v>
      </c>
      <c r="F1161" s="253">
        <v>7</v>
      </c>
      <c r="G1161" s="213" t="s">
        <v>1944</v>
      </c>
      <c r="H1161" s="226" t="s">
        <v>2608</v>
      </c>
      <c r="I1161" s="191"/>
      <c r="J1161" s="279"/>
      <c r="K1161" s="191"/>
      <c r="L1161" s="253">
        <v>9</v>
      </c>
      <c r="M1161" s="251" t="s">
        <v>1952</v>
      </c>
      <c r="N1161" s="226" t="s">
        <v>2608</v>
      </c>
      <c r="O1161" s="191"/>
      <c r="P1161" s="279"/>
      <c r="Q1161" s="191"/>
      <c r="R1161" s="253" t="s">
        <v>171</v>
      </c>
      <c r="S1161" s="250" t="s">
        <v>171</v>
      </c>
      <c r="T1161" s="226" t="s">
        <v>2617</v>
      </c>
      <c r="U1161" s="191"/>
      <c r="V1161" s="279"/>
      <c r="W1161" s="191"/>
      <c r="X1161" s="253">
        <v>9</v>
      </c>
      <c r="Y1161" s="251" t="s">
        <v>1952</v>
      </c>
      <c r="Z1161" s="226" t="s">
        <v>2608</v>
      </c>
      <c r="AA1161" s="191"/>
      <c r="AB1161" s="279"/>
      <c r="AC1161" s="191"/>
      <c r="AD1161" s="253">
        <v>9</v>
      </c>
      <c r="AE1161" s="251" t="s">
        <v>1952</v>
      </c>
      <c r="AF1161" s="226" t="s">
        <v>2608</v>
      </c>
      <c r="AG1161" s="191"/>
      <c r="AH1161" s="279"/>
      <c r="AI1161" s="191"/>
    </row>
    <row r="1162" spans="1:35" ht="45" x14ac:dyDescent="0.25">
      <c r="A1162" s="248">
        <v>2017</v>
      </c>
      <c r="B1162" s="251" t="s">
        <v>1970</v>
      </c>
      <c r="C1162" s="252" t="s">
        <v>1864</v>
      </c>
      <c r="D1162" s="249"/>
      <c r="E1162" s="253">
        <v>7</v>
      </c>
      <c r="F1162" s="253">
        <v>7</v>
      </c>
      <c r="G1162" s="213" t="s">
        <v>1943</v>
      </c>
      <c r="H1162" s="226" t="s">
        <v>2608</v>
      </c>
      <c r="I1162" s="191"/>
      <c r="J1162" s="279"/>
      <c r="K1162" s="191"/>
      <c r="L1162" s="253">
        <v>9</v>
      </c>
      <c r="M1162" s="251" t="s">
        <v>1953</v>
      </c>
      <c r="N1162" s="226" t="s">
        <v>2608</v>
      </c>
      <c r="O1162" s="191"/>
      <c r="P1162" s="279"/>
      <c r="Q1162" s="191"/>
      <c r="R1162" s="253" t="s">
        <v>171</v>
      </c>
      <c r="S1162" s="250" t="s">
        <v>171</v>
      </c>
      <c r="T1162" s="226" t="s">
        <v>2617</v>
      </c>
      <c r="U1162" s="191"/>
      <c r="V1162" s="279"/>
      <c r="W1162" s="191"/>
      <c r="X1162" s="253">
        <v>9</v>
      </c>
      <c r="Y1162" s="251" t="s">
        <v>1953</v>
      </c>
      <c r="Z1162" s="226" t="s">
        <v>2608</v>
      </c>
      <c r="AA1162" s="191"/>
      <c r="AB1162" s="279"/>
      <c r="AC1162" s="191"/>
      <c r="AD1162" s="253">
        <v>9</v>
      </c>
      <c r="AE1162" s="251" t="s">
        <v>1953</v>
      </c>
      <c r="AF1162" s="226" t="s">
        <v>2608</v>
      </c>
      <c r="AG1162" s="191"/>
      <c r="AH1162" s="279"/>
      <c r="AI1162" s="191"/>
    </row>
    <row r="1163" spans="1:35" ht="30" x14ac:dyDescent="0.25">
      <c r="A1163" s="248">
        <v>2017</v>
      </c>
      <c r="B1163" s="251" t="s">
        <v>1970</v>
      </c>
      <c r="C1163" s="252" t="s">
        <v>1864</v>
      </c>
      <c r="D1163" s="249"/>
      <c r="E1163" s="253">
        <v>7</v>
      </c>
      <c r="F1163" s="253">
        <v>7</v>
      </c>
      <c r="G1163" s="213" t="s">
        <v>1881</v>
      </c>
      <c r="H1163" s="226" t="s">
        <v>2613</v>
      </c>
      <c r="I1163" s="191"/>
      <c r="J1163" s="279"/>
      <c r="K1163" s="191"/>
      <c r="L1163" s="253">
        <v>9</v>
      </c>
      <c r="M1163" s="251" t="s">
        <v>1954</v>
      </c>
      <c r="N1163" s="226" t="s">
        <v>2613</v>
      </c>
      <c r="O1163" s="191"/>
      <c r="P1163" s="279"/>
      <c r="Q1163" s="191"/>
      <c r="R1163" s="253" t="s">
        <v>171</v>
      </c>
      <c r="S1163" s="250" t="s">
        <v>171</v>
      </c>
      <c r="T1163" s="226" t="s">
        <v>2617</v>
      </c>
      <c r="U1163" s="191"/>
      <c r="V1163" s="279"/>
      <c r="W1163" s="191"/>
      <c r="X1163" s="253">
        <v>9</v>
      </c>
      <c r="Y1163" s="251" t="s">
        <v>1954</v>
      </c>
      <c r="Z1163" s="226" t="s">
        <v>2613</v>
      </c>
      <c r="AA1163" s="191"/>
      <c r="AB1163" s="279"/>
      <c r="AC1163" s="191"/>
      <c r="AD1163" s="253">
        <v>9</v>
      </c>
      <c r="AE1163" s="251" t="s">
        <v>1954</v>
      </c>
      <c r="AF1163" s="226" t="s">
        <v>2613</v>
      </c>
      <c r="AG1163" s="191"/>
      <c r="AH1163" s="279"/>
      <c r="AI1163" s="191"/>
    </row>
    <row r="1164" spans="1:35" ht="30" x14ac:dyDescent="0.25">
      <c r="A1164" s="248">
        <v>2017</v>
      </c>
      <c r="B1164" s="251" t="s">
        <v>1970</v>
      </c>
      <c r="C1164" s="252" t="s">
        <v>1864</v>
      </c>
      <c r="D1164" s="249"/>
      <c r="E1164" s="253">
        <v>7</v>
      </c>
      <c r="F1164" s="253">
        <v>7</v>
      </c>
      <c r="G1164" s="213" t="s">
        <v>1883</v>
      </c>
      <c r="H1164" s="226" t="s">
        <v>2608</v>
      </c>
      <c r="I1164" s="191"/>
      <c r="J1164" s="279"/>
      <c r="K1164" s="191"/>
      <c r="L1164" s="253" t="s">
        <v>171</v>
      </c>
      <c r="M1164" s="250" t="s">
        <v>171</v>
      </c>
      <c r="N1164" s="226" t="s">
        <v>2617</v>
      </c>
      <c r="O1164" s="191"/>
      <c r="P1164" s="279"/>
      <c r="Q1164" s="191"/>
      <c r="R1164" s="253" t="s">
        <v>171</v>
      </c>
      <c r="S1164" s="250" t="s">
        <v>171</v>
      </c>
      <c r="T1164" s="226" t="s">
        <v>2617</v>
      </c>
      <c r="U1164" s="191"/>
      <c r="V1164" s="279"/>
      <c r="W1164" s="191"/>
      <c r="X1164" s="253">
        <v>9</v>
      </c>
      <c r="Y1164" s="213" t="s">
        <v>1883</v>
      </c>
      <c r="Z1164" s="226" t="s">
        <v>2608</v>
      </c>
      <c r="AA1164" s="191"/>
      <c r="AB1164" s="279"/>
      <c r="AC1164" s="191"/>
      <c r="AD1164" s="253">
        <v>9</v>
      </c>
      <c r="AE1164" s="213" t="s">
        <v>1883</v>
      </c>
      <c r="AF1164" s="226" t="s">
        <v>2608</v>
      </c>
      <c r="AG1164" s="191"/>
      <c r="AH1164" s="279"/>
      <c r="AI1164" s="191"/>
    </row>
    <row r="1165" spans="1:35" ht="45" x14ac:dyDescent="0.25">
      <c r="A1165" s="248">
        <v>2017</v>
      </c>
      <c r="B1165" s="251" t="s">
        <v>1970</v>
      </c>
      <c r="C1165" s="252" t="s">
        <v>1864</v>
      </c>
      <c r="D1165" s="249"/>
      <c r="E1165" s="253">
        <v>7</v>
      </c>
      <c r="F1165" s="253">
        <v>7</v>
      </c>
      <c r="G1165" s="213" t="s">
        <v>1884</v>
      </c>
      <c r="H1165" s="226" t="s">
        <v>2613</v>
      </c>
      <c r="I1165" s="191"/>
      <c r="J1165" s="279"/>
      <c r="K1165" s="191"/>
      <c r="L1165" s="253" t="s">
        <v>171</v>
      </c>
      <c r="M1165" s="250" t="s">
        <v>171</v>
      </c>
      <c r="N1165" s="226" t="s">
        <v>2617</v>
      </c>
      <c r="O1165" s="191"/>
      <c r="P1165" s="279"/>
      <c r="Q1165" s="191"/>
      <c r="R1165" s="253" t="s">
        <v>171</v>
      </c>
      <c r="S1165" s="250" t="s">
        <v>171</v>
      </c>
      <c r="T1165" s="226" t="s">
        <v>2617</v>
      </c>
      <c r="U1165" s="191"/>
      <c r="V1165" s="279"/>
      <c r="W1165" s="191"/>
      <c r="X1165" s="253">
        <v>9</v>
      </c>
      <c r="Y1165" s="213" t="s">
        <v>1884</v>
      </c>
      <c r="Z1165" s="226" t="s">
        <v>2613</v>
      </c>
      <c r="AA1165" s="191"/>
      <c r="AB1165" s="279"/>
      <c r="AC1165" s="191"/>
      <c r="AD1165" s="253">
        <v>9</v>
      </c>
      <c r="AE1165" s="213" t="s">
        <v>1884</v>
      </c>
      <c r="AF1165" s="226" t="s">
        <v>2613</v>
      </c>
      <c r="AG1165" s="191"/>
      <c r="AH1165" s="279"/>
      <c r="AI1165" s="191"/>
    </row>
    <row r="1166" spans="1:35" ht="60" x14ac:dyDescent="0.25">
      <c r="A1166" s="248">
        <v>2017</v>
      </c>
      <c r="B1166" s="251" t="s">
        <v>1970</v>
      </c>
      <c r="C1166" s="252" t="s">
        <v>1864</v>
      </c>
      <c r="D1166" s="249"/>
      <c r="E1166" s="253">
        <v>7</v>
      </c>
      <c r="F1166" s="253">
        <v>7</v>
      </c>
      <c r="G1166" s="213" t="s">
        <v>1885</v>
      </c>
      <c r="H1166" s="226" t="s">
        <v>2608</v>
      </c>
      <c r="I1166" s="191"/>
      <c r="J1166" s="279"/>
      <c r="K1166" s="191"/>
      <c r="L1166" s="253">
        <v>9</v>
      </c>
      <c r="M1166" s="251" t="s">
        <v>1955</v>
      </c>
      <c r="N1166" s="226" t="s">
        <v>2608</v>
      </c>
      <c r="O1166" s="191"/>
      <c r="P1166" s="279"/>
      <c r="Q1166" s="191"/>
      <c r="R1166" s="253" t="s">
        <v>171</v>
      </c>
      <c r="S1166" s="250" t="s">
        <v>171</v>
      </c>
      <c r="T1166" s="226" t="s">
        <v>2617</v>
      </c>
      <c r="U1166" s="191"/>
      <c r="V1166" s="279"/>
      <c r="W1166" s="191"/>
      <c r="X1166" s="253">
        <v>9</v>
      </c>
      <c r="Y1166" s="213" t="s">
        <v>1885</v>
      </c>
      <c r="Z1166" s="226" t="s">
        <v>2608</v>
      </c>
      <c r="AA1166" s="191"/>
      <c r="AB1166" s="279"/>
      <c r="AC1166" s="191"/>
      <c r="AD1166" s="253">
        <v>9</v>
      </c>
      <c r="AE1166" s="213" t="s">
        <v>2226</v>
      </c>
      <c r="AF1166" s="226" t="s">
        <v>2608</v>
      </c>
      <c r="AG1166" s="191"/>
      <c r="AH1166" s="279"/>
      <c r="AI1166" s="191"/>
    </row>
    <row r="1167" spans="1:35" ht="60" x14ac:dyDescent="0.25">
      <c r="A1167" s="248">
        <v>2017</v>
      </c>
      <c r="B1167" s="251" t="s">
        <v>1970</v>
      </c>
      <c r="C1167" s="252" t="s">
        <v>1864</v>
      </c>
      <c r="D1167" s="249"/>
      <c r="E1167" s="253">
        <v>7</v>
      </c>
      <c r="F1167" s="253">
        <v>7</v>
      </c>
      <c r="G1167" s="194" t="s">
        <v>1882</v>
      </c>
      <c r="H1167" s="226" t="s">
        <v>2613</v>
      </c>
      <c r="I1167" s="191"/>
      <c r="J1167" s="279"/>
      <c r="K1167" s="191"/>
      <c r="L1167" s="253" t="s">
        <v>171</v>
      </c>
      <c r="M1167" s="250" t="s">
        <v>171</v>
      </c>
      <c r="N1167" s="226" t="s">
        <v>2617</v>
      </c>
      <c r="O1167" s="191"/>
      <c r="P1167" s="279"/>
      <c r="Q1167" s="191"/>
      <c r="R1167" s="253" t="s">
        <v>171</v>
      </c>
      <c r="S1167" s="250" t="s">
        <v>171</v>
      </c>
      <c r="T1167" s="226" t="s">
        <v>2617</v>
      </c>
      <c r="U1167" s="191"/>
      <c r="V1167" s="279"/>
      <c r="W1167" s="191"/>
      <c r="X1167" s="253" t="s">
        <v>171</v>
      </c>
      <c r="Y1167" s="250" t="s">
        <v>171</v>
      </c>
      <c r="Z1167" s="226" t="s">
        <v>2617</v>
      </c>
      <c r="AA1167" s="191"/>
      <c r="AB1167" s="279"/>
      <c r="AC1167" s="191"/>
      <c r="AD1167" s="253" t="s">
        <v>171</v>
      </c>
      <c r="AE1167" s="250" t="s">
        <v>171</v>
      </c>
      <c r="AF1167" s="226" t="s">
        <v>2617</v>
      </c>
      <c r="AG1167" s="191"/>
      <c r="AH1167" s="279"/>
      <c r="AI1167" s="191"/>
    </row>
    <row r="1168" spans="1:35" ht="30" x14ac:dyDescent="0.25">
      <c r="A1168" s="248">
        <v>2017</v>
      </c>
      <c r="B1168" s="251" t="s">
        <v>1970</v>
      </c>
      <c r="C1168" s="252" t="s">
        <v>1864</v>
      </c>
      <c r="D1168" s="249"/>
      <c r="E1168" s="253">
        <v>7</v>
      </c>
      <c r="F1168" s="253" t="s">
        <v>171</v>
      </c>
      <c r="G1168" s="214" t="s">
        <v>171</v>
      </c>
      <c r="H1168" s="226" t="s">
        <v>2617</v>
      </c>
      <c r="I1168" s="191"/>
      <c r="J1168" s="279"/>
      <c r="K1168" s="191"/>
      <c r="L1168" s="253">
        <v>9</v>
      </c>
      <c r="M1168" s="251" t="s">
        <v>1946</v>
      </c>
      <c r="N1168" s="226" t="s">
        <v>2613</v>
      </c>
      <c r="O1168" s="191"/>
      <c r="P1168" s="279"/>
      <c r="Q1168" s="191"/>
      <c r="R1168" s="253" t="s">
        <v>171</v>
      </c>
      <c r="S1168" s="250" t="s">
        <v>171</v>
      </c>
      <c r="T1168" s="226" t="s">
        <v>2617</v>
      </c>
      <c r="U1168" s="191"/>
      <c r="V1168" s="279"/>
      <c r="W1168" s="191"/>
      <c r="X1168" s="253" t="s">
        <v>171</v>
      </c>
      <c r="Y1168" s="250" t="s">
        <v>171</v>
      </c>
      <c r="Z1168" s="226" t="s">
        <v>2617</v>
      </c>
      <c r="AA1168" s="191"/>
      <c r="AB1168" s="279"/>
      <c r="AC1168" s="191"/>
      <c r="AD1168" s="253" t="s">
        <v>171</v>
      </c>
      <c r="AE1168" s="250" t="s">
        <v>171</v>
      </c>
      <c r="AF1168" s="226" t="s">
        <v>2617</v>
      </c>
      <c r="AG1168" s="191"/>
      <c r="AH1168" s="279"/>
      <c r="AI1168" s="191"/>
    </row>
    <row r="1169" spans="1:35" ht="45" x14ac:dyDescent="0.25">
      <c r="A1169" s="248">
        <v>2017</v>
      </c>
      <c r="B1169" s="251" t="s">
        <v>1970</v>
      </c>
      <c r="C1169" s="252" t="s">
        <v>1864</v>
      </c>
      <c r="D1169" s="249"/>
      <c r="E1169" s="253">
        <v>7</v>
      </c>
      <c r="F1169" s="253" t="s">
        <v>171</v>
      </c>
      <c r="G1169" s="214" t="s">
        <v>171</v>
      </c>
      <c r="H1169" s="226" t="s">
        <v>2617</v>
      </c>
      <c r="I1169" s="191"/>
      <c r="J1169" s="279"/>
      <c r="K1169" s="191"/>
      <c r="L1169" s="253">
        <v>9</v>
      </c>
      <c r="M1169" s="251" t="s">
        <v>1947</v>
      </c>
      <c r="N1169" s="226" t="s">
        <v>2613</v>
      </c>
      <c r="O1169" s="191"/>
      <c r="P1169" s="279"/>
      <c r="Q1169" s="191"/>
      <c r="R1169" s="253" t="s">
        <v>171</v>
      </c>
      <c r="S1169" s="250" t="s">
        <v>171</v>
      </c>
      <c r="T1169" s="226" t="s">
        <v>2617</v>
      </c>
      <c r="U1169" s="191"/>
      <c r="V1169" s="279"/>
      <c r="W1169" s="191"/>
      <c r="X1169" s="253" t="s">
        <v>171</v>
      </c>
      <c r="Y1169" s="250" t="s">
        <v>171</v>
      </c>
      <c r="Z1169" s="226" t="s">
        <v>2617</v>
      </c>
      <c r="AA1169" s="191"/>
      <c r="AB1169" s="279"/>
      <c r="AC1169" s="191"/>
      <c r="AD1169" s="253" t="s">
        <v>171</v>
      </c>
      <c r="AE1169" s="250" t="s">
        <v>171</v>
      </c>
      <c r="AF1169" s="226" t="s">
        <v>2617</v>
      </c>
      <c r="AG1169" s="191"/>
      <c r="AH1169" s="279"/>
      <c r="AI1169" s="191"/>
    </row>
    <row r="1170" spans="1:35" ht="75" x14ac:dyDescent="0.25">
      <c r="A1170" s="248">
        <v>2017</v>
      </c>
      <c r="B1170" s="251" t="s">
        <v>1970</v>
      </c>
      <c r="C1170" s="252" t="s">
        <v>1864</v>
      </c>
      <c r="D1170" s="249"/>
      <c r="E1170" s="253">
        <v>7</v>
      </c>
      <c r="F1170" s="253">
        <v>7</v>
      </c>
      <c r="G1170" s="247" t="s">
        <v>1990</v>
      </c>
      <c r="H1170" s="226" t="s">
        <v>2608</v>
      </c>
      <c r="I1170" s="191"/>
      <c r="J1170" s="279"/>
      <c r="K1170" s="191"/>
      <c r="L1170" s="253">
        <v>9</v>
      </c>
      <c r="M1170" s="251" t="s">
        <v>1948</v>
      </c>
      <c r="N1170" s="226" t="s">
        <v>2608</v>
      </c>
      <c r="O1170" s="191"/>
      <c r="P1170" s="279"/>
      <c r="Q1170" s="191"/>
      <c r="R1170" s="253">
        <v>7</v>
      </c>
      <c r="S1170" s="251" t="s">
        <v>1980</v>
      </c>
      <c r="T1170" s="226" t="s">
        <v>2608</v>
      </c>
      <c r="U1170" s="191"/>
      <c r="V1170" s="279"/>
      <c r="W1170" s="191"/>
      <c r="X1170" s="253">
        <v>9</v>
      </c>
      <c r="Y1170" s="251" t="s">
        <v>1990</v>
      </c>
      <c r="Z1170" s="226" t="s">
        <v>2608</v>
      </c>
      <c r="AA1170" s="191"/>
      <c r="AB1170" s="279"/>
      <c r="AC1170" s="191"/>
      <c r="AD1170" s="253">
        <v>9</v>
      </c>
      <c r="AE1170" s="214" t="s">
        <v>1990</v>
      </c>
      <c r="AF1170" s="226" t="s">
        <v>2608</v>
      </c>
      <c r="AG1170" s="191"/>
      <c r="AH1170" s="279"/>
      <c r="AI1170" s="191"/>
    </row>
    <row r="1171" spans="1:35" ht="30" x14ac:dyDescent="0.25">
      <c r="A1171" s="248">
        <v>2017</v>
      </c>
      <c r="B1171" s="251" t="s">
        <v>1970</v>
      </c>
      <c r="C1171" s="252" t="s">
        <v>1864</v>
      </c>
      <c r="D1171" s="249"/>
      <c r="E1171" s="253">
        <v>7</v>
      </c>
      <c r="F1171" s="253" t="s">
        <v>171</v>
      </c>
      <c r="G1171" s="214" t="s">
        <v>171</v>
      </c>
      <c r="H1171" s="226" t="s">
        <v>2617</v>
      </c>
      <c r="I1171" s="191"/>
      <c r="J1171" s="279"/>
      <c r="K1171" s="191"/>
      <c r="L1171" s="253">
        <v>9</v>
      </c>
      <c r="M1171" s="251" t="s">
        <v>1949</v>
      </c>
      <c r="N1171" s="226" t="s">
        <v>2613</v>
      </c>
      <c r="O1171" s="191"/>
      <c r="P1171" s="279"/>
      <c r="Q1171" s="191"/>
      <c r="R1171" s="253" t="s">
        <v>171</v>
      </c>
      <c r="S1171" s="250" t="s">
        <v>171</v>
      </c>
      <c r="T1171" s="226" t="s">
        <v>2617</v>
      </c>
      <c r="U1171" s="191"/>
      <c r="V1171" s="279"/>
      <c r="W1171" s="191"/>
      <c r="X1171" s="253" t="s">
        <v>171</v>
      </c>
      <c r="Y1171" s="250" t="s">
        <v>171</v>
      </c>
      <c r="Z1171" s="226" t="s">
        <v>2617</v>
      </c>
      <c r="AA1171" s="191"/>
      <c r="AB1171" s="279"/>
      <c r="AC1171" s="191"/>
      <c r="AD1171" s="253" t="s">
        <v>171</v>
      </c>
      <c r="AE1171" s="250" t="s">
        <v>171</v>
      </c>
      <c r="AF1171" s="226" t="s">
        <v>2617</v>
      </c>
      <c r="AG1171" s="191"/>
      <c r="AH1171" s="279"/>
      <c r="AI1171" s="191"/>
    </row>
    <row r="1172" spans="1:35" ht="45" x14ac:dyDescent="0.25">
      <c r="A1172" s="248">
        <v>2017</v>
      </c>
      <c r="B1172" s="251" t="s">
        <v>1970</v>
      </c>
      <c r="C1172" s="252" t="s">
        <v>1864</v>
      </c>
      <c r="D1172" s="249"/>
      <c r="E1172" s="253">
        <v>7</v>
      </c>
      <c r="F1172" s="253" t="s">
        <v>171</v>
      </c>
      <c r="G1172" s="214" t="s">
        <v>171</v>
      </c>
      <c r="H1172" s="226" t="s">
        <v>2617</v>
      </c>
      <c r="I1172" s="191"/>
      <c r="J1172" s="279"/>
      <c r="K1172" s="191"/>
      <c r="L1172" s="253">
        <v>9</v>
      </c>
      <c r="M1172" s="251" t="s">
        <v>1891</v>
      </c>
      <c r="N1172" s="226" t="s">
        <v>2608</v>
      </c>
      <c r="O1172" s="191"/>
      <c r="P1172" s="279"/>
      <c r="Q1172" s="191"/>
      <c r="R1172" s="253">
        <v>7</v>
      </c>
      <c r="S1172" s="251" t="s">
        <v>1891</v>
      </c>
      <c r="T1172" s="226" t="s">
        <v>2608</v>
      </c>
      <c r="U1172" s="191"/>
      <c r="V1172" s="279"/>
      <c r="W1172" s="191"/>
      <c r="X1172" s="253">
        <v>9</v>
      </c>
      <c r="Y1172" s="251" t="s">
        <v>1858</v>
      </c>
      <c r="Z1172" s="226" t="s">
        <v>2608</v>
      </c>
      <c r="AA1172" s="191"/>
      <c r="AB1172" s="279"/>
      <c r="AC1172" s="191"/>
      <c r="AD1172" s="253">
        <v>9</v>
      </c>
      <c r="AE1172" s="251" t="s">
        <v>1858</v>
      </c>
      <c r="AF1172" s="226" t="s">
        <v>2608</v>
      </c>
      <c r="AG1172" s="191"/>
      <c r="AH1172" s="279"/>
      <c r="AI1172" s="191"/>
    </row>
    <row r="1173" spans="1:35" ht="30" x14ac:dyDescent="0.25">
      <c r="A1173" s="248">
        <v>2017</v>
      </c>
      <c r="B1173" s="251" t="s">
        <v>1970</v>
      </c>
      <c r="C1173" s="252" t="s">
        <v>1864</v>
      </c>
      <c r="D1173" s="249"/>
      <c r="E1173" s="253">
        <v>7</v>
      </c>
      <c r="F1173" s="253" t="s">
        <v>171</v>
      </c>
      <c r="G1173" s="214" t="s">
        <v>171</v>
      </c>
      <c r="H1173" s="226" t="s">
        <v>2617</v>
      </c>
      <c r="I1173" s="191"/>
      <c r="J1173" s="279"/>
      <c r="K1173" s="191"/>
      <c r="L1173" s="253">
        <v>9</v>
      </c>
      <c r="M1173" s="251" t="s">
        <v>1853</v>
      </c>
      <c r="N1173" s="226" t="s">
        <v>2608</v>
      </c>
      <c r="O1173" s="191"/>
      <c r="P1173" s="279"/>
      <c r="Q1173" s="191"/>
      <c r="R1173" s="253">
        <v>7</v>
      </c>
      <c r="S1173" s="251" t="s">
        <v>1853</v>
      </c>
      <c r="T1173" s="226" t="s">
        <v>2608</v>
      </c>
      <c r="U1173" s="191"/>
      <c r="V1173" s="279"/>
      <c r="W1173" s="191"/>
      <c r="X1173" s="253">
        <v>9</v>
      </c>
      <c r="Y1173" s="251" t="s">
        <v>1853</v>
      </c>
      <c r="Z1173" s="226" t="s">
        <v>2608</v>
      </c>
      <c r="AA1173" s="191"/>
      <c r="AB1173" s="279"/>
      <c r="AC1173" s="191"/>
      <c r="AD1173" s="253">
        <v>9</v>
      </c>
      <c r="AE1173" s="251" t="s">
        <v>1853</v>
      </c>
      <c r="AF1173" s="226" t="s">
        <v>2608</v>
      </c>
      <c r="AG1173" s="191"/>
      <c r="AH1173" s="279"/>
      <c r="AI1173" s="191"/>
    </row>
    <row r="1174" spans="1:35" ht="30" x14ac:dyDescent="0.25">
      <c r="A1174" s="248">
        <v>2017</v>
      </c>
      <c r="B1174" s="251" t="s">
        <v>1970</v>
      </c>
      <c r="C1174" s="252" t="s">
        <v>1864</v>
      </c>
      <c r="D1174" s="249"/>
      <c r="E1174" s="253">
        <v>7</v>
      </c>
      <c r="F1174" s="253" t="s">
        <v>171</v>
      </c>
      <c r="G1174" s="214" t="s">
        <v>171</v>
      </c>
      <c r="H1174" s="226" t="s">
        <v>2616</v>
      </c>
      <c r="I1174" s="191"/>
      <c r="J1174" s="279"/>
      <c r="K1174" s="191"/>
      <c r="L1174" s="253">
        <v>9</v>
      </c>
      <c r="M1174" s="251" t="s">
        <v>1889</v>
      </c>
      <c r="N1174" s="226" t="s">
        <v>2607</v>
      </c>
      <c r="O1174" s="191"/>
      <c r="P1174" s="279"/>
      <c r="Q1174" s="191"/>
      <c r="R1174" s="253">
        <v>7</v>
      </c>
      <c r="S1174" s="251" t="s">
        <v>1889</v>
      </c>
      <c r="T1174" s="226" t="s">
        <v>2607</v>
      </c>
      <c r="U1174" s="191"/>
      <c r="V1174" s="279"/>
      <c r="W1174" s="191"/>
      <c r="X1174" s="253">
        <v>9</v>
      </c>
      <c r="Y1174" s="251" t="s">
        <v>1988</v>
      </c>
      <c r="Z1174" s="226" t="s">
        <v>2607</v>
      </c>
      <c r="AA1174" s="191"/>
      <c r="AB1174" s="279"/>
      <c r="AC1174" s="191"/>
      <c r="AD1174" s="253">
        <v>9</v>
      </c>
      <c r="AE1174" s="251" t="s">
        <v>1988</v>
      </c>
      <c r="AF1174" s="226" t="s">
        <v>2607</v>
      </c>
      <c r="AG1174" s="191"/>
      <c r="AH1174" s="279"/>
      <c r="AI1174" s="191"/>
    </row>
    <row r="1175" spans="1:35" ht="30" x14ac:dyDescent="0.25">
      <c r="A1175" s="248">
        <v>2017</v>
      </c>
      <c r="B1175" s="251" t="s">
        <v>1970</v>
      </c>
      <c r="C1175" s="252" t="s">
        <v>1864</v>
      </c>
      <c r="D1175" s="249"/>
      <c r="E1175" s="253">
        <v>7</v>
      </c>
      <c r="F1175" s="253" t="s">
        <v>171</v>
      </c>
      <c r="G1175" s="214" t="s">
        <v>171</v>
      </c>
      <c r="H1175" s="226" t="s">
        <v>2617</v>
      </c>
      <c r="I1175" s="191"/>
      <c r="J1175" s="279"/>
      <c r="K1175" s="191"/>
      <c r="L1175" s="253">
        <v>9</v>
      </c>
      <c r="M1175" s="251" t="s">
        <v>1896</v>
      </c>
      <c r="N1175" s="226" t="s">
        <v>2613</v>
      </c>
      <c r="O1175" s="191"/>
      <c r="P1175" s="279"/>
      <c r="Q1175" s="191"/>
      <c r="R1175" s="253" t="s">
        <v>171</v>
      </c>
      <c r="S1175" s="250" t="s">
        <v>171</v>
      </c>
      <c r="T1175" s="226" t="s">
        <v>2617</v>
      </c>
      <c r="U1175" s="191"/>
      <c r="V1175" s="279"/>
      <c r="W1175" s="191"/>
      <c r="X1175" s="253">
        <v>9</v>
      </c>
      <c r="Y1175" s="251" t="s">
        <v>1950</v>
      </c>
      <c r="Z1175" s="226" t="s">
        <v>2613</v>
      </c>
      <c r="AA1175" s="191"/>
      <c r="AB1175" s="279"/>
      <c r="AC1175" s="191"/>
      <c r="AD1175" s="253">
        <v>9</v>
      </c>
      <c r="AE1175" s="251" t="s">
        <v>1950</v>
      </c>
      <c r="AF1175" s="226" t="s">
        <v>2608</v>
      </c>
      <c r="AG1175" s="191"/>
      <c r="AH1175" s="279"/>
      <c r="AI1175" s="191"/>
    </row>
    <row r="1176" spans="1:35" ht="30" x14ac:dyDescent="0.25">
      <c r="A1176" s="248">
        <v>2017</v>
      </c>
      <c r="B1176" s="251" t="s">
        <v>1970</v>
      </c>
      <c r="C1176" s="252" t="s">
        <v>1864</v>
      </c>
      <c r="D1176" s="249"/>
      <c r="E1176" s="253">
        <v>7</v>
      </c>
      <c r="F1176" s="253" t="s">
        <v>171</v>
      </c>
      <c r="G1176" s="214" t="s">
        <v>171</v>
      </c>
      <c r="H1176" s="226" t="s">
        <v>2617</v>
      </c>
      <c r="I1176" s="191"/>
      <c r="J1176" s="279"/>
      <c r="K1176" s="191"/>
      <c r="L1176" s="253">
        <v>9</v>
      </c>
      <c r="M1176" s="251" t="s">
        <v>1951</v>
      </c>
      <c r="N1176" s="226" t="s">
        <v>2608</v>
      </c>
      <c r="O1176" s="191"/>
      <c r="P1176" s="279"/>
      <c r="Q1176" s="191"/>
      <c r="R1176" s="253">
        <v>7</v>
      </c>
      <c r="S1176" s="251" t="s">
        <v>1951</v>
      </c>
      <c r="T1176" s="226" t="s">
        <v>2608</v>
      </c>
      <c r="U1176" s="191"/>
      <c r="V1176" s="279"/>
      <c r="W1176" s="191"/>
      <c r="X1176" s="253">
        <v>9</v>
      </c>
      <c r="Y1176" s="251" t="s">
        <v>1987</v>
      </c>
      <c r="Z1176" s="226" t="s">
        <v>2608</v>
      </c>
      <c r="AA1176" s="191"/>
      <c r="AB1176" s="279"/>
      <c r="AC1176" s="191"/>
      <c r="AD1176" s="253">
        <v>9</v>
      </c>
      <c r="AE1176" s="251" t="s">
        <v>1951</v>
      </c>
      <c r="AF1176" s="226" t="s">
        <v>2608</v>
      </c>
      <c r="AG1176" s="191"/>
      <c r="AH1176" s="279"/>
      <c r="AI1176" s="191"/>
    </row>
    <row r="1177" spans="1:35" ht="45" x14ac:dyDescent="0.25">
      <c r="A1177" s="248">
        <v>2017</v>
      </c>
      <c r="B1177" s="251" t="s">
        <v>1970</v>
      </c>
      <c r="C1177" s="252" t="s">
        <v>1864</v>
      </c>
      <c r="D1177" s="249"/>
      <c r="E1177" s="253">
        <v>7</v>
      </c>
      <c r="F1177" s="253" t="s">
        <v>171</v>
      </c>
      <c r="G1177" s="214" t="s">
        <v>171</v>
      </c>
      <c r="H1177" s="226" t="s">
        <v>2617</v>
      </c>
      <c r="I1177" s="191"/>
      <c r="J1177" s="279"/>
      <c r="K1177" s="191"/>
      <c r="L1177" s="253">
        <v>9</v>
      </c>
      <c r="M1177" s="251" t="s">
        <v>1956</v>
      </c>
      <c r="N1177" s="226" t="s">
        <v>2608</v>
      </c>
      <c r="O1177" s="191"/>
      <c r="P1177" s="279"/>
      <c r="Q1177" s="191"/>
      <c r="R1177" s="253">
        <v>7</v>
      </c>
      <c r="S1177" s="251" t="s">
        <v>1956</v>
      </c>
      <c r="T1177" s="226" t="s">
        <v>2608</v>
      </c>
      <c r="U1177" s="191"/>
      <c r="V1177" s="279"/>
      <c r="W1177" s="191"/>
      <c r="X1177" s="253">
        <v>9</v>
      </c>
      <c r="Y1177" s="251" t="s">
        <v>1887</v>
      </c>
      <c r="Z1177" s="226" t="s">
        <v>2608</v>
      </c>
      <c r="AA1177" s="191"/>
      <c r="AB1177" s="279"/>
      <c r="AC1177" s="191"/>
      <c r="AD1177" s="253">
        <v>9</v>
      </c>
      <c r="AE1177" s="251" t="s">
        <v>1956</v>
      </c>
      <c r="AF1177" s="226" t="s">
        <v>2608</v>
      </c>
      <c r="AG1177" s="191"/>
      <c r="AH1177" s="279"/>
      <c r="AI1177" s="191"/>
    </row>
    <row r="1178" spans="1:35" ht="45" x14ac:dyDescent="0.25">
      <c r="A1178" s="248">
        <v>2017</v>
      </c>
      <c r="B1178" s="251" t="s">
        <v>1970</v>
      </c>
      <c r="C1178" s="252" t="s">
        <v>1864</v>
      </c>
      <c r="D1178" s="249"/>
      <c r="E1178" s="253">
        <v>7</v>
      </c>
      <c r="F1178" s="253" t="s">
        <v>171</v>
      </c>
      <c r="G1178" s="214" t="s">
        <v>171</v>
      </c>
      <c r="H1178" s="226" t="s">
        <v>2617</v>
      </c>
      <c r="I1178" s="191"/>
      <c r="J1178" s="279"/>
      <c r="K1178" s="191"/>
      <c r="L1178" s="253" t="s">
        <v>171</v>
      </c>
      <c r="M1178" s="250" t="s">
        <v>171</v>
      </c>
      <c r="N1178" s="226" t="s">
        <v>2617</v>
      </c>
      <c r="O1178" s="191"/>
      <c r="P1178" s="279"/>
      <c r="Q1178" s="191"/>
      <c r="R1178" s="253">
        <v>7</v>
      </c>
      <c r="S1178" s="251" t="s">
        <v>1981</v>
      </c>
      <c r="T1178" s="226" t="s">
        <v>2613</v>
      </c>
      <c r="U1178" s="191"/>
      <c r="V1178" s="279"/>
      <c r="W1178" s="191"/>
      <c r="X1178" s="250" t="s">
        <v>171</v>
      </c>
      <c r="Y1178" s="250" t="s">
        <v>171</v>
      </c>
      <c r="Z1178" s="226" t="s">
        <v>2617</v>
      </c>
      <c r="AA1178" s="191"/>
      <c r="AB1178" s="279"/>
      <c r="AC1178" s="191"/>
      <c r="AD1178" s="250" t="s">
        <v>171</v>
      </c>
      <c r="AE1178" s="250" t="s">
        <v>171</v>
      </c>
      <c r="AF1178" s="226" t="s">
        <v>2617</v>
      </c>
      <c r="AG1178" s="191"/>
      <c r="AH1178" s="279"/>
      <c r="AI1178" s="191"/>
    </row>
    <row r="1179" spans="1:35" s="295" customFormat="1" ht="390.75" thickBot="1" x14ac:dyDescent="0.3">
      <c r="A1179" s="285">
        <v>2017</v>
      </c>
      <c r="B1179" s="308" t="s">
        <v>1970</v>
      </c>
      <c r="C1179" s="309" t="s">
        <v>1864</v>
      </c>
      <c r="D1179" s="292"/>
      <c r="E1179" s="303">
        <v>7</v>
      </c>
      <c r="F1179" s="303">
        <v>7</v>
      </c>
      <c r="G1179" s="289" t="s">
        <v>2598</v>
      </c>
      <c r="H1179" s="226" t="s">
        <v>2627</v>
      </c>
      <c r="I1179" s="285" t="e">
        <f>VLOOKUP(Tableau2[[#This Row],[Maîtrise/Avancement CNPE]],Tableau5[],8,FALSE)</f>
        <v>#N/A</v>
      </c>
      <c r="J1179" s="310" t="e">
        <f>Tableau2[[#This Row],[Gravité]]*Tableau2[[#This Row],[Fréquence CNPE]]*Tableau2[[#This Row],[Coef Pondération CNPE]]</f>
        <v>#N/A</v>
      </c>
      <c r="K1179" s="311" t="s">
        <v>1886</v>
      </c>
      <c r="L1179" s="303">
        <v>9</v>
      </c>
      <c r="M1179" s="289" t="s">
        <v>2598</v>
      </c>
      <c r="N1179" s="226" t="s">
        <v>2627</v>
      </c>
      <c r="O1179" s="290" t="e">
        <f>VLOOKUP(Tableau2[[#This Row],[Maîtrise/Avancement SUD]],Tableau5[],8,FALSE)</f>
        <v>#N/A</v>
      </c>
      <c r="P1179" s="310" t="e">
        <f>Tableau2[[#This Row],[Gravité]]*Tableau2[[#This Row],[Fréquence SUD]]*Tableau2[[#This Row],[Coef Pondération SUD]]</f>
        <v>#N/A</v>
      </c>
      <c r="Q1179" s="315" t="s">
        <v>1957</v>
      </c>
      <c r="R1179" s="303">
        <v>7</v>
      </c>
      <c r="S1179" s="289" t="s">
        <v>2598</v>
      </c>
      <c r="T1179" s="226" t="s">
        <v>2627</v>
      </c>
      <c r="U1179" s="290" t="e">
        <f>VLOOKUP(Tableau2[[#This Row],[Maîtrise/Avancement GP]],Tableau5[],8,FALSE)</f>
        <v>#N/A</v>
      </c>
      <c r="V1179" s="310" t="e">
        <f>Tableau2[[#This Row],[Gravité]]*Tableau2[[#This Row],[Fréquence GP]]*Tableau2[[#This Row],[Coef Pondération GP]]</f>
        <v>#N/A</v>
      </c>
      <c r="W1179" s="312"/>
      <c r="X1179" s="303">
        <v>9</v>
      </c>
      <c r="Y1179" s="289" t="s">
        <v>2598</v>
      </c>
      <c r="Z1179" s="226" t="s">
        <v>2627</v>
      </c>
      <c r="AA1179" s="290" t="e">
        <f>VLOOKUP(Tableau2[[#This Row],[Maîtrise/Avancement NORD]],Tableau5[],8,FALSE)</f>
        <v>#N/A</v>
      </c>
      <c r="AB1179" s="310" t="e">
        <f>Tableau2[[#This Row],[Gravité]]*Tableau2[[#This Row],[Fréquence NORD]]*Tableau2[[#This Row],[Coef Pondération NORD]]</f>
        <v>#N/A</v>
      </c>
      <c r="AC1179" s="306" t="s">
        <v>1992</v>
      </c>
      <c r="AD1179" s="303">
        <v>9</v>
      </c>
      <c r="AE1179" s="289" t="s">
        <v>2598</v>
      </c>
      <c r="AF1179" s="226" t="s">
        <v>2627</v>
      </c>
      <c r="AG1179" s="290" t="e">
        <f>VLOOKUP(Tableau2[[#This Row],[Maîtrise/Avancement DD]],Tableau5[],8,FALSE)</f>
        <v>#N/A</v>
      </c>
      <c r="AH1179" s="310" t="e">
        <f>Tableau2[[#This Row],[Gravité]]*Tableau2[[#This Row],[Fréquence DD]]*Tableau2[[#This Row],[Coef Pondération DD]]</f>
        <v>#N/A</v>
      </c>
      <c r="AI1179" s="312"/>
    </row>
    <row r="1180" spans="1:35" ht="15" x14ac:dyDescent="0.25">
      <c r="A1180" s="248">
        <v>2017</v>
      </c>
      <c r="B1180" s="254" t="s">
        <v>1958</v>
      </c>
      <c r="C1180" s="252" t="s">
        <v>1849</v>
      </c>
      <c r="D1180" s="249"/>
      <c r="E1180" s="253">
        <v>7</v>
      </c>
      <c r="F1180" s="253" t="s">
        <v>171</v>
      </c>
      <c r="G1180" s="253" t="s">
        <v>171</v>
      </c>
      <c r="H1180" s="226" t="s">
        <v>2616</v>
      </c>
      <c r="I1180" s="191"/>
      <c r="J1180" s="279"/>
      <c r="K1180" s="191"/>
      <c r="L1180" s="253">
        <v>1</v>
      </c>
      <c r="M1180" s="252" t="s">
        <v>1959</v>
      </c>
      <c r="N1180" s="226" t="s">
        <v>2607</v>
      </c>
      <c r="O1180" s="191"/>
      <c r="P1180" s="279"/>
      <c r="Q1180" s="191"/>
      <c r="R1180" s="253" t="s">
        <v>171</v>
      </c>
      <c r="S1180" s="253" t="s">
        <v>171</v>
      </c>
      <c r="T1180" s="226" t="s">
        <v>2616</v>
      </c>
      <c r="U1180" s="191"/>
      <c r="V1180" s="279"/>
      <c r="W1180" s="191"/>
      <c r="X1180" s="253" t="s">
        <v>171</v>
      </c>
      <c r="Y1180" s="253" t="s">
        <v>171</v>
      </c>
      <c r="Z1180" s="226" t="s">
        <v>2616</v>
      </c>
      <c r="AA1180" s="191"/>
      <c r="AB1180" s="279"/>
      <c r="AC1180" s="191"/>
      <c r="AD1180" s="253" t="s">
        <v>171</v>
      </c>
      <c r="AE1180" s="253" t="s">
        <v>171</v>
      </c>
      <c r="AF1180" s="226" t="s">
        <v>2616</v>
      </c>
      <c r="AG1180" s="191"/>
      <c r="AH1180" s="279"/>
      <c r="AI1180" s="191"/>
    </row>
    <row r="1181" spans="1:35" ht="15" x14ac:dyDescent="0.25">
      <c r="A1181" s="248">
        <v>2017</v>
      </c>
      <c r="B1181" s="254" t="s">
        <v>1958</v>
      </c>
      <c r="C1181" s="252" t="s">
        <v>1849</v>
      </c>
      <c r="D1181" s="249"/>
      <c r="E1181" s="253">
        <v>7</v>
      </c>
      <c r="F1181" s="253" t="s">
        <v>171</v>
      </c>
      <c r="G1181" s="253" t="s">
        <v>171</v>
      </c>
      <c r="H1181" s="226" t="s">
        <v>2616</v>
      </c>
      <c r="I1181" s="191"/>
      <c r="J1181" s="279"/>
      <c r="K1181" s="191"/>
      <c r="L1181" s="253">
        <v>1</v>
      </c>
      <c r="M1181" s="252" t="s">
        <v>1961</v>
      </c>
      <c r="N1181" s="226" t="s">
        <v>2611</v>
      </c>
      <c r="O1181" s="191"/>
      <c r="P1181" s="279"/>
      <c r="Q1181" s="191"/>
      <c r="R1181" s="253" t="s">
        <v>171</v>
      </c>
      <c r="S1181" s="253" t="s">
        <v>171</v>
      </c>
      <c r="T1181" s="226" t="s">
        <v>2616</v>
      </c>
      <c r="U1181" s="191"/>
      <c r="V1181" s="279"/>
      <c r="W1181" s="191"/>
      <c r="X1181" s="253" t="s">
        <v>171</v>
      </c>
      <c r="Y1181" s="253" t="s">
        <v>171</v>
      </c>
      <c r="Z1181" s="226" t="s">
        <v>2616</v>
      </c>
      <c r="AA1181" s="191"/>
      <c r="AB1181" s="279"/>
      <c r="AC1181" s="191"/>
      <c r="AD1181" s="253" t="s">
        <v>171</v>
      </c>
      <c r="AE1181" s="253" t="s">
        <v>171</v>
      </c>
      <c r="AF1181" s="226" t="s">
        <v>2616</v>
      </c>
      <c r="AG1181" s="191"/>
      <c r="AH1181" s="279"/>
      <c r="AI1181" s="191"/>
    </row>
    <row r="1182" spans="1:35" ht="15" x14ac:dyDescent="0.25">
      <c r="A1182" s="248">
        <v>2017</v>
      </c>
      <c r="B1182" s="254" t="s">
        <v>1958</v>
      </c>
      <c r="C1182" s="252" t="s">
        <v>1849</v>
      </c>
      <c r="D1182" s="249"/>
      <c r="E1182" s="253">
        <v>7</v>
      </c>
      <c r="F1182" s="253" t="s">
        <v>171</v>
      </c>
      <c r="G1182" s="253" t="s">
        <v>171</v>
      </c>
      <c r="H1182" s="226" t="s">
        <v>2617</v>
      </c>
      <c r="I1182" s="191"/>
      <c r="J1182" s="279"/>
      <c r="K1182" s="191"/>
      <c r="L1182" s="253">
        <v>1</v>
      </c>
      <c r="M1182" s="252" t="s">
        <v>1960</v>
      </c>
      <c r="N1182" s="226" t="s">
        <v>2608</v>
      </c>
      <c r="O1182" s="191"/>
      <c r="P1182" s="279"/>
      <c r="Q1182" s="191"/>
      <c r="R1182" s="253" t="s">
        <v>171</v>
      </c>
      <c r="S1182" s="253" t="s">
        <v>171</v>
      </c>
      <c r="T1182" s="226" t="s">
        <v>2617</v>
      </c>
      <c r="U1182" s="191"/>
      <c r="V1182" s="279"/>
      <c r="W1182" s="191"/>
      <c r="X1182" s="253" t="s">
        <v>171</v>
      </c>
      <c r="Y1182" s="253" t="s">
        <v>171</v>
      </c>
      <c r="Z1182" s="226" t="s">
        <v>2617</v>
      </c>
      <c r="AA1182" s="191"/>
      <c r="AB1182" s="279"/>
      <c r="AC1182" s="191"/>
      <c r="AD1182" s="253" t="s">
        <v>171</v>
      </c>
      <c r="AE1182" s="253" t="s">
        <v>171</v>
      </c>
      <c r="AF1182" s="226" t="s">
        <v>2617</v>
      </c>
      <c r="AG1182" s="191"/>
      <c r="AH1182" s="279"/>
      <c r="AI1182" s="191"/>
    </row>
    <row r="1183" spans="1:35" ht="15" x14ac:dyDescent="0.25">
      <c r="A1183" s="248">
        <v>2017</v>
      </c>
      <c r="B1183" s="254" t="s">
        <v>1958</v>
      </c>
      <c r="C1183" s="252" t="s">
        <v>1849</v>
      </c>
      <c r="D1183" s="249"/>
      <c r="E1183" s="253">
        <v>7</v>
      </c>
      <c r="F1183" s="253" t="s">
        <v>171</v>
      </c>
      <c r="G1183" s="253" t="s">
        <v>171</v>
      </c>
      <c r="H1183" s="226" t="s">
        <v>2617</v>
      </c>
      <c r="I1183" s="191"/>
      <c r="J1183" s="279"/>
      <c r="K1183" s="191"/>
      <c r="L1183" s="253">
        <v>1</v>
      </c>
      <c r="M1183" s="252" t="s">
        <v>1962</v>
      </c>
      <c r="N1183" s="226" t="s">
        <v>2608</v>
      </c>
      <c r="O1183" s="191"/>
      <c r="P1183" s="279"/>
      <c r="Q1183" s="191"/>
      <c r="R1183" s="253" t="s">
        <v>171</v>
      </c>
      <c r="S1183" s="253" t="s">
        <v>171</v>
      </c>
      <c r="T1183" s="226" t="s">
        <v>2617</v>
      </c>
      <c r="U1183" s="191"/>
      <c r="V1183" s="279"/>
      <c r="W1183" s="191"/>
      <c r="X1183" s="253" t="s">
        <v>171</v>
      </c>
      <c r="Y1183" s="253" t="s">
        <v>171</v>
      </c>
      <c r="Z1183" s="226" t="s">
        <v>2617</v>
      </c>
      <c r="AA1183" s="191"/>
      <c r="AB1183" s="279"/>
      <c r="AC1183" s="191"/>
      <c r="AD1183" s="253" t="s">
        <v>171</v>
      </c>
      <c r="AE1183" s="253" t="s">
        <v>171</v>
      </c>
      <c r="AF1183" s="226" t="s">
        <v>2617</v>
      </c>
      <c r="AG1183" s="191"/>
      <c r="AH1183" s="279"/>
      <c r="AI1183" s="191"/>
    </row>
    <row r="1184" spans="1:35" ht="15" x14ac:dyDescent="0.25">
      <c r="A1184" s="248">
        <v>2017</v>
      </c>
      <c r="B1184" s="254" t="s">
        <v>1958</v>
      </c>
      <c r="C1184" s="252" t="s">
        <v>1849</v>
      </c>
      <c r="D1184" s="249"/>
      <c r="E1184" s="253">
        <v>7</v>
      </c>
      <c r="F1184" s="253" t="s">
        <v>171</v>
      </c>
      <c r="G1184" s="253" t="s">
        <v>171</v>
      </c>
      <c r="H1184" s="226" t="s">
        <v>2617</v>
      </c>
      <c r="I1184" s="191"/>
      <c r="J1184" s="279"/>
      <c r="K1184" s="191"/>
      <c r="L1184" s="253">
        <v>1</v>
      </c>
      <c r="M1184" s="252" t="s">
        <v>1963</v>
      </c>
      <c r="N1184" s="226" t="s">
        <v>2608</v>
      </c>
      <c r="O1184" s="191"/>
      <c r="P1184" s="279"/>
      <c r="Q1184" s="191"/>
      <c r="R1184" s="253" t="s">
        <v>171</v>
      </c>
      <c r="S1184" s="253" t="s">
        <v>171</v>
      </c>
      <c r="T1184" s="226" t="s">
        <v>2617</v>
      </c>
      <c r="U1184" s="191"/>
      <c r="V1184" s="279"/>
      <c r="W1184" s="191"/>
      <c r="X1184" s="253" t="s">
        <v>171</v>
      </c>
      <c r="Y1184" s="253" t="s">
        <v>171</v>
      </c>
      <c r="Z1184" s="226" t="s">
        <v>2617</v>
      </c>
      <c r="AA1184" s="191"/>
      <c r="AB1184" s="279"/>
      <c r="AC1184" s="191"/>
      <c r="AD1184" s="253" t="s">
        <v>171</v>
      </c>
      <c r="AE1184" s="253" t="s">
        <v>171</v>
      </c>
      <c r="AF1184" s="226" t="s">
        <v>2617</v>
      </c>
      <c r="AG1184" s="191"/>
      <c r="AH1184" s="279"/>
      <c r="AI1184" s="191"/>
    </row>
    <row r="1185" spans="1:35" ht="15" x14ac:dyDescent="0.25">
      <c r="A1185" s="248">
        <v>2017</v>
      </c>
      <c r="B1185" s="254" t="s">
        <v>1958</v>
      </c>
      <c r="C1185" s="252" t="s">
        <v>1849</v>
      </c>
      <c r="D1185" s="249"/>
      <c r="E1185" s="253">
        <v>7</v>
      </c>
      <c r="F1185" s="253" t="s">
        <v>171</v>
      </c>
      <c r="G1185" s="253" t="s">
        <v>171</v>
      </c>
      <c r="H1185" s="226" t="s">
        <v>2617</v>
      </c>
      <c r="I1185" s="191"/>
      <c r="J1185" s="279"/>
      <c r="K1185" s="191"/>
      <c r="L1185" s="253">
        <v>1</v>
      </c>
      <c r="M1185" s="252" t="s">
        <v>417</v>
      </c>
      <c r="N1185" s="226" t="s">
        <v>2608</v>
      </c>
      <c r="O1185" s="191"/>
      <c r="P1185" s="279"/>
      <c r="Q1185" s="191"/>
      <c r="R1185" s="253" t="s">
        <v>171</v>
      </c>
      <c r="S1185" s="253" t="s">
        <v>171</v>
      </c>
      <c r="T1185" s="226" t="s">
        <v>2617</v>
      </c>
      <c r="U1185" s="191"/>
      <c r="V1185" s="279"/>
      <c r="W1185" s="191"/>
      <c r="X1185" s="253" t="s">
        <v>171</v>
      </c>
      <c r="Y1185" s="253" t="s">
        <v>171</v>
      </c>
      <c r="Z1185" s="226" t="s">
        <v>2617</v>
      </c>
      <c r="AA1185" s="191"/>
      <c r="AB1185" s="279"/>
      <c r="AC1185" s="191"/>
      <c r="AD1185" s="253" t="s">
        <v>171</v>
      </c>
      <c r="AE1185" s="253" t="s">
        <v>171</v>
      </c>
      <c r="AF1185" s="226" t="s">
        <v>2617</v>
      </c>
      <c r="AG1185" s="191"/>
      <c r="AH1185" s="279"/>
      <c r="AI1185" s="191"/>
    </row>
    <row r="1186" spans="1:35" ht="15" x14ac:dyDescent="0.25">
      <c r="A1186" s="248">
        <v>2017</v>
      </c>
      <c r="B1186" s="254" t="s">
        <v>1958</v>
      </c>
      <c r="C1186" s="252" t="s">
        <v>1849</v>
      </c>
      <c r="D1186" s="249"/>
      <c r="E1186" s="253">
        <v>7</v>
      </c>
      <c r="F1186" s="253" t="s">
        <v>171</v>
      </c>
      <c r="G1186" s="253" t="s">
        <v>171</v>
      </c>
      <c r="H1186" s="226" t="s">
        <v>2617</v>
      </c>
      <c r="I1186" s="191"/>
      <c r="J1186" s="279"/>
      <c r="K1186" s="191"/>
      <c r="L1186" s="253">
        <v>1</v>
      </c>
      <c r="M1186" s="252" t="s">
        <v>1964</v>
      </c>
      <c r="N1186" s="226" t="s">
        <v>2608</v>
      </c>
      <c r="O1186" s="191"/>
      <c r="P1186" s="279"/>
      <c r="Q1186" s="191"/>
      <c r="R1186" s="253" t="s">
        <v>171</v>
      </c>
      <c r="S1186" s="253" t="s">
        <v>171</v>
      </c>
      <c r="T1186" s="226" t="s">
        <v>2617</v>
      </c>
      <c r="U1186" s="191"/>
      <c r="V1186" s="279"/>
      <c r="W1186" s="191"/>
      <c r="X1186" s="253" t="s">
        <v>171</v>
      </c>
      <c r="Y1186" s="253" t="s">
        <v>171</v>
      </c>
      <c r="Z1186" s="226" t="s">
        <v>2617</v>
      </c>
      <c r="AA1186" s="191"/>
      <c r="AB1186" s="279"/>
      <c r="AC1186" s="191"/>
      <c r="AD1186" s="253" t="s">
        <v>171</v>
      </c>
      <c r="AE1186" s="253" t="s">
        <v>171</v>
      </c>
      <c r="AF1186" s="226" t="s">
        <v>2617</v>
      </c>
      <c r="AG1186" s="191"/>
      <c r="AH1186" s="279"/>
      <c r="AI1186" s="191"/>
    </row>
    <row r="1187" spans="1:35" ht="15.75" thickBot="1" x14ac:dyDescent="0.3">
      <c r="A1187" s="248">
        <v>2017</v>
      </c>
      <c r="B1187" s="215" t="s">
        <v>1958</v>
      </c>
      <c r="C1187" s="193" t="s">
        <v>1849</v>
      </c>
      <c r="D1187" s="249"/>
      <c r="E1187" s="253">
        <v>7</v>
      </c>
      <c r="F1187" s="253" t="s">
        <v>171</v>
      </c>
      <c r="G1187" s="289" t="s">
        <v>2598</v>
      </c>
      <c r="H1187" s="226" t="s">
        <v>2627</v>
      </c>
      <c r="I1187" s="285" t="e">
        <f>VLOOKUP(Tableau2[[#This Row],[Maîtrise/Avancement CNPE]],Tableau5[],8,FALSE)</f>
        <v>#N/A</v>
      </c>
      <c r="J1187" s="278" t="e">
        <f>Tableau2[[#This Row],[Gravité]]*Tableau2[[#This Row],[Fréquence CNPE]]*Tableau2[[#This Row],[Coef Pondération CNPE]]</f>
        <v>#VALUE!</v>
      </c>
      <c r="K1187" s="191"/>
      <c r="L1187" s="253">
        <v>1</v>
      </c>
      <c r="M1187" s="289" t="s">
        <v>2598</v>
      </c>
      <c r="N1187" s="226" t="s">
        <v>2627</v>
      </c>
      <c r="O1187" s="290" t="e">
        <f>VLOOKUP(Tableau2[[#This Row],[Maîtrise/Avancement SUD]],Tableau5[],8,FALSE)</f>
        <v>#N/A</v>
      </c>
      <c r="P1187" s="278" t="e">
        <f>Tableau2[[#This Row],[Gravité]]*Tableau2[[#This Row],[Fréquence SUD]]*Tableau2[[#This Row],[Coef Pondération SUD]]</f>
        <v>#N/A</v>
      </c>
      <c r="Q1187" s="191"/>
      <c r="R1187" s="253" t="s">
        <v>171</v>
      </c>
      <c r="S1187" s="289" t="s">
        <v>2598</v>
      </c>
      <c r="T1187" s="226" t="s">
        <v>2627</v>
      </c>
      <c r="U1187" s="290" t="e">
        <f>VLOOKUP(Tableau2[[#This Row],[Maîtrise/Avancement GP]],Tableau5[],8,FALSE)</f>
        <v>#N/A</v>
      </c>
      <c r="V1187" s="278" t="e">
        <f>Tableau2[[#This Row],[Gravité]]*Tableau2[[#This Row],[Fréquence GP]]*Tableau2[[#This Row],[Coef Pondération GP]]</f>
        <v>#VALUE!</v>
      </c>
      <c r="W1187" s="191"/>
      <c r="X1187" s="253" t="s">
        <v>171</v>
      </c>
      <c r="Y1187" s="289" t="s">
        <v>2598</v>
      </c>
      <c r="Z1187" s="226" t="s">
        <v>2627</v>
      </c>
      <c r="AA1187" s="290" t="e">
        <f>VLOOKUP(Tableau2[[#This Row],[Maîtrise/Avancement NORD]],Tableau5[],8,FALSE)</f>
        <v>#N/A</v>
      </c>
      <c r="AB1187" s="278" t="e">
        <f>Tableau2[[#This Row],[Gravité]]*Tableau2[[#This Row],[Fréquence NORD]]*Tableau2[[#This Row],[Coef Pondération NORD]]</f>
        <v>#VALUE!</v>
      </c>
      <c r="AC1187" s="191"/>
      <c r="AD1187" s="253" t="s">
        <v>171</v>
      </c>
      <c r="AE1187" s="289" t="s">
        <v>2598</v>
      </c>
      <c r="AF1187" s="226" t="s">
        <v>2627</v>
      </c>
      <c r="AG1187" s="290" t="e">
        <f>VLOOKUP(Tableau2[[#This Row],[Maîtrise/Avancement DD]],Tableau5[],8,FALSE)</f>
        <v>#N/A</v>
      </c>
      <c r="AH1187" s="278" t="e">
        <f>Tableau2[[#This Row],[Gravité]]*Tableau2[[#This Row],[Fréquence DD]]*Tableau2[[#This Row],[Coef Pondération DD]]</f>
        <v>#VALUE!</v>
      </c>
      <c r="AI1187" s="191"/>
    </row>
    <row r="1188" spans="1:35" ht="15" x14ac:dyDescent="0.25">
      <c r="A1188" s="248">
        <v>2017</v>
      </c>
      <c r="B1188" s="254" t="s">
        <v>1958</v>
      </c>
      <c r="C1188" s="255" t="s">
        <v>1864</v>
      </c>
      <c r="D1188" s="249"/>
      <c r="E1188" s="253">
        <v>7</v>
      </c>
      <c r="F1188" s="253" t="s">
        <v>171</v>
      </c>
      <c r="G1188" s="253" t="s">
        <v>171</v>
      </c>
      <c r="H1188" s="226" t="s">
        <v>2616</v>
      </c>
      <c r="I1188" s="253"/>
      <c r="J1188" s="279"/>
      <c r="K1188" s="191"/>
      <c r="L1188" s="253">
        <v>1</v>
      </c>
      <c r="M1188" s="251" t="s">
        <v>1959</v>
      </c>
      <c r="N1188" s="226" t="s">
        <v>2607</v>
      </c>
      <c r="O1188" s="253"/>
      <c r="P1188" s="279"/>
      <c r="Q1188" s="191"/>
      <c r="R1188" s="253" t="s">
        <v>171</v>
      </c>
      <c r="S1188" s="253" t="s">
        <v>171</v>
      </c>
      <c r="T1188" s="226" t="s">
        <v>2616</v>
      </c>
      <c r="U1188" s="253"/>
      <c r="V1188" s="279"/>
      <c r="W1188" s="191"/>
      <c r="X1188" s="253" t="s">
        <v>171</v>
      </c>
      <c r="Y1188" s="253" t="s">
        <v>171</v>
      </c>
      <c r="Z1188" s="226" t="s">
        <v>2616</v>
      </c>
      <c r="AA1188" s="253"/>
      <c r="AB1188" s="279"/>
      <c r="AC1188" s="191"/>
      <c r="AD1188" s="253" t="s">
        <v>171</v>
      </c>
      <c r="AE1188" s="253" t="s">
        <v>171</v>
      </c>
      <c r="AF1188" s="226" t="s">
        <v>2616</v>
      </c>
      <c r="AG1188" s="253"/>
      <c r="AH1188" s="279"/>
      <c r="AI1188" s="191"/>
    </row>
    <row r="1189" spans="1:35" ht="30" x14ac:dyDescent="0.25">
      <c r="A1189" s="248">
        <v>2017</v>
      </c>
      <c r="B1189" s="254" t="s">
        <v>1958</v>
      </c>
      <c r="C1189" s="255" t="s">
        <v>1864</v>
      </c>
      <c r="D1189" s="249"/>
      <c r="E1189" s="253">
        <v>7</v>
      </c>
      <c r="F1189" s="253" t="s">
        <v>171</v>
      </c>
      <c r="G1189" s="253" t="s">
        <v>171</v>
      </c>
      <c r="H1189" s="226" t="s">
        <v>2616</v>
      </c>
      <c r="I1189" s="253"/>
      <c r="J1189" s="279"/>
      <c r="K1189" s="191"/>
      <c r="L1189" s="253">
        <v>1</v>
      </c>
      <c r="M1189" s="251" t="s">
        <v>1961</v>
      </c>
      <c r="N1189" s="226" t="s">
        <v>2611</v>
      </c>
      <c r="O1189" s="253"/>
      <c r="P1189" s="279"/>
      <c r="Q1189" s="191"/>
      <c r="R1189" s="253" t="s">
        <v>171</v>
      </c>
      <c r="S1189" s="253" t="s">
        <v>171</v>
      </c>
      <c r="T1189" s="226" t="s">
        <v>2616</v>
      </c>
      <c r="U1189" s="253"/>
      <c r="V1189" s="279"/>
      <c r="W1189" s="191"/>
      <c r="X1189" s="253" t="s">
        <v>171</v>
      </c>
      <c r="Y1189" s="253" t="s">
        <v>171</v>
      </c>
      <c r="Z1189" s="226" t="s">
        <v>2616</v>
      </c>
      <c r="AA1189" s="253"/>
      <c r="AB1189" s="279"/>
      <c r="AC1189" s="191"/>
      <c r="AD1189" s="253" t="s">
        <v>171</v>
      </c>
      <c r="AE1189" s="253" t="s">
        <v>171</v>
      </c>
      <c r="AF1189" s="226" t="s">
        <v>2616</v>
      </c>
      <c r="AG1189" s="253"/>
      <c r="AH1189" s="279"/>
      <c r="AI1189" s="191"/>
    </row>
    <row r="1190" spans="1:35" ht="15" x14ac:dyDescent="0.25">
      <c r="A1190" s="248">
        <v>2017</v>
      </c>
      <c r="B1190" s="254" t="s">
        <v>1958</v>
      </c>
      <c r="C1190" s="255" t="s">
        <v>1864</v>
      </c>
      <c r="D1190" s="249"/>
      <c r="E1190" s="253">
        <v>7</v>
      </c>
      <c r="F1190" s="253" t="s">
        <v>171</v>
      </c>
      <c r="G1190" s="253" t="s">
        <v>171</v>
      </c>
      <c r="H1190" s="226" t="s">
        <v>2629</v>
      </c>
      <c r="I1190" s="253"/>
      <c r="J1190" s="279"/>
      <c r="K1190" s="191"/>
      <c r="L1190" s="253">
        <v>1</v>
      </c>
      <c r="M1190" s="251" t="s">
        <v>1965</v>
      </c>
      <c r="N1190" s="226" t="s">
        <v>2633</v>
      </c>
      <c r="O1190" s="253"/>
      <c r="P1190" s="279"/>
      <c r="Q1190" s="191"/>
      <c r="R1190" s="253" t="s">
        <v>171</v>
      </c>
      <c r="S1190" s="253" t="s">
        <v>171</v>
      </c>
      <c r="T1190" s="226" t="s">
        <v>2629</v>
      </c>
      <c r="U1190" s="253"/>
      <c r="V1190" s="279"/>
      <c r="W1190" s="191"/>
      <c r="X1190" s="253" t="s">
        <v>171</v>
      </c>
      <c r="Y1190" s="253" t="s">
        <v>171</v>
      </c>
      <c r="Z1190" s="226" t="s">
        <v>2629</v>
      </c>
      <c r="AA1190" s="253"/>
      <c r="AB1190" s="279"/>
      <c r="AC1190" s="191"/>
      <c r="AD1190" s="253" t="s">
        <v>171</v>
      </c>
      <c r="AE1190" s="253" t="s">
        <v>171</v>
      </c>
      <c r="AF1190" s="226" t="s">
        <v>2629</v>
      </c>
      <c r="AG1190" s="253"/>
      <c r="AH1190" s="279"/>
      <c r="AI1190" s="191"/>
    </row>
    <row r="1191" spans="1:35" ht="15" x14ac:dyDescent="0.25">
      <c r="A1191" s="248">
        <v>2017</v>
      </c>
      <c r="B1191" s="254" t="s">
        <v>1958</v>
      </c>
      <c r="C1191" s="255" t="s">
        <v>1864</v>
      </c>
      <c r="D1191" s="249"/>
      <c r="E1191" s="253">
        <v>7</v>
      </c>
      <c r="F1191" s="253" t="s">
        <v>171</v>
      </c>
      <c r="G1191" s="253" t="s">
        <v>171</v>
      </c>
      <c r="H1191" s="226" t="s">
        <v>2617</v>
      </c>
      <c r="I1191" s="253"/>
      <c r="J1191" s="279"/>
      <c r="K1191" s="191"/>
      <c r="L1191" s="253">
        <v>1</v>
      </c>
      <c r="M1191" s="251" t="s">
        <v>1966</v>
      </c>
      <c r="N1191" s="226" t="s">
        <v>2608</v>
      </c>
      <c r="O1191" s="253"/>
      <c r="P1191" s="279"/>
      <c r="Q1191" s="191"/>
      <c r="R1191" s="253" t="s">
        <v>171</v>
      </c>
      <c r="S1191" s="253" t="s">
        <v>171</v>
      </c>
      <c r="T1191" s="226" t="s">
        <v>2617</v>
      </c>
      <c r="U1191" s="253"/>
      <c r="V1191" s="279"/>
      <c r="W1191" s="191"/>
      <c r="X1191" s="253" t="s">
        <v>171</v>
      </c>
      <c r="Y1191" s="253" t="s">
        <v>171</v>
      </c>
      <c r="Z1191" s="226" t="s">
        <v>2617</v>
      </c>
      <c r="AA1191" s="253"/>
      <c r="AB1191" s="279"/>
      <c r="AC1191" s="191"/>
      <c r="AD1191" s="253" t="s">
        <v>171</v>
      </c>
      <c r="AE1191" s="253" t="s">
        <v>171</v>
      </c>
      <c r="AF1191" s="226" t="s">
        <v>2617</v>
      </c>
      <c r="AG1191" s="253"/>
      <c r="AH1191" s="279"/>
      <c r="AI1191" s="191"/>
    </row>
    <row r="1192" spans="1:35" ht="30" x14ac:dyDescent="0.25">
      <c r="A1192" s="248">
        <v>2017</v>
      </c>
      <c r="B1192" s="254" t="s">
        <v>1958</v>
      </c>
      <c r="C1192" s="255" t="s">
        <v>1864</v>
      </c>
      <c r="D1192" s="249"/>
      <c r="E1192" s="253">
        <v>7</v>
      </c>
      <c r="F1192" s="253" t="s">
        <v>171</v>
      </c>
      <c r="G1192" s="253" t="s">
        <v>171</v>
      </c>
      <c r="H1192" s="226" t="s">
        <v>2617</v>
      </c>
      <c r="I1192" s="253"/>
      <c r="J1192" s="279"/>
      <c r="K1192" s="191"/>
      <c r="L1192" s="253">
        <v>1</v>
      </c>
      <c r="M1192" s="251" t="s">
        <v>1967</v>
      </c>
      <c r="N1192" s="226" t="s">
        <v>2608</v>
      </c>
      <c r="O1192" s="253"/>
      <c r="P1192" s="279"/>
      <c r="Q1192" s="191"/>
      <c r="R1192" s="253" t="s">
        <v>171</v>
      </c>
      <c r="S1192" s="253" t="s">
        <v>171</v>
      </c>
      <c r="T1192" s="226" t="s">
        <v>2617</v>
      </c>
      <c r="U1192" s="253"/>
      <c r="V1192" s="279"/>
      <c r="W1192" s="191"/>
      <c r="X1192" s="253" t="s">
        <v>171</v>
      </c>
      <c r="Y1192" s="253" t="s">
        <v>171</v>
      </c>
      <c r="Z1192" s="226" t="s">
        <v>2617</v>
      </c>
      <c r="AA1192" s="253"/>
      <c r="AB1192" s="279"/>
      <c r="AC1192" s="191"/>
      <c r="AD1192" s="253" t="s">
        <v>171</v>
      </c>
      <c r="AE1192" s="253" t="s">
        <v>171</v>
      </c>
      <c r="AF1192" s="226" t="s">
        <v>2617</v>
      </c>
      <c r="AG1192" s="253"/>
      <c r="AH1192" s="279"/>
      <c r="AI1192" s="191"/>
    </row>
    <row r="1193" spans="1:35" ht="30" x14ac:dyDescent="0.25">
      <c r="A1193" s="248">
        <v>2017</v>
      </c>
      <c r="B1193" s="254" t="s">
        <v>1958</v>
      </c>
      <c r="C1193" s="255" t="s">
        <v>1864</v>
      </c>
      <c r="D1193" s="249"/>
      <c r="E1193" s="253">
        <v>7</v>
      </c>
      <c r="F1193" s="253" t="s">
        <v>171</v>
      </c>
      <c r="G1193" s="253" t="s">
        <v>171</v>
      </c>
      <c r="H1193" s="226" t="s">
        <v>2617</v>
      </c>
      <c r="I1193" s="253"/>
      <c r="J1193" s="279"/>
      <c r="K1193" s="191"/>
      <c r="L1193" s="253">
        <v>1</v>
      </c>
      <c r="M1193" s="251" t="s">
        <v>1968</v>
      </c>
      <c r="N1193" s="226" t="s">
        <v>2642</v>
      </c>
      <c r="O1193" s="253"/>
      <c r="P1193" s="279"/>
      <c r="Q1193" s="191"/>
      <c r="R1193" s="253" t="s">
        <v>171</v>
      </c>
      <c r="S1193" s="253" t="s">
        <v>171</v>
      </c>
      <c r="T1193" s="226" t="s">
        <v>2617</v>
      </c>
      <c r="U1193" s="253"/>
      <c r="V1193" s="279"/>
      <c r="W1193" s="191"/>
      <c r="X1193" s="253" t="s">
        <v>171</v>
      </c>
      <c r="Y1193" s="253" t="s">
        <v>171</v>
      </c>
      <c r="Z1193" s="226" t="s">
        <v>2617</v>
      </c>
      <c r="AA1193" s="253"/>
      <c r="AB1193" s="279"/>
      <c r="AC1193" s="191"/>
      <c r="AD1193" s="253" t="s">
        <v>171</v>
      </c>
      <c r="AE1193" s="253" t="s">
        <v>171</v>
      </c>
      <c r="AF1193" s="226" t="s">
        <v>2617</v>
      </c>
      <c r="AG1193" s="253"/>
      <c r="AH1193" s="279"/>
      <c r="AI1193" s="191"/>
    </row>
    <row r="1194" spans="1:35" s="295" customFormat="1" ht="15.75" thickBot="1" x14ac:dyDescent="0.3">
      <c r="A1194" s="285">
        <v>2017</v>
      </c>
      <c r="B1194" s="316" t="s">
        <v>1958</v>
      </c>
      <c r="C1194" s="317" t="s">
        <v>1864</v>
      </c>
      <c r="D1194" s="292"/>
      <c r="E1194" s="303">
        <v>7</v>
      </c>
      <c r="F1194" s="303" t="s">
        <v>171</v>
      </c>
      <c r="G1194" s="289" t="s">
        <v>2598</v>
      </c>
      <c r="H1194" s="226" t="s">
        <v>2627</v>
      </c>
      <c r="I1194" s="285" t="e">
        <f>VLOOKUP(Tableau2[[#This Row],[Maîtrise/Avancement CNPE]],Tableau5[],8,FALSE)</f>
        <v>#N/A</v>
      </c>
      <c r="J1194" s="310" t="e">
        <f>Tableau2[[#This Row],[Gravité]]*Tableau2[[#This Row],[Fréquence CNPE]]*Tableau2[[#This Row],[Coef Pondération CNPE]]</f>
        <v>#VALUE!</v>
      </c>
      <c r="K1194" s="312"/>
      <c r="L1194" s="303">
        <v>1</v>
      </c>
      <c r="M1194" s="289" t="s">
        <v>2598</v>
      </c>
      <c r="N1194" s="226" t="s">
        <v>2627</v>
      </c>
      <c r="O1194" s="290" t="e">
        <f>VLOOKUP(Tableau2[[#This Row],[Maîtrise/Avancement SUD]],Tableau5[],8,FALSE)</f>
        <v>#N/A</v>
      </c>
      <c r="P1194" s="310" t="e">
        <f>Tableau2[[#This Row],[Gravité]]*Tableau2[[#This Row],[Fréquence SUD]]*Tableau2[[#This Row],[Coef Pondération SUD]]</f>
        <v>#N/A</v>
      </c>
      <c r="Q1194" s="312"/>
      <c r="R1194" s="303" t="s">
        <v>171</v>
      </c>
      <c r="S1194" s="289" t="s">
        <v>2598</v>
      </c>
      <c r="T1194" s="226" t="s">
        <v>2627</v>
      </c>
      <c r="U1194" s="290" t="e">
        <f>VLOOKUP(Tableau2[[#This Row],[Maîtrise/Avancement GP]],Tableau5[],8,FALSE)</f>
        <v>#N/A</v>
      </c>
      <c r="V1194" s="310" t="e">
        <f>Tableau2[[#This Row],[Gravité]]*Tableau2[[#This Row],[Fréquence GP]]*Tableau2[[#This Row],[Coef Pondération GP]]</f>
        <v>#VALUE!</v>
      </c>
      <c r="W1194" s="312"/>
      <c r="X1194" s="303" t="s">
        <v>171</v>
      </c>
      <c r="Y1194" s="289" t="s">
        <v>2598</v>
      </c>
      <c r="Z1194" s="226" t="s">
        <v>2627</v>
      </c>
      <c r="AA1194" s="290" t="e">
        <f>VLOOKUP(Tableau2[[#This Row],[Maîtrise/Avancement NORD]],Tableau5[],8,FALSE)</f>
        <v>#N/A</v>
      </c>
      <c r="AB1194" s="310" t="e">
        <f>Tableau2[[#This Row],[Gravité]]*Tableau2[[#This Row],[Fréquence NORD]]*Tableau2[[#This Row],[Coef Pondération NORD]]</f>
        <v>#VALUE!</v>
      </c>
      <c r="AC1194" s="312"/>
      <c r="AD1194" s="303" t="s">
        <v>171</v>
      </c>
      <c r="AE1194" s="289" t="s">
        <v>2598</v>
      </c>
      <c r="AF1194" s="226" t="s">
        <v>2627</v>
      </c>
      <c r="AG1194" s="290" t="e">
        <f>VLOOKUP(Tableau2[[#This Row],[Maîtrise/Avancement DD]],Tableau5[],8,FALSE)</f>
        <v>#N/A</v>
      </c>
      <c r="AH1194" s="310" t="e">
        <f>Tableau2[[#This Row],[Gravité]]*Tableau2[[#This Row],[Fréquence DD]]*Tableau2[[#This Row],[Coef Pondération DD]]</f>
        <v>#VALUE!</v>
      </c>
      <c r="AI1194" s="312"/>
    </row>
    <row r="1195" spans="1:35" ht="15" x14ac:dyDescent="0.2">
      <c r="A1195" s="248"/>
      <c r="B1195" s="184" t="s">
        <v>2143</v>
      </c>
      <c r="C1195" s="184"/>
      <c r="D1195" s="234"/>
      <c r="E1195" s="249"/>
      <c r="F1195" s="249"/>
      <c r="G1195" s="258"/>
      <c r="H1195" s="226" t="s">
        <v>2627</v>
      </c>
      <c r="I1195" s="248"/>
      <c r="J1195" s="265"/>
      <c r="K1195" s="260"/>
      <c r="L1195" s="249"/>
      <c r="M1195" s="260"/>
      <c r="N1195" s="226" t="s">
        <v>2627</v>
      </c>
      <c r="O1195" s="248"/>
      <c r="P1195" s="265"/>
      <c r="Q1195" s="260"/>
      <c r="R1195" s="249"/>
      <c r="S1195" s="260"/>
      <c r="T1195" s="226" t="s">
        <v>2627</v>
      </c>
      <c r="U1195" s="260"/>
      <c r="V1195" s="265"/>
      <c r="W1195" s="260"/>
      <c r="X1195" s="249"/>
      <c r="Y1195" s="258"/>
      <c r="Z1195" s="226" t="s">
        <v>2627</v>
      </c>
      <c r="AA1195" s="260"/>
      <c r="AB1195" s="265"/>
      <c r="AC1195" s="260"/>
      <c r="AD1195" s="248"/>
      <c r="AE1195" s="249"/>
      <c r="AF1195" s="226" t="s">
        <v>2627</v>
      </c>
      <c r="AG1195" s="248"/>
      <c r="AH1195" s="265"/>
      <c r="AI1195" s="260"/>
    </row>
    <row r="1196" spans="1:35" ht="30" x14ac:dyDescent="0.2">
      <c r="A1196" s="248">
        <v>2017</v>
      </c>
      <c r="B1196" s="258" t="s">
        <v>1270</v>
      </c>
      <c r="C1196" s="258" t="s">
        <v>991</v>
      </c>
      <c r="D1196" s="249"/>
      <c r="E1196" s="249">
        <v>1</v>
      </c>
      <c r="F1196" s="249" t="s">
        <v>171</v>
      </c>
      <c r="G1196" s="258" t="s">
        <v>1621</v>
      </c>
      <c r="H1196" s="226" t="s">
        <v>2608</v>
      </c>
      <c r="I1196" s="248"/>
      <c r="J1196" s="265"/>
      <c r="K1196" s="260"/>
      <c r="L1196" s="249" t="s">
        <v>171</v>
      </c>
      <c r="M1196" s="248" t="s">
        <v>171</v>
      </c>
      <c r="N1196" s="226" t="s">
        <v>2617</v>
      </c>
      <c r="O1196" s="248"/>
      <c r="P1196" s="265"/>
      <c r="Q1196" s="260"/>
      <c r="R1196" s="248">
        <v>1</v>
      </c>
      <c r="S1196" s="258" t="s">
        <v>1621</v>
      </c>
      <c r="T1196" s="226" t="s">
        <v>2608</v>
      </c>
      <c r="U1196" s="248"/>
      <c r="V1196" s="265"/>
      <c r="W1196" s="260"/>
      <c r="X1196" s="249" t="s">
        <v>171</v>
      </c>
      <c r="Y1196" s="249" t="s">
        <v>171</v>
      </c>
      <c r="Z1196" s="226" t="s">
        <v>2617</v>
      </c>
      <c r="AA1196" s="260"/>
      <c r="AB1196" s="265"/>
      <c r="AC1196" s="260"/>
      <c r="AD1196" s="248" t="s">
        <v>171</v>
      </c>
      <c r="AE1196" s="249" t="s">
        <v>171</v>
      </c>
      <c r="AF1196" s="226" t="s">
        <v>2617</v>
      </c>
      <c r="AG1196" s="248"/>
      <c r="AH1196" s="265"/>
      <c r="AI1196" s="260"/>
    </row>
    <row r="1197" spans="1:35" s="295" customFormat="1" ht="30.75" thickBot="1" x14ac:dyDescent="0.25">
      <c r="A1197" s="285">
        <v>2017</v>
      </c>
      <c r="B1197" s="286" t="s">
        <v>1270</v>
      </c>
      <c r="C1197" s="286" t="s">
        <v>991</v>
      </c>
      <c r="D1197" s="292"/>
      <c r="E1197" s="292">
        <v>2</v>
      </c>
      <c r="F1197" s="292" t="s">
        <v>171</v>
      </c>
      <c r="G1197" s="289" t="s">
        <v>2598</v>
      </c>
      <c r="H1197" s="226" t="s">
        <v>2627</v>
      </c>
      <c r="I1197" s="285" t="e">
        <f>VLOOKUP(Tableau2[[#This Row],[Maîtrise/Avancement CNPE]],Tableau5[],8,FALSE)</f>
        <v>#N/A</v>
      </c>
      <c r="J1197" s="290" t="e">
        <f>Tableau2[[#This Row],[Gravité]]*Tableau2[[#This Row],[Fréquence CNPE]]*Tableau2[[#This Row],[Coef Pondération CNPE]]</f>
        <v>#VALUE!</v>
      </c>
      <c r="K1197" s="291"/>
      <c r="L1197" s="292" t="s">
        <v>171</v>
      </c>
      <c r="M1197" s="289" t="s">
        <v>2598</v>
      </c>
      <c r="N1197" s="226" t="s">
        <v>2627</v>
      </c>
      <c r="O1197" s="290" t="e">
        <f>VLOOKUP(Tableau2[[#This Row],[Maîtrise/Avancement SUD]],Tableau5[],8,FALSE)</f>
        <v>#N/A</v>
      </c>
      <c r="P1197" s="290" t="e">
        <f>Tableau2[[#This Row],[Gravité]]*Tableau2[[#This Row],[Fréquence SUD]]*Tableau2[[#This Row],[Coef Pondération SUD]]</f>
        <v>#VALUE!</v>
      </c>
      <c r="Q1197" s="291"/>
      <c r="R1197" s="285">
        <v>2</v>
      </c>
      <c r="S1197" s="289" t="s">
        <v>2598</v>
      </c>
      <c r="T1197" s="226" t="s">
        <v>2627</v>
      </c>
      <c r="U1197" s="290" t="e">
        <f>VLOOKUP(Tableau2[[#This Row],[Maîtrise/Avancement GP]],Tableau5[],8,FALSE)</f>
        <v>#N/A</v>
      </c>
      <c r="V1197" s="290" t="e">
        <f>Tableau2[[#This Row],[Gravité]]*Tableau2[[#This Row],[Fréquence GP]]*Tableau2[[#This Row],[Coef Pondération GP]]</f>
        <v>#N/A</v>
      </c>
      <c r="W1197" s="291"/>
      <c r="X1197" s="292" t="s">
        <v>171</v>
      </c>
      <c r="Y1197" s="348" t="s">
        <v>733</v>
      </c>
      <c r="Z1197" s="226" t="s">
        <v>2627</v>
      </c>
      <c r="AA1197" s="290" t="e">
        <f>VLOOKUP(Tableau2[[#This Row],[Maîtrise/Avancement NORD]],Tableau5[],8,FALSE)</f>
        <v>#N/A</v>
      </c>
      <c r="AB1197" s="290" t="e">
        <f>Tableau2[[#This Row],[Gravité]]*Tableau2[[#This Row],[Fréquence NORD]]*Tableau2[[#This Row],[Coef Pondération NORD]]</f>
        <v>#VALUE!</v>
      </c>
      <c r="AC1197" s="291"/>
      <c r="AD1197" s="285" t="s">
        <v>171</v>
      </c>
      <c r="AE1197" s="289" t="s">
        <v>2598</v>
      </c>
      <c r="AF1197" s="226" t="s">
        <v>2627</v>
      </c>
      <c r="AG1197" s="290" t="e">
        <f>VLOOKUP(Tableau2[[#This Row],[Maîtrise/Avancement DD]],Tableau5[],8,FALSE)</f>
        <v>#N/A</v>
      </c>
      <c r="AH1197" s="290" t="e">
        <f>Tableau2[[#This Row],[Gravité]]*Tableau2[[#This Row],[Fréquence DD]]*Tableau2[[#This Row],[Coef Pondération DD]]</f>
        <v>#VALUE!</v>
      </c>
      <c r="AI1197" s="291"/>
    </row>
    <row r="1198" spans="1:35" ht="30" x14ac:dyDescent="0.2">
      <c r="A1198" s="248">
        <v>2017</v>
      </c>
      <c r="B1198" s="258" t="s">
        <v>1271</v>
      </c>
      <c r="C1198" s="258" t="s">
        <v>991</v>
      </c>
      <c r="D1198" s="249"/>
      <c r="E1198" s="248">
        <v>3</v>
      </c>
      <c r="F1198" s="248" t="s">
        <v>171</v>
      </c>
      <c r="G1198" s="248" t="s">
        <v>171</v>
      </c>
      <c r="H1198" s="226" t="s">
        <v>2617</v>
      </c>
      <c r="I1198" s="248"/>
      <c r="J1198" s="265"/>
      <c r="K1198" s="260"/>
      <c r="L1198" s="248" t="s">
        <v>171</v>
      </c>
      <c r="M1198" s="248" t="s">
        <v>171</v>
      </c>
      <c r="N1198" s="226" t="s">
        <v>2617</v>
      </c>
      <c r="O1198" s="248"/>
      <c r="P1198" s="265"/>
      <c r="Q1198" s="260"/>
      <c r="R1198" s="248" t="s">
        <v>171</v>
      </c>
      <c r="S1198" s="248" t="s">
        <v>171</v>
      </c>
      <c r="T1198" s="226" t="s">
        <v>2617</v>
      </c>
      <c r="U1198" s="260"/>
      <c r="V1198" s="265"/>
      <c r="W1198" s="260"/>
      <c r="X1198" s="248">
        <v>1</v>
      </c>
      <c r="Y1198" s="258" t="s">
        <v>1272</v>
      </c>
      <c r="Z1198" s="226" t="s">
        <v>2608</v>
      </c>
      <c r="AA1198" s="260"/>
      <c r="AB1198" s="265"/>
      <c r="AC1198" s="260"/>
      <c r="AD1198" s="248" t="s">
        <v>171</v>
      </c>
      <c r="AE1198" s="249" t="s">
        <v>171</v>
      </c>
      <c r="AF1198" s="226" t="s">
        <v>2617</v>
      </c>
      <c r="AG1198" s="248"/>
      <c r="AH1198" s="265"/>
      <c r="AI1198" s="260"/>
    </row>
    <row r="1199" spans="1:35" s="295" customFormat="1" ht="30.75" thickBot="1" x14ac:dyDescent="0.25">
      <c r="A1199" s="285">
        <v>2017</v>
      </c>
      <c r="B1199" s="286" t="s">
        <v>1271</v>
      </c>
      <c r="C1199" s="286" t="s">
        <v>991</v>
      </c>
      <c r="D1199" s="292"/>
      <c r="E1199" s="285">
        <v>4</v>
      </c>
      <c r="F1199" s="285" t="s">
        <v>171</v>
      </c>
      <c r="G1199" s="289" t="s">
        <v>2598</v>
      </c>
      <c r="H1199" s="226" t="s">
        <v>2627</v>
      </c>
      <c r="I1199" s="285" t="e">
        <f>VLOOKUP(Tableau2[[#This Row],[Maîtrise/Avancement CNPE]],Tableau5[],8,FALSE)</f>
        <v>#N/A</v>
      </c>
      <c r="J1199" s="290" t="e">
        <f>Tableau2[[#This Row],[Gravité]]*Tableau2[[#This Row],[Fréquence CNPE]]*Tableau2[[#This Row],[Coef Pondération CNPE]]</f>
        <v>#VALUE!</v>
      </c>
      <c r="K1199" s="291"/>
      <c r="L1199" s="285" t="s">
        <v>171</v>
      </c>
      <c r="M1199" s="289" t="s">
        <v>2598</v>
      </c>
      <c r="N1199" s="226" t="s">
        <v>2627</v>
      </c>
      <c r="O1199" s="290" t="e">
        <f>VLOOKUP(Tableau2[[#This Row],[Maîtrise/Avancement SUD]],Tableau5[],8,FALSE)</f>
        <v>#N/A</v>
      </c>
      <c r="P1199" s="290" t="e">
        <f>Tableau2[[#This Row],[Gravité]]*Tableau2[[#This Row],[Fréquence SUD]]*Tableau2[[#This Row],[Coef Pondération SUD]]</f>
        <v>#VALUE!</v>
      </c>
      <c r="Q1199" s="291"/>
      <c r="R1199" s="285" t="s">
        <v>171</v>
      </c>
      <c r="S1199" s="289" t="s">
        <v>2598</v>
      </c>
      <c r="T1199" s="226" t="s">
        <v>2627</v>
      </c>
      <c r="U1199" s="290" t="e">
        <f>VLOOKUP(Tableau2[[#This Row],[Maîtrise/Avancement GP]],Tableau5[],8,FALSE)</f>
        <v>#N/A</v>
      </c>
      <c r="V1199" s="290" t="e">
        <f>Tableau2[[#This Row],[Gravité]]*Tableau2[[#This Row],[Fréquence GP]]*Tableau2[[#This Row],[Coef Pondération GP]]</f>
        <v>#VALUE!</v>
      </c>
      <c r="W1199" s="291"/>
      <c r="X1199" s="285">
        <v>2</v>
      </c>
      <c r="Y1199" s="289" t="s">
        <v>2598</v>
      </c>
      <c r="Z1199" s="226" t="s">
        <v>2627</v>
      </c>
      <c r="AA1199" s="290" t="e">
        <f>VLOOKUP(Tableau2[[#This Row],[Maîtrise/Avancement NORD]],Tableau5[],8,FALSE)</f>
        <v>#N/A</v>
      </c>
      <c r="AB1199" s="290" t="e">
        <f>Tableau2[[#This Row],[Gravité]]*Tableau2[[#This Row],[Fréquence NORD]]*Tableau2[[#This Row],[Coef Pondération NORD]]</f>
        <v>#N/A</v>
      </c>
      <c r="AC1199" s="291"/>
      <c r="AD1199" s="285" t="s">
        <v>171</v>
      </c>
      <c r="AE1199" s="289" t="s">
        <v>2598</v>
      </c>
      <c r="AF1199" s="226" t="s">
        <v>2627</v>
      </c>
      <c r="AG1199" s="290" t="e">
        <f>VLOOKUP(Tableau2[[#This Row],[Maîtrise/Avancement DD]],Tableau5[],8,FALSE)</f>
        <v>#N/A</v>
      </c>
      <c r="AH1199" s="290" t="e">
        <f>Tableau2[[#This Row],[Gravité]]*Tableau2[[#This Row],[Fréquence DD]]*Tableau2[[#This Row],[Coef Pondération DD]]</f>
        <v>#VALUE!</v>
      </c>
      <c r="AI1199" s="291"/>
    </row>
    <row r="1200" spans="1:35" ht="15" x14ac:dyDescent="0.2">
      <c r="A1200" s="248"/>
      <c r="B1200" s="184" t="s">
        <v>2144</v>
      </c>
      <c r="C1200" s="184"/>
      <c r="D1200" s="234"/>
      <c r="E1200" s="249"/>
      <c r="F1200" s="249"/>
      <c r="G1200" s="258"/>
      <c r="H1200" s="226" t="s">
        <v>2627</v>
      </c>
      <c r="I1200" s="248"/>
      <c r="J1200" s="265"/>
      <c r="K1200" s="260"/>
      <c r="L1200" s="249"/>
      <c r="M1200" s="260"/>
      <c r="N1200" s="226" t="s">
        <v>2627</v>
      </c>
      <c r="O1200" s="248"/>
      <c r="P1200" s="265"/>
      <c r="Q1200" s="260"/>
      <c r="R1200" s="249"/>
      <c r="S1200" s="260"/>
      <c r="T1200" s="226" t="s">
        <v>2627</v>
      </c>
      <c r="U1200" s="260"/>
      <c r="V1200" s="265"/>
      <c r="W1200" s="260"/>
      <c r="X1200" s="249"/>
      <c r="Y1200" s="258"/>
      <c r="Z1200" s="226" t="s">
        <v>2627</v>
      </c>
      <c r="AA1200" s="260"/>
      <c r="AB1200" s="265"/>
      <c r="AC1200" s="260"/>
      <c r="AD1200" s="248" t="s">
        <v>171</v>
      </c>
      <c r="AE1200" s="249"/>
      <c r="AF1200" s="226" t="s">
        <v>2627</v>
      </c>
      <c r="AG1200" s="248"/>
      <c r="AH1200" s="265"/>
      <c r="AI1200" s="260"/>
    </row>
    <row r="1201" spans="1:35" ht="15" x14ac:dyDescent="0.2">
      <c r="A1201" s="248">
        <v>2017</v>
      </c>
      <c r="B1201" s="258" t="s">
        <v>992</v>
      </c>
      <c r="C1201" s="258" t="s">
        <v>993</v>
      </c>
      <c r="D1201" s="249"/>
      <c r="E1201" s="249">
        <v>3</v>
      </c>
      <c r="F1201" s="249">
        <v>3</v>
      </c>
      <c r="G1201" s="258" t="s">
        <v>994</v>
      </c>
      <c r="H1201" s="226" t="s">
        <v>2613</v>
      </c>
      <c r="I1201" s="248"/>
      <c r="J1201" s="265"/>
      <c r="K1201" s="260"/>
      <c r="L1201" s="249">
        <v>3</v>
      </c>
      <c r="M1201" s="260" t="s">
        <v>994</v>
      </c>
      <c r="N1201" s="226" t="s">
        <v>2613</v>
      </c>
      <c r="O1201" s="248"/>
      <c r="P1201" s="265"/>
      <c r="Q1201" s="260"/>
      <c r="R1201" s="249">
        <v>3</v>
      </c>
      <c r="S1201" s="258" t="s">
        <v>994</v>
      </c>
      <c r="T1201" s="226" t="s">
        <v>2613</v>
      </c>
      <c r="U1201" s="260"/>
      <c r="V1201" s="265"/>
      <c r="W1201" s="260"/>
      <c r="X1201" s="249" t="s">
        <v>171</v>
      </c>
      <c r="Y1201" s="249" t="s">
        <v>171</v>
      </c>
      <c r="Z1201" s="226" t="s">
        <v>2617</v>
      </c>
      <c r="AA1201" s="260"/>
      <c r="AB1201" s="265"/>
      <c r="AC1201" s="260"/>
      <c r="AD1201" s="248" t="s">
        <v>171</v>
      </c>
      <c r="AE1201" s="249" t="s">
        <v>171</v>
      </c>
      <c r="AF1201" s="226" t="s">
        <v>2617</v>
      </c>
      <c r="AG1201" s="248"/>
      <c r="AH1201" s="265"/>
      <c r="AI1201" s="260"/>
    </row>
    <row r="1202" spans="1:35" ht="30" x14ac:dyDescent="0.2">
      <c r="A1202" s="248">
        <v>2017</v>
      </c>
      <c r="B1202" s="258" t="s">
        <v>992</v>
      </c>
      <c r="C1202" s="258" t="s">
        <v>993</v>
      </c>
      <c r="D1202" s="249"/>
      <c r="E1202" s="249">
        <v>3</v>
      </c>
      <c r="F1202" s="249">
        <v>3</v>
      </c>
      <c r="G1202" s="258" t="s">
        <v>995</v>
      </c>
      <c r="H1202" s="226" t="s">
        <v>2608</v>
      </c>
      <c r="I1202" s="248"/>
      <c r="J1202" s="265"/>
      <c r="K1202" s="260"/>
      <c r="L1202" s="249">
        <v>3</v>
      </c>
      <c r="M1202" s="258" t="s">
        <v>995</v>
      </c>
      <c r="N1202" s="226" t="s">
        <v>2608</v>
      </c>
      <c r="O1202" s="248"/>
      <c r="P1202" s="265"/>
      <c r="Q1202" s="260"/>
      <c r="R1202" s="249">
        <v>3</v>
      </c>
      <c r="S1202" s="258" t="s">
        <v>995</v>
      </c>
      <c r="T1202" s="226" t="s">
        <v>2608</v>
      </c>
      <c r="U1202" s="260"/>
      <c r="V1202" s="265"/>
      <c r="W1202" s="260"/>
      <c r="X1202" s="249" t="s">
        <v>171</v>
      </c>
      <c r="Y1202" s="249" t="s">
        <v>171</v>
      </c>
      <c r="Z1202" s="226" t="s">
        <v>2617</v>
      </c>
      <c r="AA1202" s="260"/>
      <c r="AB1202" s="265"/>
      <c r="AC1202" s="260"/>
      <c r="AD1202" s="248" t="s">
        <v>171</v>
      </c>
      <c r="AE1202" s="249" t="s">
        <v>171</v>
      </c>
      <c r="AF1202" s="226" t="s">
        <v>2617</v>
      </c>
      <c r="AG1202" s="248"/>
      <c r="AH1202" s="265"/>
      <c r="AI1202" s="260"/>
    </row>
    <row r="1203" spans="1:35" ht="30" x14ac:dyDescent="0.2">
      <c r="A1203" s="248">
        <v>2017</v>
      </c>
      <c r="B1203" s="258" t="s">
        <v>992</v>
      </c>
      <c r="C1203" s="258" t="s">
        <v>993</v>
      </c>
      <c r="D1203" s="249"/>
      <c r="E1203" s="249">
        <v>3</v>
      </c>
      <c r="F1203" s="249">
        <v>3</v>
      </c>
      <c r="G1203" s="258" t="s">
        <v>996</v>
      </c>
      <c r="H1203" s="226" t="s">
        <v>2639</v>
      </c>
      <c r="I1203" s="248"/>
      <c r="J1203" s="265"/>
      <c r="K1203" s="260"/>
      <c r="L1203" s="249">
        <v>3</v>
      </c>
      <c r="M1203" s="258" t="s">
        <v>996</v>
      </c>
      <c r="N1203" s="226" t="s">
        <v>2639</v>
      </c>
      <c r="O1203" s="248"/>
      <c r="P1203" s="265"/>
      <c r="Q1203" s="260"/>
      <c r="R1203" s="249">
        <v>3</v>
      </c>
      <c r="S1203" s="258" t="s">
        <v>996</v>
      </c>
      <c r="T1203" s="226" t="s">
        <v>2639</v>
      </c>
      <c r="U1203" s="260"/>
      <c r="V1203" s="265"/>
      <c r="W1203" s="260"/>
      <c r="X1203" s="249" t="s">
        <v>171</v>
      </c>
      <c r="Y1203" s="249" t="s">
        <v>171</v>
      </c>
      <c r="Z1203" s="226" t="s">
        <v>2616</v>
      </c>
      <c r="AA1203" s="260"/>
      <c r="AB1203" s="265"/>
      <c r="AC1203" s="260"/>
      <c r="AD1203" s="248" t="s">
        <v>171</v>
      </c>
      <c r="AE1203" s="249" t="s">
        <v>171</v>
      </c>
      <c r="AF1203" s="226" t="s">
        <v>2616</v>
      </c>
      <c r="AG1203" s="248"/>
      <c r="AH1203" s="265"/>
      <c r="AI1203" s="260"/>
    </row>
    <row r="1204" spans="1:35" ht="45" x14ac:dyDescent="0.2">
      <c r="A1204" s="248">
        <v>2017</v>
      </c>
      <c r="B1204" s="258" t="s">
        <v>992</v>
      </c>
      <c r="C1204" s="258" t="s">
        <v>993</v>
      </c>
      <c r="D1204" s="249"/>
      <c r="E1204" s="249">
        <v>3</v>
      </c>
      <c r="F1204" s="249">
        <v>3</v>
      </c>
      <c r="G1204" s="258" t="s">
        <v>997</v>
      </c>
      <c r="H1204" s="226" t="s">
        <v>2638</v>
      </c>
      <c r="I1204" s="248"/>
      <c r="J1204" s="265"/>
      <c r="K1204" s="260"/>
      <c r="L1204" s="249" t="s">
        <v>171</v>
      </c>
      <c r="M1204" s="248" t="s">
        <v>171</v>
      </c>
      <c r="N1204" s="226" t="s">
        <v>2629</v>
      </c>
      <c r="O1204" s="248"/>
      <c r="P1204" s="265"/>
      <c r="Q1204" s="260"/>
      <c r="R1204" s="248" t="s">
        <v>171</v>
      </c>
      <c r="S1204" s="248" t="s">
        <v>171</v>
      </c>
      <c r="T1204" s="226" t="s">
        <v>2629</v>
      </c>
      <c r="U1204" s="260"/>
      <c r="V1204" s="265"/>
      <c r="W1204" s="260"/>
      <c r="X1204" s="249" t="s">
        <v>171</v>
      </c>
      <c r="Y1204" s="249" t="s">
        <v>171</v>
      </c>
      <c r="Z1204" s="226" t="s">
        <v>2629</v>
      </c>
      <c r="AA1204" s="260"/>
      <c r="AB1204" s="265"/>
      <c r="AC1204" s="260"/>
      <c r="AD1204" s="248" t="s">
        <v>171</v>
      </c>
      <c r="AE1204" s="249" t="s">
        <v>171</v>
      </c>
      <c r="AF1204" s="226" t="s">
        <v>2629</v>
      </c>
      <c r="AG1204" s="248"/>
      <c r="AH1204" s="265"/>
      <c r="AI1204" s="260"/>
    </row>
    <row r="1205" spans="1:35" s="295" customFormat="1" ht="15.75" thickBot="1" x14ac:dyDescent="0.25">
      <c r="A1205" s="285">
        <v>2017</v>
      </c>
      <c r="B1205" s="286" t="s">
        <v>992</v>
      </c>
      <c r="C1205" s="286" t="s">
        <v>993</v>
      </c>
      <c r="D1205" s="298"/>
      <c r="E1205" s="292">
        <v>3</v>
      </c>
      <c r="F1205" s="292">
        <v>3</v>
      </c>
      <c r="G1205" s="289" t="s">
        <v>2598</v>
      </c>
      <c r="H1205" s="226" t="s">
        <v>2627</v>
      </c>
      <c r="I1205" s="285" t="e">
        <f>VLOOKUP(Tableau2[[#This Row],[Maîtrise/Avancement CNPE]],Tableau5[],8,FALSE)</f>
        <v>#N/A</v>
      </c>
      <c r="J1205" s="290" t="e">
        <f>Tableau2[[#This Row],[Gravité]]*Tableau2[[#This Row],[Fréquence CNPE]]*Tableau2[[#This Row],[Coef Pondération CNPE]]</f>
        <v>#N/A</v>
      </c>
      <c r="K1205" s="291"/>
      <c r="L1205" s="292">
        <v>3</v>
      </c>
      <c r="M1205" s="289" t="s">
        <v>2598</v>
      </c>
      <c r="N1205" s="226" t="s">
        <v>2627</v>
      </c>
      <c r="O1205" s="290" t="e">
        <f>VLOOKUP(Tableau2[[#This Row],[Maîtrise/Avancement SUD]],Tableau5[],8,FALSE)</f>
        <v>#N/A</v>
      </c>
      <c r="P1205" s="290" t="e">
        <f>Tableau2[[#This Row],[Gravité]]*Tableau2[[#This Row],[Fréquence SUD]]*Tableau2[[#This Row],[Coef Pondération SUD]]</f>
        <v>#N/A</v>
      </c>
      <c r="Q1205" s="291"/>
      <c r="R1205" s="292">
        <v>3</v>
      </c>
      <c r="S1205" s="289" t="s">
        <v>2598</v>
      </c>
      <c r="T1205" s="226" t="s">
        <v>2627</v>
      </c>
      <c r="U1205" s="290" t="e">
        <f>VLOOKUP(Tableau2[[#This Row],[Maîtrise/Avancement GP]],Tableau5[],8,FALSE)</f>
        <v>#N/A</v>
      </c>
      <c r="V1205" s="290" t="e">
        <f>Tableau2[[#This Row],[Gravité]]*Tableau2[[#This Row],[Fréquence GP]]*Tableau2[[#This Row],[Coef Pondération GP]]</f>
        <v>#N/A</v>
      </c>
      <c r="W1205" s="291"/>
      <c r="X1205" s="292" t="s">
        <v>171</v>
      </c>
      <c r="Y1205" s="289" t="s">
        <v>2598</v>
      </c>
      <c r="Z1205" s="226" t="s">
        <v>2627</v>
      </c>
      <c r="AA1205" s="290" t="e">
        <f>VLOOKUP(Tableau2[[#This Row],[Maîtrise/Avancement NORD]],Tableau5[],8,FALSE)</f>
        <v>#N/A</v>
      </c>
      <c r="AB1205" s="290" t="e">
        <f>Tableau2[[#This Row],[Gravité]]*Tableau2[[#This Row],[Fréquence NORD]]*Tableau2[[#This Row],[Coef Pondération NORD]]</f>
        <v>#VALUE!</v>
      </c>
      <c r="AC1205" s="291"/>
      <c r="AD1205" s="285" t="s">
        <v>171</v>
      </c>
      <c r="AE1205" s="289" t="s">
        <v>2598</v>
      </c>
      <c r="AF1205" s="226" t="s">
        <v>2627</v>
      </c>
      <c r="AG1205" s="290" t="e">
        <f>VLOOKUP(Tableau2[[#This Row],[Maîtrise/Avancement DD]],Tableau5[],8,FALSE)</f>
        <v>#N/A</v>
      </c>
      <c r="AH1205" s="290" t="e">
        <f>Tableau2[[#This Row],[Gravité]]*Tableau2[[#This Row],[Fréquence DD]]*Tableau2[[#This Row],[Coef Pondération DD]]</f>
        <v>#VALUE!</v>
      </c>
      <c r="AI1205" s="291"/>
    </row>
    <row r="1206" spans="1:35" ht="30" x14ac:dyDescent="0.2">
      <c r="A1206" s="248">
        <v>2017</v>
      </c>
      <c r="B1206" s="224" t="s">
        <v>1273</v>
      </c>
      <c r="C1206" s="224" t="s">
        <v>993</v>
      </c>
      <c r="D1206" s="231"/>
      <c r="E1206" s="248">
        <v>9</v>
      </c>
      <c r="F1206" s="248" t="s">
        <v>171</v>
      </c>
      <c r="G1206" s="248" t="s">
        <v>171</v>
      </c>
      <c r="H1206" s="226" t="s">
        <v>2617</v>
      </c>
      <c r="I1206" s="248"/>
      <c r="J1206" s="265"/>
      <c r="K1206" s="260"/>
      <c r="L1206" s="248" t="s">
        <v>171</v>
      </c>
      <c r="M1206" s="248" t="s">
        <v>171</v>
      </c>
      <c r="N1206" s="226" t="s">
        <v>2617</v>
      </c>
      <c r="O1206" s="248"/>
      <c r="P1206" s="265"/>
      <c r="Q1206" s="260"/>
      <c r="R1206" s="248" t="s">
        <v>171</v>
      </c>
      <c r="S1206" s="248" t="s">
        <v>171</v>
      </c>
      <c r="T1206" s="226" t="s">
        <v>2645</v>
      </c>
      <c r="U1206" s="260"/>
      <c r="V1206" s="265"/>
      <c r="W1206" s="258" t="s">
        <v>1796</v>
      </c>
      <c r="X1206" s="248">
        <v>1</v>
      </c>
      <c r="Y1206" s="258" t="s">
        <v>1274</v>
      </c>
      <c r="Z1206" s="226" t="s">
        <v>2613</v>
      </c>
      <c r="AA1206" s="260"/>
      <c r="AB1206" s="265"/>
      <c r="AC1206" s="258" t="s">
        <v>1368</v>
      </c>
      <c r="AD1206" s="248" t="s">
        <v>171</v>
      </c>
      <c r="AE1206" s="249" t="s">
        <v>171</v>
      </c>
      <c r="AF1206" s="226" t="s">
        <v>2617</v>
      </c>
      <c r="AG1206" s="248"/>
      <c r="AH1206" s="265"/>
      <c r="AI1206" s="260"/>
    </row>
    <row r="1207" spans="1:35" s="295" customFormat="1" ht="15.75" thickBot="1" x14ac:dyDescent="0.25">
      <c r="A1207" s="285">
        <v>2017</v>
      </c>
      <c r="B1207" s="287" t="s">
        <v>1273</v>
      </c>
      <c r="C1207" s="287" t="s">
        <v>993</v>
      </c>
      <c r="D1207" s="292"/>
      <c r="E1207" s="285">
        <v>9</v>
      </c>
      <c r="F1207" s="285" t="s">
        <v>171</v>
      </c>
      <c r="G1207" s="289" t="s">
        <v>2598</v>
      </c>
      <c r="H1207" s="226" t="s">
        <v>2627</v>
      </c>
      <c r="I1207" s="285" t="e">
        <f>VLOOKUP(Tableau2[[#This Row],[Maîtrise/Avancement CNPE]],Tableau5[],8,FALSE)</f>
        <v>#N/A</v>
      </c>
      <c r="J1207" s="290" t="e">
        <f>Tableau2[[#This Row],[Gravité]]*Tableau2[[#This Row],[Fréquence CNPE]]*Tableau2[[#This Row],[Coef Pondération CNPE]]</f>
        <v>#VALUE!</v>
      </c>
      <c r="K1207" s="291"/>
      <c r="L1207" s="285" t="s">
        <v>171</v>
      </c>
      <c r="M1207" s="289" t="s">
        <v>2598</v>
      </c>
      <c r="N1207" s="226" t="s">
        <v>2627</v>
      </c>
      <c r="O1207" s="290" t="e">
        <f>VLOOKUP(Tableau2[[#This Row],[Maîtrise/Avancement SUD]],Tableau5[],8,FALSE)</f>
        <v>#N/A</v>
      </c>
      <c r="P1207" s="290" t="e">
        <f>Tableau2[[#This Row],[Gravité]]*Tableau2[[#This Row],[Fréquence SUD]]*Tableau2[[#This Row],[Coef Pondération SUD]]</f>
        <v>#VALUE!</v>
      </c>
      <c r="Q1207" s="291"/>
      <c r="R1207" s="285" t="s">
        <v>171</v>
      </c>
      <c r="S1207" s="289" t="s">
        <v>2598</v>
      </c>
      <c r="T1207" s="226" t="s">
        <v>2627</v>
      </c>
      <c r="U1207" s="290" t="e">
        <f>VLOOKUP(Tableau2[[#This Row],[Maîtrise/Avancement GP]],Tableau5[],8,FALSE)</f>
        <v>#N/A</v>
      </c>
      <c r="V1207" s="290" t="e">
        <f>Tableau2[[#This Row],[Gravité]]*Tableau2[[#This Row],[Fréquence GP]]*Tableau2[[#This Row],[Coef Pondération GP]]</f>
        <v>#VALUE!</v>
      </c>
      <c r="W1207" s="291"/>
      <c r="X1207" s="285">
        <v>1</v>
      </c>
      <c r="Y1207" s="289" t="s">
        <v>2598</v>
      </c>
      <c r="Z1207" s="226" t="s">
        <v>2627</v>
      </c>
      <c r="AA1207" s="290" t="e">
        <f>VLOOKUP(Tableau2[[#This Row],[Maîtrise/Avancement NORD]],Tableau5[],8,FALSE)</f>
        <v>#N/A</v>
      </c>
      <c r="AB1207" s="290" t="e">
        <f>Tableau2[[#This Row],[Gravité]]*Tableau2[[#This Row],[Fréquence NORD]]*Tableau2[[#This Row],[Coef Pondération NORD]]</f>
        <v>#N/A</v>
      </c>
      <c r="AC1207" s="291"/>
      <c r="AD1207" s="285" t="s">
        <v>171</v>
      </c>
      <c r="AE1207" s="289" t="s">
        <v>2598</v>
      </c>
      <c r="AF1207" s="226" t="s">
        <v>2627</v>
      </c>
      <c r="AG1207" s="290" t="e">
        <f>VLOOKUP(Tableau2[[#This Row],[Maîtrise/Avancement DD]],Tableau5[],8,FALSE)</f>
        <v>#N/A</v>
      </c>
      <c r="AH1207" s="290" t="e">
        <f>Tableau2[[#This Row],[Gravité]]*Tableau2[[#This Row],[Fréquence DD]]*Tableau2[[#This Row],[Coef Pondération DD]]</f>
        <v>#VALUE!</v>
      </c>
      <c r="AI1207" s="291"/>
    </row>
    <row r="1208" spans="1:35" ht="15" x14ac:dyDescent="0.2">
      <c r="A1208" s="248">
        <v>2017</v>
      </c>
      <c r="B1208" s="258" t="s">
        <v>1275</v>
      </c>
      <c r="C1208" s="258" t="s">
        <v>993</v>
      </c>
      <c r="D1208" s="249"/>
      <c r="E1208" s="248">
        <v>9</v>
      </c>
      <c r="F1208" s="248" t="s">
        <v>171</v>
      </c>
      <c r="G1208" s="248" t="s">
        <v>171</v>
      </c>
      <c r="H1208" s="226" t="s">
        <v>2617</v>
      </c>
      <c r="I1208" s="248"/>
      <c r="J1208" s="265"/>
      <c r="K1208" s="260"/>
      <c r="L1208" s="248" t="s">
        <v>171</v>
      </c>
      <c r="M1208" s="248" t="s">
        <v>171</v>
      </c>
      <c r="N1208" s="226" t="s">
        <v>2617</v>
      </c>
      <c r="O1208" s="248"/>
      <c r="P1208" s="265"/>
      <c r="Q1208" s="260"/>
      <c r="R1208" s="248" t="s">
        <v>171</v>
      </c>
      <c r="S1208" s="248" t="s">
        <v>171</v>
      </c>
      <c r="T1208" s="226" t="s">
        <v>2645</v>
      </c>
      <c r="U1208" s="260"/>
      <c r="V1208" s="265"/>
      <c r="W1208" s="260"/>
      <c r="X1208" s="248">
        <v>1</v>
      </c>
      <c r="Y1208" s="258" t="s">
        <v>1274</v>
      </c>
      <c r="Z1208" s="226" t="s">
        <v>2613</v>
      </c>
      <c r="AA1208" s="260"/>
      <c r="AB1208" s="265"/>
      <c r="AC1208" s="260"/>
      <c r="AD1208" s="248" t="s">
        <v>171</v>
      </c>
      <c r="AE1208" s="249" t="s">
        <v>171</v>
      </c>
      <c r="AF1208" s="226" t="s">
        <v>2617</v>
      </c>
      <c r="AG1208" s="248"/>
      <c r="AH1208" s="265"/>
      <c r="AI1208" s="260"/>
    </row>
    <row r="1209" spans="1:35" ht="30" x14ac:dyDescent="0.2">
      <c r="A1209" s="248">
        <v>2017</v>
      </c>
      <c r="B1209" s="258" t="s">
        <v>1275</v>
      </c>
      <c r="C1209" s="258" t="s">
        <v>993</v>
      </c>
      <c r="D1209" s="249"/>
      <c r="E1209" s="248">
        <v>9</v>
      </c>
      <c r="F1209" s="248" t="s">
        <v>171</v>
      </c>
      <c r="G1209" s="248" t="s">
        <v>171</v>
      </c>
      <c r="H1209" s="226" t="s">
        <v>2617</v>
      </c>
      <c r="I1209" s="248"/>
      <c r="J1209" s="265"/>
      <c r="K1209" s="260"/>
      <c r="L1209" s="248" t="s">
        <v>171</v>
      </c>
      <c r="M1209" s="248" t="s">
        <v>171</v>
      </c>
      <c r="N1209" s="226" t="s">
        <v>2617</v>
      </c>
      <c r="O1209" s="248"/>
      <c r="P1209" s="265"/>
      <c r="Q1209" s="260"/>
      <c r="R1209" s="248" t="s">
        <v>171</v>
      </c>
      <c r="S1209" s="248" t="s">
        <v>171</v>
      </c>
      <c r="T1209" s="226" t="s">
        <v>2642</v>
      </c>
      <c r="U1209" s="260"/>
      <c r="V1209" s="265"/>
      <c r="W1209" s="260"/>
      <c r="X1209" s="248">
        <v>1</v>
      </c>
      <c r="Y1209" s="258" t="s">
        <v>995</v>
      </c>
      <c r="Z1209" s="226" t="s">
        <v>2608</v>
      </c>
      <c r="AA1209" s="260"/>
      <c r="AB1209" s="265"/>
      <c r="AC1209" s="260"/>
      <c r="AD1209" s="248" t="s">
        <v>171</v>
      </c>
      <c r="AE1209" s="249" t="s">
        <v>171</v>
      </c>
      <c r="AF1209" s="226" t="s">
        <v>2617</v>
      </c>
      <c r="AG1209" s="248"/>
      <c r="AH1209" s="265"/>
      <c r="AI1209" s="260"/>
    </row>
    <row r="1210" spans="1:35" s="295" customFormat="1" ht="15.75" thickBot="1" x14ac:dyDescent="0.25">
      <c r="A1210" s="285">
        <v>2017</v>
      </c>
      <c r="B1210" s="286" t="s">
        <v>1275</v>
      </c>
      <c r="C1210" s="286" t="s">
        <v>993</v>
      </c>
      <c r="D1210" s="298"/>
      <c r="E1210" s="285">
        <v>9</v>
      </c>
      <c r="F1210" s="285" t="s">
        <v>171</v>
      </c>
      <c r="G1210" s="289" t="s">
        <v>2598</v>
      </c>
      <c r="H1210" s="226" t="s">
        <v>2627</v>
      </c>
      <c r="I1210" s="285" t="e">
        <f>VLOOKUP(Tableau2[[#This Row],[Maîtrise/Avancement CNPE]],Tableau5[],8,FALSE)</f>
        <v>#N/A</v>
      </c>
      <c r="J1210" s="290" t="e">
        <f>Tableau2[[#This Row],[Gravité]]*Tableau2[[#This Row],[Fréquence CNPE]]*Tableau2[[#This Row],[Coef Pondération CNPE]]</f>
        <v>#VALUE!</v>
      </c>
      <c r="K1210" s="291"/>
      <c r="L1210" s="285" t="s">
        <v>171</v>
      </c>
      <c r="M1210" s="289" t="s">
        <v>2598</v>
      </c>
      <c r="N1210" s="226" t="s">
        <v>2627</v>
      </c>
      <c r="O1210" s="290" t="e">
        <f>VLOOKUP(Tableau2[[#This Row],[Maîtrise/Avancement SUD]],Tableau5[],8,FALSE)</f>
        <v>#N/A</v>
      </c>
      <c r="P1210" s="290" t="e">
        <f>Tableau2[[#This Row],[Gravité]]*Tableau2[[#This Row],[Fréquence SUD]]*Tableau2[[#This Row],[Coef Pondération SUD]]</f>
        <v>#VALUE!</v>
      </c>
      <c r="Q1210" s="291"/>
      <c r="R1210" s="285" t="s">
        <v>171</v>
      </c>
      <c r="S1210" s="289" t="s">
        <v>2598</v>
      </c>
      <c r="T1210" s="226" t="s">
        <v>2627</v>
      </c>
      <c r="U1210" s="290" t="e">
        <f>VLOOKUP(Tableau2[[#This Row],[Maîtrise/Avancement GP]],Tableau5[],8,FALSE)</f>
        <v>#N/A</v>
      </c>
      <c r="V1210" s="290" t="e">
        <f>Tableau2[[#This Row],[Gravité]]*Tableau2[[#This Row],[Fréquence GP]]*Tableau2[[#This Row],[Coef Pondération GP]]</f>
        <v>#VALUE!</v>
      </c>
      <c r="W1210" s="291"/>
      <c r="X1210" s="285">
        <v>1</v>
      </c>
      <c r="Y1210" s="289" t="s">
        <v>2598</v>
      </c>
      <c r="Z1210" s="226" t="s">
        <v>2627</v>
      </c>
      <c r="AA1210" s="290" t="e">
        <f>VLOOKUP(Tableau2[[#This Row],[Maîtrise/Avancement NORD]],Tableau5[],8,FALSE)</f>
        <v>#N/A</v>
      </c>
      <c r="AB1210" s="290" t="e">
        <f>Tableau2[[#This Row],[Gravité]]*Tableau2[[#This Row],[Fréquence NORD]]*Tableau2[[#This Row],[Coef Pondération NORD]]</f>
        <v>#N/A</v>
      </c>
      <c r="AC1210" s="291"/>
      <c r="AD1210" s="285" t="s">
        <v>171</v>
      </c>
      <c r="AE1210" s="289" t="s">
        <v>2598</v>
      </c>
      <c r="AF1210" s="226" t="s">
        <v>2627</v>
      </c>
      <c r="AG1210" s="290" t="e">
        <f>VLOOKUP(Tableau2[[#This Row],[Maîtrise/Avancement DD]],Tableau5[],8,FALSE)</f>
        <v>#N/A</v>
      </c>
      <c r="AH1210" s="290" t="e">
        <f>Tableau2[[#This Row],[Gravité]]*Tableau2[[#This Row],[Fréquence DD]]*Tableau2[[#This Row],[Coef Pondération DD]]</f>
        <v>#VALUE!</v>
      </c>
      <c r="AI1210" s="291"/>
    </row>
    <row r="1211" spans="1:35" ht="15" x14ac:dyDescent="0.2">
      <c r="A1211" s="248"/>
      <c r="B1211" s="184" t="s">
        <v>2145</v>
      </c>
      <c r="C1211" s="184"/>
      <c r="D1211" s="234"/>
      <c r="E1211" s="249"/>
      <c r="F1211" s="249"/>
      <c r="G1211" s="258"/>
      <c r="H1211" s="226" t="s">
        <v>2627</v>
      </c>
      <c r="I1211" s="248"/>
      <c r="J1211" s="265"/>
      <c r="K1211" s="260"/>
      <c r="L1211" s="249"/>
      <c r="M1211" s="260"/>
      <c r="N1211" s="226" t="s">
        <v>2627</v>
      </c>
      <c r="O1211" s="248"/>
      <c r="P1211" s="265"/>
      <c r="Q1211" s="260"/>
      <c r="R1211" s="249"/>
      <c r="S1211" s="260"/>
      <c r="T1211" s="226" t="s">
        <v>2627</v>
      </c>
      <c r="U1211" s="260"/>
      <c r="V1211" s="265"/>
      <c r="W1211" s="260"/>
      <c r="X1211" s="249"/>
      <c r="Y1211" s="258"/>
      <c r="Z1211" s="226" t="s">
        <v>2627</v>
      </c>
      <c r="AA1211" s="260"/>
      <c r="AB1211" s="265"/>
      <c r="AC1211" s="260"/>
      <c r="AD1211" s="248"/>
      <c r="AE1211" s="249"/>
      <c r="AF1211" s="226" t="s">
        <v>2627</v>
      </c>
      <c r="AG1211" s="248"/>
      <c r="AH1211" s="265"/>
      <c r="AI1211" s="260"/>
    </row>
    <row r="1212" spans="1:35" ht="60" x14ac:dyDescent="0.2">
      <c r="A1212" s="248">
        <v>2017</v>
      </c>
      <c r="B1212" s="258" t="s">
        <v>998</v>
      </c>
      <c r="C1212" s="258" t="s">
        <v>999</v>
      </c>
      <c r="D1212" s="249"/>
      <c r="E1212" s="249">
        <v>9</v>
      </c>
      <c r="F1212" s="249">
        <v>1</v>
      </c>
      <c r="G1212" s="258" t="s">
        <v>1000</v>
      </c>
      <c r="H1212" s="226" t="s">
        <v>2608</v>
      </c>
      <c r="I1212" s="248"/>
      <c r="J1212" s="265"/>
      <c r="K1212" s="260"/>
      <c r="L1212" s="249">
        <v>1</v>
      </c>
      <c r="M1212" s="258" t="s">
        <v>1000</v>
      </c>
      <c r="N1212" s="226" t="s">
        <v>2608</v>
      </c>
      <c r="O1212" s="248"/>
      <c r="P1212" s="265"/>
      <c r="Q1212" s="260"/>
      <c r="R1212" s="248" t="s">
        <v>171</v>
      </c>
      <c r="S1212" s="248" t="s">
        <v>171</v>
      </c>
      <c r="T1212" s="226" t="s">
        <v>2642</v>
      </c>
      <c r="U1212" s="260"/>
      <c r="V1212" s="265"/>
      <c r="W1212" s="260"/>
      <c r="X1212" s="249">
        <v>1</v>
      </c>
      <c r="Y1212" s="258" t="s">
        <v>1000</v>
      </c>
      <c r="Z1212" s="226" t="s">
        <v>2608</v>
      </c>
      <c r="AA1212" s="260"/>
      <c r="AB1212" s="265"/>
      <c r="AC1212" s="260"/>
      <c r="AD1212" s="248" t="s">
        <v>171</v>
      </c>
      <c r="AE1212" s="249" t="s">
        <v>171</v>
      </c>
      <c r="AF1212" s="226" t="s">
        <v>2617</v>
      </c>
      <c r="AG1212" s="248"/>
      <c r="AH1212" s="265"/>
      <c r="AI1212" s="260"/>
    </row>
    <row r="1213" spans="1:35" ht="60" x14ac:dyDescent="0.2">
      <c r="A1213" s="248">
        <v>2017</v>
      </c>
      <c r="B1213" s="258" t="s">
        <v>998</v>
      </c>
      <c r="C1213" s="258" t="s">
        <v>999</v>
      </c>
      <c r="D1213" s="249"/>
      <c r="E1213" s="249">
        <v>9</v>
      </c>
      <c r="F1213" s="249">
        <v>1</v>
      </c>
      <c r="G1213" s="258" t="s">
        <v>924</v>
      </c>
      <c r="H1213" s="226" t="s">
        <v>2631</v>
      </c>
      <c r="I1213" s="248"/>
      <c r="J1213" s="265"/>
      <c r="K1213" s="260"/>
      <c r="L1213" s="249">
        <v>1</v>
      </c>
      <c r="M1213" s="258" t="s">
        <v>924</v>
      </c>
      <c r="N1213" s="226" t="s">
        <v>2631</v>
      </c>
      <c r="O1213" s="248"/>
      <c r="P1213" s="265"/>
      <c r="Q1213" s="260"/>
      <c r="R1213" s="248" t="s">
        <v>171</v>
      </c>
      <c r="S1213" s="248" t="s">
        <v>171</v>
      </c>
      <c r="T1213" s="226" t="s">
        <v>2616</v>
      </c>
      <c r="U1213" s="260"/>
      <c r="V1213" s="265"/>
      <c r="W1213" s="260"/>
      <c r="X1213" s="249">
        <v>1</v>
      </c>
      <c r="Y1213" s="258" t="s">
        <v>924</v>
      </c>
      <c r="Z1213" s="226" t="s">
        <v>2631</v>
      </c>
      <c r="AA1213" s="260"/>
      <c r="AB1213" s="265"/>
      <c r="AC1213" s="260"/>
      <c r="AD1213" s="248" t="s">
        <v>171</v>
      </c>
      <c r="AE1213" s="249" t="s">
        <v>171</v>
      </c>
      <c r="AF1213" s="226" t="s">
        <v>2616</v>
      </c>
      <c r="AG1213" s="248"/>
      <c r="AH1213" s="265"/>
      <c r="AI1213" s="260"/>
    </row>
    <row r="1214" spans="1:35" ht="60" x14ac:dyDescent="0.2">
      <c r="A1214" s="248">
        <v>2017</v>
      </c>
      <c r="B1214" s="258" t="s">
        <v>998</v>
      </c>
      <c r="C1214" s="258" t="s">
        <v>999</v>
      </c>
      <c r="D1214" s="249"/>
      <c r="E1214" s="249">
        <v>9</v>
      </c>
      <c r="F1214" s="249">
        <v>1</v>
      </c>
      <c r="G1214" s="258" t="s">
        <v>733</v>
      </c>
      <c r="H1214" s="226" t="s">
        <v>2611</v>
      </c>
      <c r="I1214" s="248"/>
      <c r="J1214" s="265"/>
      <c r="K1214" s="260"/>
      <c r="L1214" s="249">
        <v>1</v>
      </c>
      <c r="M1214" s="258" t="s">
        <v>733</v>
      </c>
      <c r="N1214" s="226" t="s">
        <v>2611</v>
      </c>
      <c r="O1214" s="248"/>
      <c r="P1214" s="265"/>
      <c r="Q1214" s="260"/>
      <c r="R1214" s="248" t="s">
        <v>171</v>
      </c>
      <c r="S1214" s="248" t="s">
        <v>171</v>
      </c>
      <c r="T1214" s="226" t="s">
        <v>2616</v>
      </c>
      <c r="U1214" s="260"/>
      <c r="V1214" s="265"/>
      <c r="W1214" s="260"/>
      <c r="X1214" s="249">
        <v>1</v>
      </c>
      <c r="Y1214" s="258" t="s">
        <v>733</v>
      </c>
      <c r="Z1214" s="226" t="s">
        <v>2611</v>
      </c>
      <c r="AA1214" s="260"/>
      <c r="AB1214" s="265"/>
      <c r="AC1214" s="260"/>
      <c r="AD1214" s="248" t="s">
        <v>171</v>
      </c>
      <c r="AE1214" s="249" t="s">
        <v>171</v>
      </c>
      <c r="AF1214" s="226" t="s">
        <v>2616</v>
      </c>
      <c r="AG1214" s="248"/>
      <c r="AH1214" s="265"/>
      <c r="AI1214" s="260"/>
    </row>
    <row r="1215" spans="1:35" ht="60" x14ac:dyDescent="0.2">
      <c r="A1215" s="248">
        <v>2017</v>
      </c>
      <c r="B1215" s="258" t="s">
        <v>998</v>
      </c>
      <c r="C1215" s="258" t="s">
        <v>999</v>
      </c>
      <c r="D1215" s="249"/>
      <c r="E1215" s="249">
        <v>9</v>
      </c>
      <c r="F1215" s="249">
        <v>1</v>
      </c>
      <c r="G1215" s="258" t="s">
        <v>1001</v>
      </c>
      <c r="H1215" s="226" t="s">
        <v>2608</v>
      </c>
      <c r="I1215" s="248"/>
      <c r="J1215" s="265"/>
      <c r="K1215" s="260"/>
      <c r="L1215" s="249">
        <v>1</v>
      </c>
      <c r="M1215" s="258" t="s">
        <v>1001</v>
      </c>
      <c r="N1215" s="226" t="s">
        <v>2608</v>
      </c>
      <c r="O1215" s="248"/>
      <c r="P1215" s="265"/>
      <c r="Q1215" s="260"/>
      <c r="R1215" s="248" t="s">
        <v>171</v>
      </c>
      <c r="S1215" s="248" t="s">
        <v>171</v>
      </c>
      <c r="T1215" s="226" t="s">
        <v>2617</v>
      </c>
      <c r="U1215" s="260"/>
      <c r="V1215" s="265"/>
      <c r="W1215" s="260"/>
      <c r="X1215" s="249">
        <v>1</v>
      </c>
      <c r="Y1215" s="258" t="s">
        <v>1001</v>
      </c>
      <c r="Z1215" s="226" t="s">
        <v>2608</v>
      </c>
      <c r="AA1215" s="260"/>
      <c r="AB1215" s="265"/>
      <c r="AC1215" s="260"/>
      <c r="AD1215" s="248" t="s">
        <v>171</v>
      </c>
      <c r="AE1215" s="249" t="s">
        <v>171</v>
      </c>
      <c r="AF1215" s="226" t="s">
        <v>2617</v>
      </c>
      <c r="AG1215" s="248"/>
      <c r="AH1215" s="265"/>
      <c r="AI1215" s="260"/>
    </row>
    <row r="1216" spans="1:35" ht="60" x14ac:dyDescent="0.2">
      <c r="A1216" s="248">
        <v>2017</v>
      </c>
      <c r="B1216" s="258" t="s">
        <v>998</v>
      </c>
      <c r="C1216" s="258" t="s">
        <v>999</v>
      </c>
      <c r="D1216" s="249"/>
      <c r="E1216" s="248">
        <v>9</v>
      </c>
      <c r="F1216" s="248" t="s">
        <v>171</v>
      </c>
      <c r="G1216" s="248" t="s">
        <v>171</v>
      </c>
      <c r="H1216" s="226" t="s">
        <v>2629</v>
      </c>
      <c r="I1216" s="248"/>
      <c r="J1216" s="265"/>
      <c r="K1216" s="260"/>
      <c r="L1216" s="248">
        <v>1</v>
      </c>
      <c r="M1216" s="267" t="s">
        <v>1622</v>
      </c>
      <c r="N1216" s="226" t="s">
        <v>2612</v>
      </c>
      <c r="O1216" s="248"/>
      <c r="P1216" s="265"/>
      <c r="Q1216" s="260"/>
      <c r="R1216" s="248" t="s">
        <v>171</v>
      </c>
      <c r="S1216" s="248" t="s">
        <v>171</v>
      </c>
      <c r="T1216" s="226" t="s">
        <v>2629</v>
      </c>
      <c r="U1216" s="260"/>
      <c r="V1216" s="265"/>
      <c r="W1216" s="260"/>
      <c r="X1216" s="248" t="s">
        <v>171</v>
      </c>
      <c r="Y1216" s="249" t="s">
        <v>171</v>
      </c>
      <c r="Z1216" s="226" t="s">
        <v>2629</v>
      </c>
      <c r="AA1216" s="260"/>
      <c r="AB1216" s="265"/>
      <c r="AC1216" s="260"/>
      <c r="AD1216" s="248" t="s">
        <v>171</v>
      </c>
      <c r="AE1216" s="249" t="s">
        <v>171</v>
      </c>
      <c r="AF1216" s="226" t="s">
        <v>2629</v>
      </c>
      <c r="AG1216" s="248"/>
      <c r="AH1216" s="265"/>
      <c r="AI1216" s="260"/>
    </row>
    <row r="1217" spans="1:35" s="295" customFormat="1" ht="60.75" thickBot="1" x14ac:dyDescent="0.25">
      <c r="A1217" s="285">
        <v>2017</v>
      </c>
      <c r="B1217" s="286" t="s">
        <v>998</v>
      </c>
      <c r="C1217" s="286" t="s">
        <v>999</v>
      </c>
      <c r="D1217" s="298"/>
      <c r="E1217" s="292">
        <v>9</v>
      </c>
      <c r="F1217" s="292">
        <v>1</v>
      </c>
      <c r="G1217" s="289" t="s">
        <v>2598</v>
      </c>
      <c r="H1217" s="226" t="s">
        <v>2627</v>
      </c>
      <c r="I1217" s="285" t="e">
        <f>VLOOKUP(Tableau2[[#This Row],[Maîtrise/Avancement CNPE]],Tableau5[],8,FALSE)</f>
        <v>#N/A</v>
      </c>
      <c r="J1217" s="290" t="e">
        <f>Tableau2[[#This Row],[Gravité]]*Tableau2[[#This Row],[Fréquence CNPE]]*Tableau2[[#This Row],[Coef Pondération CNPE]]</f>
        <v>#N/A</v>
      </c>
      <c r="K1217" s="291"/>
      <c r="L1217" s="292">
        <v>1</v>
      </c>
      <c r="M1217" s="289" t="s">
        <v>2598</v>
      </c>
      <c r="N1217" s="226" t="s">
        <v>2627</v>
      </c>
      <c r="O1217" s="290" t="e">
        <f>VLOOKUP(Tableau2[[#This Row],[Maîtrise/Avancement SUD]],Tableau5[],8,FALSE)</f>
        <v>#N/A</v>
      </c>
      <c r="P1217" s="290" t="e">
        <f>Tableau2[[#This Row],[Gravité]]*Tableau2[[#This Row],[Fréquence SUD]]*Tableau2[[#This Row],[Coef Pondération SUD]]</f>
        <v>#N/A</v>
      </c>
      <c r="Q1217" s="291"/>
      <c r="R1217" s="285" t="s">
        <v>171</v>
      </c>
      <c r="S1217" s="289" t="s">
        <v>2598</v>
      </c>
      <c r="T1217" s="226" t="s">
        <v>2627</v>
      </c>
      <c r="U1217" s="290" t="e">
        <f>VLOOKUP(Tableau2[[#This Row],[Maîtrise/Avancement GP]],Tableau5[],8,FALSE)</f>
        <v>#N/A</v>
      </c>
      <c r="V1217" s="290" t="e">
        <f>Tableau2[[#This Row],[Gravité]]*Tableau2[[#This Row],[Fréquence GP]]*Tableau2[[#This Row],[Coef Pondération GP]]</f>
        <v>#VALUE!</v>
      </c>
      <c r="W1217" s="291"/>
      <c r="X1217" s="292">
        <v>1</v>
      </c>
      <c r="Y1217" s="289" t="s">
        <v>2598</v>
      </c>
      <c r="Z1217" s="226" t="s">
        <v>2627</v>
      </c>
      <c r="AA1217" s="290" t="e">
        <f>VLOOKUP(Tableau2[[#This Row],[Maîtrise/Avancement NORD]],Tableau5[],8,FALSE)</f>
        <v>#N/A</v>
      </c>
      <c r="AB1217" s="290" t="e">
        <f>Tableau2[[#This Row],[Gravité]]*Tableau2[[#This Row],[Fréquence NORD]]*Tableau2[[#This Row],[Coef Pondération NORD]]</f>
        <v>#N/A</v>
      </c>
      <c r="AC1217" s="291"/>
      <c r="AD1217" s="285" t="s">
        <v>171</v>
      </c>
      <c r="AE1217" s="289" t="s">
        <v>2598</v>
      </c>
      <c r="AF1217" s="226" t="s">
        <v>2627</v>
      </c>
      <c r="AG1217" s="290" t="e">
        <f>VLOOKUP(Tableau2[[#This Row],[Maîtrise/Avancement DD]],Tableau5[],8,FALSE)</f>
        <v>#N/A</v>
      </c>
      <c r="AH1217" s="290" t="e">
        <f>Tableau2[[#This Row],[Gravité]]*Tableau2[[#This Row],[Fréquence DD]]*Tableau2[[#This Row],[Coef Pondération DD]]</f>
        <v>#VALUE!</v>
      </c>
      <c r="AI1217" s="291"/>
    </row>
    <row r="1218" spans="1:35" ht="15" x14ac:dyDescent="0.2">
      <c r="A1218" s="248"/>
      <c r="B1218" s="184" t="s">
        <v>2146</v>
      </c>
      <c r="C1218" s="184"/>
      <c r="D1218" s="234"/>
      <c r="E1218" s="249"/>
      <c r="F1218" s="249"/>
      <c r="G1218" s="258"/>
      <c r="H1218" s="226" t="s">
        <v>2627</v>
      </c>
      <c r="I1218" s="248"/>
      <c r="J1218" s="265"/>
      <c r="K1218" s="260"/>
      <c r="L1218" s="249"/>
      <c r="M1218" s="260"/>
      <c r="N1218" s="226" t="s">
        <v>2627</v>
      </c>
      <c r="O1218" s="248"/>
      <c r="P1218" s="265"/>
      <c r="Q1218" s="260"/>
      <c r="R1218" s="249"/>
      <c r="S1218" s="260"/>
      <c r="T1218" s="226" t="s">
        <v>2627</v>
      </c>
      <c r="U1218" s="260"/>
      <c r="V1218" s="265"/>
      <c r="W1218" s="260"/>
      <c r="X1218" s="249"/>
      <c r="Y1218" s="258"/>
      <c r="Z1218" s="226" t="s">
        <v>2627</v>
      </c>
      <c r="AA1218" s="260"/>
      <c r="AB1218" s="265"/>
      <c r="AC1218" s="260"/>
      <c r="AD1218" s="248"/>
      <c r="AE1218" s="249"/>
      <c r="AF1218" s="226" t="s">
        <v>2627</v>
      </c>
      <c r="AG1218" s="248"/>
      <c r="AH1218" s="265"/>
      <c r="AI1218" s="260"/>
    </row>
    <row r="1219" spans="1:35" ht="60" x14ac:dyDescent="0.2">
      <c r="A1219" s="248">
        <v>2017</v>
      </c>
      <c r="B1219" s="258" t="s">
        <v>1002</v>
      </c>
      <c r="C1219" s="258" t="s">
        <v>1003</v>
      </c>
      <c r="D1219" s="249"/>
      <c r="E1219" s="249">
        <v>7</v>
      </c>
      <c r="F1219" s="249">
        <v>1</v>
      </c>
      <c r="G1219" s="258" t="s">
        <v>1004</v>
      </c>
      <c r="H1219" s="226" t="s">
        <v>2613</v>
      </c>
      <c r="I1219" s="248"/>
      <c r="J1219" s="265"/>
      <c r="K1219" s="260"/>
      <c r="L1219" s="249">
        <v>3</v>
      </c>
      <c r="M1219" s="258" t="s">
        <v>1004</v>
      </c>
      <c r="N1219" s="226" t="s">
        <v>2613</v>
      </c>
      <c r="O1219" s="248"/>
      <c r="P1219" s="265"/>
      <c r="Q1219" s="260"/>
      <c r="R1219" s="249">
        <v>1</v>
      </c>
      <c r="S1219" s="258" t="s">
        <v>1004</v>
      </c>
      <c r="T1219" s="226" t="s">
        <v>2613</v>
      </c>
      <c r="U1219" s="260"/>
      <c r="V1219" s="265"/>
      <c r="W1219" s="260"/>
      <c r="X1219" s="249">
        <v>3</v>
      </c>
      <c r="Y1219" s="258" t="s">
        <v>1004</v>
      </c>
      <c r="Z1219" s="226" t="s">
        <v>2613</v>
      </c>
      <c r="AA1219" s="260"/>
      <c r="AB1219" s="265"/>
      <c r="AC1219" s="260"/>
      <c r="AD1219" s="248" t="s">
        <v>171</v>
      </c>
      <c r="AE1219" s="249" t="s">
        <v>171</v>
      </c>
      <c r="AF1219" s="226" t="s">
        <v>2617</v>
      </c>
      <c r="AG1219" s="248"/>
      <c r="AH1219" s="265"/>
      <c r="AI1219" s="260"/>
    </row>
    <row r="1220" spans="1:35" ht="60" x14ac:dyDescent="0.2">
      <c r="A1220" s="248">
        <v>2017</v>
      </c>
      <c r="B1220" s="258" t="s">
        <v>1002</v>
      </c>
      <c r="C1220" s="258" t="s">
        <v>1003</v>
      </c>
      <c r="D1220" s="249"/>
      <c r="E1220" s="249">
        <v>7</v>
      </c>
      <c r="F1220" s="249">
        <v>1</v>
      </c>
      <c r="G1220" s="258" t="s">
        <v>701</v>
      </c>
      <c r="H1220" s="226" t="s">
        <v>2613</v>
      </c>
      <c r="I1220" s="248"/>
      <c r="J1220" s="265"/>
      <c r="K1220" s="260"/>
      <c r="L1220" s="249">
        <v>3</v>
      </c>
      <c r="M1220" s="258" t="s">
        <v>701</v>
      </c>
      <c r="N1220" s="226" t="s">
        <v>2613</v>
      </c>
      <c r="O1220" s="248"/>
      <c r="P1220" s="265"/>
      <c r="Q1220" s="260"/>
      <c r="R1220" s="249">
        <v>1</v>
      </c>
      <c r="S1220" s="258" t="s">
        <v>701</v>
      </c>
      <c r="T1220" s="226" t="s">
        <v>2613</v>
      </c>
      <c r="U1220" s="260"/>
      <c r="V1220" s="265"/>
      <c r="W1220" s="260"/>
      <c r="X1220" s="249">
        <v>3</v>
      </c>
      <c r="Y1220" s="258" t="s">
        <v>701</v>
      </c>
      <c r="Z1220" s="226" t="s">
        <v>2645</v>
      </c>
      <c r="AA1220" s="260"/>
      <c r="AB1220" s="265"/>
      <c r="AC1220" s="260"/>
      <c r="AD1220" s="248" t="s">
        <v>171</v>
      </c>
      <c r="AE1220" s="249" t="s">
        <v>171</v>
      </c>
      <c r="AF1220" s="226" t="s">
        <v>2617</v>
      </c>
      <c r="AG1220" s="248"/>
      <c r="AH1220" s="265"/>
      <c r="AI1220" s="260"/>
    </row>
    <row r="1221" spans="1:35" ht="60" x14ac:dyDescent="0.2">
      <c r="A1221" s="248">
        <v>2017</v>
      </c>
      <c r="B1221" s="258" t="s">
        <v>1002</v>
      </c>
      <c r="C1221" s="258" t="s">
        <v>1003</v>
      </c>
      <c r="D1221" s="249"/>
      <c r="E1221" s="249">
        <v>7</v>
      </c>
      <c r="F1221" s="249">
        <v>1</v>
      </c>
      <c r="G1221" s="258" t="s">
        <v>1276</v>
      </c>
      <c r="H1221" s="226" t="s">
        <v>2608</v>
      </c>
      <c r="I1221" s="248"/>
      <c r="J1221" s="265"/>
      <c r="K1221" s="260"/>
      <c r="L1221" s="249">
        <v>3</v>
      </c>
      <c r="M1221" s="258" t="s">
        <v>1276</v>
      </c>
      <c r="N1221" s="226" t="s">
        <v>2608</v>
      </c>
      <c r="O1221" s="248"/>
      <c r="P1221" s="265"/>
      <c r="Q1221" s="260"/>
      <c r="R1221" s="249">
        <v>1</v>
      </c>
      <c r="S1221" s="258" t="s">
        <v>1276</v>
      </c>
      <c r="T1221" s="226" t="s">
        <v>2608</v>
      </c>
      <c r="U1221" s="260"/>
      <c r="V1221" s="265"/>
      <c r="W1221" s="260"/>
      <c r="X1221" s="249">
        <v>3</v>
      </c>
      <c r="Y1221" s="258" t="s">
        <v>1276</v>
      </c>
      <c r="Z1221" s="226" t="s">
        <v>2608</v>
      </c>
      <c r="AA1221" s="260"/>
      <c r="AB1221" s="265"/>
      <c r="AC1221" s="260"/>
      <c r="AD1221" s="248" t="s">
        <v>171</v>
      </c>
      <c r="AE1221" s="249" t="s">
        <v>171</v>
      </c>
      <c r="AF1221" s="226" t="s">
        <v>2617</v>
      </c>
      <c r="AG1221" s="248"/>
      <c r="AH1221" s="265"/>
      <c r="AI1221" s="260"/>
    </row>
    <row r="1222" spans="1:35" ht="60" x14ac:dyDescent="0.2">
      <c r="A1222" s="248">
        <v>2017</v>
      </c>
      <c r="B1222" s="258" t="s">
        <v>1002</v>
      </c>
      <c r="C1222" s="258" t="s">
        <v>1003</v>
      </c>
      <c r="D1222" s="249"/>
      <c r="E1222" s="249">
        <v>7</v>
      </c>
      <c r="F1222" s="249">
        <v>1</v>
      </c>
      <c r="G1222" s="258" t="s">
        <v>1005</v>
      </c>
      <c r="H1222" s="226" t="s">
        <v>2608</v>
      </c>
      <c r="I1222" s="248"/>
      <c r="J1222" s="265"/>
      <c r="K1222" s="260"/>
      <c r="L1222" s="249">
        <v>3</v>
      </c>
      <c r="M1222" s="258" t="s">
        <v>1623</v>
      </c>
      <c r="N1222" s="226" t="s">
        <v>2608</v>
      </c>
      <c r="O1222" s="248"/>
      <c r="P1222" s="265"/>
      <c r="Q1222" s="260"/>
      <c r="R1222" s="249">
        <v>1</v>
      </c>
      <c r="S1222" s="258" t="s">
        <v>1623</v>
      </c>
      <c r="T1222" s="226" t="s">
        <v>2608</v>
      </c>
      <c r="U1222" s="260"/>
      <c r="V1222" s="265"/>
      <c r="W1222" s="260"/>
      <c r="X1222" s="249">
        <v>3</v>
      </c>
      <c r="Y1222" s="258" t="s">
        <v>1005</v>
      </c>
      <c r="Z1222" s="226" t="s">
        <v>2608</v>
      </c>
      <c r="AA1222" s="260"/>
      <c r="AB1222" s="265"/>
      <c r="AC1222" s="260"/>
      <c r="AD1222" s="248" t="s">
        <v>171</v>
      </c>
      <c r="AE1222" s="249" t="s">
        <v>171</v>
      </c>
      <c r="AF1222" s="226" t="s">
        <v>2617</v>
      </c>
      <c r="AG1222" s="248"/>
      <c r="AH1222" s="265"/>
      <c r="AI1222" s="260"/>
    </row>
    <row r="1223" spans="1:35" ht="60" x14ac:dyDescent="0.2">
      <c r="A1223" s="248">
        <v>2017</v>
      </c>
      <c r="B1223" s="258" t="s">
        <v>1002</v>
      </c>
      <c r="C1223" s="258" t="s">
        <v>1003</v>
      </c>
      <c r="D1223" s="249"/>
      <c r="E1223" s="249">
        <v>7</v>
      </c>
      <c r="F1223" s="249">
        <v>1</v>
      </c>
      <c r="G1223" s="258" t="s">
        <v>1006</v>
      </c>
      <c r="H1223" s="226" t="s">
        <v>2608</v>
      </c>
      <c r="I1223" s="248"/>
      <c r="J1223" s="265"/>
      <c r="K1223" s="260"/>
      <c r="L1223" s="249">
        <v>3</v>
      </c>
      <c r="M1223" s="258" t="s">
        <v>1006</v>
      </c>
      <c r="N1223" s="226" t="s">
        <v>2608</v>
      </c>
      <c r="O1223" s="248"/>
      <c r="P1223" s="265"/>
      <c r="Q1223" s="260"/>
      <c r="R1223" s="249">
        <v>1</v>
      </c>
      <c r="S1223" s="258" t="s">
        <v>1006</v>
      </c>
      <c r="T1223" s="226" t="s">
        <v>2608</v>
      </c>
      <c r="U1223" s="260"/>
      <c r="V1223" s="265"/>
      <c r="W1223" s="260"/>
      <c r="X1223" s="249">
        <v>3</v>
      </c>
      <c r="Y1223" s="258" t="s">
        <v>1006</v>
      </c>
      <c r="Z1223" s="226" t="s">
        <v>2608</v>
      </c>
      <c r="AA1223" s="260"/>
      <c r="AB1223" s="265"/>
      <c r="AC1223" s="260"/>
      <c r="AD1223" s="248" t="s">
        <v>171</v>
      </c>
      <c r="AE1223" s="249" t="s">
        <v>171</v>
      </c>
      <c r="AF1223" s="226" t="s">
        <v>2617</v>
      </c>
      <c r="AG1223" s="248"/>
      <c r="AH1223" s="265"/>
      <c r="AI1223" s="260"/>
    </row>
    <row r="1224" spans="1:35" ht="60" x14ac:dyDescent="0.2">
      <c r="A1224" s="248">
        <v>2017</v>
      </c>
      <c r="B1224" s="258" t="s">
        <v>1002</v>
      </c>
      <c r="C1224" s="258" t="s">
        <v>1003</v>
      </c>
      <c r="D1224" s="249"/>
      <c r="E1224" s="249">
        <v>7</v>
      </c>
      <c r="F1224" s="249">
        <v>1</v>
      </c>
      <c r="G1224" s="258" t="s">
        <v>1007</v>
      </c>
      <c r="H1224" s="226" t="s">
        <v>2608</v>
      </c>
      <c r="I1224" s="248"/>
      <c r="J1224" s="265"/>
      <c r="K1224" s="260"/>
      <c r="L1224" s="249">
        <v>3</v>
      </c>
      <c r="M1224" s="258" t="s">
        <v>1007</v>
      </c>
      <c r="N1224" s="226" t="s">
        <v>2608</v>
      </c>
      <c r="O1224" s="248"/>
      <c r="P1224" s="265"/>
      <c r="Q1224" s="260"/>
      <c r="R1224" s="249">
        <v>1</v>
      </c>
      <c r="S1224" s="258" t="s">
        <v>1007</v>
      </c>
      <c r="T1224" s="226" t="s">
        <v>2608</v>
      </c>
      <c r="U1224" s="260"/>
      <c r="V1224" s="265"/>
      <c r="W1224" s="260"/>
      <c r="X1224" s="249">
        <v>3</v>
      </c>
      <c r="Y1224" s="258" t="s">
        <v>1007</v>
      </c>
      <c r="Z1224" s="226" t="s">
        <v>2608</v>
      </c>
      <c r="AA1224" s="260"/>
      <c r="AB1224" s="265"/>
      <c r="AC1224" s="260"/>
      <c r="AD1224" s="248" t="s">
        <v>171</v>
      </c>
      <c r="AE1224" s="249" t="s">
        <v>171</v>
      </c>
      <c r="AF1224" s="226" t="s">
        <v>2617</v>
      </c>
      <c r="AG1224" s="248"/>
      <c r="AH1224" s="265"/>
      <c r="AI1224" s="260"/>
    </row>
    <row r="1225" spans="1:35" s="295" customFormat="1" ht="60.75" thickBot="1" x14ac:dyDescent="0.25">
      <c r="A1225" s="285">
        <v>2017</v>
      </c>
      <c r="B1225" s="286" t="s">
        <v>1002</v>
      </c>
      <c r="C1225" s="286" t="s">
        <v>1003</v>
      </c>
      <c r="D1225" s="298"/>
      <c r="E1225" s="292">
        <v>7</v>
      </c>
      <c r="F1225" s="292">
        <v>1</v>
      </c>
      <c r="G1225" s="289" t="s">
        <v>2598</v>
      </c>
      <c r="H1225" s="226" t="s">
        <v>2627</v>
      </c>
      <c r="I1225" s="285" t="e">
        <f>VLOOKUP(Tableau2[[#This Row],[Maîtrise/Avancement CNPE]],Tableau5[],8,FALSE)</f>
        <v>#N/A</v>
      </c>
      <c r="J1225" s="290" t="e">
        <f>Tableau2[[#This Row],[Gravité]]*Tableau2[[#This Row],[Fréquence CNPE]]*Tableau2[[#This Row],[Coef Pondération CNPE]]</f>
        <v>#N/A</v>
      </c>
      <c r="K1225" s="291"/>
      <c r="L1225" s="292">
        <v>3</v>
      </c>
      <c r="M1225" s="289" t="s">
        <v>2598</v>
      </c>
      <c r="N1225" s="226" t="s">
        <v>2627</v>
      </c>
      <c r="O1225" s="290" t="e">
        <f>VLOOKUP(Tableau2[[#This Row],[Maîtrise/Avancement SUD]],Tableau5[],8,FALSE)</f>
        <v>#N/A</v>
      </c>
      <c r="P1225" s="290" t="e">
        <f>Tableau2[[#This Row],[Gravité]]*Tableau2[[#This Row],[Fréquence SUD]]*Tableau2[[#This Row],[Coef Pondération SUD]]</f>
        <v>#N/A</v>
      </c>
      <c r="Q1225" s="291"/>
      <c r="R1225" s="292">
        <v>1</v>
      </c>
      <c r="S1225" s="289" t="s">
        <v>2598</v>
      </c>
      <c r="T1225" s="226" t="s">
        <v>2627</v>
      </c>
      <c r="U1225" s="290" t="e">
        <f>VLOOKUP(Tableau2[[#This Row],[Maîtrise/Avancement GP]],Tableau5[],8,FALSE)</f>
        <v>#N/A</v>
      </c>
      <c r="V1225" s="290" t="e">
        <f>Tableau2[[#This Row],[Gravité]]*Tableau2[[#This Row],[Fréquence GP]]*Tableau2[[#This Row],[Coef Pondération GP]]</f>
        <v>#N/A</v>
      </c>
      <c r="W1225" s="291"/>
      <c r="X1225" s="292">
        <v>3</v>
      </c>
      <c r="Y1225" s="289" t="s">
        <v>2598</v>
      </c>
      <c r="Z1225" s="226" t="s">
        <v>2627</v>
      </c>
      <c r="AA1225" s="290" t="e">
        <f>VLOOKUP(Tableau2[[#This Row],[Maîtrise/Avancement NORD]],Tableau5[],8,FALSE)</f>
        <v>#N/A</v>
      </c>
      <c r="AB1225" s="290" t="e">
        <f>Tableau2[[#This Row],[Gravité]]*Tableau2[[#This Row],[Fréquence NORD]]*Tableau2[[#This Row],[Coef Pondération NORD]]</f>
        <v>#N/A</v>
      </c>
      <c r="AC1225" s="291"/>
      <c r="AD1225" s="285" t="s">
        <v>171</v>
      </c>
      <c r="AE1225" s="289" t="s">
        <v>2598</v>
      </c>
      <c r="AF1225" s="226" t="s">
        <v>2627</v>
      </c>
      <c r="AG1225" s="290" t="e">
        <f>VLOOKUP(Tableau2[[#This Row],[Maîtrise/Avancement DD]],Tableau5[],8,FALSE)</f>
        <v>#N/A</v>
      </c>
      <c r="AH1225" s="290" t="e">
        <f>Tableau2[[#This Row],[Gravité]]*Tableau2[[#This Row],[Fréquence DD]]*Tableau2[[#This Row],[Coef Pondération DD]]</f>
        <v>#VALUE!</v>
      </c>
      <c r="AI1225" s="291"/>
    </row>
    <row r="1226" spans="1:35" ht="15" x14ac:dyDescent="0.2">
      <c r="A1226" s="248"/>
      <c r="B1226" s="184" t="s">
        <v>2147</v>
      </c>
      <c r="C1226" s="184"/>
      <c r="D1226" s="234"/>
      <c r="E1226" s="249"/>
      <c r="F1226" s="249"/>
      <c r="G1226" s="258"/>
      <c r="H1226" s="226" t="s">
        <v>2627</v>
      </c>
      <c r="I1226" s="248"/>
      <c r="J1226" s="265"/>
      <c r="K1226" s="260"/>
      <c r="L1226" s="249"/>
      <c r="M1226" s="260"/>
      <c r="N1226" s="226" t="s">
        <v>2627</v>
      </c>
      <c r="O1226" s="248"/>
      <c r="P1226" s="265"/>
      <c r="Q1226" s="260"/>
      <c r="R1226" s="249"/>
      <c r="S1226" s="260"/>
      <c r="T1226" s="226" t="s">
        <v>2627</v>
      </c>
      <c r="U1226" s="260"/>
      <c r="V1226" s="265"/>
      <c r="W1226" s="260"/>
      <c r="X1226" s="249"/>
      <c r="Y1226" s="258"/>
      <c r="Z1226" s="226" t="s">
        <v>2627</v>
      </c>
      <c r="AA1226" s="260"/>
      <c r="AB1226" s="265"/>
      <c r="AC1226" s="260"/>
      <c r="AD1226" s="248"/>
      <c r="AE1226" s="249"/>
      <c r="AF1226" s="226" t="s">
        <v>2627</v>
      </c>
      <c r="AG1226" s="248"/>
      <c r="AH1226" s="265"/>
      <c r="AI1226" s="260"/>
    </row>
    <row r="1227" spans="1:35" ht="90" x14ac:dyDescent="0.2">
      <c r="A1227" s="248">
        <v>2017</v>
      </c>
      <c r="B1227" s="258" t="s">
        <v>1008</v>
      </c>
      <c r="C1227" s="326" t="s">
        <v>2606</v>
      </c>
      <c r="D1227" s="249"/>
      <c r="E1227" s="249">
        <v>9</v>
      </c>
      <c r="F1227" s="249">
        <v>3</v>
      </c>
      <c r="G1227" s="258" t="s">
        <v>1009</v>
      </c>
      <c r="H1227" s="226" t="s">
        <v>2607</v>
      </c>
      <c r="I1227" s="248"/>
      <c r="J1227" s="265"/>
      <c r="K1227" s="260"/>
      <c r="L1227" s="249">
        <v>3</v>
      </c>
      <c r="M1227" s="258" t="s">
        <v>1277</v>
      </c>
      <c r="N1227" s="226" t="s">
        <v>2607</v>
      </c>
      <c r="O1227" s="248"/>
      <c r="P1227" s="265"/>
      <c r="Q1227" s="260"/>
      <c r="R1227" s="249">
        <v>3</v>
      </c>
      <c r="S1227" s="258" t="s">
        <v>1277</v>
      </c>
      <c r="T1227" s="226" t="s">
        <v>2607</v>
      </c>
      <c r="U1227" s="260"/>
      <c r="V1227" s="265"/>
      <c r="W1227" s="260"/>
      <c r="X1227" s="249">
        <v>3</v>
      </c>
      <c r="Y1227" s="258" t="s">
        <v>1277</v>
      </c>
      <c r="Z1227" s="226" t="s">
        <v>2607</v>
      </c>
      <c r="AA1227" s="260"/>
      <c r="AB1227" s="265"/>
      <c r="AC1227" s="260"/>
      <c r="AD1227" s="248" t="s">
        <v>171</v>
      </c>
      <c r="AE1227" s="249" t="s">
        <v>171</v>
      </c>
      <c r="AF1227" s="226" t="s">
        <v>2616</v>
      </c>
      <c r="AG1227" s="248"/>
      <c r="AH1227" s="265"/>
      <c r="AI1227" s="260"/>
    </row>
    <row r="1228" spans="1:35" ht="90" x14ac:dyDescent="0.2">
      <c r="A1228" s="248">
        <v>2017</v>
      </c>
      <c r="B1228" s="258" t="s">
        <v>1008</v>
      </c>
      <c r="C1228" s="326" t="s">
        <v>2606</v>
      </c>
      <c r="D1228" s="249"/>
      <c r="E1228" s="249">
        <v>9</v>
      </c>
      <c r="F1228" s="249">
        <v>3</v>
      </c>
      <c r="G1228" s="258" t="s">
        <v>1010</v>
      </c>
      <c r="H1228" s="226" t="s">
        <v>2608</v>
      </c>
      <c r="I1228" s="248"/>
      <c r="J1228" s="265"/>
      <c r="K1228" s="260"/>
      <c r="L1228" s="249">
        <v>3</v>
      </c>
      <c r="M1228" s="258" t="s">
        <v>1010</v>
      </c>
      <c r="N1228" s="226" t="s">
        <v>2608</v>
      </c>
      <c r="O1228" s="248"/>
      <c r="P1228" s="265"/>
      <c r="Q1228" s="260"/>
      <c r="R1228" s="249">
        <v>3</v>
      </c>
      <c r="S1228" s="258" t="s">
        <v>1010</v>
      </c>
      <c r="T1228" s="226" t="s">
        <v>2608</v>
      </c>
      <c r="U1228" s="260"/>
      <c r="V1228" s="265"/>
      <c r="W1228" s="260"/>
      <c r="X1228" s="249">
        <v>3</v>
      </c>
      <c r="Y1228" s="258" t="s">
        <v>1010</v>
      </c>
      <c r="Z1228" s="226" t="s">
        <v>2608</v>
      </c>
      <c r="AA1228" s="260"/>
      <c r="AB1228" s="265"/>
      <c r="AC1228" s="260"/>
      <c r="AD1228" s="248" t="s">
        <v>171</v>
      </c>
      <c r="AE1228" s="249" t="s">
        <v>171</v>
      </c>
      <c r="AF1228" s="226" t="s">
        <v>2617</v>
      </c>
      <c r="AG1228" s="248"/>
      <c r="AH1228" s="265"/>
      <c r="AI1228" s="260"/>
    </row>
    <row r="1229" spans="1:35" ht="90" x14ac:dyDescent="0.2">
      <c r="A1229" s="248">
        <v>2017</v>
      </c>
      <c r="B1229" s="258" t="s">
        <v>1008</v>
      </c>
      <c r="C1229" s="326" t="s">
        <v>2606</v>
      </c>
      <c r="D1229" s="249"/>
      <c r="E1229" s="248">
        <v>9</v>
      </c>
      <c r="F1229" s="248" t="s">
        <v>171</v>
      </c>
      <c r="G1229" s="248" t="s">
        <v>171</v>
      </c>
      <c r="H1229" s="226" t="s">
        <v>2616</v>
      </c>
      <c r="I1229" s="248"/>
      <c r="J1229" s="265"/>
      <c r="K1229" s="260"/>
      <c r="L1229" s="248">
        <v>3</v>
      </c>
      <c r="M1229" s="260" t="s">
        <v>1624</v>
      </c>
      <c r="N1229" s="226" t="s">
        <v>2607</v>
      </c>
      <c r="O1229" s="248"/>
      <c r="P1229" s="265"/>
      <c r="Q1229" s="260"/>
      <c r="R1229" s="249">
        <v>3</v>
      </c>
      <c r="S1229" s="260" t="s">
        <v>1624</v>
      </c>
      <c r="T1229" s="226" t="s">
        <v>2607</v>
      </c>
      <c r="U1229" s="260"/>
      <c r="V1229" s="265"/>
      <c r="W1229" s="260"/>
      <c r="X1229" s="248" t="s">
        <v>171</v>
      </c>
      <c r="Y1229" s="249" t="s">
        <v>171</v>
      </c>
      <c r="Z1229" s="226" t="s">
        <v>2616</v>
      </c>
      <c r="AA1229" s="260"/>
      <c r="AB1229" s="265"/>
      <c r="AC1229" s="260"/>
      <c r="AD1229" s="248" t="s">
        <v>171</v>
      </c>
      <c r="AE1229" s="249" t="s">
        <v>171</v>
      </c>
      <c r="AF1229" s="226" t="s">
        <v>2616</v>
      </c>
      <c r="AG1229" s="248"/>
      <c r="AH1229" s="265"/>
      <c r="AI1229" s="260"/>
    </row>
    <row r="1230" spans="1:35" s="295" customFormat="1" ht="90.75" thickBot="1" x14ac:dyDescent="0.25">
      <c r="A1230" s="285">
        <v>2017</v>
      </c>
      <c r="B1230" s="286" t="s">
        <v>1008</v>
      </c>
      <c r="C1230" s="181" t="s">
        <v>2606</v>
      </c>
      <c r="D1230" s="298"/>
      <c r="E1230" s="292">
        <v>9</v>
      </c>
      <c r="F1230" s="292">
        <v>3</v>
      </c>
      <c r="G1230" s="289" t="s">
        <v>2598</v>
      </c>
      <c r="H1230" s="226" t="s">
        <v>2627</v>
      </c>
      <c r="I1230" s="285" t="e">
        <f>VLOOKUP(Tableau2[[#This Row],[Maîtrise/Avancement CNPE]],Tableau5[],8,FALSE)</f>
        <v>#N/A</v>
      </c>
      <c r="J1230" s="290" t="e">
        <f>Tableau2[[#This Row],[Gravité]]*Tableau2[[#This Row],[Fréquence CNPE]]*Tableau2[[#This Row],[Coef Pondération CNPE]]</f>
        <v>#N/A</v>
      </c>
      <c r="K1230" s="291"/>
      <c r="L1230" s="292">
        <v>3</v>
      </c>
      <c r="M1230" s="289" t="s">
        <v>2598</v>
      </c>
      <c r="N1230" s="226" t="s">
        <v>2627</v>
      </c>
      <c r="O1230" s="290" t="e">
        <f>VLOOKUP(Tableau2[[#This Row],[Maîtrise/Avancement SUD]],Tableau5[],8,FALSE)</f>
        <v>#N/A</v>
      </c>
      <c r="P1230" s="290" t="e">
        <f>Tableau2[[#This Row],[Gravité]]*Tableau2[[#This Row],[Fréquence SUD]]*Tableau2[[#This Row],[Coef Pondération SUD]]</f>
        <v>#N/A</v>
      </c>
      <c r="Q1230" s="293" t="s">
        <v>1625</v>
      </c>
      <c r="R1230" s="292">
        <v>3</v>
      </c>
      <c r="S1230" s="289" t="s">
        <v>2598</v>
      </c>
      <c r="T1230" s="226" t="s">
        <v>2627</v>
      </c>
      <c r="U1230" s="290" t="e">
        <f>VLOOKUP(Tableau2[[#This Row],[Maîtrise/Avancement GP]],Tableau5[],8,FALSE)</f>
        <v>#N/A</v>
      </c>
      <c r="V1230" s="290" t="e">
        <f>Tableau2[[#This Row],[Gravité]]*Tableau2[[#This Row],[Fréquence GP]]*Tableau2[[#This Row],[Coef Pondération GP]]</f>
        <v>#N/A</v>
      </c>
      <c r="W1230" s="294" t="s">
        <v>1797</v>
      </c>
      <c r="X1230" s="292">
        <v>3</v>
      </c>
      <c r="Y1230" s="289" t="s">
        <v>2598</v>
      </c>
      <c r="Z1230" s="226" t="s">
        <v>2627</v>
      </c>
      <c r="AA1230" s="290" t="e">
        <f>VLOOKUP(Tableau2[[#This Row],[Maîtrise/Avancement NORD]],Tableau5[],8,FALSE)</f>
        <v>#N/A</v>
      </c>
      <c r="AB1230" s="290" t="e">
        <f>Tableau2[[#This Row],[Gravité]]*Tableau2[[#This Row],[Fréquence NORD]]*Tableau2[[#This Row],[Coef Pondération NORD]]</f>
        <v>#N/A</v>
      </c>
      <c r="AC1230" s="294" t="s">
        <v>1374</v>
      </c>
      <c r="AD1230" s="285" t="s">
        <v>171</v>
      </c>
      <c r="AE1230" s="289" t="s">
        <v>2598</v>
      </c>
      <c r="AF1230" s="226" t="s">
        <v>2627</v>
      </c>
      <c r="AG1230" s="290" t="e">
        <f>VLOOKUP(Tableau2[[#This Row],[Maîtrise/Avancement DD]],Tableau5[],8,FALSE)</f>
        <v>#N/A</v>
      </c>
      <c r="AH1230" s="290" t="e">
        <f>Tableau2[[#This Row],[Gravité]]*Tableau2[[#This Row],[Fréquence DD]]*Tableau2[[#This Row],[Coef Pondération DD]]</f>
        <v>#VALUE!</v>
      </c>
      <c r="AI1230" s="291"/>
    </row>
    <row r="1231" spans="1:35" ht="15" x14ac:dyDescent="0.2">
      <c r="A1231" s="248"/>
      <c r="B1231" s="184" t="s">
        <v>2148</v>
      </c>
      <c r="C1231" s="184"/>
      <c r="D1231" s="234"/>
      <c r="E1231" s="249"/>
      <c r="F1231" s="249"/>
      <c r="G1231" s="258"/>
      <c r="H1231" s="226" t="s">
        <v>2627</v>
      </c>
      <c r="I1231" s="248"/>
      <c r="J1231" s="265"/>
      <c r="K1231" s="260"/>
      <c r="L1231" s="249"/>
      <c r="M1231" s="260"/>
      <c r="N1231" s="226" t="s">
        <v>2627</v>
      </c>
      <c r="O1231" s="248"/>
      <c r="P1231" s="265"/>
      <c r="Q1231" s="260"/>
      <c r="R1231" s="249"/>
      <c r="S1231" s="260"/>
      <c r="T1231" s="226" t="s">
        <v>2627</v>
      </c>
      <c r="U1231" s="260"/>
      <c r="V1231" s="265"/>
      <c r="W1231" s="260"/>
      <c r="X1231" s="249"/>
      <c r="Y1231" s="258"/>
      <c r="Z1231" s="226" t="s">
        <v>2627</v>
      </c>
      <c r="AA1231" s="260"/>
      <c r="AB1231" s="265"/>
      <c r="AC1231" s="260"/>
      <c r="AD1231" s="248"/>
      <c r="AE1231" s="249"/>
      <c r="AF1231" s="226" t="s">
        <v>2627</v>
      </c>
      <c r="AG1231" s="248"/>
      <c r="AH1231" s="265"/>
      <c r="AI1231" s="260"/>
    </row>
    <row r="1232" spans="1:35" ht="60" x14ac:dyDescent="0.2">
      <c r="A1232" s="248">
        <v>2017</v>
      </c>
      <c r="B1232" s="258" t="s">
        <v>1011</v>
      </c>
      <c r="C1232" s="258" t="s">
        <v>1012</v>
      </c>
      <c r="D1232" s="249"/>
      <c r="E1232" s="249">
        <v>3</v>
      </c>
      <c r="F1232" s="249">
        <v>1</v>
      </c>
      <c r="G1232" s="258" t="s">
        <v>1013</v>
      </c>
      <c r="H1232" s="226" t="s">
        <v>2615</v>
      </c>
      <c r="I1232" s="248"/>
      <c r="J1232" s="265"/>
      <c r="K1232" s="260"/>
      <c r="L1232" s="249">
        <v>3</v>
      </c>
      <c r="M1232" s="258" t="s">
        <v>1013</v>
      </c>
      <c r="N1232" s="226" t="s">
        <v>2615</v>
      </c>
      <c r="O1232" s="248"/>
      <c r="P1232" s="265"/>
      <c r="Q1232" s="260"/>
      <c r="R1232" s="249">
        <v>1</v>
      </c>
      <c r="S1232" s="258" t="s">
        <v>1013</v>
      </c>
      <c r="T1232" s="226" t="s">
        <v>2615</v>
      </c>
      <c r="U1232" s="260"/>
      <c r="V1232" s="265"/>
      <c r="W1232" s="260"/>
      <c r="X1232" s="249" t="s">
        <v>171</v>
      </c>
      <c r="Y1232" s="249" t="s">
        <v>171</v>
      </c>
      <c r="Z1232" s="226" t="s">
        <v>2643</v>
      </c>
      <c r="AA1232" s="260"/>
      <c r="AB1232" s="265"/>
      <c r="AC1232" s="260"/>
      <c r="AD1232" s="248" t="s">
        <v>171</v>
      </c>
      <c r="AE1232" s="249" t="s">
        <v>171</v>
      </c>
      <c r="AF1232" s="226" t="s">
        <v>2629</v>
      </c>
      <c r="AG1232" s="248"/>
      <c r="AH1232" s="265"/>
      <c r="AI1232" s="260"/>
    </row>
    <row r="1233" spans="1:35" ht="60" x14ac:dyDescent="0.2">
      <c r="A1233" s="248">
        <v>2017</v>
      </c>
      <c r="B1233" s="258" t="s">
        <v>1011</v>
      </c>
      <c r="C1233" s="258" t="s">
        <v>1012</v>
      </c>
      <c r="D1233" s="249"/>
      <c r="E1233" s="249">
        <v>3</v>
      </c>
      <c r="F1233" s="249">
        <v>1</v>
      </c>
      <c r="G1233" s="258" t="s">
        <v>837</v>
      </c>
      <c r="H1233" s="226" t="s">
        <v>2608</v>
      </c>
      <c r="I1233" s="248"/>
      <c r="J1233" s="265"/>
      <c r="K1233" s="260"/>
      <c r="L1233" s="249">
        <v>3</v>
      </c>
      <c r="M1233" s="258" t="s">
        <v>837</v>
      </c>
      <c r="N1233" s="226" t="s">
        <v>2608</v>
      </c>
      <c r="O1233" s="248"/>
      <c r="P1233" s="265"/>
      <c r="Q1233" s="260"/>
      <c r="R1233" s="249">
        <v>1</v>
      </c>
      <c r="S1233" s="258" t="s">
        <v>837</v>
      </c>
      <c r="T1233" s="226" t="s">
        <v>2608</v>
      </c>
      <c r="U1233" s="260"/>
      <c r="V1233" s="265"/>
      <c r="W1233" s="260"/>
      <c r="X1233" s="249" t="s">
        <v>171</v>
      </c>
      <c r="Y1233" s="249" t="s">
        <v>171</v>
      </c>
      <c r="Z1233" s="226" t="s">
        <v>2617</v>
      </c>
      <c r="AA1233" s="260"/>
      <c r="AB1233" s="265"/>
      <c r="AC1233" s="260"/>
      <c r="AD1233" s="248" t="s">
        <v>171</v>
      </c>
      <c r="AE1233" s="249" t="s">
        <v>171</v>
      </c>
      <c r="AF1233" s="226" t="s">
        <v>2617</v>
      </c>
      <c r="AG1233" s="248"/>
      <c r="AH1233" s="265"/>
      <c r="AI1233" s="260"/>
    </row>
    <row r="1234" spans="1:35" ht="60" x14ac:dyDescent="0.2">
      <c r="A1234" s="248">
        <v>2017</v>
      </c>
      <c r="B1234" s="258" t="s">
        <v>1011</v>
      </c>
      <c r="C1234" s="258" t="s">
        <v>1012</v>
      </c>
      <c r="D1234" s="249"/>
      <c r="E1234" s="249">
        <v>3</v>
      </c>
      <c r="F1234" s="249">
        <v>1</v>
      </c>
      <c r="G1234" s="258" t="s">
        <v>838</v>
      </c>
      <c r="H1234" s="226" t="s">
        <v>2631</v>
      </c>
      <c r="I1234" s="248"/>
      <c r="J1234" s="265"/>
      <c r="K1234" s="260"/>
      <c r="L1234" s="249">
        <v>3</v>
      </c>
      <c r="M1234" s="258" t="s">
        <v>838</v>
      </c>
      <c r="N1234" s="226" t="s">
        <v>2631</v>
      </c>
      <c r="O1234" s="248"/>
      <c r="P1234" s="265"/>
      <c r="Q1234" s="260"/>
      <c r="R1234" s="249">
        <v>1</v>
      </c>
      <c r="S1234" s="258" t="s">
        <v>838</v>
      </c>
      <c r="T1234" s="226" t="s">
        <v>2631</v>
      </c>
      <c r="U1234" s="260"/>
      <c r="V1234" s="265"/>
      <c r="W1234" s="260"/>
      <c r="X1234" s="249" t="s">
        <v>171</v>
      </c>
      <c r="Y1234" s="249" t="s">
        <v>171</v>
      </c>
      <c r="Z1234" s="226" t="s">
        <v>2616</v>
      </c>
      <c r="AA1234" s="260"/>
      <c r="AB1234" s="265"/>
      <c r="AC1234" s="260"/>
      <c r="AD1234" s="248" t="s">
        <v>171</v>
      </c>
      <c r="AE1234" s="249" t="s">
        <v>171</v>
      </c>
      <c r="AF1234" s="226" t="s">
        <v>2616</v>
      </c>
      <c r="AG1234" s="248"/>
      <c r="AH1234" s="265"/>
      <c r="AI1234" s="260"/>
    </row>
    <row r="1235" spans="1:35" ht="60" x14ac:dyDescent="0.2">
      <c r="A1235" s="248">
        <v>2017</v>
      </c>
      <c r="B1235" s="258" t="s">
        <v>1011</v>
      </c>
      <c r="C1235" s="258" t="s">
        <v>1012</v>
      </c>
      <c r="D1235" s="249"/>
      <c r="E1235" s="249">
        <v>3</v>
      </c>
      <c r="F1235" s="249">
        <v>1</v>
      </c>
      <c r="G1235" s="258" t="s">
        <v>733</v>
      </c>
      <c r="H1235" s="226" t="s">
        <v>2611</v>
      </c>
      <c r="I1235" s="248"/>
      <c r="J1235" s="265"/>
      <c r="K1235" s="260"/>
      <c r="L1235" s="249">
        <v>3</v>
      </c>
      <c r="M1235" s="258" t="s">
        <v>733</v>
      </c>
      <c r="N1235" s="226" t="s">
        <v>2611</v>
      </c>
      <c r="O1235" s="248"/>
      <c r="P1235" s="265"/>
      <c r="Q1235" s="260"/>
      <c r="R1235" s="249">
        <v>1</v>
      </c>
      <c r="S1235" s="258" t="s">
        <v>733</v>
      </c>
      <c r="T1235" s="226" t="s">
        <v>2611</v>
      </c>
      <c r="U1235" s="260"/>
      <c r="V1235" s="265"/>
      <c r="W1235" s="260"/>
      <c r="X1235" s="249" t="s">
        <v>171</v>
      </c>
      <c r="Y1235" s="249" t="s">
        <v>171</v>
      </c>
      <c r="Z1235" s="226" t="s">
        <v>2616</v>
      </c>
      <c r="AA1235" s="260"/>
      <c r="AB1235" s="265"/>
      <c r="AC1235" s="260"/>
      <c r="AD1235" s="248" t="s">
        <v>171</v>
      </c>
      <c r="AE1235" s="249" t="s">
        <v>171</v>
      </c>
      <c r="AF1235" s="226" t="s">
        <v>2616</v>
      </c>
      <c r="AG1235" s="248"/>
      <c r="AH1235" s="265"/>
      <c r="AI1235" s="260"/>
    </row>
    <row r="1236" spans="1:35" ht="60" x14ac:dyDescent="0.2">
      <c r="A1236" s="248">
        <v>2017</v>
      </c>
      <c r="B1236" s="258" t="s">
        <v>1011</v>
      </c>
      <c r="C1236" s="258" t="s">
        <v>1012</v>
      </c>
      <c r="D1236" s="249"/>
      <c r="E1236" s="249">
        <v>3</v>
      </c>
      <c r="F1236" s="249">
        <v>1</v>
      </c>
      <c r="G1236" s="258" t="s">
        <v>1014</v>
      </c>
      <c r="H1236" s="226" t="s">
        <v>2615</v>
      </c>
      <c r="I1236" s="248"/>
      <c r="J1236" s="265"/>
      <c r="K1236" s="260"/>
      <c r="L1236" s="249">
        <v>3</v>
      </c>
      <c r="M1236" s="258" t="s">
        <v>1014</v>
      </c>
      <c r="N1236" s="226" t="s">
        <v>2615</v>
      </c>
      <c r="O1236" s="248"/>
      <c r="P1236" s="265"/>
      <c r="Q1236" s="260"/>
      <c r="R1236" s="249">
        <v>1</v>
      </c>
      <c r="S1236" s="258" t="s">
        <v>1014</v>
      </c>
      <c r="T1236" s="226" t="s">
        <v>2615</v>
      </c>
      <c r="U1236" s="260"/>
      <c r="V1236" s="265"/>
      <c r="W1236" s="260"/>
      <c r="X1236" s="249" t="s">
        <v>171</v>
      </c>
      <c r="Y1236" s="249" t="s">
        <v>171</v>
      </c>
      <c r="Z1236" s="226" t="s">
        <v>2643</v>
      </c>
      <c r="AA1236" s="260"/>
      <c r="AB1236" s="265"/>
      <c r="AC1236" s="260"/>
      <c r="AD1236" s="248" t="s">
        <v>171</v>
      </c>
      <c r="AE1236" s="249" t="s">
        <v>171</v>
      </c>
      <c r="AF1236" s="226" t="s">
        <v>2629</v>
      </c>
      <c r="AG1236" s="248"/>
      <c r="AH1236" s="265"/>
      <c r="AI1236" s="260"/>
    </row>
    <row r="1237" spans="1:35" s="295" customFormat="1" ht="60.75" thickBot="1" x14ac:dyDescent="0.25">
      <c r="A1237" s="285">
        <v>2017</v>
      </c>
      <c r="B1237" s="286" t="s">
        <v>1011</v>
      </c>
      <c r="C1237" s="286" t="s">
        <v>1012</v>
      </c>
      <c r="D1237" s="298"/>
      <c r="E1237" s="292">
        <v>3</v>
      </c>
      <c r="F1237" s="292">
        <v>1</v>
      </c>
      <c r="G1237" s="289" t="s">
        <v>2598</v>
      </c>
      <c r="H1237" s="226" t="s">
        <v>2627</v>
      </c>
      <c r="I1237" s="285" t="e">
        <f>VLOOKUP(Tableau2[[#This Row],[Maîtrise/Avancement CNPE]],Tableau5[],8,FALSE)</f>
        <v>#N/A</v>
      </c>
      <c r="J1237" s="290" t="e">
        <f>Tableau2[[#This Row],[Gravité]]*Tableau2[[#This Row],[Fréquence CNPE]]*Tableau2[[#This Row],[Coef Pondération CNPE]]</f>
        <v>#N/A</v>
      </c>
      <c r="K1237" s="291"/>
      <c r="L1237" s="292">
        <v>3</v>
      </c>
      <c r="M1237" s="289" t="s">
        <v>2598</v>
      </c>
      <c r="N1237" s="226" t="s">
        <v>2627</v>
      </c>
      <c r="O1237" s="290" t="e">
        <f>VLOOKUP(Tableau2[[#This Row],[Maîtrise/Avancement SUD]],Tableau5[],8,FALSE)</f>
        <v>#N/A</v>
      </c>
      <c r="P1237" s="290" t="e">
        <f>Tableau2[[#This Row],[Gravité]]*Tableau2[[#This Row],[Fréquence SUD]]*Tableau2[[#This Row],[Coef Pondération SUD]]</f>
        <v>#N/A</v>
      </c>
      <c r="Q1237" s="291"/>
      <c r="R1237" s="292">
        <v>1</v>
      </c>
      <c r="S1237" s="289" t="s">
        <v>2598</v>
      </c>
      <c r="T1237" s="226" t="s">
        <v>2627</v>
      </c>
      <c r="U1237" s="290" t="e">
        <f>VLOOKUP(Tableau2[[#This Row],[Maîtrise/Avancement GP]],Tableau5[],8,FALSE)</f>
        <v>#N/A</v>
      </c>
      <c r="V1237" s="290" t="e">
        <f>Tableau2[[#This Row],[Gravité]]*Tableau2[[#This Row],[Fréquence GP]]*Tableau2[[#This Row],[Coef Pondération GP]]</f>
        <v>#N/A</v>
      </c>
      <c r="W1237" s="291"/>
      <c r="X1237" s="292" t="s">
        <v>171</v>
      </c>
      <c r="Y1237" s="289" t="s">
        <v>2598</v>
      </c>
      <c r="Z1237" s="226" t="s">
        <v>2627</v>
      </c>
      <c r="AA1237" s="290" t="e">
        <f>VLOOKUP(Tableau2[[#This Row],[Maîtrise/Avancement NORD]],Tableau5[],8,FALSE)</f>
        <v>#N/A</v>
      </c>
      <c r="AB1237" s="290" t="e">
        <f>Tableau2[[#This Row],[Gravité]]*Tableau2[[#This Row],[Fréquence NORD]]*Tableau2[[#This Row],[Coef Pondération NORD]]</f>
        <v>#VALUE!</v>
      </c>
      <c r="AC1237" s="294" t="s">
        <v>1360</v>
      </c>
      <c r="AD1237" s="285" t="s">
        <v>171</v>
      </c>
      <c r="AE1237" s="289" t="s">
        <v>2598</v>
      </c>
      <c r="AF1237" s="226" t="s">
        <v>2627</v>
      </c>
      <c r="AG1237" s="290" t="e">
        <f>VLOOKUP(Tableau2[[#This Row],[Maîtrise/Avancement DD]],Tableau5[],8,FALSE)</f>
        <v>#N/A</v>
      </c>
      <c r="AH1237" s="290" t="e">
        <f>Tableau2[[#This Row],[Gravité]]*Tableau2[[#This Row],[Fréquence DD]]*Tableau2[[#This Row],[Coef Pondération DD]]</f>
        <v>#VALUE!</v>
      </c>
      <c r="AI1237" s="291"/>
    </row>
    <row r="1238" spans="1:35" ht="15" x14ac:dyDescent="0.2">
      <c r="A1238" s="248"/>
      <c r="B1238" s="184" t="s">
        <v>2149</v>
      </c>
      <c r="C1238" s="184"/>
      <c r="D1238" s="234"/>
      <c r="E1238" s="249"/>
      <c r="F1238" s="249"/>
      <c r="G1238" s="258"/>
      <c r="H1238" s="226" t="s">
        <v>2627</v>
      </c>
      <c r="I1238" s="248"/>
      <c r="J1238" s="265"/>
      <c r="K1238" s="260"/>
      <c r="L1238" s="249"/>
      <c r="M1238" s="260"/>
      <c r="N1238" s="226" t="s">
        <v>2627</v>
      </c>
      <c r="O1238" s="248"/>
      <c r="P1238" s="265"/>
      <c r="Q1238" s="260"/>
      <c r="R1238" s="249"/>
      <c r="S1238" s="260"/>
      <c r="T1238" s="226" t="s">
        <v>2627</v>
      </c>
      <c r="U1238" s="260"/>
      <c r="V1238" s="265"/>
      <c r="W1238" s="260"/>
      <c r="X1238" s="249"/>
      <c r="Y1238" s="258"/>
      <c r="Z1238" s="226" t="s">
        <v>2627</v>
      </c>
      <c r="AA1238" s="260"/>
      <c r="AB1238" s="265"/>
      <c r="AC1238" s="260"/>
      <c r="AD1238" s="248"/>
      <c r="AE1238" s="249"/>
      <c r="AF1238" s="226" t="s">
        <v>2627</v>
      </c>
      <c r="AG1238" s="248"/>
      <c r="AH1238" s="265"/>
      <c r="AI1238" s="260"/>
    </row>
    <row r="1239" spans="1:35" ht="45" x14ac:dyDescent="0.2">
      <c r="A1239" s="248">
        <v>2017</v>
      </c>
      <c r="B1239" s="258" t="s">
        <v>1015</v>
      </c>
      <c r="C1239" s="258" t="s">
        <v>1016</v>
      </c>
      <c r="D1239" s="249"/>
      <c r="E1239" s="249">
        <v>9</v>
      </c>
      <c r="F1239" s="249" t="s">
        <v>171</v>
      </c>
      <c r="G1239" s="258" t="s">
        <v>1626</v>
      </c>
      <c r="H1239" s="226" t="s">
        <v>2608</v>
      </c>
      <c r="I1239" s="248"/>
      <c r="J1239" s="265"/>
      <c r="K1239" s="260"/>
      <c r="L1239" s="249">
        <v>1</v>
      </c>
      <c r="M1239" s="258" t="s">
        <v>1626</v>
      </c>
      <c r="N1239" s="226" t="s">
        <v>2608</v>
      </c>
      <c r="O1239" s="248"/>
      <c r="P1239" s="265"/>
      <c r="Q1239" s="260"/>
      <c r="R1239" s="249">
        <v>1</v>
      </c>
      <c r="S1239" s="258" t="s">
        <v>1626</v>
      </c>
      <c r="T1239" s="226" t="s">
        <v>2608</v>
      </c>
      <c r="U1239" s="260"/>
      <c r="V1239" s="265"/>
      <c r="W1239" s="260"/>
      <c r="X1239" s="249" t="s">
        <v>171</v>
      </c>
      <c r="Y1239" s="249" t="s">
        <v>171</v>
      </c>
      <c r="Z1239" s="226" t="s">
        <v>2617</v>
      </c>
      <c r="AA1239" s="260"/>
      <c r="AB1239" s="265"/>
      <c r="AC1239" s="260"/>
      <c r="AD1239" s="248" t="s">
        <v>171</v>
      </c>
      <c r="AE1239" s="249" t="s">
        <v>171</v>
      </c>
      <c r="AF1239" s="226" t="s">
        <v>2617</v>
      </c>
      <c r="AG1239" s="248"/>
      <c r="AH1239" s="265"/>
      <c r="AI1239" s="260"/>
    </row>
    <row r="1240" spans="1:35" ht="60" x14ac:dyDescent="0.2">
      <c r="A1240" s="248">
        <v>2017</v>
      </c>
      <c r="B1240" s="258" t="s">
        <v>1015</v>
      </c>
      <c r="C1240" s="258" t="s">
        <v>1016</v>
      </c>
      <c r="D1240" s="249"/>
      <c r="E1240" s="249">
        <v>9</v>
      </c>
      <c r="F1240" s="249" t="s">
        <v>171</v>
      </c>
      <c r="G1240" s="258" t="s">
        <v>1017</v>
      </c>
      <c r="H1240" s="226" t="s">
        <v>2608</v>
      </c>
      <c r="I1240" s="248"/>
      <c r="J1240" s="265"/>
      <c r="K1240" s="260"/>
      <c r="L1240" s="249">
        <v>1</v>
      </c>
      <c r="M1240" s="258" t="s">
        <v>1627</v>
      </c>
      <c r="N1240" s="226" t="s">
        <v>2608</v>
      </c>
      <c r="O1240" s="248"/>
      <c r="P1240" s="265"/>
      <c r="Q1240" s="260"/>
      <c r="R1240" s="249">
        <v>1</v>
      </c>
      <c r="S1240" s="258" t="s">
        <v>1798</v>
      </c>
      <c r="T1240" s="226" t="s">
        <v>2608</v>
      </c>
      <c r="U1240" s="260"/>
      <c r="V1240" s="265"/>
      <c r="W1240" s="260"/>
      <c r="X1240" s="249" t="s">
        <v>171</v>
      </c>
      <c r="Y1240" s="249" t="s">
        <v>171</v>
      </c>
      <c r="Z1240" s="226" t="s">
        <v>2642</v>
      </c>
      <c r="AA1240" s="260"/>
      <c r="AB1240" s="265"/>
      <c r="AC1240" s="260"/>
      <c r="AD1240" s="248" t="s">
        <v>171</v>
      </c>
      <c r="AE1240" s="249" t="s">
        <v>171</v>
      </c>
      <c r="AF1240" s="226" t="s">
        <v>2617</v>
      </c>
      <c r="AG1240" s="248"/>
      <c r="AH1240" s="265"/>
      <c r="AI1240" s="260"/>
    </row>
    <row r="1241" spans="1:35" ht="45" x14ac:dyDescent="0.2">
      <c r="A1241" s="248">
        <v>2017</v>
      </c>
      <c r="B1241" s="258" t="s">
        <v>1015</v>
      </c>
      <c r="C1241" s="258" t="s">
        <v>1016</v>
      </c>
      <c r="D1241" s="249"/>
      <c r="E1241" s="249">
        <v>9</v>
      </c>
      <c r="F1241" s="249" t="s">
        <v>171</v>
      </c>
      <c r="G1241" s="258" t="s">
        <v>837</v>
      </c>
      <c r="H1241" s="226" t="s">
        <v>2608</v>
      </c>
      <c r="I1241" s="248"/>
      <c r="J1241" s="265"/>
      <c r="K1241" s="260"/>
      <c r="L1241" s="249">
        <v>1</v>
      </c>
      <c r="M1241" s="258" t="s">
        <v>837</v>
      </c>
      <c r="N1241" s="226" t="s">
        <v>2608</v>
      </c>
      <c r="O1241" s="248"/>
      <c r="P1241" s="265"/>
      <c r="Q1241" s="260"/>
      <c r="R1241" s="249">
        <v>1</v>
      </c>
      <c r="S1241" s="258" t="s">
        <v>1768</v>
      </c>
      <c r="T1241" s="226" t="s">
        <v>2608</v>
      </c>
      <c r="U1241" s="260"/>
      <c r="V1241" s="265"/>
      <c r="W1241" s="260"/>
      <c r="X1241" s="249" t="s">
        <v>171</v>
      </c>
      <c r="Y1241" s="249" t="s">
        <v>171</v>
      </c>
      <c r="Z1241" s="226" t="s">
        <v>2617</v>
      </c>
      <c r="AA1241" s="260"/>
      <c r="AB1241" s="265"/>
      <c r="AC1241" s="260"/>
      <c r="AD1241" s="248" t="s">
        <v>171</v>
      </c>
      <c r="AE1241" s="249" t="s">
        <v>171</v>
      </c>
      <c r="AF1241" s="226" t="s">
        <v>2617</v>
      </c>
      <c r="AG1241" s="248"/>
      <c r="AH1241" s="265"/>
      <c r="AI1241" s="260"/>
    </row>
    <row r="1242" spans="1:35" ht="45" x14ac:dyDescent="0.2">
      <c r="A1242" s="248">
        <v>2017</v>
      </c>
      <c r="B1242" s="258" t="s">
        <v>1015</v>
      </c>
      <c r="C1242" s="258" t="s">
        <v>1016</v>
      </c>
      <c r="D1242" s="249"/>
      <c r="E1242" s="249">
        <v>9</v>
      </c>
      <c r="F1242" s="249" t="s">
        <v>171</v>
      </c>
      <c r="G1242" s="258" t="s">
        <v>877</v>
      </c>
      <c r="H1242" s="226" t="s">
        <v>2631</v>
      </c>
      <c r="I1242" s="248"/>
      <c r="J1242" s="265"/>
      <c r="K1242" s="260"/>
      <c r="L1242" s="249">
        <v>1</v>
      </c>
      <c r="M1242" s="258" t="s">
        <v>877</v>
      </c>
      <c r="N1242" s="226" t="s">
        <v>2631</v>
      </c>
      <c r="O1242" s="248"/>
      <c r="P1242" s="265"/>
      <c r="Q1242" s="260"/>
      <c r="R1242" s="249">
        <v>1</v>
      </c>
      <c r="S1242" s="258" t="s">
        <v>1777</v>
      </c>
      <c r="T1242" s="226" t="s">
        <v>2631</v>
      </c>
      <c r="U1242" s="260"/>
      <c r="V1242" s="265"/>
      <c r="W1242" s="260"/>
      <c r="X1242" s="249" t="s">
        <v>171</v>
      </c>
      <c r="Y1242" s="249" t="s">
        <v>171</v>
      </c>
      <c r="Z1242" s="226" t="s">
        <v>2616</v>
      </c>
      <c r="AA1242" s="260"/>
      <c r="AB1242" s="265"/>
      <c r="AC1242" s="260"/>
      <c r="AD1242" s="248" t="s">
        <v>171</v>
      </c>
      <c r="AE1242" s="249" t="s">
        <v>171</v>
      </c>
      <c r="AF1242" s="226" t="s">
        <v>2616</v>
      </c>
      <c r="AG1242" s="248"/>
      <c r="AH1242" s="265"/>
      <c r="AI1242" s="260"/>
    </row>
    <row r="1243" spans="1:35" ht="45" x14ac:dyDescent="0.2">
      <c r="A1243" s="248">
        <v>2017</v>
      </c>
      <c r="B1243" s="258" t="s">
        <v>1015</v>
      </c>
      <c r="C1243" s="258" t="s">
        <v>1016</v>
      </c>
      <c r="D1243" s="249"/>
      <c r="E1243" s="249">
        <v>9</v>
      </c>
      <c r="F1243" s="249" t="s">
        <v>171</v>
      </c>
      <c r="G1243" s="258" t="s">
        <v>1018</v>
      </c>
      <c r="H1243" s="226" t="s">
        <v>2631</v>
      </c>
      <c r="I1243" s="248"/>
      <c r="J1243" s="265"/>
      <c r="K1243" s="260"/>
      <c r="L1243" s="249">
        <v>1</v>
      </c>
      <c r="M1243" s="258" t="s">
        <v>1628</v>
      </c>
      <c r="N1243" s="226" t="s">
        <v>2631</v>
      </c>
      <c r="O1243" s="248"/>
      <c r="P1243" s="265"/>
      <c r="Q1243" s="260"/>
      <c r="R1243" s="249">
        <v>1</v>
      </c>
      <c r="S1243" s="258" t="s">
        <v>1628</v>
      </c>
      <c r="T1243" s="226" t="s">
        <v>2631</v>
      </c>
      <c r="U1243" s="260"/>
      <c r="V1243" s="265"/>
      <c r="W1243" s="260"/>
      <c r="X1243" s="249" t="s">
        <v>171</v>
      </c>
      <c r="Y1243" s="249" t="s">
        <v>171</v>
      </c>
      <c r="Z1243" s="226" t="s">
        <v>2616</v>
      </c>
      <c r="AA1243" s="260"/>
      <c r="AB1243" s="265"/>
      <c r="AC1243" s="260"/>
      <c r="AD1243" s="248" t="s">
        <v>171</v>
      </c>
      <c r="AE1243" s="249" t="s">
        <v>171</v>
      </c>
      <c r="AF1243" s="226" t="s">
        <v>2616</v>
      </c>
      <c r="AG1243" s="248"/>
      <c r="AH1243" s="265"/>
      <c r="AI1243" s="260"/>
    </row>
    <row r="1244" spans="1:35" ht="45" x14ac:dyDescent="0.2">
      <c r="A1244" s="248">
        <v>2017</v>
      </c>
      <c r="B1244" s="258" t="s">
        <v>1015</v>
      </c>
      <c r="C1244" s="258" t="s">
        <v>1016</v>
      </c>
      <c r="D1244" s="249"/>
      <c r="E1244" s="249">
        <v>9</v>
      </c>
      <c r="F1244" s="249" t="s">
        <v>171</v>
      </c>
      <c r="G1244" s="258" t="s">
        <v>1019</v>
      </c>
      <c r="H1244" s="226" t="s">
        <v>2609</v>
      </c>
      <c r="I1244" s="248"/>
      <c r="J1244" s="265"/>
      <c r="K1244" s="260"/>
      <c r="L1244" s="249">
        <v>1</v>
      </c>
      <c r="M1244" s="258" t="s">
        <v>1629</v>
      </c>
      <c r="N1244" s="226" t="s">
        <v>2609</v>
      </c>
      <c r="O1244" s="248"/>
      <c r="P1244" s="265"/>
      <c r="Q1244" s="260"/>
      <c r="R1244" s="248" t="s">
        <v>171</v>
      </c>
      <c r="S1244" s="248" t="s">
        <v>171</v>
      </c>
      <c r="T1244" s="226" t="s">
        <v>2617</v>
      </c>
      <c r="U1244" s="260"/>
      <c r="V1244" s="265"/>
      <c r="W1244" s="260"/>
      <c r="X1244" s="249" t="s">
        <v>171</v>
      </c>
      <c r="Y1244" s="249" t="s">
        <v>171</v>
      </c>
      <c r="Z1244" s="226" t="s">
        <v>2617</v>
      </c>
      <c r="AA1244" s="260"/>
      <c r="AB1244" s="265"/>
      <c r="AC1244" s="260"/>
      <c r="AD1244" s="248" t="s">
        <v>171</v>
      </c>
      <c r="AE1244" s="249" t="s">
        <v>171</v>
      </c>
      <c r="AF1244" s="226" t="s">
        <v>2617</v>
      </c>
      <c r="AG1244" s="248"/>
      <c r="AH1244" s="265"/>
      <c r="AI1244" s="260"/>
    </row>
    <row r="1245" spans="1:35" ht="45" x14ac:dyDescent="0.2">
      <c r="A1245" s="248">
        <v>2017</v>
      </c>
      <c r="B1245" s="258" t="s">
        <v>1015</v>
      </c>
      <c r="C1245" s="258" t="s">
        <v>1016</v>
      </c>
      <c r="D1245" s="249"/>
      <c r="E1245" s="248">
        <v>9</v>
      </c>
      <c r="F1245" s="249" t="s">
        <v>171</v>
      </c>
      <c r="G1245" s="248" t="s">
        <v>171</v>
      </c>
      <c r="H1245" s="226" t="s">
        <v>2617</v>
      </c>
      <c r="I1245" s="248"/>
      <c r="J1245" s="265"/>
      <c r="K1245" s="260"/>
      <c r="L1245" s="249" t="s">
        <v>171</v>
      </c>
      <c r="M1245" s="248" t="s">
        <v>171</v>
      </c>
      <c r="N1245" s="226" t="s">
        <v>2617</v>
      </c>
      <c r="O1245" s="248"/>
      <c r="P1245" s="265"/>
      <c r="Q1245" s="260"/>
      <c r="R1245" s="248" t="s">
        <v>171</v>
      </c>
      <c r="S1245" s="248" t="s">
        <v>171</v>
      </c>
      <c r="T1245" s="226" t="s">
        <v>2617</v>
      </c>
      <c r="U1245" s="260"/>
      <c r="V1245" s="265"/>
      <c r="W1245" s="260"/>
      <c r="X1245" s="248">
        <v>1</v>
      </c>
      <c r="Y1245" s="258" t="s">
        <v>1252</v>
      </c>
      <c r="Z1245" s="226" t="s">
        <v>2608</v>
      </c>
      <c r="AA1245" s="260"/>
      <c r="AB1245" s="265"/>
      <c r="AC1245" s="260"/>
      <c r="AD1245" s="248" t="s">
        <v>171</v>
      </c>
      <c r="AE1245" s="249" t="s">
        <v>171</v>
      </c>
      <c r="AF1245" s="226" t="s">
        <v>2617</v>
      </c>
      <c r="AG1245" s="248"/>
      <c r="AH1245" s="265"/>
      <c r="AI1245" s="260"/>
    </row>
    <row r="1246" spans="1:35" ht="60" x14ac:dyDescent="0.2">
      <c r="A1246" s="248">
        <v>2017</v>
      </c>
      <c r="B1246" s="258" t="s">
        <v>1015</v>
      </c>
      <c r="C1246" s="258" t="s">
        <v>1016</v>
      </c>
      <c r="D1246" s="249"/>
      <c r="E1246" s="248">
        <v>9</v>
      </c>
      <c r="F1246" s="249" t="s">
        <v>171</v>
      </c>
      <c r="G1246" s="249" t="s">
        <v>171</v>
      </c>
      <c r="H1246" s="226" t="s">
        <v>2617</v>
      </c>
      <c r="I1246" s="248"/>
      <c r="J1246" s="265"/>
      <c r="K1246" s="260"/>
      <c r="L1246" s="248">
        <v>1</v>
      </c>
      <c r="M1246" s="258" t="s">
        <v>1630</v>
      </c>
      <c r="N1246" s="226" t="s">
        <v>2608</v>
      </c>
      <c r="O1246" s="248"/>
      <c r="P1246" s="265"/>
      <c r="Q1246" s="260"/>
      <c r="R1246" s="248" t="s">
        <v>171</v>
      </c>
      <c r="S1246" s="248" t="s">
        <v>171</v>
      </c>
      <c r="T1246" s="226" t="s">
        <v>2617</v>
      </c>
      <c r="U1246" s="260"/>
      <c r="V1246" s="265"/>
      <c r="W1246" s="260"/>
      <c r="X1246" s="249" t="s">
        <v>171</v>
      </c>
      <c r="Y1246" s="249" t="s">
        <v>171</v>
      </c>
      <c r="Z1246" s="226" t="s">
        <v>2617</v>
      </c>
      <c r="AA1246" s="260"/>
      <c r="AB1246" s="265"/>
      <c r="AC1246" s="260"/>
      <c r="AD1246" s="248" t="s">
        <v>171</v>
      </c>
      <c r="AE1246" s="249" t="s">
        <v>171</v>
      </c>
      <c r="AF1246" s="226" t="s">
        <v>2617</v>
      </c>
      <c r="AG1246" s="248"/>
      <c r="AH1246" s="265"/>
      <c r="AI1246" s="260"/>
    </row>
    <row r="1247" spans="1:35" ht="45" x14ac:dyDescent="0.2">
      <c r="A1247" s="248">
        <v>2017</v>
      </c>
      <c r="B1247" s="258" t="s">
        <v>1015</v>
      </c>
      <c r="C1247" s="258" t="s">
        <v>1016</v>
      </c>
      <c r="D1247" s="249"/>
      <c r="E1247" s="248">
        <v>9</v>
      </c>
      <c r="F1247" s="249" t="s">
        <v>171</v>
      </c>
      <c r="G1247" s="249" t="s">
        <v>171</v>
      </c>
      <c r="H1247" s="226" t="s">
        <v>2616</v>
      </c>
      <c r="I1247" s="248"/>
      <c r="J1247" s="265"/>
      <c r="K1247" s="260"/>
      <c r="L1247" s="248">
        <v>1</v>
      </c>
      <c r="M1247" s="258" t="s">
        <v>733</v>
      </c>
      <c r="N1247" s="226" t="s">
        <v>2611</v>
      </c>
      <c r="O1247" s="248"/>
      <c r="P1247" s="265"/>
      <c r="Q1247" s="260"/>
      <c r="R1247" s="249">
        <v>1</v>
      </c>
      <c r="S1247" s="258" t="s">
        <v>733</v>
      </c>
      <c r="T1247" s="226" t="s">
        <v>2611</v>
      </c>
      <c r="U1247" s="260"/>
      <c r="V1247" s="265"/>
      <c r="W1247" s="260"/>
      <c r="X1247" s="249" t="s">
        <v>171</v>
      </c>
      <c r="Y1247" s="249" t="s">
        <v>171</v>
      </c>
      <c r="Z1247" s="226" t="s">
        <v>2616</v>
      </c>
      <c r="AA1247" s="260"/>
      <c r="AB1247" s="265"/>
      <c r="AC1247" s="260"/>
      <c r="AD1247" s="248" t="s">
        <v>171</v>
      </c>
      <c r="AE1247" s="249" t="s">
        <v>171</v>
      </c>
      <c r="AF1247" s="226" t="s">
        <v>2616</v>
      </c>
      <c r="AG1247" s="248"/>
      <c r="AH1247" s="265"/>
      <c r="AI1247" s="260"/>
    </row>
    <row r="1248" spans="1:35" s="295" customFormat="1" ht="45.75" thickBot="1" x14ac:dyDescent="0.25">
      <c r="A1248" s="285">
        <v>2017</v>
      </c>
      <c r="B1248" s="286" t="s">
        <v>1015</v>
      </c>
      <c r="C1248" s="286" t="s">
        <v>1016</v>
      </c>
      <c r="D1248" s="298"/>
      <c r="E1248" s="292">
        <v>9</v>
      </c>
      <c r="F1248" s="292" t="s">
        <v>171</v>
      </c>
      <c r="G1248" s="289" t="s">
        <v>2598</v>
      </c>
      <c r="H1248" s="226" t="s">
        <v>2627</v>
      </c>
      <c r="I1248" s="285" t="e">
        <f>VLOOKUP(Tableau2[[#This Row],[Maîtrise/Avancement CNPE]],Tableau5[],8,FALSE)</f>
        <v>#N/A</v>
      </c>
      <c r="J1248" s="290" t="e">
        <f>Tableau2[[#This Row],[Gravité]]*Tableau2[[#This Row],[Fréquence CNPE]]*Tableau2[[#This Row],[Coef Pondération CNPE]]</f>
        <v>#VALUE!</v>
      </c>
      <c r="K1248" s="291"/>
      <c r="L1248" s="292">
        <v>1</v>
      </c>
      <c r="M1248" s="289" t="s">
        <v>2598</v>
      </c>
      <c r="N1248" s="226" t="s">
        <v>2627</v>
      </c>
      <c r="O1248" s="290" t="e">
        <f>VLOOKUP(Tableau2[[#This Row],[Maîtrise/Avancement SUD]],Tableau5[],8,FALSE)</f>
        <v>#N/A</v>
      </c>
      <c r="P1248" s="290" t="e">
        <f>Tableau2[[#This Row],[Gravité]]*Tableau2[[#This Row],[Fréquence SUD]]*Tableau2[[#This Row],[Coef Pondération SUD]]</f>
        <v>#N/A</v>
      </c>
      <c r="Q1248" s="291"/>
      <c r="R1248" s="292">
        <v>1</v>
      </c>
      <c r="S1248" s="289" t="s">
        <v>2598</v>
      </c>
      <c r="T1248" s="226" t="s">
        <v>2627</v>
      </c>
      <c r="U1248" s="290" t="e">
        <f>VLOOKUP(Tableau2[[#This Row],[Maîtrise/Avancement GP]],Tableau5[],8,FALSE)</f>
        <v>#N/A</v>
      </c>
      <c r="V1248" s="290" t="e">
        <f>Tableau2[[#This Row],[Gravité]]*Tableau2[[#This Row],[Fréquence GP]]*Tableau2[[#This Row],[Coef Pondération GP]]</f>
        <v>#N/A</v>
      </c>
      <c r="W1248" s="291"/>
      <c r="X1248" s="292">
        <v>1</v>
      </c>
      <c r="Y1248" s="289" t="s">
        <v>2598</v>
      </c>
      <c r="Z1248" s="226" t="s">
        <v>2627</v>
      </c>
      <c r="AA1248" s="290" t="e">
        <f>VLOOKUP(Tableau2[[#This Row],[Maîtrise/Avancement NORD]],Tableau5[],8,FALSE)</f>
        <v>#N/A</v>
      </c>
      <c r="AB1248" s="290" t="e">
        <f>Tableau2[[#This Row],[Gravité]]*Tableau2[[#This Row],[Fréquence NORD]]*Tableau2[[#This Row],[Coef Pondération NORD]]</f>
        <v>#N/A</v>
      </c>
      <c r="AC1248" s="291"/>
      <c r="AD1248" s="285" t="s">
        <v>171</v>
      </c>
      <c r="AE1248" s="289" t="s">
        <v>2598</v>
      </c>
      <c r="AF1248" s="226" t="s">
        <v>2627</v>
      </c>
      <c r="AG1248" s="290" t="e">
        <f>VLOOKUP(Tableau2[[#This Row],[Maîtrise/Avancement DD]],Tableau5[],8,FALSE)</f>
        <v>#N/A</v>
      </c>
      <c r="AH1248" s="290" t="e">
        <f>Tableau2[[#This Row],[Gravité]]*Tableau2[[#This Row],[Fréquence DD]]*Tableau2[[#This Row],[Coef Pondération DD]]</f>
        <v>#VALUE!</v>
      </c>
      <c r="AI1248" s="291"/>
    </row>
    <row r="1249" spans="1:35" ht="15" x14ac:dyDescent="0.2">
      <c r="A1249" s="248"/>
      <c r="B1249" s="184" t="s">
        <v>2150</v>
      </c>
      <c r="C1249" s="184"/>
      <c r="D1249" s="234"/>
      <c r="E1249" s="249"/>
      <c r="F1249" s="249"/>
      <c r="G1249" s="258"/>
      <c r="H1249" s="226" t="s">
        <v>2627</v>
      </c>
      <c r="I1249" s="248"/>
      <c r="J1249" s="265"/>
      <c r="K1249" s="260"/>
      <c r="L1249" s="249"/>
      <c r="M1249" s="260"/>
      <c r="N1249" s="226" t="s">
        <v>2627</v>
      </c>
      <c r="O1249" s="248"/>
      <c r="P1249" s="265"/>
      <c r="Q1249" s="260"/>
      <c r="R1249" s="249"/>
      <c r="S1249" s="258"/>
      <c r="T1249" s="226" t="s">
        <v>2627</v>
      </c>
      <c r="U1249" s="260"/>
      <c r="V1249" s="265"/>
      <c r="W1249" s="260"/>
      <c r="X1249" s="249"/>
      <c r="Y1249" s="258"/>
      <c r="Z1249" s="226" t="s">
        <v>2627</v>
      </c>
      <c r="AA1249" s="260"/>
      <c r="AB1249" s="265"/>
      <c r="AC1249" s="260"/>
      <c r="AD1249" s="248"/>
      <c r="AE1249" s="249"/>
      <c r="AF1249" s="226" t="s">
        <v>2627</v>
      </c>
      <c r="AG1249" s="248"/>
      <c r="AH1249" s="265"/>
      <c r="AI1249" s="260"/>
    </row>
    <row r="1250" spans="1:35" ht="45" x14ac:dyDescent="0.2">
      <c r="A1250" s="248">
        <v>2017</v>
      </c>
      <c r="B1250" s="258" t="s">
        <v>1020</v>
      </c>
      <c r="C1250" s="258" t="s">
        <v>1021</v>
      </c>
      <c r="D1250" s="249"/>
      <c r="E1250" s="249">
        <v>9</v>
      </c>
      <c r="F1250" s="249" t="s">
        <v>171</v>
      </c>
      <c r="G1250" s="258" t="s">
        <v>837</v>
      </c>
      <c r="H1250" s="226" t="s">
        <v>2608</v>
      </c>
      <c r="I1250" s="248"/>
      <c r="J1250" s="265"/>
      <c r="K1250" s="260"/>
      <c r="L1250" s="249">
        <v>1</v>
      </c>
      <c r="M1250" s="258" t="s">
        <v>837</v>
      </c>
      <c r="N1250" s="226" t="s">
        <v>2608</v>
      </c>
      <c r="O1250" s="248"/>
      <c r="P1250" s="265"/>
      <c r="Q1250" s="260"/>
      <c r="R1250" s="249">
        <v>1</v>
      </c>
      <c r="S1250" s="258" t="s">
        <v>1799</v>
      </c>
      <c r="T1250" s="226" t="s">
        <v>2608</v>
      </c>
      <c r="U1250" s="260"/>
      <c r="V1250" s="265"/>
      <c r="W1250" s="260"/>
      <c r="X1250" s="249" t="s">
        <v>171</v>
      </c>
      <c r="Y1250" s="249" t="s">
        <v>171</v>
      </c>
      <c r="Z1250" s="226" t="s">
        <v>2617</v>
      </c>
      <c r="AA1250" s="260"/>
      <c r="AB1250" s="265"/>
      <c r="AC1250" s="260"/>
      <c r="AD1250" s="248" t="s">
        <v>171</v>
      </c>
      <c r="AE1250" s="249" t="s">
        <v>171</v>
      </c>
      <c r="AF1250" s="226" t="s">
        <v>2617</v>
      </c>
      <c r="AG1250" s="248"/>
      <c r="AH1250" s="265"/>
      <c r="AI1250" s="260"/>
    </row>
    <row r="1251" spans="1:35" ht="30" x14ac:dyDescent="0.2">
      <c r="A1251" s="248">
        <v>2017</v>
      </c>
      <c r="B1251" s="258" t="s">
        <v>1020</v>
      </c>
      <c r="C1251" s="258" t="s">
        <v>1021</v>
      </c>
      <c r="D1251" s="249"/>
      <c r="E1251" s="249">
        <v>9</v>
      </c>
      <c r="F1251" s="249" t="s">
        <v>171</v>
      </c>
      <c r="G1251" s="258" t="s">
        <v>838</v>
      </c>
      <c r="H1251" s="226" t="s">
        <v>2631</v>
      </c>
      <c r="I1251" s="248"/>
      <c r="J1251" s="265"/>
      <c r="K1251" s="260"/>
      <c r="L1251" s="249">
        <v>1</v>
      </c>
      <c r="M1251" s="258" t="s">
        <v>838</v>
      </c>
      <c r="N1251" s="226" t="s">
        <v>2631</v>
      </c>
      <c r="O1251" s="248"/>
      <c r="P1251" s="265"/>
      <c r="Q1251" s="260"/>
      <c r="R1251" s="249">
        <v>1</v>
      </c>
      <c r="S1251" s="258" t="s">
        <v>1787</v>
      </c>
      <c r="T1251" s="226" t="s">
        <v>2631</v>
      </c>
      <c r="U1251" s="260"/>
      <c r="V1251" s="265"/>
      <c r="W1251" s="260"/>
      <c r="X1251" s="249" t="s">
        <v>171</v>
      </c>
      <c r="Y1251" s="249" t="s">
        <v>171</v>
      </c>
      <c r="Z1251" s="226" t="s">
        <v>2616</v>
      </c>
      <c r="AA1251" s="260"/>
      <c r="AB1251" s="265"/>
      <c r="AC1251" s="260"/>
      <c r="AD1251" s="248" t="s">
        <v>171</v>
      </c>
      <c r="AE1251" s="249" t="s">
        <v>171</v>
      </c>
      <c r="AF1251" s="226" t="s">
        <v>2616</v>
      </c>
      <c r="AG1251" s="248"/>
      <c r="AH1251" s="265"/>
      <c r="AI1251" s="260"/>
    </row>
    <row r="1252" spans="1:35" ht="30" x14ac:dyDescent="0.2">
      <c r="A1252" s="248">
        <v>2017</v>
      </c>
      <c r="B1252" s="258" t="s">
        <v>1020</v>
      </c>
      <c r="C1252" s="258" t="s">
        <v>1021</v>
      </c>
      <c r="D1252" s="249"/>
      <c r="E1252" s="249">
        <v>9</v>
      </c>
      <c r="F1252" s="249" t="s">
        <v>171</v>
      </c>
      <c r="G1252" s="258" t="s">
        <v>1022</v>
      </c>
      <c r="H1252" s="226" t="s">
        <v>2610</v>
      </c>
      <c r="I1252" s="248"/>
      <c r="J1252" s="265"/>
      <c r="K1252" s="260"/>
      <c r="L1252" s="249">
        <v>1</v>
      </c>
      <c r="M1252" s="258" t="s">
        <v>1022</v>
      </c>
      <c r="N1252" s="226" t="s">
        <v>2610</v>
      </c>
      <c r="O1252" s="248"/>
      <c r="P1252" s="265"/>
      <c r="Q1252" s="260"/>
      <c r="R1252" s="249">
        <v>1</v>
      </c>
      <c r="S1252" s="258" t="s">
        <v>1022</v>
      </c>
      <c r="T1252" s="226" t="s">
        <v>2610</v>
      </c>
      <c r="U1252" s="260"/>
      <c r="V1252" s="265"/>
      <c r="W1252" s="260"/>
      <c r="X1252" s="249" t="s">
        <v>171</v>
      </c>
      <c r="Y1252" s="249" t="s">
        <v>171</v>
      </c>
      <c r="Z1252" s="226" t="s">
        <v>2616</v>
      </c>
      <c r="AA1252" s="260"/>
      <c r="AB1252" s="265"/>
      <c r="AC1252" s="260"/>
      <c r="AD1252" s="248" t="s">
        <v>171</v>
      </c>
      <c r="AE1252" s="249" t="s">
        <v>171</v>
      </c>
      <c r="AF1252" s="226" t="s">
        <v>2616</v>
      </c>
      <c r="AG1252" s="248"/>
      <c r="AH1252" s="265"/>
      <c r="AI1252" s="260"/>
    </row>
    <row r="1253" spans="1:35" ht="15" x14ac:dyDescent="0.2">
      <c r="A1253" s="248">
        <v>2017</v>
      </c>
      <c r="B1253" s="258" t="s">
        <v>1020</v>
      </c>
      <c r="C1253" s="258" t="s">
        <v>1021</v>
      </c>
      <c r="D1253" s="249"/>
      <c r="E1253" s="249">
        <v>9</v>
      </c>
      <c r="F1253" s="249" t="s">
        <v>171</v>
      </c>
      <c r="G1253" s="258" t="s">
        <v>1023</v>
      </c>
      <c r="H1253" s="226" t="s">
        <v>2615</v>
      </c>
      <c r="I1253" s="248"/>
      <c r="J1253" s="265"/>
      <c r="K1253" s="260"/>
      <c r="L1253" s="249">
        <v>1</v>
      </c>
      <c r="M1253" s="258" t="s">
        <v>1023</v>
      </c>
      <c r="N1253" s="226" t="s">
        <v>2615</v>
      </c>
      <c r="O1253" s="248"/>
      <c r="P1253" s="265"/>
      <c r="Q1253" s="260"/>
      <c r="R1253" s="249">
        <v>1</v>
      </c>
      <c r="S1253" s="258" t="s">
        <v>1023</v>
      </c>
      <c r="T1253" s="226" t="s">
        <v>2615</v>
      </c>
      <c r="U1253" s="260"/>
      <c r="V1253" s="265"/>
      <c r="W1253" s="260"/>
      <c r="X1253" s="249" t="s">
        <v>171</v>
      </c>
      <c r="Y1253" s="249" t="s">
        <v>171</v>
      </c>
      <c r="Z1253" s="226" t="s">
        <v>2643</v>
      </c>
      <c r="AA1253" s="260"/>
      <c r="AB1253" s="265"/>
      <c r="AC1253" s="260"/>
      <c r="AD1253" s="248" t="s">
        <v>171</v>
      </c>
      <c r="AE1253" s="249" t="s">
        <v>171</v>
      </c>
      <c r="AF1253" s="226" t="s">
        <v>2629</v>
      </c>
      <c r="AG1253" s="248"/>
      <c r="AH1253" s="265"/>
      <c r="AI1253" s="260"/>
    </row>
    <row r="1254" spans="1:35" ht="15" x14ac:dyDescent="0.2">
      <c r="A1254" s="248">
        <v>2017</v>
      </c>
      <c r="B1254" s="258" t="s">
        <v>1020</v>
      </c>
      <c r="C1254" s="258" t="s">
        <v>1021</v>
      </c>
      <c r="D1254" s="249"/>
      <c r="E1254" s="249">
        <v>9</v>
      </c>
      <c r="F1254" s="249" t="s">
        <v>171</v>
      </c>
      <c r="G1254" s="258" t="s">
        <v>1024</v>
      </c>
      <c r="H1254" s="226" t="s">
        <v>2608</v>
      </c>
      <c r="I1254" s="248"/>
      <c r="J1254" s="265"/>
      <c r="K1254" s="260"/>
      <c r="L1254" s="249">
        <v>1</v>
      </c>
      <c r="M1254" s="258" t="s">
        <v>1024</v>
      </c>
      <c r="N1254" s="226" t="s">
        <v>2608</v>
      </c>
      <c r="O1254" s="248"/>
      <c r="P1254" s="265"/>
      <c r="Q1254" s="260"/>
      <c r="R1254" s="249">
        <v>1</v>
      </c>
      <c r="S1254" s="258" t="s">
        <v>1024</v>
      </c>
      <c r="T1254" s="226" t="s">
        <v>2608</v>
      </c>
      <c r="U1254" s="260"/>
      <c r="V1254" s="265"/>
      <c r="W1254" s="260"/>
      <c r="X1254" s="249" t="s">
        <v>171</v>
      </c>
      <c r="Y1254" s="249" t="s">
        <v>171</v>
      </c>
      <c r="Z1254" s="226" t="s">
        <v>2617</v>
      </c>
      <c r="AA1254" s="260"/>
      <c r="AB1254" s="265"/>
      <c r="AC1254" s="260"/>
      <c r="AD1254" s="248" t="s">
        <v>171</v>
      </c>
      <c r="AE1254" s="249" t="s">
        <v>171</v>
      </c>
      <c r="AF1254" s="226" t="s">
        <v>2617</v>
      </c>
      <c r="AG1254" s="248"/>
      <c r="AH1254" s="265"/>
      <c r="AI1254" s="260"/>
    </row>
    <row r="1255" spans="1:35" s="295" customFormat="1" ht="15.75" thickBot="1" x14ac:dyDescent="0.25">
      <c r="A1255" s="285">
        <v>2017</v>
      </c>
      <c r="B1255" s="286" t="s">
        <v>1020</v>
      </c>
      <c r="C1255" s="286" t="s">
        <v>1021</v>
      </c>
      <c r="D1255" s="298"/>
      <c r="E1255" s="292">
        <v>9</v>
      </c>
      <c r="F1255" s="292" t="s">
        <v>171</v>
      </c>
      <c r="G1255" s="289" t="s">
        <v>2598</v>
      </c>
      <c r="H1255" s="226" t="s">
        <v>2627</v>
      </c>
      <c r="I1255" s="285" t="e">
        <f>VLOOKUP(Tableau2[[#This Row],[Maîtrise/Avancement CNPE]],Tableau5[],8,FALSE)</f>
        <v>#N/A</v>
      </c>
      <c r="J1255" s="290" t="e">
        <f>Tableau2[[#This Row],[Gravité]]*Tableau2[[#This Row],[Fréquence CNPE]]*Tableau2[[#This Row],[Coef Pondération CNPE]]</f>
        <v>#VALUE!</v>
      </c>
      <c r="K1255" s="291"/>
      <c r="L1255" s="292">
        <v>1</v>
      </c>
      <c r="M1255" s="289" t="s">
        <v>2598</v>
      </c>
      <c r="N1255" s="226" t="s">
        <v>2627</v>
      </c>
      <c r="O1255" s="290" t="e">
        <f>VLOOKUP(Tableau2[[#This Row],[Maîtrise/Avancement SUD]],Tableau5[],8,FALSE)</f>
        <v>#N/A</v>
      </c>
      <c r="P1255" s="290" t="e">
        <f>Tableau2[[#This Row],[Gravité]]*Tableau2[[#This Row],[Fréquence SUD]]*Tableau2[[#This Row],[Coef Pondération SUD]]</f>
        <v>#N/A</v>
      </c>
      <c r="Q1255" s="291"/>
      <c r="R1255" s="292">
        <v>1</v>
      </c>
      <c r="S1255" s="289" t="s">
        <v>2598</v>
      </c>
      <c r="T1255" s="226" t="s">
        <v>2627</v>
      </c>
      <c r="U1255" s="290" t="e">
        <f>VLOOKUP(Tableau2[[#This Row],[Maîtrise/Avancement GP]],Tableau5[],8,FALSE)</f>
        <v>#N/A</v>
      </c>
      <c r="V1255" s="290" t="e">
        <f>Tableau2[[#This Row],[Gravité]]*Tableau2[[#This Row],[Fréquence GP]]*Tableau2[[#This Row],[Coef Pondération GP]]</f>
        <v>#N/A</v>
      </c>
      <c r="W1255" s="291"/>
      <c r="X1255" s="292" t="s">
        <v>171</v>
      </c>
      <c r="Y1255" s="289" t="s">
        <v>2598</v>
      </c>
      <c r="Z1255" s="226" t="s">
        <v>2627</v>
      </c>
      <c r="AA1255" s="290" t="e">
        <f>VLOOKUP(Tableau2[[#This Row],[Maîtrise/Avancement NORD]],Tableau5[],8,FALSE)</f>
        <v>#N/A</v>
      </c>
      <c r="AB1255" s="290" t="e">
        <f>Tableau2[[#This Row],[Gravité]]*Tableau2[[#This Row],[Fréquence NORD]]*Tableau2[[#This Row],[Coef Pondération NORD]]</f>
        <v>#VALUE!</v>
      </c>
      <c r="AC1255" s="291"/>
      <c r="AD1255" s="285" t="s">
        <v>171</v>
      </c>
      <c r="AE1255" s="289" t="s">
        <v>2598</v>
      </c>
      <c r="AF1255" s="226" t="s">
        <v>2627</v>
      </c>
      <c r="AG1255" s="290" t="e">
        <f>VLOOKUP(Tableau2[[#This Row],[Maîtrise/Avancement DD]],Tableau5[],8,FALSE)</f>
        <v>#N/A</v>
      </c>
      <c r="AH1255" s="290" t="e">
        <f>Tableau2[[#This Row],[Gravité]]*Tableau2[[#This Row],[Fréquence DD]]*Tableau2[[#This Row],[Coef Pondération DD]]</f>
        <v>#VALUE!</v>
      </c>
      <c r="AI1255" s="291"/>
    </row>
    <row r="1256" spans="1:35" ht="15" x14ac:dyDescent="0.2">
      <c r="A1256" s="248"/>
      <c r="B1256" s="184" t="s">
        <v>2151</v>
      </c>
      <c r="C1256" s="260"/>
      <c r="D1256" s="248"/>
      <c r="E1256" s="260"/>
      <c r="F1256" s="260"/>
      <c r="G1256" s="260"/>
      <c r="H1256" s="226" t="s">
        <v>2627</v>
      </c>
      <c r="I1256" s="248"/>
      <c r="J1256" s="265"/>
      <c r="K1256" s="260"/>
      <c r="L1256" s="260"/>
      <c r="M1256" s="260"/>
      <c r="N1256" s="226" t="s">
        <v>2627</v>
      </c>
      <c r="O1256" s="248"/>
      <c r="P1256" s="265"/>
      <c r="Q1256" s="260"/>
      <c r="R1256" s="260"/>
      <c r="S1256" s="260"/>
      <c r="T1256" s="226" t="s">
        <v>2627</v>
      </c>
      <c r="U1256" s="260"/>
      <c r="V1256" s="265"/>
      <c r="W1256" s="260"/>
      <c r="X1256" s="260"/>
      <c r="Y1256" s="258"/>
      <c r="Z1256" s="226" t="s">
        <v>2627</v>
      </c>
      <c r="AA1256" s="260"/>
      <c r="AB1256" s="265"/>
      <c r="AC1256" s="260"/>
      <c r="AD1256" s="248"/>
      <c r="AE1256" s="249"/>
      <c r="AF1256" s="226" t="s">
        <v>2627</v>
      </c>
      <c r="AG1256" s="248"/>
      <c r="AH1256" s="265"/>
      <c r="AI1256" s="260"/>
    </row>
    <row r="1257" spans="1:35" ht="30" x14ac:dyDescent="0.2">
      <c r="A1257" s="248">
        <v>2017</v>
      </c>
      <c r="B1257" s="185" t="s">
        <v>1280</v>
      </c>
      <c r="C1257" s="182"/>
      <c r="D1257" s="231"/>
      <c r="E1257" s="248">
        <v>9</v>
      </c>
      <c r="F1257" s="248" t="s">
        <v>171</v>
      </c>
      <c r="G1257" s="248" t="s">
        <v>171</v>
      </c>
      <c r="H1257" s="226" t="s">
        <v>2617</v>
      </c>
      <c r="I1257" s="248"/>
      <c r="J1257" s="265"/>
      <c r="K1257" s="260"/>
      <c r="L1257" s="248" t="s">
        <v>171</v>
      </c>
      <c r="M1257" s="248" t="s">
        <v>171</v>
      </c>
      <c r="N1257" s="226" t="s">
        <v>2617</v>
      </c>
      <c r="O1257" s="248"/>
      <c r="P1257" s="265"/>
      <c r="Q1257" s="260"/>
      <c r="R1257" s="248" t="s">
        <v>171</v>
      </c>
      <c r="S1257" s="248" t="s">
        <v>171</v>
      </c>
      <c r="T1257" s="226" t="s">
        <v>2617</v>
      </c>
      <c r="U1257" s="260"/>
      <c r="V1257" s="265"/>
      <c r="W1257" s="260"/>
      <c r="X1257" s="248">
        <v>3</v>
      </c>
      <c r="Y1257" s="267" t="s">
        <v>1281</v>
      </c>
      <c r="Z1257" s="226" t="s">
        <v>2608</v>
      </c>
      <c r="AA1257" s="260"/>
      <c r="AB1257" s="265"/>
      <c r="AC1257" s="260"/>
      <c r="AD1257" s="248" t="s">
        <v>171</v>
      </c>
      <c r="AE1257" s="249" t="s">
        <v>171</v>
      </c>
      <c r="AF1257" s="226" t="s">
        <v>2617</v>
      </c>
      <c r="AG1257" s="248"/>
      <c r="AH1257" s="265"/>
      <c r="AI1257" s="260"/>
    </row>
    <row r="1258" spans="1:35" s="295" customFormat="1" ht="30.75" thickBot="1" x14ac:dyDescent="0.25">
      <c r="A1258" s="285">
        <v>2017</v>
      </c>
      <c r="B1258" s="286" t="s">
        <v>1280</v>
      </c>
      <c r="C1258" s="287"/>
      <c r="D1258" s="292"/>
      <c r="E1258" s="285">
        <v>9</v>
      </c>
      <c r="F1258" s="285" t="s">
        <v>171</v>
      </c>
      <c r="G1258" s="289" t="s">
        <v>2598</v>
      </c>
      <c r="H1258" s="226" t="s">
        <v>2627</v>
      </c>
      <c r="I1258" s="285" t="e">
        <f>VLOOKUP(Tableau2[[#This Row],[Maîtrise/Avancement CNPE]],Tableau5[],8,FALSE)</f>
        <v>#N/A</v>
      </c>
      <c r="J1258" s="290" t="e">
        <f>Tableau2[[#This Row],[Gravité]]*Tableau2[[#This Row],[Fréquence CNPE]]*Tableau2[[#This Row],[Coef Pondération CNPE]]</f>
        <v>#VALUE!</v>
      </c>
      <c r="K1258" s="291"/>
      <c r="L1258" s="285" t="s">
        <v>171</v>
      </c>
      <c r="M1258" s="289" t="s">
        <v>2598</v>
      </c>
      <c r="N1258" s="226" t="s">
        <v>2627</v>
      </c>
      <c r="O1258" s="290" t="e">
        <f>VLOOKUP(Tableau2[[#This Row],[Maîtrise/Avancement SUD]],Tableau5[],8,FALSE)</f>
        <v>#N/A</v>
      </c>
      <c r="P1258" s="290" t="e">
        <f>Tableau2[[#This Row],[Gravité]]*Tableau2[[#This Row],[Fréquence SUD]]*Tableau2[[#This Row],[Coef Pondération SUD]]</f>
        <v>#VALUE!</v>
      </c>
      <c r="Q1258" s="291"/>
      <c r="R1258" s="285" t="s">
        <v>171</v>
      </c>
      <c r="S1258" s="289" t="s">
        <v>2598</v>
      </c>
      <c r="T1258" s="226" t="s">
        <v>2627</v>
      </c>
      <c r="U1258" s="290" t="e">
        <f>VLOOKUP(Tableau2[[#This Row],[Maîtrise/Avancement GP]],Tableau5[],8,FALSE)</f>
        <v>#N/A</v>
      </c>
      <c r="V1258" s="290" t="e">
        <f>Tableau2[[#This Row],[Gravité]]*Tableau2[[#This Row],[Fréquence GP]]*Tableau2[[#This Row],[Coef Pondération GP]]</f>
        <v>#VALUE!</v>
      </c>
      <c r="W1258" s="291"/>
      <c r="X1258" s="285">
        <v>3</v>
      </c>
      <c r="Y1258" s="289" t="s">
        <v>2598</v>
      </c>
      <c r="Z1258" s="226" t="s">
        <v>2627</v>
      </c>
      <c r="AA1258" s="290" t="e">
        <f>VLOOKUP(Tableau2[[#This Row],[Maîtrise/Avancement NORD]],Tableau5[],8,FALSE)</f>
        <v>#N/A</v>
      </c>
      <c r="AB1258" s="290" t="e">
        <f>Tableau2[[#This Row],[Gravité]]*Tableau2[[#This Row],[Fréquence NORD]]*Tableau2[[#This Row],[Coef Pondération NORD]]</f>
        <v>#N/A</v>
      </c>
      <c r="AC1258" s="291"/>
      <c r="AD1258" s="285" t="s">
        <v>171</v>
      </c>
      <c r="AE1258" s="289" t="s">
        <v>2598</v>
      </c>
      <c r="AF1258" s="226" t="s">
        <v>2627</v>
      </c>
      <c r="AG1258" s="290" t="e">
        <f>VLOOKUP(Tableau2[[#This Row],[Maîtrise/Avancement DD]],Tableau5[],8,FALSE)</f>
        <v>#N/A</v>
      </c>
      <c r="AH1258" s="290" t="e">
        <f>Tableau2[[#This Row],[Gravité]]*Tableau2[[#This Row],[Fréquence DD]]*Tableau2[[#This Row],[Coef Pondération DD]]</f>
        <v>#VALUE!</v>
      </c>
      <c r="AI1258" s="291"/>
    </row>
    <row r="1259" spans="1:35" ht="15" x14ac:dyDescent="0.2">
      <c r="A1259" s="248"/>
      <c r="B1259" s="184" t="s">
        <v>2152</v>
      </c>
      <c r="C1259" s="260"/>
      <c r="D1259" s="248"/>
      <c r="E1259" s="260"/>
      <c r="F1259" s="260"/>
      <c r="G1259" s="260"/>
      <c r="H1259" s="226" t="s">
        <v>2627</v>
      </c>
      <c r="I1259" s="248"/>
      <c r="J1259" s="265"/>
      <c r="K1259" s="260"/>
      <c r="L1259" s="260"/>
      <c r="M1259" s="260"/>
      <c r="N1259" s="226" t="s">
        <v>2627</v>
      </c>
      <c r="O1259" s="248"/>
      <c r="P1259" s="265"/>
      <c r="Q1259" s="260"/>
      <c r="R1259" s="260"/>
      <c r="S1259" s="260"/>
      <c r="T1259" s="226" t="s">
        <v>2627</v>
      </c>
      <c r="U1259" s="260"/>
      <c r="V1259" s="265"/>
      <c r="W1259" s="260"/>
      <c r="X1259" s="260"/>
      <c r="Y1259" s="258"/>
      <c r="Z1259" s="226" t="s">
        <v>2627</v>
      </c>
      <c r="AA1259" s="260"/>
      <c r="AB1259" s="265"/>
      <c r="AC1259" s="260"/>
      <c r="AD1259" s="248"/>
      <c r="AE1259" s="249"/>
      <c r="AF1259" s="226" t="s">
        <v>2627</v>
      </c>
      <c r="AG1259" s="248"/>
      <c r="AH1259" s="265"/>
      <c r="AI1259" s="260"/>
    </row>
    <row r="1260" spans="1:35" ht="30" x14ac:dyDescent="0.2">
      <c r="A1260" s="248">
        <v>2017</v>
      </c>
      <c r="B1260" s="224" t="s">
        <v>1282</v>
      </c>
      <c r="C1260" s="185" t="s">
        <v>1283</v>
      </c>
      <c r="D1260" s="249"/>
      <c r="E1260" s="248">
        <v>3</v>
      </c>
      <c r="F1260" s="248" t="s">
        <v>171</v>
      </c>
      <c r="G1260" s="248" t="s">
        <v>171</v>
      </c>
      <c r="H1260" s="226" t="s">
        <v>2617</v>
      </c>
      <c r="I1260" s="248"/>
      <c r="J1260" s="265"/>
      <c r="K1260" s="260"/>
      <c r="L1260" s="248" t="s">
        <v>171</v>
      </c>
      <c r="M1260" s="248" t="s">
        <v>171</v>
      </c>
      <c r="N1260" s="226" t="s">
        <v>2617</v>
      </c>
      <c r="O1260" s="248"/>
      <c r="P1260" s="265"/>
      <c r="Q1260" s="260"/>
      <c r="R1260" s="248" t="s">
        <v>171</v>
      </c>
      <c r="S1260" s="248" t="s">
        <v>171</v>
      </c>
      <c r="T1260" s="226" t="s">
        <v>2617</v>
      </c>
      <c r="U1260" s="260"/>
      <c r="V1260" s="265"/>
      <c r="W1260" s="260"/>
      <c r="X1260" s="248">
        <v>1</v>
      </c>
      <c r="Y1260" s="258" t="s">
        <v>1284</v>
      </c>
      <c r="Z1260" s="226" t="s">
        <v>2613</v>
      </c>
      <c r="AA1260" s="260"/>
      <c r="AB1260" s="265"/>
      <c r="AC1260" s="260"/>
      <c r="AD1260" s="248" t="s">
        <v>171</v>
      </c>
      <c r="AE1260" s="249" t="s">
        <v>171</v>
      </c>
      <c r="AF1260" s="226" t="s">
        <v>2617</v>
      </c>
      <c r="AG1260" s="248"/>
      <c r="AH1260" s="265"/>
      <c r="AI1260" s="260"/>
    </row>
    <row r="1261" spans="1:35" s="295" customFormat="1" ht="30.75" thickBot="1" x14ac:dyDescent="0.25">
      <c r="A1261" s="285">
        <v>2017</v>
      </c>
      <c r="B1261" s="287" t="s">
        <v>1282</v>
      </c>
      <c r="C1261" s="286" t="s">
        <v>1283</v>
      </c>
      <c r="D1261" s="292"/>
      <c r="E1261" s="285">
        <v>3</v>
      </c>
      <c r="F1261" s="285" t="s">
        <v>171</v>
      </c>
      <c r="G1261" s="289" t="s">
        <v>2598</v>
      </c>
      <c r="H1261" s="226" t="s">
        <v>2627</v>
      </c>
      <c r="I1261" s="285" t="e">
        <f>VLOOKUP(Tableau2[[#This Row],[Maîtrise/Avancement CNPE]],Tableau5[],8,FALSE)</f>
        <v>#N/A</v>
      </c>
      <c r="J1261" s="290" t="e">
        <f>Tableau2[[#This Row],[Gravité]]*Tableau2[[#This Row],[Fréquence CNPE]]*Tableau2[[#This Row],[Coef Pondération CNPE]]</f>
        <v>#VALUE!</v>
      </c>
      <c r="K1261" s="291"/>
      <c r="L1261" s="285" t="s">
        <v>171</v>
      </c>
      <c r="M1261" s="289" t="s">
        <v>2598</v>
      </c>
      <c r="N1261" s="226" t="s">
        <v>2627</v>
      </c>
      <c r="O1261" s="290" t="e">
        <f>VLOOKUP(Tableau2[[#This Row],[Maîtrise/Avancement SUD]],Tableau5[],8,FALSE)</f>
        <v>#N/A</v>
      </c>
      <c r="P1261" s="290" t="e">
        <f>Tableau2[[#This Row],[Gravité]]*Tableau2[[#This Row],[Fréquence SUD]]*Tableau2[[#This Row],[Coef Pondération SUD]]</f>
        <v>#VALUE!</v>
      </c>
      <c r="Q1261" s="291"/>
      <c r="R1261" s="285" t="s">
        <v>171</v>
      </c>
      <c r="S1261" s="289" t="s">
        <v>2598</v>
      </c>
      <c r="T1261" s="226" t="s">
        <v>2627</v>
      </c>
      <c r="U1261" s="290" t="e">
        <f>VLOOKUP(Tableau2[[#This Row],[Maîtrise/Avancement GP]],Tableau5[],8,FALSE)</f>
        <v>#N/A</v>
      </c>
      <c r="V1261" s="290" t="e">
        <f>Tableau2[[#This Row],[Gravité]]*Tableau2[[#This Row],[Fréquence GP]]*Tableau2[[#This Row],[Coef Pondération GP]]</f>
        <v>#VALUE!</v>
      </c>
      <c r="W1261" s="291"/>
      <c r="X1261" s="285">
        <v>1</v>
      </c>
      <c r="Y1261" s="289" t="s">
        <v>2598</v>
      </c>
      <c r="Z1261" s="226" t="s">
        <v>2627</v>
      </c>
      <c r="AA1261" s="290" t="e">
        <f>VLOOKUP(Tableau2[[#This Row],[Maîtrise/Avancement NORD]],Tableau5[],8,FALSE)</f>
        <v>#N/A</v>
      </c>
      <c r="AB1261" s="290" t="e">
        <f>Tableau2[[#This Row],[Gravité]]*Tableau2[[#This Row],[Fréquence NORD]]*Tableau2[[#This Row],[Coef Pondération NORD]]</f>
        <v>#N/A</v>
      </c>
      <c r="AC1261" s="291"/>
      <c r="AD1261" s="285" t="s">
        <v>171</v>
      </c>
      <c r="AE1261" s="289" t="s">
        <v>2598</v>
      </c>
      <c r="AF1261" s="226" t="s">
        <v>2627</v>
      </c>
      <c r="AG1261" s="290" t="e">
        <f>VLOOKUP(Tableau2[[#This Row],[Maîtrise/Avancement DD]],Tableau5[],8,FALSE)</f>
        <v>#N/A</v>
      </c>
      <c r="AH1261" s="290" t="e">
        <f>Tableau2[[#This Row],[Gravité]]*Tableau2[[#This Row],[Fréquence DD]]*Tableau2[[#This Row],[Coef Pondération DD]]</f>
        <v>#VALUE!</v>
      </c>
      <c r="AI1261" s="291"/>
    </row>
    <row r="1262" spans="1:35" ht="15" x14ac:dyDescent="0.2">
      <c r="A1262" s="248"/>
      <c r="B1262" s="184" t="s">
        <v>2153</v>
      </c>
      <c r="C1262" s="260"/>
      <c r="D1262" s="248"/>
      <c r="E1262" s="260"/>
      <c r="F1262" s="260"/>
      <c r="G1262" s="260"/>
      <c r="H1262" s="226" t="s">
        <v>2627</v>
      </c>
      <c r="I1262" s="248"/>
      <c r="J1262" s="265"/>
      <c r="K1262" s="260"/>
      <c r="L1262" s="260"/>
      <c r="M1262" s="260"/>
      <c r="N1262" s="226" t="s">
        <v>2627</v>
      </c>
      <c r="O1262" s="248"/>
      <c r="P1262" s="265"/>
      <c r="Q1262" s="260"/>
      <c r="R1262" s="260"/>
      <c r="S1262" s="260"/>
      <c r="T1262" s="226" t="s">
        <v>2627</v>
      </c>
      <c r="U1262" s="260"/>
      <c r="V1262" s="265"/>
      <c r="W1262" s="260"/>
      <c r="X1262" s="260"/>
      <c r="Y1262" s="258"/>
      <c r="Z1262" s="226" t="s">
        <v>2627</v>
      </c>
      <c r="AA1262" s="260"/>
      <c r="AB1262" s="265"/>
      <c r="AC1262" s="260"/>
      <c r="AD1262" s="248"/>
      <c r="AE1262" s="249"/>
      <c r="AF1262" s="226" t="s">
        <v>2627</v>
      </c>
      <c r="AG1262" s="248"/>
      <c r="AH1262" s="265"/>
      <c r="AI1262" s="260"/>
    </row>
    <row r="1263" spans="1:35" ht="15" x14ac:dyDescent="0.2">
      <c r="A1263" s="248">
        <v>2017</v>
      </c>
      <c r="B1263" s="258" t="s">
        <v>1285</v>
      </c>
      <c r="C1263" s="260" t="s">
        <v>1286</v>
      </c>
      <c r="D1263" s="248"/>
      <c r="E1263" s="248">
        <v>7</v>
      </c>
      <c r="F1263" s="248" t="s">
        <v>171</v>
      </c>
      <c r="G1263" s="248" t="s">
        <v>171</v>
      </c>
      <c r="H1263" s="226" t="s">
        <v>2629</v>
      </c>
      <c r="I1263" s="248"/>
      <c r="J1263" s="265"/>
      <c r="K1263" s="260"/>
      <c r="L1263" s="248" t="s">
        <v>171</v>
      </c>
      <c r="M1263" s="248" t="s">
        <v>171</v>
      </c>
      <c r="N1263" s="226" t="s">
        <v>2629</v>
      </c>
      <c r="O1263" s="248"/>
      <c r="P1263" s="265"/>
      <c r="Q1263" s="260"/>
      <c r="R1263" s="248" t="s">
        <v>171</v>
      </c>
      <c r="S1263" s="248" t="s">
        <v>171</v>
      </c>
      <c r="T1263" s="226" t="s">
        <v>2629</v>
      </c>
      <c r="U1263" s="260"/>
      <c r="V1263" s="265"/>
      <c r="W1263" s="260"/>
      <c r="X1263" s="248">
        <v>1</v>
      </c>
      <c r="Y1263" s="258" t="s">
        <v>753</v>
      </c>
      <c r="Z1263" s="226" t="s">
        <v>2633</v>
      </c>
      <c r="AA1263" s="260"/>
      <c r="AB1263" s="265"/>
      <c r="AC1263" s="260"/>
      <c r="AD1263" s="248" t="s">
        <v>171</v>
      </c>
      <c r="AE1263" s="249" t="s">
        <v>171</v>
      </c>
      <c r="AF1263" s="226" t="s">
        <v>2629</v>
      </c>
      <c r="AG1263" s="248"/>
      <c r="AH1263" s="265"/>
      <c r="AI1263" s="260"/>
    </row>
    <row r="1264" spans="1:35" ht="15" x14ac:dyDescent="0.2">
      <c r="A1264" s="248">
        <v>2017</v>
      </c>
      <c r="B1264" s="258" t="s">
        <v>1285</v>
      </c>
      <c r="C1264" s="260" t="s">
        <v>1286</v>
      </c>
      <c r="D1264" s="248"/>
      <c r="E1264" s="248">
        <v>7</v>
      </c>
      <c r="F1264" s="248" t="s">
        <v>171</v>
      </c>
      <c r="G1264" s="248" t="s">
        <v>171</v>
      </c>
      <c r="H1264" s="226" t="s">
        <v>2617</v>
      </c>
      <c r="I1264" s="248"/>
      <c r="J1264" s="265"/>
      <c r="K1264" s="260"/>
      <c r="L1264" s="248" t="s">
        <v>171</v>
      </c>
      <c r="M1264" s="248" t="s">
        <v>171</v>
      </c>
      <c r="N1264" s="226" t="s">
        <v>2617</v>
      </c>
      <c r="O1264" s="248"/>
      <c r="P1264" s="265"/>
      <c r="Q1264" s="260"/>
      <c r="R1264" s="248" t="s">
        <v>171</v>
      </c>
      <c r="S1264" s="248" t="s">
        <v>171</v>
      </c>
      <c r="T1264" s="226" t="s">
        <v>2617</v>
      </c>
      <c r="U1264" s="260"/>
      <c r="V1264" s="265"/>
      <c r="W1264" s="260"/>
      <c r="X1264" s="248">
        <v>1</v>
      </c>
      <c r="Y1264" s="258" t="s">
        <v>1287</v>
      </c>
      <c r="Z1264" s="226" t="s">
        <v>2613</v>
      </c>
      <c r="AA1264" s="260"/>
      <c r="AB1264" s="265"/>
      <c r="AC1264" s="260"/>
      <c r="AD1264" s="248" t="s">
        <v>171</v>
      </c>
      <c r="AE1264" s="249" t="s">
        <v>171</v>
      </c>
      <c r="AF1264" s="226" t="s">
        <v>2617</v>
      </c>
      <c r="AG1264" s="248"/>
      <c r="AH1264" s="265"/>
      <c r="AI1264" s="260"/>
    </row>
    <row r="1265" spans="1:35" s="295" customFormat="1" ht="15.75" thickBot="1" x14ac:dyDescent="0.25">
      <c r="A1265" s="285">
        <v>2017</v>
      </c>
      <c r="B1265" s="286" t="s">
        <v>1285</v>
      </c>
      <c r="C1265" s="287" t="s">
        <v>1286</v>
      </c>
      <c r="D1265" s="288"/>
      <c r="E1265" s="285">
        <v>7</v>
      </c>
      <c r="F1265" s="285" t="s">
        <v>171</v>
      </c>
      <c r="G1265" s="289" t="s">
        <v>2598</v>
      </c>
      <c r="H1265" s="226" t="s">
        <v>2627</v>
      </c>
      <c r="I1265" s="285" t="e">
        <f>VLOOKUP(Tableau2[[#This Row],[Maîtrise/Avancement CNPE]],Tableau5[],8,FALSE)</f>
        <v>#N/A</v>
      </c>
      <c r="J1265" s="290" t="e">
        <f>Tableau2[[#This Row],[Gravité]]*Tableau2[[#This Row],[Fréquence CNPE]]*Tableau2[[#This Row],[Coef Pondération CNPE]]</f>
        <v>#VALUE!</v>
      </c>
      <c r="K1265" s="291"/>
      <c r="L1265" s="285" t="s">
        <v>171</v>
      </c>
      <c r="M1265" s="289" t="s">
        <v>2598</v>
      </c>
      <c r="N1265" s="226" t="s">
        <v>2627</v>
      </c>
      <c r="O1265" s="290" t="e">
        <f>VLOOKUP(Tableau2[[#This Row],[Maîtrise/Avancement SUD]],Tableau5[],8,FALSE)</f>
        <v>#N/A</v>
      </c>
      <c r="P1265" s="290" t="e">
        <f>Tableau2[[#This Row],[Gravité]]*Tableau2[[#This Row],[Fréquence SUD]]*Tableau2[[#This Row],[Coef Pondération SUD]]</f>
        <v>#VALUE!</v>
      </c>
      <c r="Q1265" s="291"/>
      <c r="R1265" s="285" t="s">
        <v>171</v>
      </c>
      <c r="S1265" s="289" t="s">
        <v>2598</v>
      </c>
      <c r="T1265" s="226" t="s">
        <v>2627</v>
      </c>
      <c r="U1265" s="290" t="e">
        <f>VLOOKUP(Tableau2[[#This Row],[Maîtrise/Avancement GP]],Tableau5[],8,FALSE)</f>
        <v>#N/A</v>
      </c>
      <c r="V1265" s="290" t="e">
        <f>Tableau2[[#This Row],[Gravité]]*Tableau2[[#This Row],[Fréquence GP]]*Tableau2[[#This Row],[Coef Pondération GP]]</f>
        <v>#VALUE!</v>
      </c>
      <c r="W1265" s="291"/>
      <c r="X1265" s="285">
        <v>1</v>
      </c>
      <c r="Y1265" s="289" t="s">
        <v>2598</v>
      </c>
      <c r="Z1265" s="226" t="s">
        <v>2627</v>
      </c>
      <c r="AA1265" s="290" t="e">
        <f>VLOOKUP(Tableau2[[#This Row],[Maîtrise/Avancement NORD]],Tableau5[],8,FALSE)</f>
        <v>#N/A</v>
      </c>
      <c r="AB1265" s="290" t="e">
        <f>Tableau2[[#This Row],[Gravité]]*Tableau2[[#This Row],[Fréquence NORD]]*Tableau2[[#This Row],[Coef Pondération NORD]]</f>
        <v>#N/A</v>
      </c>
      <c r="AC1265" s="291" t="s">
        <v>1373</v>
      </c>
      <c r="AD1265" s="285" t="s">
        <v>171</v>
      </c>
      <c r="AE1265" s="289" t="s">
        <v>2598</v>
      </c>
      <c r="AF1265" s="226" t="s">
        <v>2627</v>
      </c>
      <c r="AG1265" s="290" t="e">
        <f>VLOOKUP(Tableau2[[#This Row],[Maîtrise/Avancement DD]],Tableau5[],8,FALSE)</f>
        <v>#N/A</v>
      </c>
      <c r="AH1265" s="290" t="e">
        <f>Tableau2[[#This Row],[Gravité]]*Tableau2[[#This Row],[Fréquence DD]]*Tableau2[[#This Row],[Coef Pondération DD]]</f>
        <v>#VALUE!</v>
      </c>
      <c r="AI1265" s="291"/>
    </row>
    <row r="1266" spans="1:35" ht="15" x14ac:dyDescent="0.2">
      <c r="A1266" s="248">
        <v>2017</v>
      </c>
      <c r="B1266" s="184" t="s">
        <v>2154</v>
      </c>
      <c r="C1266" s="260"/>
      <c r="D1266" s="248"/>
      <c r="E1266" s="260"/>
      <c r="F1266" s="260"/>
      <c r="G1266" s="260"/>
      <c r="H1266" s="226" t="s">
        <v>2627</v>
      </c>
      <c r="I1266" s="248"/>
      <c r="J1266" s="265"/>
      <c r="K1266" s="260"/>
      <c r="L1266" s="260"/>
      <c r="M1266" s="260"/>
      <c r="N1266" s="226" t="s">
        <v>2627</v>
      </c>
      <c r="O1266" s="248"/>
      <c r="P1266" s="265"/>
      <c r="Q1266" s="260"/>
      <c r="R1266" s="260"/>
      <c r="S1266" s="260"/>
      <c r="T1266" s="226" t="s">
        <v>2627</v>
      </c>
      <c r="U1266" s="260"/>
      <c r="V1266" s="265"/>
      <c r="W1266" s="260"/>
      <c r="X1266" s="260"/>
      <c r="Y1266" s="258"/>
      <c r="Z1266" s="226" t="s">
        <v>2627</v>
      </c>
      <c r="AA1266" s="260"/>
      <c r="AB1266" s="265"/>
      <c r="AC1266" s="260"/>
      <c r="AD1266" s="248"/>
      <c r="AE1266" s="249"/>
      <c r="AF1266" s="226" t="s">
        <v>2627</v>
      </c>
      <c r="AG1266" s="248"/>
      <c r="AH1266" s="265"/>
      <c r="AI1266" s="260"/>
    </row>
    <row r="1267" spans="1:35" ht="15" x14ac:dyDescent="0.2">
      <c r="A1267" s="248">
        <v>2017</v>
      </c>
      <c r="B1267" s="258" t="s">
        <v>1288</v>
      </c>
      <c r="C1267" s="258" t="s">
        <v>1008</v>
      </c>
      <c r="D1267" s="249"/>
      <c r="E1267" s="248">
        <v>9</v>
      </c>
      <c r="F1267" s="248" t="s">
        <v>171</v>
      </c>
      <c r="G1267" s="248" t="s">
        <v>171</v>
      </c>
      <c r="H1267" s="226" t="s">
        <v>2617</v>
      </c>
      <c r="I1267" s="248"/>
      <c r="J1267" s="265"/>
      <c r="K1267" s="260"/>
      <c r="L1267" s="248" t="s">
        <v>171</v>
      </c>
      <c r="M1267" s="248" t="s">
        <v>171</v>
      </c>
      <c r="N1267" s="226" t="s">
        <v>2617</v>
      </c>
      <c r="O1267" s="248"/>
      <c r="P1267" s="265"/>
      <c r="Q1267" s="260"/>
      <c r="R1267" s="248" t="s">
        <v>171</v>
      </c>
      <c r="S1267" s="248" t="s">
        <v>171</v>
      </c>
      <c r="T1267" s="226" t="s">
        <v>2617</v>
      </c>
      <c r="U1267" s="260"/>
      <c r="V1267" s="265"/>
      <c r="W1267" s="260"/>
      <c r="X1267" s="248">
        <v>1</v>
      </c>
      <c r="Y1267" s="258" t="s">
        <v>1290</v>
      </c>
      <c r="Z1267" s="226" t="s">
        <v>2613</v>
      </c>
      <c r="AA1267" s="260"/>
      <c r="AB1267" s="265"/>
      <c r="AC1267" s="260"/>
      <c r="AD1267" s="248" t="s">
        <v>171</v>
      </c>
      <c r="AE1267" s="249" t="s">
        <v>171</v>
      </c>
      <c r="AF1267" s="226" t="s">
        <v>2617</v>
      </c>
      <c r="AG1267" s="248"/>
      <c r="AH1267" s="265"/>
      <c r="AI1267" s="260"/>
    </row>
    <row r="1268" spans="1:35" ht="30" x14ac:dyDescent="0.2">
      <c r="A1268" s="248">
        <v>2017</v>
      </c>
      <c r="B1268" s="258" t="s">
        <v>1288</v>
      </c>
      <c r="C1268" s="258" t="s">
        <v>1008</v>
      </c>
      <c r="D1268" s="249"/>
      <c r="E1268" s="248">
        <v>9</v>
      </c>
      <c r="F1268" s="248" t="s">
        <v>171</v>
      </c>
      <c r="G1268" s="248" t="s">
        <v>171</v>
      </c>
      <c r="H1268" s="226" t="s">
        <v>2617</v>
      </c>
      <c r="I1268" s="248"/>
      <c r="J1268" s="265"/>
      <c r="K1268" s="260"/>
      <c r="L1268" s="248" t="s">
        <v>171</v>
      </c>
      <c r="M1268" s="248" t="s">
        <v>171</v>
      </c>
      <c r="N1268" s="226" t="s">
        <v>2617</v>
      </c>
      <c r="O1268" s="248"/>
      <c r="P1268" s="265"/>
      <c r="Q1268" s="260"/>
      <c r="R1268" s="248" t="s">
        <v>171</v>
      </c>
      <c r="S1268" s="248" t="s">
        <v>171</v>
      </c>
      <c r="T1268" s="226" t="s">
        <v>2617</v>
      </c>
      <c r="U1268" s="260"/>
      <c r="V1268" s="265"/>
      <c r="W1268" s="260"/>
      <c r="X1268" s="248">
        <v>1</v>
      </c>
      <c r="Y1268" s="258" t="s">
        <v>1289</v>
      </c>
      <c r="Z1268" s="226" t="s">
        <v>2608</v>
      </c>
      <c r="AA1268" s="260"/>
      <c r="AB1268" s="265"/>
      <c r="AC1268" s="260"/>
      <c r="AD1268" s="248" t="s">
        <v>171</v>
      </c>
      <c r="AE1268" s="249" t="s">
        <v>171</v>
      </c>
      <c r="AF1268" s="226" t="s">
        <v>2617</v>
      </c>
      <c r="AG1268" s="248"/>
      <c r="AH1268" s="265"/>
      <c r="AI1268" s="260"/>
    </row>
    <row r="1269" spans="1:35" s="295" customFormat="1" ht="30.75" thickBot="1" x14ac:dyDescent="0.25">
      <c r="A1269" s="285">
        <v>2017</v>
      </c>
      <c r="B1269" s="286" t="s">
        <v>1288</v>
      </c>
      <c r="C1269" s="286" t="s">
        <v>1008</v>
      </c>
      <c r="D1269" s="298"/>
      <c r="E1269" s="285">
        <v>9</v>
      </c>
      <c r="F1269" s="285" t="s">
        <v>171</v>
      </c>
      <c r="G1269" s="289" t="s">
        <v>2598</v>
      </c>
      <c r="H1269" s="226" t="s">
        <v>2627</v>
      </c>
      <c r="I1269" s="285" t="e">
        <f>VLOOKUP(Tableau2[[#This Row],[Maîtrise/Avancement CNPE]],Tableau5[],8,FALSE)</f>
        <v>#N/A</v>
      </c>
      <c r="J1269" s="290" t="e">
        <f>Tableau2[[#This Row],[Gravité]]*Tableau2[[#This Row],[Fréquence CNPE]]*Tableau2[[#This Row],[Coef Pondération CNPE]]</f>
        <v>#VALUE!</v>
      </c>
      <c r="K1269" s="291"/>
      <c r="L1269" s="285" t="s">
        <v>171</v>
      </c>
      <c r="M1269" s="289" t="s">
        <v>2598</v>
      </c>
      <c r="N1269" s="226" t="s">
        <v>2627</v>
      </c>
      <c r="O1269" s="290" t="e">
        <f>VLOOKUP(Tableau2[[#This Row],[Maîtrise/Avancement SUD]],Tableau5[],8,FALSE)</f>
        <v>#N/A</v>
      </c>
      <c r="P1269" s="290" t="e">
        <f>Tableau2[[#This Row],[Gravité]]*Tableau2[[#This Row],[Fréquence SUD]]*Tableau2[[#This Row],[Coef Pondération SUD]]</f>
        <v>#VALUE!</v>
      </c>
      <c r="Q1269" s="291"/>
      <c r="R1269" s="285" t="s">
        <v>171</v>
      </c>
      <c r="S1269" s="289" t="s">
        <v>2598</v>
      </c>
      <c r="T1269" s="226" t="s">
        <v>2627</v>
      </c>
      <c r="U1269" s="290" t="e">
        <f>VLOOKUP(Tableau2[[#This Row],[Maîtrise/Avancement GP]],Tableau5[],8,FALSE)</f>
        <v>#N/A</v>
      </c>
      <c r="V1269" s="290" t="e">
        <f>Tableau2[[#This Row],[Gravité]]*Tableau2[[#This Row],[Fréquence GP]]*Tableau2[[#This Row],[Coef Pondération GP]]</f>
        <v>#VALUE!</v>
      </c>
      <c r="W1269" s="291"/>
      <c r="X1269" s="285">
        <v>1</v>
      </c>
      <c r="Y1269" s="289" t="s">
        <v>2598</v>
      </c>
      <c r="Z1269" s="226" t="s">
        <v>2627</v>
      </c>
      <c r="AA1269" s="290" t="e">
        <f>VLOOKUP(Tableau2[[#This Row],[Maîtrise/Avancement NORD]],Tableau5[],8,FALSE)</f>
        <v>#N/A</v>
      </c>
      <c r="AB1269" s="290" t="e">
        <f>Tableau2[[#This Row],[Gravité]]*Tableau2[[#This Row],[Fréquence NORD]]*Tableau2[[#This Row],[Coef Pondération NORD]]</f>
        <v>#N/A</v>
      </c>
      <c r="AC1269" s="294" t="s">
        <v>1372</v>
      </c>
      <c r="AD1269" s="285" t="s">
        <v>171</v>
      </c>
      <c r="AE1269" s="289" t="s">
        <v>2598</v>
      </c>
      <c r="AF1269" s="226" t="s">
        <v>2627</v>
      </c>
      <c r="AG1269" s="290" t="e">
        <f>VLOOKUP(Tableau2[[#This Row],[Maîtrise/Avancement DD]],Tableau5[],8,FALSE)</f>
        <v>#N/A</v>
      </c>
      <c r="AH1269" s="290" t="e">
        <f>Tableau2[[#This Row],[Gravité]]*Tableau2[[#This Row],[Fréquence DD]]*Tableau2[[#This Row],[Coef Pondération DD]]</f>
        <v>#VALUE!</v>
      </c>
      <c r="AI1269" s="291"/>
    </row>
    <row r="1270" spans="1:35" ht="15" x14ac:dyDescent="0.2">
      <c r="A1270" s="248"/>
      <c r="B1270" s="184" t="s">
        <v>2155</v>
      </c>
      <c r="C1270" s="260"/>
      <c r="D1270" s="248"/>
      <c r="E1270" s="260"/>
      <c r="F1270" s="260"/>
      <c r="G1270" s="260"/>
      <c r="H1270" s="226" t="s">
        <v>2627</v>
      </c>
      <c r="I1270" s="248"/>
      <c r="J1270" s="265"/>
      <c r="K1270" s="260"/>
      <c r="L1270" s="260"/>
      <c r="M1270" s="260"/>
      <c r="N1270" s="226" t="s">
        <v>2627</v>
      </c>
      <c r="O1270" s="248"/>
      <c r="P1270" s="265"/>
      <c r="Q1270" s="260"/>
      <c r="R1270" s="260"/>
      <c r="S1270" s="260"/>
      <c r="T1270" s="226" t="s">
        <v>2627</v>
      </c>
      <c r="U1270" s="260"/>
      <c r="V1270" s="265"/>
      <c r="W1270" s="260"/>
      <c r="X1270" s="260"/>
      <c r="Y1270" s="258"/>
      <c r="Z1270" s="226" t="s">
        <v>2627</v>
      </c>
      <c r="AA1270" s="260"/>
      <c r="AB1270" s="265"/>
      <c r="AC1270" s="260"/>
      <c r="AD1270" s="248"/>
      <c r="AE1270" s="249"/>
      <c r="AF1270" s="226" t="s">
        <v>2627</v>
      </c>
      <c r="AG1270" s="248"/>
      <c r="AH1270" s="265"/>
      <c r="AI1270" s="260"/>
    </row>
    <row r="1271" spans="1:35" ht="30" x14ac:dyDescent="0.2">
      <c r="A1271" s="248">
        <v>2017</v>
      </c>
      <c r="B1271" s="185" t="s">
        <v>1291</v>
      </c>
      <c r="C1271" s="182"/>
      <c r="D1271" s="231"/>
      <c r="E1271" s="248">
        <v>3</v>
      </c>
      <c r="F1271" s="248" t="s">
        <v>171</v>
      </c>
      <c r="G1271" s="248" t="s">
        <v>171</v>
      </c>
      <c r="H1271" s="226" t="s">
        <v>2617</v>
      </c>
      <c r="I1271" s="248"/>
      <c r="J1271" s="265"/>
      <c r="K1271" s="260"/>
      <c r="L1271" s="248" t="s">
        <v>171</v>
      </c>
      <c r="M1271" s="248" t="s">
        <v>171</v>
      </c>
      <c r="N1271" s="226" t="s">
        <v>2617</v>
      </c>
      <c r="O1271" s="248"/>
      <c r="P1271" s="265"/>
      <c r="Q1271" s="260"/>
      <c r="R1271" s="248" t="s">
        <v>171</v>
      </c>
      <c r="S1271" s="248" t="s">
        <v>171</v>
      </c>
      <c r="T1271" s="226" t="s">
        <v>2617</v>
      </c>
      <c r="U1271" s="260"/>
      <c r="V1271" s="265"/>
      <c r="W1271" s="260"/>
      <c r="X1271" s="248">
        <v>1</v>
      </c>
      <c r="Y1271" s="258" t="s">
        <v>1292</v>
      </c>
      <c r="Z1271" s="226" t="s">
        <v>2608</v>
      </c>
      <c r="AA1271" s="260"/>
      <c r="AB1271" s="265"/>
      <c r="AC1271" s="258" t="s">
        <v>1371</v>
      </c>
      <c r="AD1271" s="248" t="s">
        <v>171</v>
      </c>
      <c r="AE1271" s="249" t="s">
        <v>171</v>
      </c>
      <c r="AF1271" s="226" t="s">
        <v>2617</v>
      </c>
      <c r="AG1271" s="248"/>
      <c r="AH1271" s="265"/>
      <c r="AI1271" s="260"/>
    </row>
    <row r="1272" spans="1:35" s="295" customFormat="1" ht="30.75" thickBot="1" x14ac:dyDescent="0.25">
      <c r="A1272" s="285">
        <v>2017</v>
      </c>
      <c r="B1272" s="286" t="s">
        <v>1291</v>
      </c>
      <c r="C1272" s="291"/>
      <c r="D1272" s="292"/>
      <c r="E1272" s="285">
        <v>3</v>
      </c>
      <c r="F1272" s="285" t="s">
        <v>171</v>
      </c>
      <c r="G1272" s="289" t="s">
        <v>2598</v>
      </c>
      <c r="H1272" s="226" t="s">
        <v>2627</v>
      </c>
      <c r="I1272" s="285" t="e">
        <f>VLOOKUP(Tableau2[[#This Row],[Maîtrise/Avancement CNPE]],Tableau5[],8,FALSE)</f>
        <v>#N/A</v>
      </c>
      <c r="J1272" s="290" t="e">
        <f>Tableau2[[#This Row],[Gravité]]*Tableau2[[#This Row],[Fréquence CNPE]]*Tableau2[[#This Row],[Coef Pondération CNPE]]</f>
        <v>#VALUE!</v>
      </c>
      <c r="K1272" s="291"/>
      <c r="L1272" s="285" t="s">
        <v>171</v>
      </c>
      <c r="M1272" s="289" t="s">
        <v>2598</v>
      </c>
      <c r="N1272" s="226" t="s">
        <v>2627</v>
      </c>
      <c r="O1272" s="290" t="e">
        <f>VLOOKUP(Tableau2[[#This Row],[Maîtrise/Avancement SUD]],Tableau5[],8,FALSE)</f>
        <v>#N/A</v>
      </c>
      <c r="P1272" s="290" t="e">
        <f>Tableau2[[#This Row],[Gravité]]*Tableau2[[#This Row],[Fréquence SUD]]*Tableau2[[#This Row],[Coef Pondération SUD]]</f>
        <v>#VALUE!</v>
      </c>
      <c r="Q1272" s="291"/>
      <c r="R1272" s="285" t="s">
        <v>171</v>
      </c>
      <c r="S1272" s="289" t="s">
        <v>2598</v>
      </c>
      <c r="T1272" s="226" t="s">
        <v>2627</v>
      </c>
      <c r="U1272" s="290" t="e">
        <f>VLOOKUP(Tableau2[[#This Row],[Maîtrise/Avancement GP]],Tableau5[],8,FALSE)</f>
        <v>#N/A</v>
      </c>
      <c r="V1272" s="290" t="e">
        <f>Tableau2[[#This Row],[Gravité]]*Tableau2[[#This Row],[Fréquence GP]]*Tableau2[[#This Row],[Coef Pondération GP]]</f>
        <v>#VALUE!</v>
      </c>
      <c r="W1272" s="291"/>
      <c r="X1272" s="285">
        <v>1</v>
      </c>
      <c r="Y1272" s="289" t="s">
        <v>2598</v>
      </c>
      <c r="Z1272" s="226" t="s">
        <v>2627</v>
      </c>
      <c r="AA1272" s="290" t="e">
        <f>VLOOKUP(Tableau2[[#This Row],[Maîtrise/Avancement NORD]],Tableau5[],8,FALSE)</f>
        <v>#N/A</v>
      </c>
      <c r="AB1272" s="290" t="e">
        <f>Tableau2[[#This Row],[Gravité]]*Tableau2[[#This Row],[Fréquence NORD]]*Tableau2[[#This Row],[Coef Pondération NORD]]</f>
        <v>#N/A</v>
      </c>
      <c r="AC1272" s="291"/>
      <c r="AD1272" s="285" t="s">
        <v>171</v>
      </c>
      <c r="AE1272" s="289" t="s">
        <v>2598</v>
      </c>
      <c r="AF1272" s="226" t="s">
        <v>2627</v>
      </c>
      <c r="AG1272" s="290" t="e">
        <f>VLOOKUP(Tableau2[[#This Row],[Maîtrise/Avancement DD]],Tableau5[],8,FALSE)</f>
        <v>#N/A</v>
      </c>
      <c r="AH1272" s="290" t="e">
        <f>Tableau2[[#This Row],[Gravité]]*Tableau2[[#This Row],[Fréquence DD]]*Tableau2[[#This Row],[Coef Pondération DD]]</f>
        <v>#VALUE!</v>
      </c>
      <c r="AI1272" s="291"/>
    </row>
    <row r="1273" spans="1:35" ht="15" x14ac:dyDescent="0.2">
      <c r="A1273" s="248"/>
      <c r="B1273" s="184" t="s">
        <v>2156</v>
      </c>
      <c r="C1273" s="260"/>
      <c r="D1273" s="248"/>
      <c r="E1273" s="260"/>
      <c r="F1273" s="260"/>
      <c r="G1273" s="260"/>
      <c r="H1273" s="226" t="s">
        <v>2627</v>
      </c>
      <c r="I1273" s="248"/>
      <c r="J1273" s="265"/>
      <c r="K1273" s="260"/>
      <c r="L1273" s="260"/>
      <c r="M1273" s="260"/>
      <c r="N1273" s="226" t="s">
        <v>2627</v>
      </c>
      <c r="O1273" s="248"/>
      <c r="P1273" s="265"/>
      <c r="Q1273" s="260"/>
      <c r="R1273" s="260"/>
      <c r="S1273" s="260"/>
      <c r="T1273" s="226" t="s">
        <v>2627</v>
      </c>
      <c r="U1273" s="260"/>
      <c r="V1273" s="265"/>
      <c r="W1273" s="260"/>
      <c r="X1273" s="260"/>
      <c r="Y1273" s="258"/>
      <c r="Z1273" s="226" t="s">
        <v>2627</v>
      </c>
      <c r="AA1273" s="260"/>
      <c r="AB1273" s="265"/>
      <c r="AC1273" s="260"/>
      <c r="AD1273" s="248"/>
      <c r="AE1273" s="249"/>
      <c r="AF1273" s="226" t="s">
        <v>2627</v>
      </c>
      <c r="AG1273" s="248"/>
      <c r="AH1273" s="265"/>
      <c r="AI1273" s="260"/>
    </row>
    <row r="1274" spans="1:35" ht="60" x14ac:dyDescent="0.2">
      <c r="A1274" s="248">
        <v>2017</v>
      </c>
      <c r="B1274" s="260" t="s">
        <v>1293</v>
      </c>
      <c r="C1274" s="258" t="s">
        <v>1294</v>
      </c>
      <c r="D1274" s="249"/>
      <c r="E1274" s="248">
        <v>3</v>
      </c>
      <c r="F1274" s="248" t="s">
        <v>171</v>
      </c>
      <c r="G1274" s="248" t="s">
        <v>171</v>
      </c>
      <c r="H1274" s="226" t="s">
        <v>2617</v>
      </c>
      <c r="I1274" s="248"/>
      <c r="J1274" s="265"/>
      <c r="K1274" s="260"/>
      <c r="L1274" s="248" t="s">
        <v>171</v>
      </c>
      <c r="M1274" s="248" t="s">
        <v>171</v>
      </c>
      <c r="N1274" s="226" t="s">
        <v>2617</v>
      </c>
      <c r="O1274" s="248"/>
      <c r="P1274" s="265"/>
      <c r="Q1274" s="260"/>
      <c r="R1274" s="248" t="s">
        <v>171</v>
      </c>
      <c r="S1274" s="248" t="s">
        <v>171</v>
      </c>
      <c r="T1274" s="226" t="s">
        <v>2617</v>
      </c>
      <c r="U1274" s="260"/>
      <c r="V1274" s="265"/>
      <c r="W1274" s="260"/>
      <c r="X1274" s="248">
        <v>1</v>
      </c>
      <c r="Y1274" s="258" t="s">
        <v>1295</v>
      </c>
      <c r="Z1274" s="226" t="s">
        <v>2608</v>
      </c>
      <c r="AA1274" s="260"/>
      <c r="AB1274" s="265"/>
      <c r="AC1274" s="260"/>
      <c r="AD1274" s="248" t="s">
        <v>171</v>
      </c>
      <c r="AE1274" s="249" t="s">
        <v>171</v>
      </c>
      <c r="AF1274" s="226" t="s">
        <v>2617</v>
      </c>
      <c r="AG1274" s="248"/>
      <c r="AH1274" s="265"/>
      <c r="AI1274" s="260"/>
    </row>
    <row r="1275" spans="1:35" ht="60" x14ac:dyDescent="0.2">
      <c r="A1275" s="248">
        <v>2017</v>
      </c>
      <c r="B1275" s="260" t="s">
        <v>1293</v>
      </c>
      <c r="C1275" s="258" t="s">
        <v>1294</v>
      </c>
      <c r="D1275" s="249"/>
      <c r="E1275" s="248">
        <v>3</v>
      </c>
      <c r="F1275" s="248" t="s">
        <v>171</v>
      </c>
      <c r="G1275" s="248" t="s">
        <v>171</v>
      </c>
      <c r="H1275" s="226" t="s">
        <v>2617</v>
      </c>
      <c r="I1275" s="248"/>
      <c r="J1275" s="265"/>
      <c r="K1275" s="260"/>
      <c r="L1275" s="248" t="s">
        <v>171</v>
      </c>
      <c r="M1275" s="248" t="s">
        <v>171</v>
      </c>
      <c r="N1275" s="226" t="s">
        <v>2617</v>
      </c>
      <c r="O1275" s="248"/>
      <c r="P1275" s="265"/>
      <c r="Q1275" s="260"/>
      <c r="R1275" s="248" t="s">
        <v>171</v>
      </c>
      <c r="S1275" s="248" t="s">
        <v>171</v>
      </c>
      <c r="T1275" s="226" t="s">
        <v>2617</v>
      </c>
      <c r="U1275" s="260"/>
      <c r="V1275" s="265"/>
      <c r="W1275" s="260"/>
      <c r="X1275" s="248">
        <v>1</v>
      </c>
      <c r="Y1275" s="258" t="s">
        <v>1296</v>
      </c>
      <c r="Z1275" s="226" t="s">
        <v>2608</v>
      </c>
      <c r="AA1275" s="260"/>
      <c r="AB1275" s="265"/>
      <c r="AC1275" s="260"/>
      <c r="AD1275" s="248" t="s">
        <v>171</v>
      </c>
      <c r="AE1275" s="249" t="s">
        <v>171</v>
      </c>
      <c r="AF1275" s="226" t="s">
        <v>2617</v>
      </c>
      <c r="AG1275" s="248"/>
      <c r="AH1275" s="265"/>
      <c r="AI1275" s="260"/>
    </row>
    <row r="1276" spans="1:35" ht="60" x14ac:dyDescent="0.2">
      <c r="A1276" s="248">
        <v>2017</v>
      </c>
      <c r="B1276" s="260" t="s">
        <v>1293</v>
      </c>
      <c r="C1276" s="258" t="s">
        <v>1294</v>
      </c>
      <c r="D1276" s="249"/>
      <c r="E1276" s="248">
        <v>3</v>
      </c>
      <c r="F1276" s="248" t="s">
        <v>171</v>
      </c>
      <c r="G1276" s="248" t="s">
        <v>171</v>
      </c>
      <c r="H1276" s="226" t="s">
        <v>2617</v>
      </c>
      <c r="I1276" s="248"/>
      <c r="J1276" s="265"/>
      <c r="K1276" s="260"/>
      <c r="L1276" s="248" t="s">
        <v>171</v>
      </c>
      <c r="M1276" s="248" t="s">
        <v>171</v>
      </c>
      <c r="N1276" s="226" t="s">
        <v>2617</v>
      </c>
      <c r="O1276" s="248"/>
      <c r="P1276" s="265"/>
      <c r="Q1276" s="260"/>
      <c r="R1276" s="248" t="s">
        <v>171</v>
      </c>
      <c r="S1276" s="248" t="s">
        <v>171</v>
      </c>
      <c r="T1276" s="226" t="s">
        <v>2617</v>
      </c>
      <c r="U1276" s="260"/>
      <c r="V1276" s="265"/>
      <c r="W1276" s="260"/>
      <c r="X1276" s="248">
        <v>1</v>
      </c>
      <c r="Y1276" s="258" t="s">
        <v>1297</v>
      </c>
      <c r="Z1276" s="226" t="s">
        <v>2608</v>
      </c>
      <c r="AA1276" s="260"/>
      <c r="AB1276" s="265"/>
      <c r="AC1276" s="260"/>
      <c r="AD1276" s="248" t="s">
        <v>171</v>
      </c>
      <c r="AE1276" s="249" t="s">
        <v>171</v>
      </c>
      <c r="AF1276" s="226" t="s">
        <v>2617</v>
      </c>
      <c r="AG1276" s="248"/>
      <c r="AH1276" s="265"/>
      <c r="AI1276" s="260"/>
    </row>
    <row r="1277" spans="1:35" s="295" customFormat="1" ht="60.75" thickBot="1" x14ac:dyDescent="0.25">
      <c r="A1277" s="285">
        <v>2017</v>
      </c>
      <c r="B1277" s="287" t="s">
        <v>1293</v>
      </c>
      <c r="C1277" s="286" t="s">
        <v>1294</v>
      </c>
      <c r="D1277" s="298"/>
      <c r="E1277" s="285">
        <v>3</v>
      </c>
      <c r="F1277" s="285" t="s">
        <v>171</v>
      </c>
      <c r="G1277" s="289" t="s">
        <v>2598</v>
      </c>
      <c r="H1277" s="226" t="s">
        <v>2627</v>
      </c>
      <c r="I1277" s="285" t="e">
        <f>VLOOKUP(Tableau2[[#This Row],[Maîtrise/Avancement CNPE]],Tableau5[],8,FALSE)</f>
        <v>#N/A</v>
      </c>
      <c r="J1277" s="290" t="e">
        <f>Tableau2[[#This Row],[Gravité]]*Tableau2[[#This Row],[Fréquence CNPE]]*Tableau2[[#This Row],[Coef Pondération CNPE]]</f>
        <v>#VALUE!</v>
      </c>
      <c r="K1277" s="291"/>
      <c r="L1277" s="285" t="s">
        <v>171</v>
      </c>
      <c r="M1277" s="289" t="s">
        <v>2598</v>
      </c>
      <c r="N1277" s="226" t="s">
        <v>2627</v>
      </c>
      <c r="O1277" s="290" t="e">
        <f>VLOOKUP(Tableau2[[#This Row],[Maîtrise/Avancement SUD]],Tableau5[],8,FALSE)</f>
        <v>#N/A</v>
      </c>
      <c r="P1277" s="290" t="e">
        <f>Tableau2[[#This Row],[Gravité]]*Tableau2[[#This Row],[Fréquence SUD]]*Tableau2[[#This Row],[Coef Pondération SUD]]</f>
        <v>#VALUE!</v>
      </c>
      <c r="Q1277" s="291"/>
      <c r="R1277" s="285" t="s">
        <v>171</v>
      </c>
      <c r="S1277" s="289" t="s">
        <v>2598</v>
      </c>
      <c r="T1277" s="226" t="s">
        <v>2627</v>
      </c>
      <c r="U1277" s="290" t="e">
        <f>VLOOKUP(Tableau2[[#This Row],[Maîtrise/Avancement GP]],Tableau5[],8,FALSE)</f>
        <v>#N/A</v>
      </c>
      <c r="V1277" s="290" t="e">
        <f>Tableau2[[#This Row],[Gravité]]*Tableau2[[#This Row],[Fréquence GP]]*Tableau2[[#This Row],[Coef Pondération GP]]</f>
        <v>#VALUE!</v>
      </c>
      <c r="W1277" s="291"/>
      <c r="X1277" s="285">
        <v>1</v>
      </c>
      <c r="Y1277" s="289" t="s">
        <v>2598</v>
      </c>
      <c r="Z1277" s="226" t="s">
        <v>2627</v>
      </c>
      <c r="AA1277" s="290" t="e">
        <f>VLOOKUP(Tableau2[[#This Row],[Maîtrise/Avancement NORD]],Tableau5[],8,FALSE)</f>
        <v>#N/A</v>
      </c>
      <c r="AB1277" s="290" t="e">
        <f>Tableau2[[#This Row],[Gravité]]*Tableau2[[#This Row],[Fréquence NORD]]*Tableau2[[#This Row],[Coef Pondération NORD]]</f>
        <v>#N/A</v>
      </c>
      <c r="AC1277" s="294" t="s">
        <v>1370</v>
      </c>
      <c r="AD1277" s="285" t="s">
        <v>171</v>
      </c>
      <c r="AE1277" s="289" t="s">
        <v>2598</v>
      </c>
      <c r="AF1277" s="226" t="s">
        <v>2627</v>
      </c>
      <c r="AG1277" s="290" t="e">
        <f>VLOOKUP(Tableau2[[#This Row],[Maîtrise/Avancement DD]],Tableau5[],8,FALSE)</f>
        <v>#N/A</v>
      </c>
      <c r="AH1277" s="290" t="e">
        <f>Tableau2[[#This Row],[Gravité]]*Tableau2[[#This Row],[Fréquence DD]]*Tableau2[[#This Row],[Coef Pondération DD]]</f>
        <v>#VALUE!</v>
      </c>
      <c r="AI1277" s="291"/>
    </row>
    <row r="1278" spans="1:35" ht="15" x14ac:dyDescent="0.2">
      <c r="A1278" s="248"/>
      <c r="B1278" s="184" t="s">
        <v>2157</v>
      </c>
      <c r="C1278" s="260"/>
      <c r="D1278" s="248"/>
      <c r="E1278" s="260"/>
      <c r="F1278" s="260"/>
      <c r="G1278" s="260"/>
      <c r="H1278" s="226" t="s">
        <v>2627</v>
      </c>
      <c r="I1278" s="248"/>
      <c r="J1278" s="265"/>
      <c r="K1278" s="260"/>
      <c r="L1278" s="260"/>
      <c r="M1278" s="260"/>
      <c r="N1278" s="226" t="s">
        <v>2627</v>
      </c>
      <c r="O1278" s="248"/>
      <c r="P1278" s="265"/>
      <c r="Q1278" s="260"/>
      <c r="R1278" s="260"/>
      <c r="S1278" s="260"/>
      <c r="T1278" s="226" t="s">
        <v>2627</v>
      </c>
      <c r="U1278" s="260"/>
      <c r="V1278" s="265"/>
      <c r="W1278" s="260"/>
      <c r="X1278" s="260"/>
      <c r="Y1278" s="258"/>
      <c r="Z1278" s="226" t="s">
        <v>2627</v>
      </c>
      <c r="AA1278" s="260"/>
      <c r="AB1278" s="265"/>
      <c r="AC1278" s="260"/>
      <c r="AD1278" s="248"/>
      <c r="AE1278" s="249"/>
      <c r="AF1278" s="226" t="s">
        <v>2627</v>
      </c>
      <c r="AG1278" s="248"/>
      <c r="AH1278" s="265"/>
      <c r="AI1278" s="260"/>
    </row>
    <row r="1279" spans="1:35" ht="15" x14ac:dyDescent="0.2">
      <c r="A1279" s="248">
        <v>2017</v>
      </c>
      <c r="B1279" s="260" t="s">
        <v>1021</v>
      </c>
      <c r="C1279" s="260" t="s">
        <v>1298</v>
      </c>
      <c r="D1279" s="248"/>
      <c r="E1279" s="248">
        <v>9</v>
      </c>
      <c r="F1279" s="248" t="s">
        <v>171</v>
      </c>
      <c r="G1279" s="248" t="s">
        <v>171</v>
      </c>
      <c r="H1279" s="226" t="s">
        <v>2617</v>
      </c>
      <c r="I1279" s="248"/>
      <c r="J1279" s="265"/>
      <c r="K1279" s="260"/>
      <c r="L1279" s="248" t="s">
        <v>171</v>
      </c>
      <c r="M1279" s="248" t="s">
        <v>171</v>
      </c>
      <c r="N1279" s="226" t="s">
        <v>2617</v>
      </c>
      <c r="O1279" s="248"/>
      <c r="P1279" s="265"/>
      <c r="Q1279" s="260"/>
      <c r="R1279" s="248" t="s">
        <v>171</v>
      </c>
      <c r="S1279" s="248" t="s">
        <v>171</v>
      </c>
      <c r="T1279" s="226" t="s">
        <v>2617</v>
      </c>
      <c r="U1279" s="260"/>
      <c r="V1279" s="265"/>
      <c r="W1279" s="260"/>
      <c r="X1279" s="248">
        <v>1</v>
      </c>
      <c r="Y1279" s="258" t="s">
        <v>1299</v>
      </c>
      <c r="Z1279" s="226" t="s">
        <v>2608</v>
      </c>
      <c r="AA1279" s="260"/>
      <c r="AB1279" s="265"/>
      <c r="AC1279" s="260"/>
      <c r="AD1279" s="248" t="s">
        <v>171</v>
      </c>
      <c r="AE1279" s="249" t="s">
        <v>171</v>
      </c>
      <c r="AF1279" s="226" t="s">
        <v>2617</v>
      </c>
      <c r="AG1279" s="248"/>
      <c r="AH1279" s="265"/>
      <c r="AI1279" s="260"/>
    </row>
    <row r="1280" spans="1:35" ht="15" x14ac:dyDescent="0.2">
      <c r="A1280" s="248">
        <v>2017</v>
      </c>
      <c r="B1280" s="260" t="s">
        <v>1021</v>
      </c>
      <c r="C1280" s="260" t="s">
        <v>1298</v>
      </c>
      <c r="D1280" s="248"/>
      <c r="E1280" s="248">
        <v>9</v>
      </c>
      <c r="F1280" s="248" t="s">
        <v>171</v>
      </c>
      <c r="G1280" s="248" t="s">
        <v>171</v>
      </c>
      <c r="H1280" s="226" t="s">
        <v>2617</v>
      </c>
      <c r="I1280" s="248"/>
      <c r="J1280" s="265"/>
      <c r="K1280" s="260"/>
      <c r="L1280" s="248" t="s">
        <v>171</v>
      </c>
      <c r="M1280" s="248" t="s">
        <v>171</v>
      </c>
      <c r="N1280" s="226" t="s">
        <v>2617</v>
      </c>
      <c r="O1280" s="248"/>
      <c r="P1280" s="265"/>
      <c r="Q1280" s="260"/>
      <c r="R1280" s="248" t="s">
        <v>171</v>
      </c>
      <c r="S1280" s="248" t="s">
        <v>171</v>
      </c>
      <c r="T1280" s="226" t="s">
        <v>2617</v>
      </c>
      <c r="U1280" s="260"/>
      <c r="V1280" s="265"/>
      <c r="W1280" s="260"/>
      <c r="X1280" s="248">
        <v>1</v>
      </c>
      <c r="Y1280" s="258" t="s">
        <v>1300</v>
      </c>
      <c r="Z1280" s="226" t="s">
        <v>2613</v>
      </c>
      <c r="AA1280" s="260"/>
      <c r="AB1280" s="265"/>
      <c r="AC1280" s="260"/>
      <c r="AD1280" s="248" t="s">
        <v>171</v>
      </c>
      <c r="AE1280" s="249" t="s">
        <v>171</v>
      </c>
      <c r="AF1280" s="226" t="s">
        <v>2617</v>
      </c>
      <c r="AG1280" s="248"/>
      <c r="AH1280" s="265"/>
      <c r="AI1280" s="260"/>
    </row>
    <row r="1281" spans="1:35" ht="15" x14ac:dyDescent="0.2">
      <c r="A1281" s="248">
        <v>2017</v>
      </c>
      <c r="B1281" s="260" t="s">
        <v>1021</v>
      </c>
      <c r="C1281" s="260" t="s">
        <v>1298</v>
      </c>
      <c r="D1281" s="248"/>
      <c r="E1281" s="248">
        <v>9</v>
      </c>
      <c r="F1281" s="248" t="s">
        <v>171</v>
      </c>
      <c r="G1281" s="248" t="s">
        <v>171</v>
      </c>
      <c r="H1281" s="226" t="s">
        <v>2617</v>
      </c>
      <c r="I1281" s="248"/>
      <c r="J1281" s="265"/>
      <c r="K1281" s="260"/>
      <c r="L1281" s="248" t="s">
        <v>171</v>
      </c>
      <c r="M1281" s="248" t="s">
        <v>171</v>
      </c>
      <c r="N1281" s="226" t="s">
        <v>2617</v>
      </c>
      <c r="O1281" s="248"/>
      <c r="P1281" s="265"/>
      <c r="Q1281" s="260"/>
      <c r="R1281" s="248" t="s">
        <v>171</v>
      </c>
      <c r="S1281" s="248" t="s">
        <v>171</v>
      </c>
      <c r="T1281" s="226" t="s">
        <v>2617</v>
      </c>
      <c r="U1281" s="260"/>
      <c r="V1281" s="265"/>
      <c r="W1281" s="260"/>
      <c r="X1281" s="248">
        <v>1</v>
      </c>
      <c r="Y1281" s="258" t="s">
        <v>1301</v>
      </c>
      <c r="Z1281" s="226" t="s">
        <v>2608</v>
      </c>
      <c r="AA1281" s="260"/>
      <c r="AB1281" s="265"/>
      <c r="AC1281" s="260"/>
      <c r="AD1281" s="248" t="s">
        <v>171</v>
      </c>
      <c r="AE1281" s="249" t="s">
        <v>171</v>
      </c>
      <c r="AF1281" s="226" t="s">
        <v>2617</v>
      </c>
      <c r="AG1281" s="248"/>
      <c r="AH1281" s="265"/>
      <c r="AI1281" s="260"/>
    </row>
    <row r="1282" spans="1:35" ht="15" x14ac:dyDescent="0.2">
      <c r="A1282" s="248">
        <v>2017</v>
      </c>
      <c r="B1282" s="260" t="s">
        <v>1021</v>
      </c>
      <c r="C1282" s="260" t="s">
        <v>1298</v>
      </c>
      <c r="D1282" s="248"/>
      <c r="E1282" s="248">
        <v>9</v>
      </c>
      <c r="F1282" s="248" t="s">
        <v>171</v>
      </c>
      <c r="G1282" s="248" t="s">
        <v>171</v>
      </c>
      <c r="H1282" s="226" t="s">
        <v>2616</v>
      </c>
      <c r="I1282" s="248"/>
      <c r="J1282" s="265"/>
      <c r="K1282" s="260"/>
      <c r="L1282" s="248" t="s">
        <v>171</v>
      </c>
      <c r="M1282" s="248" t="s">
        <v>171</v>
      </c>
      <c r="N1282" s="226" t="s">
        <v>2616</v>
      </c>
      <c r="O1282" s="248"/>
      <c r="P1282" s="265"/>
      <c r="Q1282" s="260"/>
      <c r="R1282" s="248" t="s">
        <v>171</v>
      </c>
      <c r="S1282" s="248" t="s">
        <v>171</v>
      </c>
      <c r="T1282" s="226" t="s">
        <v>2616</v>
      </c>
      <c r="U1282" s="260"/>
      <c r="V1282" s="265"/>
      <c r="W1282" s="260"/>
      <c r="X1282" s="248">
        <v>1</v>
      </c>
      <c r="Y1282" s="267" t="s">
        <v>1302</v>
      </c>
      <c r="Z1282" s="226" t="s">
        <v>2607</v>
      </c>
      <c r="AA1282" s="260"/>
      <c r="AB1282" s="265"/>
      <c r="AC1282" s="260"/>
      <c r="AD1282" s="248" t="s">
        <v>171</v>
      </c>
      <c r="AE1282" s="249" t="s">
        <v>171</v>
      </c>
      <c r="AF1282" s="226" t="s">
        <v>2616</v>
      </c>
      <c r="AG1282" s="248"/>
      <c r="AH1282" s="265"/>
      <c r="AI1282" s="260"/>
    </row>
    <row r="1283" spans="1:35" s="295" customFormat="1" ht="15.75" thickBot="1" x14ac:dyDescent="0.25">
      <c r="A1283" s="285">
        <v>2017</v>
      </c>
      <c r="B1283" s="287" t="s">
        <v>1021</v>
      </c>
      <c r="C1283" s="287" t="s">
        <v>1298</v>
      </c>
      <c r="D1283" s="288"/>
      <c r="E1283" s="285">
        <v>9</v>
      </c>
      <c r="F1283" s="285" t="s">
        <v>171</v>
      </c>
      <c r="G1283" s="289" t="s">
        <v>2598</v>
      </c>
      <c r="H1283" s="226" t="s">
        <v>2627</v>
      </c>
      <c r="I1283" s="285" t="e">
        <f>VLOOKUP(Tableau2[[#This Row],[Maîtrise/Avancement CNPE]],Tableau5[],8,FALSE)</f>
        <v>#N/A</v>
      </c>
      <c r="J1283" s="290" t="e">
        <f>Tableau2[[#This Row],[Gravité]]*Tableau2[[#This Row],[Fréquence CNPE]]*Tableau2[[#This Row],[Coef Pondération CNPE]]</f>
        <v>#VALUE!</v>
      </c>
      <c r="K1283" s="291"/>
      <c r="L1283" s="285" t="s">
        <v>171</v>
      </c>
      <c r="M1283" s="289" t="s">
        <v>2598</v>
      </c>
      <c r="N1283" s="226" t="s">
        <v>2627</v>
      </c>
      <c r="O1283" s="290" t="e">
        <f>VLOOKUP(Tableau2[[#This Row],[Maîtrise/Avancement SUD]],Tableau5[],8,FALSE)</f>
        <v>#N/A</v>
      </c>
      <c r="P1283" s="290" t="e">
        <f>Tableau2[[#This Row],[Gravité]]*Tableau2[[#This Row],[Fréquence SUD]]*Tableau2[[#This Row],[Coef Pondération SUD]]</f>
        <v>#VALUE!</v>
      </c>
      <c r="Q1283" s="291"/>
      <c r="R1283" s="285" t="s">
        <v>171</v>
      </c>
      <c r="S1283" s="291" t="s">
        <v>2598</v>
      </c>
      <c r="T1283" s="226" t="s">
        <v>2627</v>
      </c>
      <c r="U1283" s="290" t="e">
        <f>VLOOKUP(Tableau2[[#This Row],[Maîtrise/Avancement GP]],Tableau5[],8,FALSE)</f>
        <v>#N/A</v>
      </c>
      <c r="V1283" s="290" t="e">
        <f>Tableau2[[#This Row],[Gravité]]*Tableau2[[#This Row],[Fréquence GP]]*Tableau2[[#This Row],[Coef Pondération GP]]</f>
        <v>#VALUE!</v>
      </c>
      <c r="W1283" s="291"/>
      <c r="X1283" s="285">
        <v>1</v>
      </c>
      <c r="Y1283" s="289" t="s">
        <v>2598</v>
      </c>
      <c r="Z1283" s="226" t="s">
        <v>2627</v>
      </c>
      <c r="AA1283" s="290" t="e">
        <f>VLOOKUP(Tableau2[[#This Row],[Maîtrise/Avancement NORD]],Tableau5[],8,FALSE)</f>
        <v>#N/A</v>
      </c>
      <c r="AB1283" s="290" t="e">
        <f>Tableau2[[#This Row],[Gravité]]*Tableau2[[#This Row],[Fréquence NORD]]*Tableau2[[#This Row],[Coef Pondération NORD]]</f>
        <v>#N/A</v>
      </c>
      <c r="AC1283" s="291"/>
      <c r="AD1283" s="285" t="s">
        <v>171</v>
      </c>
      <c r="AE1283" s="289" t="s">
        <v>2598</v>
      </c>
      <c r="AF1283" s="226" t="s">
        <v>2627</v>
      </c>
      <c r="AG1283" s="290" t="e">
        <f>VLOOKUP(Tableau2[[#This Row],[Maîtrise/Avancement DD]],Tableau5[],8,FALSE)</f>
        <v>#N/A</v>
      </c>
      <c r="AH1283" s="290" t="e">
        <f>Tableau2[[#This Row],[Gravité]]*Tableau2[[#This Row],[Fréquence DD]]*Tableau2[[#This Row],[Coef Pondération DD]]</f>
        <v>#VALUE!</v>
      </c>
      <c r="AI1283" s="291"/>
    </row>
    <row r="1284" spans="1:35" ht="15" x14ac:dyDescent="0.2">
      <c r="A1284" s="248"/>
      <c r="B1284" s="184" t="s">
        <v>2158</v>
      </c>
      <c r="C1284" s="260"/>
      <c r="D1284" s="248"/>
      <c r="E1284" s="260"/>
      <c r="F1284" s="260"/>
      <c r="G1284" s="260"/>
      <c r="H1284" s="226" t="s">
        <v>2627</v>
      </c>
      <c r="I1284" s="248"/>
      <c r="J1284" s="265"/>
      <c r="K1284" s="260"/>
      <c r="L1284" s="260"/>
      <c r="M1284" s="260"/>
      <c r="N1284" s="226" t="s">
        <v>2627</v>
      </c>
      <c r="O1284" s="248"/>
      <c r="P1284" s="265"/>
      <c r="Q1284" s="260"/>
      <c r="R1284" s="260"/>
      <c r="S1284" s="260"/>
      <c r="T1284" s="226" t="s">
        <v>2627</v>
      </c>
      <c r="U1284" s="260"/>
      <c r="V1284" s="265"/>
      <c r="W1284" s="260"/>
      <c r="X1284" s="260"/>
      <c r="Y1284" s="258"/>
      <c r="Z1284" s="226" t="s">
        <v>2627</v>
      </c>
      <c r="AA1284" s="260"/>
      <c r="AB1284" s="265"/>
      <c r="AC1284" s="260"/>
      <c r="AD1284" s="248" t="s">
        <v>171</v>
      </c>
      <c r="AE1284" s="249"/>
      <c r="AF1284" s="226" t="s">
        <v>2627</v>
      </c>
      <c r="AG1284" s="248"/>
      <c r="AH1284" s="265"/>
      <c r="AI1284" s="260"/>
    </row>
    <row r="1285" spans="1:35" ht="15" x14ac:dyDescent="0.2">
      <c r="A1285" s="248">
        <v>2017</v>
      </c>
      <c r="B1285" s="258" t="s">
        <v>1303</v>
      </c>
      <c r="C1285" s="258" t="s">
        <v>1304</v>
      </c>
      <c r="D1285" s="249"/>
      <c r="E1285" s="248">
        <v>9</v>
      </c>
      <c r="F1285" s="248" t="s">
        <v>171</v>
      </c>
      <c r="G1285" s="248" t="s">
        <v>171</v>
      </c>
      <c r="H1285" s="226" t="s">
        <v>2617</v>
      </c>
      <c r="I1285" s="248"/>
      <c r="J1285" s="265"/>
      <c r="K1285" s="260"/>
      <c r="L1285" s="248" t="s">
        <v>171</v>
      </c>
      <c r="M1285" s="248" t="s">
        <v>171</v>
      </c>
      <c r="N1285" s="226" t="s">
        <v>2617</v>
      </c>
      <c r="O1285" s="248"/>
      <c r="P1285" s="265"/>
      <c r="Q1285" s="260"/>
      <c r="R1285" s="248" t="s">
        <v>171</v>
      </c>
      <c r="S1285" s="248" t="s">
        <v>171</v>
      </c>
      <c r="T1285" s="226" t="s">
        <v>2617</v>
      </c>
      <c r="U1285" s="260"/>
      <c r="V1285" s="265"/>
      <c r="W1285" s="260"/>
      <c r="X1285" s="248">
        <v>1</v>
      </c>
      <c r="Y1285" s="258" t="s">
        <v>1305</v>
      </c>
      <c r="Z1285" s="226" t="s">
        <v>2608</v>
      </c>
      <c r="AA1285" s="260"/>
      <c r="AB1285" s="265"/>
      <c r="AC1285" s="260"/>
      <c r="AD1285" s="248" t="s">
        <v>171</v>
      </c>
      <c r="AE1285" s="249" t="s">
        <v>171</v>
      </c>
      <c r="AF1285" s="226" t="s">
        <v>2617</v>
      </c>
      <c r="AG1285" s="248"/>
      <c r="AH1285" s="265"/>
      <c r="AI1285" s="260"/>
    </row>
    <row r="1286" spans="1:35" ht="15" x14ac:dyDescent="0.2">
      <c r="A1286" s="248">
        <v>2017</v>
      </c>
      <c r="B1286" s="258" t="s">
        <v>1303</v>
      </c>
      <c r="C1286" s="258" t="s">
        <v>1304</v>
      </c>
      <c r="D1286" s="249"/>
      <c r="E1286" s="248">
        <v>9</v>
      </c>
      <c r="F1286" s="248" t="s">
        <v>171</v>
      </c>
      <c r="G1286" s="248" t="s">
        <v>171</v>
      </c>
      <c r="H1286" s="226" t="s">
        <v>2617</v>
      </c>
      <c r="I1286" s="248"/>
      <c r="J1286" s="265"/>
      <c r="K1286" s="260"/>
      <c r="L1286" s="248" t="s">
        <v>171</v>
      </c>
      <c r="M1286" s="248" t="s">
        <v>171</v>
      </c>
      <c r="N1286" s="226" t="s">
        <v>2617</v>
      </c>
      <c r="O1286" s="248"/>
      <c r="P1286" s="265"/>
      <c r="Q1286" s="260"/>
      <c r="R1286" s="248" t="s">
        <v>171</v>
      </c>
      <c r="S1286" s="248" t="s">
        <v>171</v>
      </c>
      <c r="T1286" s="226" t="s">
        <v>2617</v>
      </c>
      <c r="U1286" s="260"/>
      <c r="V1286" s="265"/>
      <c r="W1286" s="260"/>
      <c r="X1286" s="248">
        <v>1</v>
      </c>
      <c r="Y1286" s="258" t="s">
        <v>1306</v>
      </c>
      <c r="Z1286" s="226" t="s">
        <v>2664</v>
      </c>
      <c r="AA1286" s="260"/>
      <c r="AB1286" s="265"/>
      <c r="AC1286" s="260"/>
      <c r="AD1286" s="248" t="s">
        <v>171</v>
      </c>
      <c r="AE1286" s="249" t="s">
        <v>171</v>
      </c>
      <c r="AF1286" s="226" t="s">
        <v>2617</v>
      </c>
      <c r="AG1286" s="248"/>
      <c r="AH1286" s="265"/>
      <c r="AI1286" s="260"/>
    </row>
    <row r="1287" spans="1:35" s="295" customFormat="1" ht="60.75" thickBot="1" x14ac:dyDescent="0.25">
      <c r="A1287" s="285">
        <v>2017</v>
      </c>
      <c r="B1287" s="286" t="s">
        <v>1303</v>
      </c>
      <c r="C1287" s="286" t="s">
        <v>1304</v>
      </c>
      <c r="D1287" s="298"/>
      <c r="E1287" s="285">
        <v>9</v>
      </c>
      <c r="F1287" s="285" t="s">
        <v>171</v>
      </c>
      <c r="G1287" s="289" t="s">
        <v>2598</v>
      </c>
      <c r="H1287" s="226" t="s">
        <v>2627</v>
      </c>
      <c r="I1287" s="285" t="e">
        <f>VLOOKUP(Tableau2[[#This Row],[Maîtrise/Avancement CNPE]],Tableau5[],8,FALSE)</f>
        <v>#N/A</v>
      </c>
      <c r="J1287" s="290" t="e">
        <f>Tableau2[[#This Row],[Gravité]]*Tableau2[[#This Row],[Fréquence CNPE]]*Tableau2[[#This Row],[Coef Pondération CNPE]]</f>
        <v>#VALUE!</v>
      </c>
      <c r="K1287" s="291"/>
      <c r="L1287" s="285" t="s">
        <v>171</v>
      </c>
      <c r="M1287" s="289" t="s">
        <v>2598</v>
      </c>
      <c r="N1287" s="226" t="s">
        <v>2627</v>
      </c>
      <c r="O1287" s="290" t="e">
        <f>VLOOKUP(Tableau2[[#This Row],[Maîtrise/Avancement SUD]],Tableau5[],8,FALSE)</f>
        <v>#N/A</v>
      </c>
      <c r="P1287" s="290" t="e">
        <f>Tableau2[[#This Row],[Gravité]]*Tableau2[[#This Row],[Fréquence SUD]]*Tableau2[[#This Row],[Coef Pondération SUD]]</f>
        <v>#VALUE!</v>
      </c>
      <c r="Q1287" s="291"/>
      <c r="R1287" s="285" t="s">
        <v>171</v>
      </c>
      <c r="S1287" s="289" t="s">
        <v>2598</v>
      </c>
      <c r="T1287" s="226" t="s">
        <v>2627</v>
      </c>
      <c r="U1287" s="290" t="e">
        <f>VLOOKUP(Tableau2[[#This Row],[Maîtrise/Avancement GP]],Tableau5[],8,FALSE)</f>
        <v>#N/A</v>
      </c>
      <c r="V1287" s="290" t="e">
        <f>Tableau2[[#This Row],[Gravité]]*Tableau2[[#This Row],[Fréquence GP]]*Tableau2[[#This Row],[Coef Pondération GP]]</f>
        <v>#VALUE!</v>
      </c>
      <c r="W1287" s="291"/>
      <c r="X1287" s="285">
        <v>1</v>
      </c>
      <c r="Y1287" s="289" t="s">
        <v>2598</v>
      </c>
      <c r="Z1287" s="226" t="s">
        <v>2627</v>
      </c>
      <c r="AA1287" s="290" t="e">
        <f>VLOOKUP(Tableau2[[#This Row],[Maîtrise/Avancement NORD]],Tableau5[],8,FALSE)</f>
        <v>#N/A</v>
      </c>
      <c r="AB1287" s="290" t="e">
        <f>Tableau2[[#This Row],[Gravité]]*Tableau2[[#This Row],[Fréquence NORD]]*Tableau2[[#This Row],[Coef Pondération NORD]]</f>
        <v>#N/A</v>
      </c>
      <c r="AC1287" s="294" t="s">
        <v>1369</v>
      </c>
      <c r="AD1287" s="285" t="s">
        <v>171</v>
      </c>
      <c r="AE1287" s="289" t="s">
        <v>2598</v>
      </c>
      <c r="AF1287" s="226" t="s">
        <v>2627</v>
      </c>
      <c r="AG1287" s="290" t="e">
        <f>VLOOKUP(Tableau2[[#This Row],[Maîtrise/Avancement DD]],Tableau5[],8,FALSE)</f>
        <v>#N/A</v>
      </c>
      <c r="AH1287" s="290" t="e">
        <f>Tableau2[[#This Row],[Gravité]]*Tableau2[[#This Row],[Fréquence DD]]*Tableau2[[#This Row],[Coef Pondération DD]]</f>
        <v>#VALUE!</v>
      </c>
      <c r="AI1287" s="291"/>
    </row>
    <row r="1288" spans="1:35" ht="15" x14ac:dyDescent="0.2">
      <c r="A1288" s="248"/>
      <c r="B1288" s="184" t="s">
        <v>2159</v>
      </c>
      <c r="C1288" s="260"/>
      <c r="D1288" s="248"/>
      <c r="E1288" s="260"/>
      <c r="F1288" s="260"/>
      <c r="G1288" s="260"/>
      <c r="H1288" s="226" t="s">
        <v>2627</v>
      </c>
      <c r="I1288" s="248"/>
      <c r="J1288" s="265"/>
      <c r="K1288" s="260"/>
      <c r="L1288" s="260"/>
      <c r="M1288" s="260"/>
      <c r="N1288" s="226" t="s">
        <v>2627</v>
      </c>
      <c r="O1288" s="248"/>
      <c r="P1288" s="265"/>
      <c r="Q1288" s="260"/>
      <c r="R1288" s="260"/>
      <c r="S1288" s="260"/>
      <c r="T1288" s="226" t="s">
        <v>2627</v>
      </c>
      <c r="U1288" s="260"/>
      <c r="V1288" s="265"/>
      <c r="W1288" s="260"/>
      <c r="X1288" s="260"/>
      <c r="Y1288" s="258"/>
      <c r="Z1288" s="226" t="s">
        <v>2627</v>
      </c>
      <c r="AA1288" s="260"/>
      <c r="AB1288" s="265"/>
      <c r="AC1288" s="260"/>
      <c r="AD1288" s="248"/>
      <c r="AE1288" s="249"/>
      <c r="AF1288" s="226" t="s">
        <v>2627</v>
      </c>
      <c r="AG1288" s="248"/>
      <c r="AH1288" s="265"/>
      <c r="AI1288" s="260"/>
    </row>
    <row r="1289" spans="1:35" ht="30" x14ac:dyDescent="0.2">
      <c r="A1289" s="248">
        <v>2017</v>
      </c>
      <c r="B1289" s="258" t="s">
        <v>1307</v>
      </c>
      <c r="C1289" s="258" t="s">
        <v>991</v>
      </c>
      <c r="D1289" s="249"/>
      <c r="E1289" s="248">
        <v>3</v>
      </c>
      <c r="F1289" s="248" t="s">
        <v>171</v>
      </c>
      <c r="G1289" s="248" t="s">
        <v>171</v>
      </c>
      <c r="H1289" s="226" t="s">
        <v>2617</v>
      </c>
      <c r="I1289" s="248"/>
      <c r="J1289" s="265"/>
      <c r="K1289" s="260"/>
      <c r="L1289" s="248" t="s">
        <v>171</v>
      </c>
      <c r="M1289" s="248" t="s">
        <v>171</v>
      </c>
      <c r="N1289" s="226" t="s">
        <v>2617</v>
      </c>
      <c r="O1289" s="248"/>
      <c r="P1289" s="265"/>
      <c r="Q1289" s="260"/>
      <c r="R1289" s="248" t="s">
        <v>171</v>
      </c>
      <c r="S1289" s="248" t="s">
        <v>171</v>
      </c>
      <c r="T1289" s="226" t="s">
        <v>2617</v>
      </c>
      <c r="U1289" s="260"/>
      <c r="V1289" s="265"/>
      <c r="W1289" s="260"/>
      <c r="X1289" s="248">
        <v>1</v>
      </c>
      <c r="Y1289" s="258" t="s">
        <v>1308</v>
      </c>
      <c r="Z1289" s="226" t="s">
        <v>2608</v>
      </c>
      <c r="AA1289" s="260"/>
      <c r="AB1289" s="265"/>
      <c r="AC1289" s="260"/>
      <c r="AD1289" s="248" t="s">
        <v>171</v>
      </c>
      <c r="AE1289" s="249" t="s">
        <v>171</v>
      </c>
      <c r="AF1289" s="226" t="s">
        <v>2617</v>
      </c>
      <c r="AG1289" s="248"/>
      <c r="AH1289" s="265"/>
      <c r="AI1289" s="260"/>
    </row>
    <row r="1290" spans="1:35" ht="30" x14ac:dyDescent="0.2">
      <c r="A1290" s="248"/>
      <c r="B1290" s="258" t="s">
        <v>1307</v>
      </c>
      <c r="C1290" s="258" t="s">
        <v>991</v>
      </c>
      <c r="D1290" s="249"/>
      <c r="E1290" s="248">
        <v>3</v>
      </c>
      <c r="F1290" s="248" t="s">
        <v>171</v>
      </c>
      <c r="G1290" s="248" t="s">
        <v>171</v>
      </c>
      <c r="H1290" s="226" t="s">
        <v>2617</v>
      </c>
      <c r="I1290" s="248"/>
      <c r="J1290" s="265"/>
      <c r="K1290" s="260"/>
      <c r="L1290" s="248" t="s">
        <v>171</v>
      </c>
      <c r="M1290" s="248" t="s">
        <v>171</v>
      </c>
      <c r="N1290" s="226" t="s">
        <v>2617</v>
      </c>
      <c r="O1290" s="248"/>
      <c r="P1290" s="265"/>
      <c r="Q1290" s="260"/>
      <c r="R1290" s="248" t="s">
        <v>171</v>
      </c>
      <c r="S1290" s="248" t="s">
        <v>171</v>
      </c>
      <c r="T1290" s="226" t="s">
        <v>2617</v>
      </c>
      <c r="U1290" s="260"/>
      <c r="V1290" s="265"/>
      <c r="W1290" s="260"/>
      <c r="X1290" s="248">
        <v>1</v>
      </c>
      <c r="Y1290" s="258" t="s">
        <v>1309</v>
      </c>
      <c r="Z1290" s="226" t="s">
        <v>2608</v>
      </c>
      <c r="AA1290" s="260"/>
      <c r="AB1290" s="265"/>
      <c r="AC1290" s="260"/>
      <c r="AD1290" s="248" t="s">
        <v>171</v>
      </c>
      <c r="AE1290" s="249" t="s">
        <v>171</v>
      </c>
      <c r="AF1290" s="226" t="s">
        <v>2617</v>
      </c>
      <c r="AG1290" s="248"/>
      <c r="AH1290" s="265"/>
      <c r="AI1290" s="260"/>
    </row>
    <row r="1291" spans="1:35" ht="30" x14ac:dyDescent="0.2">
      <c r="A1291" s="248">
        <v>2017</v>
      </c>
      <c r="B1291" s="258" t="s">
        <v>1307</v>
      </c>
      <c r="C1291" s="258" t="s">
        <v>991</v>
      </c>
      <c r="D1291" s="249"/>
      <c r="E1291" s="248">
        <v>3</v>
      </c>
      <c r="F1291" s="248" t="s">
        <v>171</v>
      </c>
      <c r="G1291" s="248" t="s">
        <v>171</v>
      </c>
      <c r="H1291" s="226" t="s">
        <v>2617</v>
      </c>
      <c r="I1291" s="248"/>
      <c r="J1291" s="265"/>
      <c r="K1291" s="260"/>
      <c r="L1291" s="248" t="s">
        <v>171</v>
      </c>
      <c r="M1291" s="248" t="s">
        <v>171</v>
      </c>
      <c r="N1291" s="226" t="s">
        <v>2617</v>
      </c>
      <c r="O1291" s="248"/>
      <c r="P1291" s="265"/>
      <c r="Q1291" s="260"/>
      <c r="R1291" s="248" t="s">
        <v>171</v>
      </c>
      <c r="S1291" s="260"/>
      <c r="T1291" s="226" t="s">
        <v>2642</v>
      </c>
      <c r="U1291" s="260"/>
      <c r="V1291" s="265"/>
      <c r="W1291" s="260"/>
      <c r="X1291" s="248">
        <v>1</v>
      </c>
      <c r="Y1291" s="258" t="s">
        <v>1310</v>
      </c>
      <c r="Z1291" s="226" t="s">
        <v>2608</v>
      </c>
      <c r="AA1291" s="260"/>
      <c r="AB1291" s="265"/>
      <c r="AC1291" s="260"/>
      <c r="AD1291" s="248" t="s">
        <v>171</v>
      </c>
      <c r="AE1291" s="249" t="s">
        <v>171</v>
      </c>
      <c r="AF1291" s="226" t="s">
        <v>2617</v>
      </c>
      <c r="AG1291" s="248"/>
      <c r="AH1291" s="265"/>
      <c r="AI1291" s="260"/>
    </row>
    <row r="1292" spans="1:35" s="295" customFormat="1" ht="30.75" thickBot="1" x14ac:dyDescent="0.25">
      <c r="A1292" s="285">
        <v>2017</v>
      </c>
      <c r="B1292" s="286" t="s">
        <v>1307</v>
      </c>
      <c r="C1292" s="286" t="s">
        <v>991</v>
      </c>
      <c r="D1292" s="298"/>
      <c r="E1292" s="285">
        <v>3</v>
      </c>
      <c r="F1292" s="285" t="s">
        <v>171</v>
      </c>
      <c r="G1292" s="289" t="s">
        <v>2598</v>
      </c>
      <c r="H1292" s="226" t="s">
        <v>2627</v>
      </c>
      <c r="I1292" s="285" t="e">
        <f>VLOOKUP(Tableau2[[#This Row],[Maîtrise/Avancement CNPE]],Tableau5[],8,FALSE)</f>
        <v>#N/A</v>
      </c>
      <c r="J1292" s="290" t="e">
        <f>Tableau2[[#This Row],[Gravité]]*Tableau2[[#This Row],[Fréquence CNPE]]*Tableau2[[#This Row],[Coef Pondération CNPE]]</f>
        <v>#VALUE!</v>
      </c>
      <c r="K1292" s="291"/>
      <c r="L1292" s="285" t="s">
        <v>171</v>
      </c>
      <c r="M1292" s="289" t="s">
        <v>2598</v>
      </c>
      <c r="N1292" s="226" t="s">
        <v>2627</v>
      </c>
      <c r="O1292" s="290" t="e">
        <f>VLOOKUP(Tableau2[[#This Row],[Maîtrise/Avancement SUD]],Tableau5[],8,FALSE)</f>
        <v>#N/A</v>
      </c>
      <c r="P1292" s="290" t="e">
        <f>Tableau2[[#This Row],[Gravité]]*Tableau2[[#This Row],[Fréquence SUD]]*Tableau2[[#This Row],[Coef Pondération SUD]]</f>
        <v>#VALUE!</v>
      </c>
      <c r="Q1292" s="291"/>
      <c r="R1292" s="285" t="s">
        <v>171</v>
      </c>
      <c r="S1292" s="289" t="s">
        <v>2598</v>
      </c>
      <c r="T1292" s="226" t="s">
        <v>2627</v>
      </c>
      <c r="U1292" s="290" t="e">
        <f>VLOOKUP(Tableau2[[#This Row],[Maîtrise/Avancement GP]],Tableau5[],8,FALSE)</f>
        <v>#N/A</v>
      </c>
      <c r="V1292" s="290" t="e">
        <f>Tableau2[[#This Row],[Gravité]]*Tableau2[[#This Row],[Fréquence GP]]*Tableau2[[#This Row],[Coef Pondération GP]]</f>
        <v>#VALUE!</v>
      </c>
      <c r="W1292" s="291"/>
      <c r="X1292" s="285">
        <v>1</v>
      </c>
      <c r="Y1292" s="289" t="s">
        <v>2598</v>
      </c>
      <c r="Z1292" s="226" t="s">
        <v>2627</v>
      </c>
      <c r="AA1292" s="290" t="e">
        <f>VLOOKUP(Tableau2[[#This Row],[Maîtrise/Avancement NORD]],Tableau5[],8,FALSE)</f>
        <v>#N/A</v>
      </c>
      <c r="AB1292" s="290" t="e">
        <f>Tableau2[[#This Row],[Gravité]]*Tableau2[[#This Row],[Fréquence NORD]]*Tableau2[[#This Row],[Coef Pondération NORD]]</f>
        <v>#N/A</v>
      </c>
      <c r="AC1292" s="294" t="s">
        <v>1366</v>
      </c>
      <c r="AD1292" s="285" t="s">
        <v>171</v>
      </c>
      <c r="AE1292" s="289" t="s">
        <v>2598</v>
      </c>
      <c r="AF1292" s="226" t="s">
        <v>2627</v>
      </c>
      <c r="AG1292" s="290" t="e">
        <f>VLOOKUP(Tableau2[[#This Row],[Maîtrise/Avancement DD]],Tableau5[],8,FALSE)</f>
        <v>#N/A</v>
      </c>
      <c r="AH1292" s="290" t="e">
        <f>Tableau2[[#This Row],[Gravité]]*Tableau2[[#This Row],[Fréquence DD]]*Tableau2[[#This Row],[Coef Pondération DD]]</f>
        <v>#VALUE!</v>
      </c>
      <c r="AI1292" s="291"/>
    </row>
    <row r="1293" spans="1:35" ht="30" x14ac:dyDescent="0.2">
      <c r="A1293" s="248">
        <v>2017</v>
      </c>
      <c r="B1293" s="258" t="s">
        <v>1275</v>
      </c>
      <c r="C1293" s="260" t="s">
        <v>993</v>
      </c>
      <c r="D1293" s="248"/>
      <c r="E1293" s="248">
        <v>9</v>
      </c>
      <c r="F1293" s="248" t="s">
        <v>171</v>
      </c>
      <c r="G1293" s="248" t="s">
        <v>171</v>
      </c>
      <c r="H1293" s="226" t="s">
        <v>2617</v>
      </c>
      <c r="I1293" s="248"/>
      <c r="J1293" s="265"/>
      <c r="K1293" s="260"/>
      <c r="L1293" s="248" t="s">
        <v>171</v>
      </c>
      <c r="M1293" s="248" t="s">
        <v>171</v>
      </c>
      <c r="N1293" s="226" t="s">
        <v>2617</v>
      </c>
      <c r="O1293" s="248"/>
      <c r="P1293" s="265"/>
      <c r="Q1293" s="260"/>
      <c r="R1293" s="248" t="s">
        <v>171</v>
      </c>
      <c r="S1293" s="248" t="s">
        <v>171</v>
      </c>
      <c r="T1293" s="226" t="s">
        <v>2617</v>
      </c>
      <c r="U1293" s="260"/>
      <c r="V1293" s="265"/>
      <c r="W1293" s="260"/>
      <c r="X1293" s="248">
        <v>1</v>
      </c>
      <c r="Y1293" s="267" t="s">
        <v>1311</v>
      </c>
      <c r="Z1293" s="226" t="s">
        <v>2613</v>
      </c>
      <c r="AA1293" s="260"/>
      <c r="AB1293" s="265"/>
      <c r="AC1293" s="260"/>
      <c r="AD1293" s="248" t="s">
        <v>171</v>
      </c>
      <c r="AE1293" s="249" t="s">
        <v>171</v>
      </c>
      <c r="AF1293" s="226" t="s">
        <v>2617</v>
      </c>
      <c r="AG1293" s="248"/>
      <c r="AH1293" s="265"/>
      <c r="AI1293" s="260"/>
    </row>
    <row r="1294" spans="1:35" ht="30" x14ac:dyDescent="0.2">
      <c r="A1294" s="248">
        <v>2017</v>
      </c>
      <c r="B1294" s="258" t="s">
        <v>1275</v>
      </c>
      <c r="C1294" s="260" t="s">
        <v>993</v>
      </c>
      <c r="D1294" s="248"/>
      <c r="E1294" s="248">
        <v>9</v>
      </c>
      <c r="F1294" s="248" t="s">
        <v>171</v>
      </c>
      <c r="G1294" s="248" t="s">
        <v>171</v>
      </c>
      <c r="H1294" s="226" t="s">
        <v>2617</v>
      </c>
      <c r="I1294" s="248"/>
      <c r="J1294" s="265"/>
      <c r="K1294" s="260"/>
      <c r="L1294" s="248" t="s">
        <v>171</v>
      </c>
      <c r="M1294" s="248" t="s">
        <v>171</v>
      </c>
      <c r="N1294" s="226" t="s">
        <v>2617</v>
      </c>
      <c r="O1294" s="248"/>
      <c r="P1294" s="265"/>
      <c r="Q1294" s="260"/>
      <c r="R1294" s="248" t="s">
        <v>171</v>
      </c>
      <c r="S1294" s="248" t="s">
        <v>171</v>
      </c>
      <c r="T1294" s="226" t="s">
        <v>2617</v>
      </c>
      <c r="U1294" s="260"/>
      <c r="V1294" s="265"/>
      <c r="W1294" s="260"/>
      <c r="X1294" s="248">
        <v>1</v>
      </c>
      <c r="Y1294" s="267" t="s">
        <v>1310</v>
      </c>
      <c r="Z1294" s="226" t="s">
        <v>2608</v>
      </c>
      <c r="AA1294" s="260"/>
      <c r="AB1294" s="265"/>
      <c r="AC1294" s="260"/>
      <c r="AD1294" s="248" t="s">
        <v>171</v>
      </c>
      <c r="AE1294" s="249" t="s">
        <v>171</v>
      </c>
      <c r="AF1294" s="226" t="s">
        <v>2617</v>
      </c>
      <c r="AG1294" s="248"/>
      <c r="AH1294" s="265"/>
      <c r="AI1294" s="260"/>
    </row>
    <row r="1295" spans="1:35" s="295" customFormat="1" ht="15.75" thickBot="1" x14ac:dyDescent="0.25">
      <c r="A1295" s="285">
        <v>2017</v>
      </c>
      <c r="B1295" s="286" t="s">
        <v>1275</v>
      </c>
      <c r="C1295" s="287" t="s">
        <v>993</v>
      </c>
      <c r="D1295" s="288"/>
      <c r="E1295" s="285">
        <v>9</v>
      </c>
      <c r="F1295" s="285" t="s">
        <v>171</v>
      </c>
      <c r="G1295" s="289" t="s">
        <v>2598</v>
      </c>
      <c r="H1295" s="226" t="s">
        <v>2627</v>
      </c>
      <c r="I1295" s="285" t="e">
        <f>VLOOKUP(Tableau2[[#This Row],[Maîtrise/Avancement CNPE]],Tableau5[],8,FALSE)</f>
        <v>#N/A</v>
      </c>
      <c r="J1295" s="290" t="e">
        <f>Tableau2[[#This Row],[Gravité]]*Tableau2[[#This Row],[Fréquence CNPE]]*Tableau2[[#This Row],[Coef Pondération CNPE]]</f>
        <v>#VALUE!</v>
      </c>
      <c r="K1295" s="291"/>
      <c r="L1295" s="285" t="s">
        <v>171</v>
      </c>
      <c r="M1295" s="289" t="s">
        <v>2598</v>
      </c>
      <c r="N1295" s="226" t="s">
        <v>2627</v>
      </c>
      <c r="O1295" s="290" t="e">
        <f>VLOOKUP(Tableau2[[#This Row],[Maîtrise/Avancement SUD]],Tableau5[],8,FALSE)</f>
        <v>#N/A</v>
      </c>
      <c r="P1295" s="290" t="e">
        <f>Tableau2[[#This Row],[Gravité]]*Tableau2[[#This Row],[Fréquence SUD]]*Tableau2[[#This Row],[Coef Pondération SUD]]</f>
        <v>#VALUE!</v>
      </c>
      <c r="Q1295" s="291"/>
      <c r="R1295" s="285" t="s">
        <v>171</v>
      </c>
      <c r="S1295" s="289" t="s">
        <v>2598</v>
      </c>
      <c r="T1295" s="226" t="s">
        <v>2627</v>
      </c>
      <c r="U1295" s="290" t="e">
        <f>VLOOKUP(Tableau2[[#This Row],[Maîtrise/Avancement GP]],Tableau5[],8,FALSE)</f>
        <v>#N/A</v>
      </c>
      <c r="V1295" s="290" t="e">
        <f>Tableau2[[#This Row],[Gravité]]*Tableau2[[#This Row],[Fréquence GP]]*Tableau2[[#This Row],[Coef Pondération GP]]</f>
        <v>#VALUE!</v>
      </c>
      <c r="W1295" s="291"/>
      <c r="X1295" s="285">
        <v>1</v>
      </c>
      <c r="Y1295" s="289" t="s">
        <v>2598</v>
      </c>
      <c r="Z1295" s="226" t="s">
        <v>2627</v>
      </c>
      <c r="AA1295" s="290" t="e">
        <f>VLOOKUP(Tableau2[[#This Row],[Maîtrise/Avancement NORD]],Tableau5[],8,FALSE)</f>
        <v>#N/A</v>
      </c>
      <c r="AB1295" s="290" t="e">
        <f>Tableau2[[#This Row],[Gravité]]*Tableau2[[#This Row],[Fréquence NORD]]*Tableau2[[#This Row],[Coef Pondération NORD]]</f>
        <v>#N/A</v>
      </c>
      <c r="AC1295" s="291"/>
      <c r="AD1295" s="285" t="s">
        <v>171</v>
      </c>
      <c r="AE1295" s="289" t="s">
        <v>2598</v>
      </c>
      <c r="AF1295" s="226" t="s">
        <v>2627</v>
      </c>
      <c r="AG1295" s="290" t="e">
        <f>VLOOKUP(Tableau2[[#This Row],[Maîtrise/Avancement DD]],Tableau5[],8,FALSE)</f>
        <v>#N/A</v>
      </c>
      <c r="AH1295" s="290" t="e">
        <f>Tableau2[[#This Row],[Gravité]]*Tableau2[[#This Row],[Fréquence DD]]*Tableau2[[#This Row],[Coef Pondération DD]]</f>
        <v>#VALUE!</v>
      </c>
      <c r="AI1295" s="291"/>
    </row>
    <row r="1296" spans="1:35" ht="60" x14ac:dyDescent="0.2">
      <c r="A1296" s="248">
        <v>2017</v>
      </c>
      <c r="B1296" s="258" t="s">
        <v>1312</v>
      </c>
      <c r="C1296" s="258" t="s">
        <v>991</v>
      </c>
      <c r="D1296" s="249"/>
      <c r="E1296" s="248">
        <v>3</v>
      </c>
      <c r="F1296" s="248" t="s">
        <v>171</v>
      </c>
      <c r="G1296" s="248" t="s">
        <v>171</v>
      </c>
      <c r="H1296" s="226" t="s">
        <v>2629</v>
      </c>
      <c r="I1296" s="248"/>
      <c r="J1296" s="265"/>
      <c r="K1296" s="260"/>
      <c r="L1296" s="248" t="s">
        <v>171</v>
      </c>
      <c r="M1296" s="248" t="s">
        <v>171</v>
      </c>
      <c r="N1296" s="226" t="s">
        <v>2629</v>
      </c>
      <c r="O1296" s="248"/>
      <c r="P1296" s="265"/>
      <c r="Q1296" s="260"/>
      <c r="R1296" s="248" t="s">
        <v>171</v>
      </c>
      <c r="S1296" s="248" t="s">
        <v>171</v>
      </c>
      <c r="T1296" s="226" t="s">
        <v>2629</v>
      </c>
      <c r="U1296" s="260"/>
      <c r="V1296" s="265"/>
      <c r="W1296" s="260"/>
      <c r="X1296" s="248">
        <v>1</v>
      </c>
      <c r="Y1296" s="258" t="s">
        <v>1168</v>
      </c>
      <c r="Z1296" s="226" t="s">
        <v>2633</v>
      </c>
      <c r="AA1296" s="260"/>
      <c r="AB1296" s="265"/>
      <c r="AC1296" s="260"/>
      <c r="AD1296" s="248" t="s">
        <v>171</v>
      </c>
      <c r="AE1296" s="249" t="s">
        <v>171</v>
      </c>
      <c r="AF1296" s="226" t="s">
        <v>2629</v>
      </c>
      <c r="AG1296" s="248"/>
      <c r="AH1296" s="265"/>
      <c r="AI1296" s="260"/>
    </row>
    <row r="1297" spans="1:35" ht="60" x14ac:dyDescent="0.2">
      <c r="A1297" s="248">
        <v>2017</v>
      </c>
      <c r="B1297" s="258" t="s">
        <v>1312</v>
      </c>
      <c r="C1297" s="258" t="s">
        <v>991</v>
      </c>
      <c r="D1297" s="249"/>
      <c r="E1297" s="248">
        <v>3</v>
      </c>
      <c r="F1297" s="248" t="s">
        <v>171</v>
      </c>
      <c r="G1297" s="248" t="s">
        <v>171</v>
      </c>
      <c r="H1297" s="226" t="s">
        <v>2617</v>
      </c>
      <c r="I1297" s="248"/>
      <c r="J1297" s="265"/>
      <c r="K1297" s="260"/>
      <c r="L1297" s="248" t="s">
        <v>171</v>
      </c>
      <c r="M1297" s="248" t="s">
        <v>171</v>
      </c>
      <c r="N1297" s="226" t="s">
        <v>2617</v>
      </c>
      <c r="O1297" s="248"/>
      <c r="P1297" s="265"/>
      <c r="Q1297" s="260"/>
      <c r="R1297" s="248" t="s">
        <v>171</v>
      </c>
      <c r="S1297" s="248" t="s">
        <v>171</v>
      </c>
      <c r="T1297" s="226" t="s">
        <v>2617</v>
      </c>
      <c r="U1297" s="260"/>
      <c r="V1297" s="265"/>
      <c r="W1297" s="260"/>
      <c r="X1297" s="248">
        <v>1</v>
      </c>
      <c r="Y1297" s="258" t="s">
        <v>1253</v>
      </c>
      <c r="Z1297" s="226" t="s">
        <v>2613</v>
      </c>
      <c r="AA1297" s="260"/>
      <c r="AB1297" s="265"/>
      <c r="AC1297" s="260"/>
      <c r="AD1297" s="248" t="s">
        <v>171</v>
      </c>
      <c r="AE1297" s="249" t="s">
        <v>171</v>
      </c>
      <c r="AF1297" s="226" t="s">
        <v>2617</v>
      </c>
      <c r="AG1297" s="248"/>
      <c r="AH1297" s="265"/>
      <c r="AI1297" s="260"/>
    </row>
    <row r="1298" spans="1:35" ht="60" x14ac:dyDescent="0.2">
      <c r="A1298" s="248">
        <v>2017</v>
      </c>
      <c r="B1298" s="258" t="s">
        <v>1312</v>
      </c>
      <c r="C1298" s="258" t="s">
        <v>991</v>
      </c>
      <c r="D1298" s="249"/>
      <c r="E1298" s="248">
        <v>3</v>
      </c>
      <c r="F1298" s="248" t="s">
        <v>171</v>
      </c>
      <c r="G1298" s="248" t="s">
        <v>171</v>
      </c>
      <c r="H1298" s="226" t="s">
        <v>2617</v>
      </c>
      <c r="I1298" s="248"/>
      <c r="J1298" s="265"/>
      <c r="K1298" s="260"/>
      <c r="L1298" s="248" t="s">
        <v>171</v>
      </c>
      <c r="M1298" s="248" t="s">
        <v>171</v>
      </c>
      <c r="N1298" s="226" t="s">
        <v>2617</v>
      </c>
      <c r="O1298" s="248"/>
      <c r="P1298" s="265"/>
      <c r="Q1298" s="260"/>
      <c r="R1298" s="248" t="s">
        <v>171</v>
      </c>
      <c r="S1298" s="248" t="s">
        <v>171</v>
      </c>
      <c r="T1298" s="226" t="s">
        <v>2617</v>
      </c>
      <c r="U1298" s="260"/>
      <c r="V1298" s="265"/>
      <c r="W1298" s="260"/>
      <c r="X1298" s="248">
        <v>1</v>
      </c>
      <c r="Y1298" s="258" t="s">
        <v>1254</v>
      </c>
      <c r="Z1298" s="226" t="s">
        <v>2655</v>
      </c>
      <c r="AA1298" s="260"/>
      <c r="AB1298" s="265"/>
      <c r="AC1298" s="260"/>
      <c r="AD1298" s="248" t="s">
        <v>171</v>
      </c>
      <c r="AE1298" s="249" t="s">
        <v>171</v>
      </c>
      <c r="AF1298" s="226" t="s">
        <v>2617</v>
      </c>
      <c r="AG1298" s="248"/>
      <c r="AH1298" s="265"/>
      <c r="AI1298" s="260"/>
    </row>
    <row r="1299" spans="1:35" s="295" customFormat="1" ht="60.75" thickBot="1" x14ac:dyDescent="0.25">
      <c r="A1299" s="285">
        <v>2017</v>
      </c>
      <c r="B1299" s="286" t="s">
        <v>1312</v>
      </c>
      <c r="C1299" s="286" t="s">
        <v>991</v>
      </c>
      <c r="D1299" s="298"/>
      <c r="E1299" s="285">
        <v>3</v>
      </c>
      <c r="F1299" s="285" t="s">
        <v>171</v>
      </c>
      <c r="G1299" s="289" t="s">
        <v>2598</v>
      </c>
      <c r="H1299" s="226" t="s">
        <v>2627</v>
      </c>
      <c r="I1299" s="285" t="e">
        <f>VLOOKUP(Tableau2[[#This Row],[Maîtrise/Avancement CNPE]],Tableau5[],8,FALSE)</f>
        <v>#N/A</v>
      </c>
      <c r="J1299" s="290" t="e">
        <f>Tableau2[[#This Row],[Gravité]]*Tableau2[[#This Row],[Fréquence CNPE]]*Tableau2[[#This Row],[Coef Pondération CNPE]]</f>
        <v>#VALUE!</v>
      </c>
      <c r="K1299" s="291"/>
      <c r="L1299" s="285" t="s">
        <v>171</v>
      </c>
      <c r="M1299" s="289" t="s">
        <v>2598</v>
      </c>
      <c r="N1299" s="226" t="s">
        <v>2627</v>
      </c>
      <c r="O1299" s="290" t="e">
        <f>VLOOKUP(Tableau2[[#This Row],[Maîtrise/Avancement SUD]],Tableau5[],8,FALSE)</f>
        <v>#N/A</v>
      </c>
      <c r="P1299" s="290" t="e">
        <f>Tableau2[[#This Row],[Gravité]]*Tableau2[[#This Row],[Fréquence SUD]]*Tableau2[[#This Row],[Coef Pondération SUD]]</f>
        <v>#VALUE!</v>
      </c>
      <c r="Q1299" s="291"/>
      <c r="R1299" s="285" t="s">
        <v>171</v>
      </c>
      <c r="S1299" s="289" t="s">
        <v>2598</v>
      </c>
      <c r="T1299" s="226" t="s">
        <v>2627</v>
      </c>
      <c r="U1299" s="290" t="e">
        <f>VLOOKUP(Tableau2[[#This Row],[Maîtrise/Avancement GP]],Tableau5[],8,FALSE)</f>
        <v>#N/A</v>
      </c>
      <c r="V1299" s="290" t="e">
        <f>Tableau2[[#This Row],[Gravité]]*Tableau2[[#This Row],[Fréquence GP]]*Tableau2[[#This Row],[Coef Pondération GP]]</f>
        <v>#VALUE!</v>
      </c>
      <c r="W1299" s="291"/>
      <c r="X1299" s="285">
        <v>1</v>
      </c>
      <c r="Y1299" s="289" t="s">
        <v>2598</v>
      </c>
      <c r="Z1299" s="226" t="s">
        <v>2627</v>
      </c>
      <c r="AA1299" s="290" t="e">
        <f>VLOOKUP(Tableau2[[#This Row],[Maîtrise/Avancement NORD]],Tableau5[],8,FALSE)</f>
        <v>#N/A</v>
      </c>
      <c r="AB1299" s="290" t="e">
        <f>Tableau2[[#This Row],[Gravité]]*Tableau2[[#This Row],[Fréquence NORD]]*Tableau2[[#This Row],[Coef Pondération NORD]]</f>
        <v>#N/A</v>
      </c>
      <c r="AC1299" s="294" t="s">
        <v>1367</v>
      </c>
      <c r="AD1299" s="285" t="s">
        <v>171</v>
      </c>
      <c r="AE1299" s="289" t="s">
        <v>2598</v>
      </c>
      <c r="AF1299" s="226" t="s">
        <v>2627</v>
      </c>
      <c r="AG1299" s="290" t="e">
        <f>VLOOKUP(Tableau2[[#This Row],[Maîtrise/Avancement DD]],Tableau5[],8,FALSE)</f>
        <v>#N/A</v>
      </c>
      <c r="AH1299" s="290" t="e">
        <f>Tableau2[[#This Row],[Gravité]]*Tableau2[[#This Row],[Fréquence DD]]*Tableau2[[#This Row],[Coef Pondération DD]]</f>
        <v>#VALUE!</v>
      </c>
      <c r="AI1299" s="291"/>
    </row>
    <row r="1300" spans="1:35" ht="15" x14ac:dyDescent="0.2">
      <c r="A1300" s="248"/>
      <c r="B1300" s="184" t="s">
        <v>2160</v>
      </c>
      <c r="C1300" s="260"/>
      <c r="D1300" s="248"/>
      <c r="E1300" s="260"/>
      <c r="F1300" s="260"/>
      <c r="G1300" s="260"/>
      <c r="H1300" s="226" t="s">
        <v>2627</v>
      </c>
      <c r="I1300" s="248"/>
      <c r="J1300" s="265"/>
      <c r="K1300" s="260"/>
      <c r="L1300" s="260"/>
      <c r="M1300" s="260"/>
      <c r="N1300" s="226" t="s">
        <v>2627</v>
      </c>
      <c r="O1300" s="248"/>
      <c r="P1300" s="265"/>
      <c r="Q1300" s="260"/>
      <c r="R1300" s="260"/>
      <c r="S1300" s="260"/>
      <c r="T1300" s="226" t="s">
        <v>2627</v>
      </c>
      <c r="U1300" s="260"/>
      <c r="V1300" s="265"/>
      <c r="W1300" s="260"/>
      <c r="X1300" s="260"/>
      <c r="Y1300" s="258"/>
      <c r="Z1300" s="226" t="s">
        <v>2627</v>
      </c>
      <c r="AA1300" s="260"/>
      <c r="AB1300" s="265"/>
      <c r="AC1300" s="260"/>
      <c r="AD1300" s="248" t="s">
        <v>171</v>
      </c>
      <c r="AE1300" s="249"/>
      <c r="AF1300" s="226" t="s">
        <v>2627</v>
      </c>
      <c r="AG1300" s="248"/>
      <c r="AH1300" s="265"/>
      <c r="AI1300" s="260"/>
    </row>
    <row r="1301" spans="1:35" ht="15" x14ac:dyDescent="0.2">
      <c r="A1301" s="248">
        <v>2017</v>
      </c>
      <c r="B1301" s="258" t="s">
        <v>1313</v>
      </c>
      <c r="C1301" s="258" t="s">
        <v>1314</v>
      </c>
      <c r="D1301" s="249"/>
      <c r="E1301" s="248">
        <v>9</v>
      </c>
      <c r="F1301" s="248" t="s">
        <v>171</v>
      </c>
      <c r="G1301" s="248" t="s">
        <v>171</v>
      </c>
      <c r="H1301" s="226" t="s">
        <v>2617</v>
      </c>
      <c r="I1301" s="248"/>
      <c r="J1301" s="265"/>
      <c r="K1301" s="260"/>
      <c r="L1301" s="248" t="s">
        <v>171</v>
      </c>
      <c r="M1301" s="248" t="s">
        <v>171</v>
      </c>
      <c r="N1301" s="226" t="s">
        <v>2617</v>
      </c>
      <c r="O1301" s="248"/>
      <c r="P1301" s="265"/>
      <c r="Q1301" s="260"/>
      <c r="R1301" s="248" t="s">
        <v>171</v>
      </c>
      <c r="S1301" s="248" t="s">
        <v>171</v>
      </c>
      <c r="T1301" s="226" t="s">
        <v>2617</v>
      </c>
      <c r="U1301" s="260"/>
      <c r="V1301" s="265"/>
      <c r="W1301" s="260"/>
      <c r="X1301" s="248">
        <v>1</v>
      </c>
      <c r="Y1301" s="258" t="s">
        <v>640</v>
      </c>
      <c r="Z1301" s="226" t="s">
        <v>2608</v>
      </c>
      <c r="AA1301" s="260"/>
      <c r="AB1301" s="265"/>
      <c r="AC1301" s="260"/>
      <c r="AD1301" s="248" t="s">
        <v>171</v>
      </c>
      <c r="AE1301" s="249" t="s">
        <v>171</v>
      </c>
      <c r="AF1301" s="226" t="s">
        <v>2617</v>
      </c>
      <c r="AG1301" s="248"/>
      <c r="AH1301" s="265"/>
      <c r="AI1301" s="260"/>
    </row>
    <row r="1302" spans="1:35" ht="15" x14ac:dyDescent="0.2">
      <c r="A1302" s="248">
        <v>2017</v>
      </c>
      <c r="B1302" s="258" t="s">
        <v>1313</v>
      </c>
      <c r="C1302" s="258" t="s">
        <v>1314</v>
      </c>
      <c r="D1302" s="249"/>
      <c r="E1302" s="248">
        <v>9</v>
      </c>
      <c r="F1302" s="248" t="s">
        <v>171</v>
      </c>
      <c r="G1302" s="248" t="s">
        <v>171</v>
      </c>
      <c r="H1302" s="226" t="s">
        <v>2617</v>
      </c>
      <c r="I1302" s="248"/>
      <c r="J1302" s="265"/>
      <c r="K1302" s="260"/>
      <c r="L1302" s="248" t="s">
        <v>171</v>
      </c>
      <c r="M1302" s="248" t="s">
        <v>171</v>
      </c>
      <c r="N1302" s="226" t="s">
        <v>2617</v>
      </c>
      <c r="O1302" s="248"/>
      <c r="P1302" s="265"/>
      <c r="Q1302" s="260"/>
      <c r="R1302" s="248" t="s">
        <v>171</v>
      </c>
      <c r="S1302" s="248" t="s">
        <v>171</v>
      </c>
      <c r="T1302" s="226" t="s">
        <v>2617</v>
      </c>
      <c r="U1302" s="260"/>
      <c r="V1302" s="265"/>
      <c r="W1302" s="260"/>
      <c r="X1302" s="248">
        <v>1</v>
      </c>
      <c r="Y1302" s="258" t="s">
        <v>1315</v>
      </c>
      <c r="Z1302" s="226" t="s">
        <v>2655</v>
      </c>
      <c r="AA1302" s="260"/>
      <c r="AB1302" s="265"/>
      <c r="AC1302" s="260"/>
      <c r="AD1302" s="248" t="s">
        <v>171</v>
      </c>
      <c r="AE1302" s="249" t="s">
        <v>171</v>
      </c>
      <c r="AF1302" s="226" t="s">
        <v>2617</v>
      </c>
      <c r="AG1302" s="248"/>
      <c r="AH1302" s="265"/>
      <c r="AI1302" s="260"/>
    </row>
    <row r="1303" spans="1:35" ht="30" x14ac:dyDescent="0.2">
      <c r="A1303" s="248">
        <v>2017</v>
      </c>
      <c r="B1303" s="258" t="s">
        <v>1313</v>
      </c>
      <c r="C1303" s="258" t="s">
        <v>1314</v>
      </c>
      <c r="D1303" s="249"/>
      <c r="E1303" s="248">
        <v>9</v>
      </c>
      <c r="F1303" s="248" t="s">
        <v>171</v>
      </c>
      <c r="G1303" s="248" t="s">
        <v>171</v>
      </c>
      <c r="H1303" s="226" t="s">
        <v>2616</v>
      </c>
      <c r="I1303" s="248"/>
      <c r="J1303" s="265"/>
      <c r="K1303" s="260"/>
      <c r="L1303" s="248" t="s">
        <v>171</v>
      </c>
      <c r="M1303" s="248" t="s">
        <v>171</v>
      </c>
      <c r="N1303" s="226" t="s">
        <v>2616</v>
      </c>
      <c r="O1303" s="248"/>
      <c r="P1303" s="265"/>
      <c r="Q1303" s="260"/>
      <c r="R1303" s="248" t="s">
        <v>171</v>
      </c>
      <c r="S1303" s="248" t="s">
        <v>171</v>
      </c>
      <c r="T1303" s="226" t="s">
        <v>2616</v>
      </c>
      <c r="U1303" s="260"/>
      <c r="V1303" s="265"/>
      <c r="W1303" s="260"/>
      <c r="X1303" s="248">
        <v>1</v>
      </c>
      <c r="Y1303" s="258" t="s">
        <v>1316</v>
      </c>
      <c r="Z1303" s="226" t="s">
        <v>2607</v>
      </c>
      <c r="AA1303" s="260"/>
      <c r="AB1303" s="265"/>
      <c r="AC1303" s="260"/>
      <c r="AD1303" s="248" t="s">
        <v>171</v>
      </c>
      <c r="AE1303" s="249" t="s">
        <v>171</v>
      </c>
      <c r="AF1303" s="226" t="s">
        <v>2616</v>
      </c>
      <c r="AG1303" s="248"/>
      <c r="AH1303" s="265"/>
      <c r="AI1303" s="260"/>
    </row>
    <row r="1304" spans="1:35" ht="30" x14ac:dyDescent="0.2">
      <c r="A1304" s="248">
        <v>2017</v>
      </c>
      <c r="B1304" s="258" t="s">
        <v>1313</v>
      </c>
      <c r="C1304" s="258" t="s">
        <v>1314</v>
      </c>
      <c r="D1304" s="249"/>
      <c r="E1304" s="248">
        <v>9</v>
      </c>
      <c r="F1304" s="248" t="s">
        <v>171</v>
      </c>
      <c r="G1304" s="248" t="s">
        <v>171</v>
      </c>
      <c r="H1304" s="226" t="s">
        <v>2629</v>
      </c>
      <c r="I1304" s="248"/>
      <c r="J1304" s="265"/>
      <c r="K1304" s="260"/>
      <c r="L1304" s="248" t="s">
        <v>171</v>
      </c>
      <c r="M1304" s="248" t="s">
        <v>171</v>
      </c>
      <c r="N1304" s="226" t="s">
        <v>2629</v>
      </c>
      <c r="O1304" s="248"/>
      <c r="P1304" s="265"/>
      <c r="Q1304" s="260"/>
      <c r="R1304" s="248" t="s">
        <v>171</v>
      </c>
      <c r="S1304" s="248" t="s">
        <v>171</v>
      </c>
      <c r="T1304" s="226" t="s">
        <v>2629</v>
      </c>
      <c r="U1304" s="260"/>
      <c r="V1304" s="265"/>
      <c r="W1304" s="260"/>
      <c r="X1304" s="248">
        <v>1</v>
      </c>
      <c r="Y1304" s="258" t="s">
        <v>1317</v>
      </c>
      <c r="Z1304" s="226" t="s">
        <v>2658</v>
      </c>
      <c r="AA1304" s="260"/>
      <c r="AB1304" s="265"/>
      <c r="AC1304" s="260"/>
      <c r="AD1304" s="248" t="s">
        <v>171</v>
      </c>
      <c r="AE1304" s="249" t="s">
        <v>171</v>
      </c>
      <c r="AF1304" s="226" t="s">
        <v>2629</v>
      </c>
      <c r="AG1304" s="248"/>
      <c r="AH1304" s="265"/>
      <c r="AI1304" s="260"/>
    </row>
    <row r="1305" spans="1:35" s="295" customFormat="1" ht="15.75" thickBot="1" x14ac:dyDescent="0.25">
      <c r="A1305" s="285">
        <v>2017</v>
      </c>
      <c r="B1305" s="286" t="s">
        <v>1313</v>
      </c>
      <c r="C1305" s="286" t="s">
        <v>1314</v>
      </c>
      <c r="D1305" s="298"/>
      <c r="E1305" s="285">
        <v>9</v>
      </c>
      <c r="F1305" s="285" t="s">
        <v>171</v>
      </c>
      <c r="G1305" s="289" t="s">
        <v>2598</v>
      </c>
      <c r="H1305" s="226" t="s">
        <v>2627</v>
      </c>
      <c r="I1305" s="285" t="e">
        <f>VLOOKUP(Tableau2[[#This Row],[Maîtrise/Avancement CNPE]],Tableau5[],8,FALSE)</f>
        <v>#N/A</v>
      </c>
      <c r="J1305" s="290" t="e">
        <f>Tableau2[[#This Row],[Gravité]]*Tableau2[[#This Row],[Fréquence CNPE]]*Tableau2[[#This Row],[Coef Pondération CNPE]]</f>
        <v>#VALUE!</v>
      </c>
      <c r="K1305" s="291"/>
      <c r="L1305" s="285" t="s">
        <v>171</v>
      </c>
      <c r="M1305" s="289" t="s">
        <v>2598</v>
      </c>
      <c r="N1305" s="226" t="s">
        <v>2627</v>
      </c>
      <c r="O1305" s="290" t="e">
        <f>VLOOKUP(Tableau2[[#This Row],[Maîtrise/Avancement SUD]],Tableau5[],8,FALSE)</f>
        <v>#N/A</v>
      </c>
      <c r="P1305" s="290" t="e">
        <f>Tableau2[[#This Row],[Gravité]]*Tableau2[[#This Row],[Fréquence SUD]]*Tableau2[[#This Row],[Coef Pondération SUD]]</f>
        <v>#VALUE!</v>
      </c>
      <c r="Q1305" s="291"/>
      <c r="R1305" s="285" t="s">
        <v>171</v>
      </c>
      <c r="S1305" s="289" t="s">
        <v>2598</v>
      </c>
      <c r="T1305" s="226" t="s">
        <v>2627</v>
      </c>
      <c r="U1305" s="290" t="e">
        <f>VLOOKUP(Tableau2[[#This Row],[Maîtrise/Avancement GP]],Tableau5[],8,FALSE)</f>
        <v>#N/A</v>
      </c>
      <c r="V1305" s="290" t="e">
        <f>Tableau2[[#This Row],[Gravité]]*Tableau2[[#This Row],[Fréquence GP]]*Tableau2[[#This Row],[Coef Pondération GP]]</f>
        <v>#VALUE!</v>
      </c>
      <c r="W1305" s="291"/>
      <c r="X1305" s="285">
        <v>1</v>
      </c>
      <c r="Y1305" s="289" t="s">
        <v>2598</v>
      </c>
      <c r="Z1305" s="226" t="s">
        <v>2627</v>
      </c>
      <c r="AA1305" s="290" t="e">
        <f>VLOOKUP(Tableau2[[#This Row],[Maîtrise/Avancement NORD]],Tableau5[],8,FALSE)</f>
        <v>#N/A</v>
      </c>
      <c r="AB1305" s="290" t="e">
        <f>Tableau2[[#This Row],[Gravité]]*Tableau2[[#This Row],[Fréquence NORD]]*Tableau2[[#This Row],[Coef Pondération NORD]]</f>
        <v>#N/A</v>
      </c>
      <c r="AC1305" s="291"/>
      <c r="AD1305" s="285" t="s">
        <v>171</v>
      </c>
      <c r="AE1305" s="289" t="s">
        <v>2598</v>
      </c>
      <c r="AF1305" s="226" t="s">
        <v>2627</v>
      </c>
      <c r="AG1305" s="290" t="e">
        <f>VLOOKUP(Tableau2[[#This Row],[Maîtrise/Avancement DD]],Tableau5[],8,FALSE)</f>
        <v>#N/A</v>
      </c>
      <c r="AH1305" s="290" t="e">
        <f>Tableau2[[#This Row],[Gravité]]*Tableau2[[#This Row],[Fréquence DD]]*Tableau2[[#This Row],[Coef Pondération DD]]</f>
        <v>#VALUE!</v>
      </c>
      <c r="AI1305" s="291"/>
    </row>
    <row r="1306" spans="1:35" ht="15" x14ac:dyDescent="0.2">
      <c r="A1306" s="248"/>
      <c r="B1306" s="184" t="s">
        <v>2161</v>
      </c>
      <c r="C1306" s="260"/>
      <c r="D1306" s="248"/>
      <c r="E1306" s="260"/>
      <c r="F1306" s="260"/>
      <c r="G1306" s="260"/>
      <c r="H1306" s="226" t="s">
        <v>2627</v>
      </c>
      <c r="I1306" s="248"/>
      <c r="J1306" s="265"/>
      <c r="K1306" s="260"/>
      <c r="L1306" s="260"/>
      <c r="M1306" s="260"/>
      <c r="N1306" s="226" t="s">
        <v>2627</v>
      </c>
      <c r="O1306" s="248"/>
      <c r="P1306" s="265"/>
      <c r="Q1306" s="260"/>
      <c r="R1306" s="260"/>
      <c r="S1306" s="260"/>
      <c r="T1306" s="226" t="s">
        <v>2627</v>
      </c>
      <c r="U1306" s="260"/>
      <c r="V1306" s="265"/>
      <c r="W1306" s="260"/>
      <c r="X1306" s="260"/>
      <c r="Y1306" s="258"/>
      <c r="Z1306" s="226" t="s">
        <v>2627</v>
      </c>
      <c r="AA1306" s="260"/>
      <c r="AB1306" s="265"/>
      <c r="AC1306" s="260"/>
      <c r="AD1306" s="248"/>
      <c r="AE1306" s="249"/>
      <c r="AF1306" s="226" t="s">
        <v>2627</v>
      </c>
      <c r="AG1306" s="248"/>
      <c r="AH1306" s="265"/>
      <c r="AI1306" s="260"/>
    </row>
    <row r="1307" spans="1:35" ht="60" x14ac:dyDescent="0.2">
      <c r="A1307" s="248">
        <v>2017</v>
      </c>
      <c r="B1307" s="260" t="s">
        <v>1635</v>
      </c>
      <c r="C1307" s="258" t="s">
        <v>1636</v>
      </c>
      <c r="D1307" s="249"/>
      <c r="E1307" s="248">
        <v>9</v>
      </c>
      <c r="F1307" s="248" t="s">
        <v>171</v>
      </c>
      <c r="G1307" s="248" t="s">
        <v>171</v>
      </c>
      <c r="H1307" s="226" t="s">
        <v>2629</v>
      </c>
      <c r="I1307" s="248"/>
      <c r="J1307" s="265"/>
      <c r="K1307" s="260"/>
      <c r="L1307" s="248">
        <v>3</v>
      </c>
      <c r="M1307" s="258" t="s">
        <v>1637</v>
      </c>
      <c r="N1307" s="226" t="s">
        <v>2658</v>
      </c>
      <c r="O1307" s="248"/>
      <c r="P1307" s="265"/>
      <c r="Q1307" s="260"/>
      <c r="R1307" s="248" t="s">
        <v>171</v>
      </c>
      <c r="S1307" s="248" t="s">
        <v>171</v>
      </c>
      <c r="T1307" s="226" t="s">
        <v>2629</v>
      </c>
      <c r="U1307" s="260"/>
      <c r="V1307" s="265"/>
      <c r="W1307" s="260"/>
      <c r="X1307" s="248" t="s">
        <v>171</v>
      </c>
      <c r="Y1307" s="249" t="s">
        <v>171</v>
      </c>
      <c r="Z1307" s="226" t="s">
        <v>2629</v>
      </c>
      <c r="AA1307" s="260"/>
      <c r="AB1307" s="265"/>
      <c r="AC1307" s="260"/>
      <c r="AD1307" s="248" t="s">
        <v>171</v>
      </c>
      <c r="AE1307" s="249" t="s">
        <v>171</v>
      </c>
      <c r="AF1307" s="226" t="s">
        <v>2629</v>
      </c>
      <c r="AG1307" s="248"/>
      <c r="AH1307" s="265"/>
      <c r="AI1307" s="260"/>
    </row>
    <row r="1308" spans="1:35" ht="45" x14ac:dyDescent="0.2">
      <c r="A1308" s="248">
        <v>2017</v>
      </c>
      <c r="B1308" s="260" t="s">
        <v>1635</v>
      </c>
      <c r="C1308" s="258" t="s">
        <v>1636</v>
      </c>
      <c r="D1308" s="249"/>
      <c r="E1308" s="248">
        <v>9</v>
      </c>
      <c r="F1308" s="248" t="s">
        <v>171</v>
      </c>
      <c r="G1308" s="248" t="s">
        <v>171</v>
      </c>
      <c r="H1308" s="226" t="s">
        <v>2617</v>
      </c>
      <c r="I1308" s="248"/>
      <c r="J1308" s="265"/>
      <c r="K1308" s="260"/>
      <c r="L1308" s="248">
        <v>3</v>
      </c>
      <c r="M1308" s="258" t="s">
        <v>1638</v>
      </c>
      <c r="N1308" s="226" t="s">
        <v>2613</v>
      </c>
      <c r="O1308" s="248"/>
      <c r="P1308" s="265"/>
      <c r="Q1308" s="260"/>
      <c r="R1308" s="248" t="s">
        <v>171</v>
      </c>
      <c r="S1308" s="248" t="s">
        <v>171</v>
      </c>
      <c r="T1308" s="226" t="s">
        <v>2617</v>
      </c>
      <c r="U1308" s="260"/>
      <c r="V1308" s="265"/>
      <c r="W1308" s="260"/>
      <c r="X1308" s="248" t="s">
        <v>171</v>
      </c>
      <c r="Y1308" s="249" t="s">
        <v>171</v>
      </c>
      <c r="Z1308" s="226" t="s">
        <v>2617</v>
      </c>
      <c r="AA1308" s="260"/>
      <c r="AB1308" s="265"/>
      <c r="AC1308" s="260"/>
      <c r="AD1308" s="248" t="s">
        <v>171</v>
      </c>
      <c r="AE1308" s="249" t="s">
        <v>171</v>
      </c>
      <c r="AF1308" s="226" t="s">
        <v>2617</v>
      </c>
      <c r="AG1308" s="248"/>
      <c r="AH1308" s="265"/>
      <c r="AI1308" s="260"/>
    </row>
    <row r="1309" spans="1:35" s="295" customFormat="1" ht="45.75" thickBot="1" x14ac:dyDescent="0.25">
      <c r="A1309" s="285">
        <v>2017</v>
      </c>
      <c r="B1309" s="287" t="s">
        <v>1635</v>
      </c>
      <c r="C1309" s="286" t="s">
        <v>1636</v>
      </c>
      <c r="D1309" s="298"/>
      <c r="E1309" s="285">
        <v>9</v>
      </c>
      <c r="F1309" s="285" t="s">
        <v>171</v>
      </c>
      <c r="G1309" s="289" t="s">
        <v>2598</v>
      </c>
      <c r="H1309" s="226" t="s">
        <v>2627</v>
      </c>
      <c r="I1309" s="285" t="e">
        <f>VLOOKUP(Tableau2[[#This Row],[Maîtrise/Avancement CNPE]],Tableau5[],8,FALSE)</f>
        <v>#N/A</v>
      </c>
      <c r="J1309" s="290" t="e">
        <f>Tableau2[[#This Row],[Gravité]]*Tableau2[[#This Row],[Fréquence CNPE]]*Tableau2[[#This Row],[Coef Pondération CNPE]]</f>
        <v>#VALUE!</v>
      </c>
      <c r="K1309" s="291"/>
      <c r="L1309" s="285">
        <v>3</v>
      </c>
      <c r="M1309" s="289" t="s">
        <v>2598</v>
      </c>
      <c r="N1309" s="226" t="s">
        <v>2627</v>
      </c>
      <c r="O1309" s="290" t="e">
        <f>VLOOKUP(Tableau2[[#This Row],[Maîtrise/Avancement SUD]],Tableau5[],8,FALSE)</f>
        <v>#N/A</v>
      </c>
      <c r="P1309" s="290" t="e">
        <f>Tableau2[[#This Row],[Gravité]]*Tableau2[[#This Row],[Fréquence SUD]]*Tableau2[[#This Row],[Coef Pondération SUD]]</f>
        <v>#N/A</v>
      </c>
      <c r="Q1309" s="291"/>
      <c r="R1309" s="285" t="s">
        <v>171</v>
      </c>
      <c r="S1309" s="289" t="s">
        <v>2598</v>
      </c>
      <c r="T1309" s="226" t="s">
        <v>2627</v>
      </c>
      <c r="U1309" s="290" t="e">
        <f>VLOOKUP(Tableau2[[#This Row],[Maîtrise/Avancement GP]],Tableau5[],8,FALSE)</f>
        <v>#N/A</v>
      </c>
      <c r="V1309" s="290" t="e">
        <f>Tableau2[[#This Row],[Gravité]]*Tableau2[[#This Row],[Fréquence GP]]*Tableau2[[#This Row],[Coef Pondération GP]]</f>
        <v>#VALUE!</v>
      </c>
      <c r="W1309" s="291"/>
      <c r="X1309" s="285" t="s">
        <v>171</v>
      </c>
      <c r="Y1309" s="289" t="s">
        <v>2598</v>
      </c>
      <c r="Z1309" s="226" t="s">
        <v>2627</v>
      </c>
      <c r="AA1309" s="290" t="e">
        <f>VLOOKUP(Tableau2[[#This Row],[Maîtrise/Avancement NORD]],Tableau5[],8,FALSE)</f>
        <v>#N/A</v>
      </c>
      <c r="AB1309" s="290" t="e">
        <f>Tableau2[[#This Row],[Gravité]]*Tableau2[[#This Row],[Fréquence NORD]]*Tableau2[[#This Row],[Coef Pondération NORD]]</f>
        <v>#VALUE!</v>
      </c>
      <c r="AC1309" s="291"/>
      <c r="AD1309" s="285" t="s">
        <v>171</v>
      </c>
      <c r="AE1309" s="289" t="s">
        <v>2598</v>
      </c>
      <c r="AF1309" s="226" t="s">
        <v>2627</v>
      </c>
      <c r="AG1309" s="290" t="e">
        <f>VLOOKUP(Tableau2[[#This Row],[Maîtrise/Avancement DD]],Tableau5[],8,FALSE)</f>
        <v>#N/A</v>
      </c>
      <c r="AH1309" s="290" t="e">
        <f>Tableau2[[#This Row],[Gravité]]*Tableau2[[#This Row],[Fréquence DD]]*Tableau2[[#This Row],[Coef Pondération DD]]</f>
        <v>#VALUE!</v>
      </c>
      <c r="AI1309" s="291"/>
    </row>
    <row r="1310" spans="1:35" ht="15" x14ac:dyDescent="0.2">
      <c r="A1310" s="248"/>
      <c r="B1310" s="184" t="s">
        <v>2162</v>
      </c>
      <c r="C1310" s="260"/>
      <c r="D1310" s="248"/>
      <c r="E1310" s="260"/>
      <c r="F1310" s="260"/>
      <c r="G1310" s="260"/>
      <c r="H1310" s="226" t="s">
        <v>2627</v>
      </c>
      <c r="I1310" s="248"/>
      <c r="J1310" s="265"/>
      <c r="K1310" s="260"/>
      <c r="L1310" s="260"/>
      <c r="M1310" s="260"/>
      <c r="N1310" s="226" t="s">
        <v>2627</v>
      </c>
      <c r="O1310" s="248"/>
      <c r="P1310" s="265"/>
      <c r="Q1310" s="260"/>
      <c r="R1310" s="260"/>
      <c r="S1310" s="260"/>
      <c r="T1310" s="226" t="s">
        <v>2627</v>
      </c>
      <c r="U1310" s="260"/>
      <c r="V1310" s="265"/>
      <c r="W1310" s="260"/>
      <c r="X1310" s="260"/>
      <c r="Y1310" s="258"/>
      <c r="Z1310" s="226" t="s">
        <v>2627</v>
      </c>
      <c r="AA1310" s="260"/>
      <c r="AB1310" s="265"/>
      <c r="AC1310" s="260"/>
      <c r="AD1310" s="248"/>
      <c r="AE1310" s="249"/>
      <c r="AF1310" s="226" t="s">
        <v>2627</v>
      </c>
      <c r="AG1310" s="248"/>
      <c r="AH1310" s="265"/>
      <c r="AI1310" s="260"/>
    </row>
    <row r="1311" spans="1:35" ht="60" x14ac:dyDescent="0.2">
      <c r="A1311" s="248">
        <v>2017</v>
      </c>
      <c r="B1311" s="258" t="s">
        <v>1639</v>
      </c>
      <c r="C1311" s="258" t="s">
        <v>1640</v>
      </c>
      <c r="D1311" s="249"/>
      <c r="E1311" s="248">
        <v>3</v>
      </c>
      <c r="F1311" s="248" t="s">
        <v>171</v>
      </c>
      <c r="G1311" s="248" t="s">
        <v>171</v>
      </c>
      <c r="H1311" s="226" t="s">
        <v>2617</v>
      </c>
      <c r="I1311" s="248"/>
      <c r="J1311" s="265"/>
      <c r="K1311" s="260"/>
      <c r="L1311" s="248">
        <v>3</v>
      </c>
      <c r="M1311" s="258" t="s">
        <v>1641</v>
      </c>
      <c r="N1311" s="226" t="s">
        <v>2608</v>
      </c>
      <c r="O1311" s="248"/>
      <c r="P1311" s="265"/>
      <c r="Q1311" s="260"/>
      <c r="R1311" s="248" t="s">
        <v>171</v>
      </c>
      <c r="S1311" s="248" t="s">
        <v>171</v>
      </c>
      <c r="T1311" s="226" t="s">
        <v>2617</v>
      </c>
      <c r="U1311" s="260"/>
      <c r="V1311" s="265"/>
      <c r="W1311" s="260"/>
      <c r="X1311" s="248" t="s">
        <v>171</v>
      </c>
      <c r="Y1311" s="249" t="s">
        <v>171</v>
      </c>
      <c r="Z1311" s="226" t="s">
        <v>2617</v>
      </c>
      <c r="AA1311" s="260"/>
      <c r="AB1311" s="265"/>
      <c r="AC1311" s="260"/>
      <c r="AD1311" s="248" t="s">
        <v>171</v>
      </c>
      <c r="AE1311" s="249" t="s">
        <v>171</v>
      </c>
      <c r="AF1311" s="226" t="s">
        <v>2617</v>
      </c>
      <c r="AG1311" s="248"/>
      <c r="AH1311" s="265"/>
      <c r="AI1311" s="260"/>
    </row>
    <row r="1312" spans="1:35" ht="60" x14ac:dyDescent="0.2">
      <c r="A1312" s="248">
        <v>2017</v>
      </c>
      <c r="B1312" s="258" t="s">
        <v>1639</v>
      </c>
      <c r="C1312" s="258" t="s">
        <v>1640</v>
      </c>
      <c r="D1312" s="249"/>
      <c r="E1312" s="248">
        <v>3</v>
      </c>
      <c r="F1312" s="248" t="s">
        <v>171</v>
      </c>
      <c r="G1312" s="248" t="s">
        <v>171</v>
      </c>
      <c r="H1312" s="226" t="s">
        <v>2617</v>
      </c>
      <c r="I1312" s="248"/>
      <c r="J1312" s="265"/>
      <c r="K1312" s="260"/>
      <c r="L1312" s="248">
        <v>3</v>
      </c>
      <c r="M1312" s="258" t="s">
        <v>1642</v>
      </c>
      <c r="N1312" s="226" t="s">
        <v>2613</v>
      </c>
      <c r="O1312" s="248"/>
      <c r="P1312" s="265"/>
      <c r="Q1312" s="260"/>
      <c r="R1312" s="248" t="s">
        <v>171</v>
      </c>
      <c r="S1312" s="248" t="s">
        <v>171</v>
      </c>
      <c r="T1312" s="226" t="s">
        <v>2617</v>
      </c>
      <c r="U1312" s="260"/>
      <c r="V1312" s="265"/>
      <c r="W1312" s="260"/>
      <c r="X1312" s="248" t="s">
        <v>171</v>
      </c>
      <c r="Y1312" s="249" t="s">
        <v>171</v>
      </c>
      <c r="Z1312" s="226" t="s">
        <v>2617</v>
      </c>
      <c r="AA1312" s="260"/>
      <c r="AB1312" s="265"/>
      <c r="AC1312" s="260"/>
      <c r="AD1312" s="248" t="s">
        <v>171</v>
      </c>
      <c r="AE1312" s="249" t="s">
        <v>171</v>
      </c>
      <c r="AF1312" s="226" t="s">
        <v>2617</v>
      </c>
      <c r="AG1312" s="248"/>
      <c r="AH1312" s="265"/>
      <c r="AI1312" s="260"/>
    </row>
    <row r="1313" spans="1:35" ht="60" x14ac:dyDescent="0.2">
      <c r="A1313" s="248">
        <v>2017</v>
      </c>
      <c r="B1313" s="258" t="s">
        <v>1639</v>
      </c>
      <c r="C1313" s="258" t="s">
        <v>1640</v>
      </c>
      <c r="D1313" s="249"/>
      <c r="E1313" s="248">
        <v>3</v>
      </c>
      <c r="F1313" s="248" t="s">
        <v>171</v>
      </c>
      <c r="G1313" s="248" t="s">
        <v>171</v>
      </c>
      <c r="H1313" s="226" t="s">
        <v>2629</v>
      </c>
      <c r="I1313" s="248"/>
      <c r="J1313" s="265"/>
      <c r="K1313" s="260"/>
      <c r="L1313" s="248">
        <v>3</v>
      </c>
      <c r="M1313" s="258" t="s">
        <v>1643</v>
      </c>
      <c r="N1313" s="226" t="s">
        <v>2658</v>
      </c>
      <c r="O1313" s="248"/>
      <c r="P1313" s="265"/>
      <c r="Q1313" s="260"/>
      <c r="R1313" s="248" t="s">
        <v>171</v>
      </c>
      <c r="S1313" s="248" t="s">
        <v>171</v>
      </c>
      <c r="T1313" s="226" t="s">
        <v>2629</v>
      </c>
      <c r="U1313" s="260"/>
      <c r="V1313" s="265"/>
      <c r="W1313" s="260"/>
      <c r="X1313" s="248" t="s">
        <v>171</v>
      </c>
      <c r="Y1313" s="249" t="s">
        <v>171</v>
      </c>
      <c r="Z1313" s="226" t="s">
        <v>2629</v>
      </c>
      <c r="AA1313" s="260"/>
      <c r="AB1313" s="265"/>
      <c r="AC1313" s="260"/>
      <c r="AD1313" s="248" t="s">
        <v>171</v>
      </c>
      <c r="AE1313" s="249" t="s">
        <v>171</v>
      </c>
      <c r="AF1313" s="226" t="s">
        <v>2629</v>
      </c>
      <c r="AG1313" s="248"/>
      <c r="AH1313" s="265"/>
      <c r="AI1313" s="260"/>
    </row>
    <row r="1314" spans="1:35" s="295" customFormat="1" ht="60.75" thickBot="1" x14ac:dyDescent="0.25">
      <c r="A1314" s="285">
        <v>2017</v>
      </c>
      <c r="B1314" s="286" t="s">
        <v>1639</v>
      </c>
      <c r="C1314" s="286" t="s">
        <v>1640</v>
      </c>
      <c r="D1314" s="298"/>
      <c r="E1314" s="285">
        <v>3</v>
      </c>
      <c r="F1314" s="285" t="s">
        <v>171</v>
      </c>
      <c r="G1314" s="289" t="s">
        <v>2598</v>
      </c>
      <c r="H1314" s="226" t="s">
        <v>2627</v>
      </c>
      <c r="I1314" s="285" t="e">
        <f>VLOOKUP(Tableau2[[#This Row],[Maîtrise/Avancement CNPE]],Tableau5[],8,FALSE)</f>
        <v>#N/A</v>
      </c>
      <c r="J1314" s="290" t="e">
        <f>Tableau2[[#This Row],[Gravité]]*Tableau2[[#This Row],[Fréquence CNPE]]*Tableau2[[#This Row],[Coef Pondération CNPE]]</f>
        <v>#VALUE!</v>
      </c>
      <c r="K1314" s="291"/>
      <c r="L1314" s="285">
        <v>3</v>
      </c>
      <c r="M1314" s="289" t="s">
        <v>2598</v>
      </c>
      <c r="N1314" s="226" t="s">
        <v>2627</v>
      </c>
      <c r="O1314" s="290" t="e">
        <f>VLOOKUP(Tableau2[[#This Row],[Maîtrise/Avancement SUD]],Tableau5[],8,FALSE)</f>
        <v>#N/A</v>
      </c>
      <c r="P1314" s="290" t="e">
        <f>Tableau2[[#This Row],[Gravité]]*Tableau2[[#This Row],[Fréquence SUD]]*Tableau2[[#This Row],[Coef Pondération SUD]]</f>
        <v>#N/A</v>
      </c>
      <c r="Q1314" s="291"/>
      <c r="R1314" s="285" t="s">
        <v>171</v>
      </c>
      <c r="S1314" s="289" t="s">
        <v>2598</v>
      </c>
      <c r="T1314" s="226" t="s">
        <v>2627</v>
      </c>
      <c r="U1314" s="290" t="e">
        <f>VLOOKUP(Tableau2[[#This Row],[Maîtrise/Avancement GP]],Tableau5[],8,FALSE)</f>
        <v>#N/A</v>
      </c>
      <c r="V1314" s="290" t="e">
        <f>Tableau2[[#This Row],[Gravité]]*Tableau2[[#This Row],[Fréquence GP]]*Tableau2[[#This Row],[Coef Pondération GP]]</f>
        <v>#VALUE!</v>
      </c>
      <c r="W1314" s="291"/>
      <c r="X1314" s="285" t="s">
        <v>171</v>
      </c>
      <c r="Y1314" s="289" t="s">
        <v>2598</v>
      </c>
      <c r="Z1314" s="226" t="s">
        <v>2627</v>
      </c>
      <c r="AA1314" s="290" t="e">
        <f>VLOOKUP(Tableau2[[#This Row],[Maîtrise/Avancement NORD]],Tableau5[],8,FALSE)</f>
        <v>#N/A</v>
      </c>
      <c r="AB1314" s="290" t="e">
        <f>Tableau2[[#This Row],[Gravité]]*Tableau2[[#This Row],[Fréquence NORD]]*Tableau2[[#This Row],[Coef Pondération NORD]]</f>
        <v>#VALUE!</v>
      </c>
      <c r="AC1314" s="291"/>
      <c r="AD1314" s="285" t="s">
        <v>171</v>
      </c>
      <c r="AE1314" s="289" t="s">
        <v>2598</v>
      </c>
      <c r="AF1314" s="226" t="s">
        <v>2627</v>
      </c>
      <c r="AG1314" s="290" t="e">
        <f>VLOOKUP(Tableau2[[#This Row],[Maîtrise/Avancement DD]],Tableau5[],8,FALSE)</f>
        <v>#N/A</v>
      </c>
      <c r="AH1314" s="290" t="e">
        <f>Tableau2[[#This Row],[Gravité]]*Tableau2[[#This Row],[Fréquence DD]]*Tableau2[[#This Row],[Coef Pondération DD]]</f>
        <v>#VALUE!</v>
      </c>
      <c r="AI1314" s="291"/>
    </row>
    <row r="1315" spans="1:35" ht="15" x14ac:dyDescent="0.2">
      <c r="A1315" s="248"/>
      <c r="B1315" s="270" t="s">
        <v>1528</v>
      </c>
      <c r="C1315" s="270"/>
      <c r="D1315" s="272"/>
      <c r="E1315" s="249"/>
      <c r="F1315" s="249"/>
      <c r="G1315" s="258"/>
      <c r="H1315" s="226" t="s">
        <v>2627</v>
      </c>
      <c r="I1315" s="248"/>
      <c r="J1315" s="265"/>
      <c r="K1315" s="260"/>
      <c r="L1315" s="249"/>
      <c r="M1315" s="260"/>
      <c r="N1315" s="226" t="s">
        <v>2627</v>
      </c>
      <c r="O1315" s="248"/>
      <c r="P1315" s="265"/>
      <c r="Q1315" s="260"/>
      <c r="R1315" s="249"/>
      <c r="S1315" s="260"/>
      <c r="T1315" s="226" t="s">
        <v>2627</v>
      </c>
      <c r="U1315" s="260"/>
      <c r="V1315" s="265"/>
      <c r="W1315" s="260"/>
      <c r="X1315" s="249"/>
      <c r="Y1315" s="258"/>
      <c r="Z1315" s="226" t="s">
        <v>2627</v>
      </c>
      <c r="AA1315" s="260"/>
      <c r="AB1315" s="265"/>
      <c r="AC1315" s="260"/>
      <c r="AD1315" s="248"/>
      <c r="AE1315" s="249"/>
      <c r="AF1315" s="226" t="s">
        <v>2627</v>
      </c>
      <c r="AG1315" s="248"/>
      <c r="AH1315" s="265"/>
      <c r="AI1315" s="260"/>
    </row>
    <row r="1316" spans="1:35" ht="15" x14ac:dyDescent="0.2">
      <c r="A1316" s="248"/>
      <c r="B1316" s="184" t="s">
        <v>1529</v>
      </c>
      <c r="C1316" s="260"/>
      <c r="D1316" s="248"/>
      <c r="E1316" s="249"/>
      <c r="F1316" s="249"/>
      <c r="G1316" s="258"/>
      <c r="H1316" s="226" t="s">
        <v>2627</v>
      </c>
      <c r="I1316" s="248"/>
      <c r="J1316" s="265"/>
      <c r="K1316" s="260"/>
      <c r="L1316" s="249"/>
      <c r="M1316" s="260"/>
      <c r="N1316" s="226" t="s">
        <v>2627</v>
      </c>
      <c r="O1316" s="248"/>
      <c r="P1316" s="265"/>
      <c r="Q1316" s="260"/>
      <c r="R1316" s="249"/>
      <c r="S1316" s="260"/>
      <c r="T1316" s="226" t="s">
        <v>2627</v>
      </c>
      <c r="U1316" s="260"/>
      <c r="V1316" s="265"/>
      <c r="W1316" s="260"/>
      <c r="X1316" s="249"/>
      <c r="Y1316" s="258"/>
      <c r="Z1316" s="226" t="s">
        <v>2627</v>
      </c>
      <c r="AA1316" s="260"/>
      <c r="AB1316" s="265"/>
      <c r="AC1316" s="260"/>
      <c r="AD1316" s="248"/>
      <c r="AE1316" s="249"/>
      <c r="AF1316" s="226" t="s">
        <v>2627</v>
      </c>
      <c r="AG1316" s="248"/>
      <c r="AH1316" s="265"/>
      <c r="AI1316" s="260"/>
    </row>
    <row r="1317" spans="1:35" ht="45" x14ac:dyDescent="0.2">
      <c r="A1317" s="248">
        <v>2017</v>
      </c>
      <c r="B1317" s="258" t="s">
        <v>1025</v>
      </c>
      <c r="C1317" s="258" t="s">
        <v>1026</v>
      </c>
      <c r="D1317" s="249"/>
      <c r="E1317" s="249">
        <v>9</v>
      </c>
      <c r="F1317" s="249">
        <v>9</v>
      </c>
      <c r="G1317" s="258" t="s">
        <v>1049</v>
      </c>
      <c r="H1317" s="226" t="s">
        <v>2608</v>
      </c>
      <c r="I1317" s="248"/>
      <c r="J1317" s="265"/>
      <c r="K1317" s="260"/>
      <c r="L1317" s="249">
        <v>9</v>
      </c>
      <c r="M1317" s="258" t="s">
        <v>1049</v>
      </c>
      <c r="N1317" s="226" t="s">
        <v>2608</v>
      </c>
      <c r="O1317" s="248"/>
      <c r="P1317" s="265"/>
      <c r="Q1317" s="260"/>
      <c r="R1317" s="249">
        <v>9</v>
      </c>
      <c r="S1317" s="258" t="s">
        <v>1049</v>
      </c>
      <c r="T1317" s="226" t="s">
        <v>2608</v>
      </c>
      <c r="U1317" s="260"/>
      <c r="V1317" s="265"/>
      <c r="W1317" s="260"/>
      <c r="X1317" s="249">
        <v>9</v>
      </c>
      <c r="Y1317" s="258" t="s">
        <v>1318</v>
      </c>
      <c r="Z1317" s="226" t="s">
        <v>2608</v>
      </c>
      <c r="AA1317" s="260"/>
      <c r="AB1317" s="265"/>
      <c r="AC1317" s="260"/>
      <c r="AD1317" s="248">
        <v>3</v>
      </c>
      <c r="AE1317" s="258" t="s">
        <v>1318</v>
      </c>
      <c r="AF1317" s="226" t="s">
        <v>2608</v>
      </c>
      <c r="AG1317" s="248"/>
      <c r="AH1317" s="265"/>
      <c r="AI1317" s="260"/>
    </row>
    <row r="1318" spans="1:35" ht="45" x14ac:dyDescent="0.2">
      <c r="A1318" s="248">
        <v>2017</v>
      </c>
      <c r="B1318" s="258" t="s">
        <v>1025</v>
      </c>
      <c r="C1318" s="258" t="s">
        <v>1026</v>
      </c>
      <c r="D1318" s="249"/>
      <c r="E1318" s="249">
        <v>9</v>
      </c>
      <c r="F1318" s="249">
        <v>9</v>
      </c>
      <c r="G1318" s="260" t="s">
        <v>1035</v>
      </c>
      <c r="H1318" s="226" t="s">
        <v>2609</v>
      </c>
      <c r="I1318" s="248"/>
      <c r="J1318" s="265"/>
      <c r="K1318" s="260"/>
      <c r="L1318" s="249">
        <v>9</v>
      </c>
      <c r="M1318" s="260" t="s">
        <v>1035</v>
      </c>
      <c r="N1318" s="226" t="s">
        <v>2609</v>
      </c>
      <c r="O1318" s="248"/>
      <c r="P1318" s="265"/>
      <c r="Q1318" s="260"/>
      <c r="R1318" s="249">
        <v>9</v>
      </c>
      <c r="S1318" s="260" t="s">
        <v>1035</v>
      </c>
      <c r="T1318" s="226" t="s">
        <v>2609</v>
      </c>
      <c r="U1318" s="260"/>
      <c r="V1318" s="265"/>
      <c r="W1318" s="260"/>
      <c r="X1318" s="249">
        <v>9</v>
      </c>
      <c r="Y1318" s="258" t="s">
        <v>1035</v>
      </c>
      <c r="Z1318" s="226" t="s">
        <v>2609</v>
      </c>
      <c r="AA1318" s="260"/>
      <c r="AB1318" s="265"/>
      <c r="AC1318" s="260"/>
      <c r="AD1318" s="248">
        <v>3</v>
      </c>
      <c r="AE1318" s="267" t="s">
        <v>2166</v>
      </c>
      <c r="AF1318" s="226" t="s">
        <v>2609</v>
      </c>
      <c r="AG1318" s="248"/>
      <c r="AH1318" s="265"/>
      <c r="AI1318" s="260"/>
    </row>
    <row r="1319" spans="1:35" ht="45" x14ac:dyDescent="0.2">
      <c r="A1319" s="248">
        <v>2017</v>
      </c>
      <c r="B1319" s="258" t="s">
        <v>1025</v>
      </c>
      <c r="C1319" s="258" t="s">
        <v>1026</v>
      </c>
      <c r="D1319" s="249"/>
      <c r="E1319" s="249">
        <v>9</v>
      </c>
      <c r="F1319" s="249">
        <v>9</v>
      </c>
      <c r="G1319" s="260" t="s">
        <v>1036</v>
      </c>
      <c r="H1319" s="226" t="s">
        <v>2609</v>
      </c>
      <c r="I1319" s="248"/>
      <c r="J1319" s="265"/>
      <c r="K1319" s="260"/>
      <c r="L1319" s="249">
        <v>9</v>
      </c>
      <c r="M1319" s="260" t="s">
        <v>1036</v>
      </c>
      <c r="N1319" s="226" t="s">
        <v>2609</v>
      </c>
      <c r="O1319" s="248"/>
      <c r="P1319" s="265"/>
      <c r="Q1319" s="260"/>
      <c r="R1319" s="249">
        <v>9</v>
      </c>
      <c r="S1319" s="260" t="s">
        <v>1036</v>
      </c>
      <c r="T1319" s="226" t="s">
        <v>2609</v>
      </c>
      <c r="U1319" s="260"/>
      <c r="V1319" s="265"/>
      <c r="W1319" s="260"/>
      <c r="X1319" s="249">
        <v>9</v>
      </c>
      <c r="Y1319" s="258" t="s">
        <v>1036</v>
      </c>
      <c r="Z1319" s="226" t="s">
        <v>2609</v>
      </c>
      <c r="AA1319" s="260"/>
      <c r="AB1319" s="265"/>
      <c r="AC1319" s="260"/>
      <c r="AD1319" s="248">
        <v>3</v>
      </c>
      <c r="AE1319" s="267" t="s">
        <v>2163</v>
      </c>
      <c r="AF1319" s="226" t="s">
        <v>2646</v>
      </c>
      <c r="AG1319" s="248"/>
      <c r="AH1319" s="265"/>
      <c r="AI1319" s="260"/>
    </row>
    <row r="1320" spans="1:35" ht="45" x14ac:dyDescent="0.2">
      <c r="A1320" s="248">
        <v>2017</v>
      </c>
      <c r="B1320" s="258" t="s">
        <v>1025</v>
      </c>
      <c r="C1320" s="258" t="s">
        <v>1026</v>
      </c>
      <c r="D1320" s="249"/>
      <c r="E1320" s="249">
        <v>9</v>
      </c>
      <c r="F1320" s="249">
        <v>9</v>
      </c>
      <c r="G1320" s="258" t="s">
        <v>1027</v>
      </c>
      <c r="H1320" s="226" t="s">
        <v>2608</v>
      </c>
      <c r="I1320" s="248"/>
      <c r="J1320" s="265"/>
      <c r="K1320" s="260"/>
      <c r="L1320" s="249">
        <v>9</v>
      </c>
      <c r="M1320" s="258" t="s">
        <v>1027</v>
      </c>
      <c r="N1320" s="226" t="s">
        <v>2608</v>
      </c>
      <c r="O1320" s="248"/>
      <c r="P1320" s="265"/>
      <c r="Q1320" s="260"/>
      <c r="R1320" s="249">
        <v>9</v>
      </c>
      <c r="S1320" s="258" t="s">
        <v>1027</v>
      </c>
      <c r="T1320" s="226" t="s">
        <v>2608</v>
      </c>
      <c r="U1320" s="260"/>
      <c r="V1320" s="265"/>
      <c r="W1320" s="260"/>
      <c r="X1320" s="249" t="s">
        <v>171</v>
      </c>
      <c r="Y1320" s="249" t="s">
        <v>171</v>
      </c>
      <c r="Z1320" s="226" t="s">
        <v>2617</v>
      </c>
      <c r="AA1320" s="260"/>
      <c r="AB1320" s="265"/>
      <c r="AC1320" s="260"/>
      <c r="AD1320" s="248">
        <v>3</v>
      </c>
      <c r="AE1320" s="258" t="s">
        <v>1027</v>
      </c>
      <c r="AF1320" s="226" t="s">
        <v>2608</v>
      </c>
      <c r="AG1320" s="248"/>
      <c r="AH1320" s="265"/>
      <c r="AI1320" s="260"/>
    </row>
    <row r="1321" spans="1:35" ht="45" x14ac:dyDescent="0.2">
      <c r="A1321" s="248">
        <v>2017</v>
      </c>
      <c r="B1321" s="258" t="s">
        <v>1025</v>
      </c>
      <c r="C1321" s="258" t="s">
        <v>1026</v>
      </c>
      <c r="D1321" s="249"/>
      <c r="E1321" s="249">
        <v>9</v>
      </c>
      <c r="F1321" s="249" t="s">
        <v>171</v>
      </c>
      <c r="G1321" s="248" t="s">
        <v>171</v>
      </c>
      <c r="H1321" s="226" t="s">
        <v>2629</v>
      </c>
      <c r="I1321" s="248"/>
      <c r="J1321" s="265"/>
      <c r="K1321" s="260"/>
      <c r="L1321" s="249" t="s">
        <v>171</v>
      </c>
      <c r="M1321" s="248" t="s">
        <v>171</v>
      </c>
      <c r="N1321" s="226" t="s">
        <v>2629</v>
      </c>
      <c r="O1321" s="248"/>
      <c r="P1321" s="265"/>
      <c r="Q1321" s="260"/>
      <c r="R1321" s="248" t="s">
        <v>171</v>
      </c>
      <c r="S1321" s="248" t="s">
        <v>171</v>
      </c>
      <c r="T1321" s="226" t="s">
        <v>2629</v>
      </c>
      <c r="U1321" s="260"/>
      <c r="V1321" s="265"/>
      <c r="W1321" s="260"/>
      <c r="X1321" s="249">
        <v>9</v>
      </c>
      <c r="Y1321" s="258" t="s">
        <v>1037</v>
      </c>
      <c r="Z1321" s="226" t="s">
        <v>2638</v>
      </c>
      <c r="AA1321" s="260"/>
      <c r="AB1321" s="265"/>
      <c r="AC1321" s="260"/>
      <c r="AD1321" s="248" t="s">
        <v>171</v>
      </c>
      <c r="AE1321" s="249" t="s">
        <v>171</v>
      </c>
      <c r="AF1321" s="226" t="s">
        <v>2629</v>
      </c>
      <c r="AG1321" s="248"/>
      <c r="AH1321" s="265"/>
      <c r="AI1321" s="260"/>
    </row>
    <row r="1322" spans="1:35" ht="45" x14ac:dyDescent="0.2">
      <c r="A1322" s="248">
        <v>2017</v>
      </c>
      <c r="B1322" s="258" t="s">
        <v>1025</v>
      </c>
      <c r="C1322" s="258" t="s">
        <v>1026</v>
      </c>
      <c r="D1322" s="249"/>
      <c r="E1322" s="248">
        <v>9</v>
      </c>
      <c r="F1322" s="249" t="s">
        <v>171</v>
      </c>
      <c r="G1322" s="248" t="s">
        <v>171</v>
      </c>
      <c r="H1322" s="226" t="s">
        <v>2617</v>
      </c>
      <c r="I1322" s="248"/>
      <c r="J1322" s="265"/>
      <c r="K1322" s="260"/>
      <c r="L1322" s="248">
        <v>9</v>
      </c>
      <c r="M1322" s="258" t="s">
        <v>1644</v>
      </c>
      <c r="N1322" s="226" t="s">
        <v>2655</v>
      </c>
      <c r="O1322" s="248"/>
      <c r="P1322" s="265"/>
      <c r="Q1322" s="260"/>
      <c r="R1322" s="249">
        <v>9</v>
      </c>
      <c r="S1322" s="258" t="s">
        <v>1802</v>
      </c>
      <c r="T1322" s="226" t="s">
        <v>2655</v>
      </c>
      <c r="U1322" s="260"/>
      <c r="V1322" s="265"/>
      <c r="W1322" s="260"/>
      <c r="X1322" s="249" t="s">
        <v>171</v>
      </c>
      <c r="Y1322" s="249" t="s">
        <v>171</v>
      </c>
      <c r="Z1322" s="226" t="s">
        <v>2617</v>
      </c>
      <c r="AA1322" s="260"/>
      <c r="AB1322" s="265"/>
      <c r="AC1322" s="260"/>
      <c r="AD1322" s="248">
        <v>3</v>
      </c>
      <c r="AE1322" s="267" t="s">
        <v>2164</v>
      </c>
      <c r="AF1322" s="226" t="s">
        <v>2655</v>
      </c>
      <c r="AG1322" s="248"/>
      <c r="AH1322" s="265"/>
      <c r="AI1322" s="260"/>
    </row>
    <row r="1323" spans="1:35" ht="75" x14ac:dyDescent="0.2">
      <c r="A1323" s="248">
        <v>2017</v>
      </c>
      <c r="B1323" s="258" t="s">
        <v>1025</v>
      </c>
      <c r="C1323" s="258" t="s">
        <v>1026</v>
      </c>
      <c r="D1323" s="249"/>
      <c r="E1323" s="248">
        <v>9</v>
      </c>
      <c r="F1323" s="249" t="s">
        <v>171</v>
      </c>
      <c r="G1323" s="248" t="s">
        <v>171</v>
      </c>
      <c r="H1323" s="226" t="s">
        <v>2616</v>
      </c>
      <c r="I1323" s="248"/>
      <c r="J1323" s="265"/>
      <c r="K1323" s="260"/>
      <c r="L1323" s="248">
        <v>9</v>
      </c>
      <c r="M1323" s="258" t="s">
        <v>1800</v>
      </c>
      <c r="N1323" s="226" t="s">
        <v>2611</v>
      </c>
      <c r="O1323" s="248"/>
      <c r="P1323" s="265"/>
      <c r="Q1323" s="260"/>
      <c r="R1323" s="249">
        <v>9</v>
      </c>
      <c r="S1323" s="258" t="s">
        <v>1801</v>
      </c>
      <c r="T1323" s="226" t="s">
        <v>2611</v>
      </c>
      <c r="U1323" s="260"/>
      <c r="V1323" s="265"/>
      <c r="W1323" s="260"/>
      <c r="X1323" s="249" t="s">
        <v>171</v>
      </c>
      <c r="Y1323" s="249" t="s">
        <v>171</v>
      </c>
      <c r="Z1323" s="226" t="s">
        <v>2616</v>
      </c>
      <c r="AA1323" s="260"/>
      <c r="AB1323" s="265"/>
      <c r="AC1323" s="260"/>
      <c r="AD1323" s="248">
        <v>3</v>
      </c>
      <c r="AE1323" s="267" t="s">
        <v>2165</v>
      </c>
      <c r="AF1323" s="226" t="s">
        <v>2611</v>
      </c>
      <c r="AG1323" s="248"/>
      <c r="AH1323" s="265"/>
      <c r="AI1323" s="260"/>
    </row>
    <row r="1324" spans="1:35" ht="45" x14ac:dyDescent="0.2">
      <c r="A1324" s="248">
        <v>2017</v>
      </c>
      <c r="B1324" s="258" t="s">
        <v>1025</v>
      </c>
      <c r="C1324" s="258" t="s">
        <v>1026</v>
      </c>
      <c r="D1324" s="249"/>
      <c r="E1324" s="249">
        <v>9</v>
      </c>
      <c r="F1324" s="249" t="s">
        <v>171</v>
      </c>
      <c r="G1324" s="248" t="s">
        <v>171</v>
      </c>
      <c r="H1324" s="226" t="s">
        <v>2617</v>
      </c>
      <c r="I1324" s="248"/>
      <c r="J1324" s="265"/>
      <c r="K1324" s="260"/>
      <c r="L1324" s="249" t="s">
        <v>171</v>
      </c>
      <c r="M1324" s="248" t="s">
        <v>171</v>
      </c>
      <c r="N1324" s="226" t="s">
        <v>2617</v>
      </c>
      <c r="O1324" s="248"/>
      <c r="P1324" s="265"/>
      <c r="Q1324" s="260"/>
      <c r="R1324" s="249" t="s">
        <v>171</v>
      </c>
      <c r="S1324" s="248" t="s">
        <v>171</v>
      </c>
      <c r="T1324" s="226" t="s">
        <v>2617</v>
      </c>
      <c r="U1324" s="260"/>
      <c r="V1324" s="265"/>
      <c r="W1324" s="260"/>
      <c r="X1324" s="249" t="s">
        <v>171</v>
      </c>
      <c r="Y1324" s="248" t="s">
        <v>171</v>
      </c>
      <c r="Z1324" s="226" t="s">
        <v>2617</v>
      </c>
      <c r="AA1324" s="260"/>
      <c r="AB1324" s="265"/>
      <c r="AC1324" s="260"/>
      <c r="AD1324" s="248">
        <v>3</v>
      </c>
      <c r="AE1324" s="267" t="s">
        <v>2167</v>
      </c>
      <c r="AF1324" s="226" t="s">
        <v>2608</v>
      </c>
      <c r="AG1324" s="248"/>
      <c r="AH1324" s="265"/>
      <c r="AI1324" s="260"/>
    </row>
    <row r="1325" spans="1:35" s="295" customFormat="1" ht="180.75" thickBot="1" x14ac:dyDescent="0.25">
      <c r="A1325" s="285">
        <v>2017</v>
      </c>
      <c r="B1325" s="286" t="s">
        <v>1025</v>
      </c>
      <c r="C1325" s="286" t="s">
        <v>1026</v>
      </c>
      <c r="D1325" s="301">
        <v>12</v>
      </c>
      <c r="E1325" s="292">
        <v>9</v>
      </c>
      <c r="F1325" s="292">
        <v>9</v>
      </c>
      <c r="G1325" s="289" t="s">
        <v>2598</v>
      </c>
      <c r="H1325" s="226" t="s">
        <v>2627</v>
      </c>
      <c r="I1325" s="285" t="e">
        <f>VLOOKUP(Tableau2[[#This Row],[Maîtrise/Avancement CNPE]],Tableau5[],8,FALSE)</f>
        <v>#N/A</v>
      </c>
      <c r="J1325" s="290" t="e">
        <f>Tableau2[[#This Row],[Gravité]]*Tableau2[[#This Row],[Fréquence CNPE]]*Tableau2[[#This Row],[Coef Pondération CNPE]]</f>
        <v>#N/A</v>
      </c>
      <c r="K1325" s="294" t="s">
        <v>1028</v>
      </c>
      <c r="L1325" s="292">
        <v>9</v>
      </c>
      <c r="M1325" s="289" t="s">
        <v>2598</v>
      </c>
      <c r="N1325" s="226" t="s">
        <v>2627</v>
      </c>
      <c r="O1325" s="290" t="e">
        <f>VLOOKUP(Tableau2[[#This Row],[Maîtrise/Avancement SUD]],Tableau5[],8,FALSE)</f>
        <v>#N/A</v>
      </c>
      <c r="P1325" s="290" t="e">
        <f>Tableau2[[#This Row],[Gravité]]*Tableau2[[#This Row],[Fréquence SUD]]*Tableau2[[#This Row],[Coef Pondération SUD]]</f>
        <v>#N/A</v>
      </c>
      <c r="Q1325" s="294" t="s">
        <v>1645</v>
      </c>
      <c r="R1325" s="292">
        <v>9</v>
      </c>
      <c r="S1325" s="289" t="s">
        <v>2598</v>
      </c>
      <c r="T1325" s="226" t="s">
        <v>2627</v>
      </c>
      <c r="U1325" s="290" t="e">
        <f>VLOOKUP(Tableau2[[#This Row],[Maîtrise/Avancement GP]],Tableau5[],8,FALSE)</f>
        <v>#N/A</v>
      </c>
      <c r="V1325" s="290" t="e">
        <f>Tableau2[[#This Row],[Gravité]]*Tableau2[[#This Row],[Fréquence GP]]*Tableau2[[#This Row],[Coef Pondération GP]]</f>
        <v>#N/A</v>
      </c>
      <c r="W1325" s="294" t="s">
        <v>1803</v>
      </c>
      <c r="X1325" s="292">
        <v>9</v>
      </c>
      <c r="Y1325" s="289" t="s">
        <v>2598</v>
      </c>
      <c r="Z1325" s="226" t="s">
        <v>2627</v>
      </c>
      <c r="AA1325" s="290" t="e">
        <f>VLOOKUP(Tableau2[[#This Row],[Maîtrise/Avancement NORD]],Tableau5[],8,FALSE)</f>
        <v>#N/A</v>
      </c>
      <c r="AB1325" s="290" t="e">
        <f>Tableau2[[#This Row],[Gravité]]*Tableau2[[#This Row],[Fréquence NORD]]*Tableau2[[#This Row],[Coef Pondération NORD]]</f>
        <v>#N/A</v>
      </c>
      <c r="AC1325" s="294" t="s">
        <v>1375</v>
      </c>
      <c r="AD1325" s="285">
        <v>3</v>
      </c>
      <c r="AE1325" s="289" t="s">
        <v>2598</v>
      </c>
      <c r="AF1325" s="226" t="s">
        <v>2627</v>
      </c>
      <c r="AG1325" s="290" t="e">
        <f>VLOOKUP(Tableau2[[#This Row],[Maîtrise/Avancement DD]],Tableau5[],8,FALSE)</f>
        <v>#N/A</v>
      </c>
      <c r="AH1325" s="290" t="e">
        <f>Tableau2[[#This Row],[Gravité]]*Tableau2[[#This Row],[Fréquence DD]]*Tableau2[[#This Row],[Coef Pondération DD]]</f>
        <v>#N/A</v>
      </c>
      <c r="AI1325" s="293" t="s">
        <v>2168</v>
      </c>
    </row>
    <row r="1326" spans="1:35" ht="15" x14ac:dyDescent="0.2">
      <c r="A1326" s="248"/>
      <c r="B1326" s="184" t="s">
        <v>1530</v>
      </c>
      <c r="C1326" s="184"/>
      <c r="D1326" s="234"/>
      <c r="E1326" s="249"/>
      <c r="F1326" s="249"/>
      <c r="G1326" s="258"/>
      <c r="H1326" s="226" t="s">
        <v>2627</v>
      </c>
      <c r="I1326" s="248"/>
      <c r="J1326" s="265"/>
      <c r="K1326" s="260"/>
      <c r="L1326" s="249"/>
      <c r="M1326" s="260"/>
      <c r="N1326" s="226" t="s">
        <v>2627</v>
      </c>
      <c r="O1326" s="248"/>
      <c r="P1326" s="265"/>
      <c r="Q1326" s="260"/>
      <c r="R1326" s="249"/>
      <c r="S1326" s="260"/>
      <c r="T1326" s="226" t="s">
        <v>2627</v>
      </c>
      <c r="U1326" s="260"/>
      <c r="V1326" s="265"/>
      <c r="W1326" s="260"/>
      <c r="X1326" s="249"/>
      <c r="Y1326" s="258"/>
      <c r="Z1326" s="226" t="s">
        <v>2627</v>
      </c>
      <c r="AA1326" s="260"/>
      <c r="AB1326" s="265"/>
      <c r="AC1326" s="260"/>
      <c r="AD1326" s="248"/>
      <c r="AE1326" s="249"/>
      <c r="AF1326" s="226" t="s">
        <v>2627</v>
      </c>
      <c r="AG1326" s="248"/>
      <c r="AH1326" s="265"/>
      <c r="AI1326" s="260"/>
    </row>
    <row r="1327" spans="1:35" ht="45" x14ac:dyDescent="0.2">
      <c r="A1327" s="248">
        <v>2017</v>
      </c>
      <c r="B1327" s="258" t="s">
        <v>1029</v>
      </c>
      <c r="C1327" s="258" t="s">
        <v>1026</v>
      </c>
      <c r="D1327" s="249"/>
      <c r="E1327" s="249">
        <v>9</v>
      </c>
      <c r="F1327" s="249">
        <v>7</v>
      </c>
      <c r="G1327" s="258" t="s">
        <v>1049</v>
      </c>
      <c r="H1327" s="226" t="s">
        <v>2608</v>
      </c>
      <c r="I1327" s="248"/>
      <c r="J1327" s="265"/>
      <c r="K1327" s="260"/>
      <c r="L1327" s="249">
        <v>9</v>
      </c>
      <c r="M1327" s="258" t="s">
        <v>1049</v>
      </c>
      <c r="N1327" s="226" t="s">
        <v>2608</v>
      </c>
      <c r="O1327" s="248"/>
      <c r="P1327" s="265"/>
      <c r="Q1327" s="260"/>
      <c r="R1327" s="249">
        <v>7</v>
      </c>
      <c r="S1327" s="258" t="s">
        <v>1049</v>
      </c>
      <c r="T1327" s="226" t="s">
        <v>2608</v>
      </c>
      <c r="U1327" s="260"/>
      <c r="V1327" s="265"/>
      <c r="W1327" s="260"/>
      <c r="X1327" s="249">
        <v>9</v>
      </c>
      <c r="Y1327" s="258" t="s">
        <v>1049</v>
      </c>
      <c r="Z1327" s="226" t="s">
        <v>2608</v>
      </c>
      <c r="AA1327" s="260"/>
      <c r="AB1327" s="265"/>
      <c r="AC1327" s="260"/>
      <c r="AD1327" s="248" t="s">
        <v>171</v>
      </c>
      <c r="AE1327" s="249" t="s">
        <v>171</v>
      </c>
      <c r="AF1327" s="226" t="s">
        <v>2617</v>
      </c>
      <c r="AG1327" s="248"/>
      <c r="AH1327" s="265"/>
      <c r="AI1327" s="260"/>
    </row>
    <row r="1328" spans="1:35" ht="45" x14ac:dyDescent="0.2">
      <c r="A1328" s="248">
        <v>2017</v>
      </c>
      <c r="B1328" s="258" t="s">
        <v>1029</v>
      </c>
      <c r="C1328" s="258" t="s">
        <v>1026</v>
      </c>
      <c r="D1328" s="249"/>
      <c r="E1328" s="249">
        <v>9</v>
      </c>
      <c r="F1328" s="249">
        <v>7</v>
      </c>
      <c r="G1328" s="260" t="s">
        <v>1035</v>
      </c>
      <c r="H1328" s="226" t="s">
        <v>2609</v>
      </c>
      <c r="I1328" s="248"/>
      <c r="J1328" s="265"/>
      <c r="K1328" s="260"/>
      <c r="L1328" s="249">
        <v>9</v>
      </c>
      <c r="M1328" s="260" t="s">
        <v>1035</v>
      </c>
      <c r="N1328" s="226" t="s">
        <v>2609</v>
      </c>
      <c r="O1328" s="248"/>
      <c r="P1328" s="265"/>
      <c r="Q1328" s="260"/>
      <c r="R1328" s="249">
        <v>7</v>
      </c>
      <c r="S1328" s="260" t="s">
        <v>1035</v>
      </c>
      <c r="T1328" s="226" t="s">
        <v>2609</v>
      </c>
      <c r="U1328" s="260"/>
      <c r="V1328" s="265"/>
      <c r="W1328" s="260"/>
      <c r="X1328" s="249">
        <v>9</v>
      </c>
      <c r="Y1328" s="260" t="s">
        <v>1035</v>
      </c>
      <c r="Z1328" s="226" t="s">
        <v>2646</v>
      </c>
      <c r="AA1328" s="260"/>
      <c r="AB1328" s="265"/>
      <c r="AC1328" s="260"/>
      <c r="AD1328" s="248" t="s">
        <v>171</v>
      </c>
      <c r="AE1328" s="249" t="s">
        <v>171</v>
      </c>
      <c r="AF1328" s="226" t="s">
        <v>2617</v>
      </c>
      <c r="AG1328" s="248"/>
      <c r="AH1328" s="265"/>
      <c r="AI1328" s="260"/>
    </row>
    <row r="1329" spans="1:35" ht="45" x14ac:dyDescent="0.2">
      <c r="A1329" s="248">
        <v>2017</v>
      </c>
      <c r="B1329" s="258" t="s">
        <v>1029</v>
      </c>
      <c r="C1329" s="258" t="s">
        <v>1026</v>
      </c>
      <c r="D1329" s="249"/>
      <c r="E1329" s="249">
        <v>9</v>
      </c>
      <c r="F1329" s="249">
        <v>7</v>
      </c>
      <c r="G1329" s="260" t="s">
        <v>1319</v>
      </c>
      <c r="H1329" s="226" t="s">
        <v>2609</v>
      </c>
      <c r="I1329" s="248"/>
      <c r="J1329" s="265"/>
      <c r="K1329" s="260"/>
      <c r="L1329" s="249">
        <v>9</v>
      </c>
      <c r="M1329" s="260" t="s">
        <v>1319</v>
      </c>
      <c r="N1329" s="226" t="s">
        <v>2609</v>
      </c>
      <c r="O1329" s="248"/>
      <c r="P1329" s="265"/>
      <c r="Q1329" s="260"/>
      <c r="R1329" s="249">
        <v>7</v>
      </c>
      <c r="S1329" s="260" t="s">
        <v>1319</v>
      </c>
      <c r="T1329" s="226" t="s">
        <v>2609</v>
      </c>
      <c r="U1329" s="260"/>
      <c r="V1329" s="265"/>
      <c r="W1329" s="260"/>
      <c r="X1329" s="249">
        <v>9</v>
      </c>
      <c r="Y1329" s="258" t="s">
        <v>1319</v>
      </c>
      <c r="Z1329" s="226" t="s">
        <v>2609</v>
      </c>
      <c r="AA1329" s="260"/>
      <c r="AB1329" s="265"/>
      <c r="AC1329" s="260"/>
      <c r="AD1329" s="248" t="s">
        <v>171</v>
      </c>
      <c r="AE1329" s="249" t="s">
        <v>171</v>
      </c>
      <c r="AF1329" s="226" t="s">
        <v>2617</v>
      </c>
      <c r="AG1329" s="248"/>
      <c r="AH1329" s="265"/>
      <c r="AI1329" s="260"/>
    </row>
    <row r="1330" spans="1:35" ht="45" x14ac:dyDescent="0.2">
      <c r="A1330" s="248">
        <v>2017</v>
      </c>
      <c r="B1330" s="258" t="s">
        <v>1029</v>
      </c>
      <c r="C1330" s="258" t="s">
        <v>1026</v>
      </c>
      <c r="D1330" s="249"/>
      <c r="E1330" s="249">
        <v>9</v>
      </c>
      <c r="F1330" s="249">
        <v>7</v>
      </c>
      <c r="G1330" s="260" t="s">
        <v>1320</v>
      </c>
      <c r="H1330" s="226" t="s">
        <v>2638</v>
      </c>
      <c r="I1330" s="248"/>
      <c r="J1330" s="265"/>
      <c r="K1330" s="260"/>
      <c r="L1330" s="249">
        <v>9</v>
      </c>
      <c r="M1330" s="260" t="s">
        <v>1320</v>
      </c>
      <c r="N1330" s="226" t="s">
        <v>2638</v>
      </c>
      <c r="O1330" s="248"/>
      <c r="P1330" s="265"/>
      <c r="Q1330" s="260"/>
      <c r="R1330" s="249">
        <v>7</v>
      </c>
      <c r="S1330" s="260" t="s">
        <v>1320</v>
      </c>
      <c r="T1330" s="226" t="s">
        <v>2638</v>
      </c>
      <c r="U1330" s="260"/>
      <c r="V1330" s="265"/>
      <c r="W1330" s="260"/>
      <c r="X1330" s="249">
        <v>9</v>
      </c>
      <c r="Y1330" s="258" t="s">
        <v>1320</v>
      </c>
      <c r="Z1330" s="226" t="s">
        <v>2638</v>
      </c>
      <c r="AA1330" s="260"/>
      <c r="AB1330" s="265"/>
      <c r="AC1330" s="260"/>
      <c r="AD1330" s="248" t="s">
        <v>171</v>
      </c>
      <c r="AE1330" s="249" t="s">
        <v>171</v>
      </c>
      <c r="AF1330" s="226" t="s">
        <v>2629</v>
      </c>
      <c r="AG1330" s="248"/>
      <c r="AH1330" s="265"/>
      <c r="AI1330" s="260"/>
    </row>
    <row r="1331" spans="1:35" ht="45" x14ac:dyDescent="0.2">
      <c r="A1331" s="248">
        <v>2017</v>
      </c>
      <c r="B1331" s="258" t="s">
        <v>1029</v>
      </c>
      <c r="C1331" s="258" t="s">
        <v>1026</v>
      </c>
      <c r="D1331" s="249"/>
      <c r="E1331" s="249">
        <v>9</v>
      </c>
      <c r="F1331" s="249">
        <v>7</v>
      </c>
      <c r="G1331" s="258" t="s">
        <v>1030</v>
      </c>
      <c r="H1331" s="226" t="s">
        <v>2659</v>
      </c>
      <c r="I1331" s="248"/>
      <c r="J1331" s="265"/>
      <c r="K1331" s="260"/>
      <c r="L1331" s="249">
        <v>9</v>
      </c>
      <c r="M1331" s="258" t="s">
        <v>1030</v>
      </c>
      <c r="N1331" s="226" t="s">
        <v>2659</v>
      </c>
      <c r="O1331" s="248"/>
      <c r="P1331" s="265"/>
      <c r="Q1331" s="260"/>
      <c r="R1331" s="249">
        <v>7</v>
      </c>
      <c r="S1331" s="260" t="s">
        <v>1804</v>
      </c>
      <c r="T1331" s="226" t="s">
        <v>2659</v>
      </c>
      <c r="U1331" s="260"/>
      <c r="V1331" s="265"/>
      <c r="W1331" s="260"/>
      <c r="X1331" s="249" t="s">
        <v>171</v>
      </c>
      <c r="Y1331" s="249" t="s">
        <v>171</v>
      </c>
      <c r="Z1331" s="226" t="s">
        <v>2644</v>
      </c>
      <c r="AA1331" s="260"/>
      <c r="AB1331" s="265"/>
      <c r="AC1331" s="260"/>
      <c r="AD1331" s="248" t="s">
        <v>171</v>
      </c>
      <c r="AE1331" s="249" t="s">
        <v>171</v>
      </c>
      <c r="AF1331" s="226" t="s">
        <v>2616</v>
      </c>
      <c r="AG1331" s="248"/>
      <c r="AH1331" s="265"/>
      <c r="AI1331" s="260"/>
    </row>
    <row r="1332" spans="1:35" ht="45" x14ac:dyDescent="0.2">
      <c r="A1332" s="248">
        <v>2017</v>
      </c>
      <c r="B1332" s="258" t="s">
        <v>1029</v>
      </c>
      <c r="C1332" s="258" t="s">
        <v>1026</v>
      </c>
      <c r="D1332" s="249"/>
      <c r="E1332" s="249">
        <v>9</v>
      </c>
      <c r="F1332" s="249">
        <v>7</v>
      </c>
      <c r="G1332" s="258" t="s">
        <v>1031</v>
      </c>
      <c r="H1332" s="226" t="s">
        <v>2609</v>
      </c>
      <c r="I1332" s="248"/>
      <c r="J1332" s="265"/>
      <c r="K1332" s="260"/>
      <c r="L1332" s="249">
        <v>9</v>
      </c>
      <c r="M1332" s="248" t="s">
        <v>171</v>
      </c>
      <c r="N1332" s="226" t="s">
        <v>2617</v>
      </c>
      <c r="O1332" s="248"/>
      <c r="P1332" s="265"/>
      <c r="Q1332" s="260"/>
      <c r="R1332" s="249" t="s">
        <v>171</v>
      </c>
      <c r="S1332" s="248" t="s">
        <v>171</v>
      </c>
      <c r="T1332" s="226" t="s">
        <v>2617</v>
      </c>
      <c r="U1332" s="260"/>
      <c r="V1332" s="265"/>
      <c r="W1332" s="260"/>
      <c r="X1332" s="249" t="s">
        <v>171</v>
      </c>
      <c r="Y1332" s="249" t="s">
        <v>171</v>
      </c>
      <c r="Z1332" s="226" t="s">
        <v>2617</v>
      </c>
      <c r="AA1332" s="260"/>
      <c r="AB1332" s="265"/>
      <c r="AC1332" s="260"/>
      <c r="AD1332" s="248" t="s">
        <v>171</v>
      </c>
      <c r="AE1332" s="249" t="s">
        <v>171</v>
      </c>
      <c r="AF1332" s="226" t="s">
        <v>2617</v>
      </c>
      <c r="AG1332" s="248"/>
      <c r="AH1332" s="265"/>
      <c r="AI1332" s="260"/>
    </row>
    <row r="1333" spans="1:35" ht="45" x14ac:dyDescent="0.2">
      <c r="A1333" s="248">
        <v>2017</v>
      </c>
      <c r="B1333" s="258" t="s">
        <v>1029</v>
      </c>
      <c r="C1333" s="258" t="s">
        <v>1026</v>
      </c>
      <c r="D1333" s="249"/>
      <c r="E1333" s="249">
        <v>9</v>
      </c>
      <c r="F1333" s="249">
        <v>7</v>
      </c>
      <c r="G1333" s="258" t="s">
        <v>1032</v>
      </c>
      <c r="H1333" s="226" t="s">
        <v>2608</v>
      </c>
      <c r="I1333" s="248"/>
      <c r="J1333" s="265"/>
      <c r="K1333" s="260"/>
      <c r="L1333" s="249">
        <v>9</v>
      </c>
      <c r="M1333" s="258" t="s">
        <v>1032</v>
      </c>
      <c r="N1333" s="226" t="s">
        <v>2608</v>
      </c>
      <c r="O1333" s="248"/>
      <c r="P1333" s="265"/>
      <c r="Q1333" s="260"/>
      <c r="R1333" s="249">
        <v>7</v>
      </c>
      <c r="S1333" s="258" t="s">
        <v>1032</v>
      </c>
      <c r="T1333" s="226" t="s">
        <v>2608</v>
      </c>
      <c r="U1333" s="260"/>
      <c r="V1333" s="265"/>
      <c r="W1333" s="260"/>
      <c r="X1333" s="249" t="s">
        <v>171</v>
      </c>
      <c r="Y1333" s="249" t="s">
        <v>171</v>
      </c>
      <c r="Z1333" s="226" t="s">
        <v>2617</v>
      </c>
      <c r="AA1333" s="260"/>
      <c r="AB1333" s="265"/>
      <c r="AC1333" s="260"/>
      <c r="AD1333" s="248" t="s">
        <v>171</v>
      </c>
      <c r="AE1333" s="249" t="s">
        <v>171</v>
      </c>
      <c r="AF1333" s="226" t="s">
        <v>2617</v>
      </c>
      <c r="AG1333" s="248"/>
      <c r="AH1333" s="265"/>
      <c r="AI1333" s="260"/>
    </row>
    <row r="1334" spans="1:35" ht="45" x14ac:dyDescent="0.2">
      <c r="A1334" s="248">
        <v>2017</v>
      </c>
      <c r="B1334" s="258" t="s">
        <v>1029</v>
      </c>
      <c r="C1334" s="258" t="s">
        <v>1026</v>
      </c>
      <c r="D1334" s="249"/>
      <c r="E1334" s="248">
        <v>9</v>
      </c>
      <c r="F1334" s="248" t="s">
        <v>171</v>
      </c>
      <c r="G1334" s="248" t="s">
        <v>171</v>
      </c>
      <c r="H1334" s="226" t="s">
        <v>2617</v>
      </c>
      <c r="I1334" s="248"/>
      <c r="J1334" s="265"/>
      <c r="K1334" s="260"/>
      <c r="L1334" s="249">
        <v>9</v>
      </c>
      <c r="M1334" s="258" t="s">
        <v>1038</v>
      </c>
      <c r="N1334" s="226" t="s">
        <v>2655</v>
      </c>
      <c r="O1334" s="248"/>
      <c r="P1334" s="265"/>
      <c r="Q1334" s="260"/>
      <c r="R1334" s="249">
        <v>7</v>
      </c>
      <c r="S1334" s="258" t="s">
        <v>1805</v>
      </c>
      <c r="T1334" s="226" t="s">
        <v>2655</v>
      </c>
      <c r="U1334" s="260"/>
      <c r="V1334" s="265"/>
      <c r="W1334" s="260"/>
      <c r="X1334" s="248" t="s">
        <v>171</v>
      </c>
      <c r="Y1334" s="249" t="s">
        <v>171</v>
      </c>
      <c r="Z1334" s="226" t="s">
        <v>2617</v>
      </c>
      <c r="AA1334" s="260"/>
      <c r="AB1334" s="265"/>
      <c r="AC1334" s="260"/>
      <c r="AD1334" s="248" t="s">
        <v>171</v>
      </c>
      <c r="AE1334" s="249" t="s">
        <v>171</v>
      </c>
      <c r="AF1334" s="226" t="s">
        <v>2617</v>
      </c>
      <c r="AG1334" s="248"/>
      <c r="AH1334" s="265"/>
      <c r="AI1334" s="260"/>
    </row>
    <row r="1335" spans="1:35" ht="75" x14ac:dyDescent="0.2">
      <c r="A1335" s="248">
        <v>2017</v>
      </c>
      <c r="B1335" s="258" t="s">
        <v>1029</v>
      </c>
      <c r="C1335" s="258" t="s">
        <v>1026</v>
      </c>
      <c r="D1335" s="249"/>
      <c r="E1335" s="248">
        <v>9</v>
      </c>
      <c r="F1335" s="248" t="s">
        <v>171</v>
      </c>
      <c r="G1335" s="248" t="s">
        <v>171</v>
      </c>
      <c r="H1335" s="226" t="s">
        <v>2616</v>
      </c>
      <c r="I1335" s="248"/>
      <c r="J1335" s="265"/>
      <c r="K1335" s="260"/>
      <c r="L1335" s="249">
        <v>9</v>
      </c>
      <c r="M1335" s="258" t="s">
        <v>1806</v>
      </c>
      <c r="N1335" s="226" t="s">
        <v>2611</v>
      </c>
      <c r="O1335" s="248"/>
      <c r="P1335" s="265"/>
      <c r="Q1335" s="260"/>
      <c r="R1335" s="249">
        <v>7</v>
      </c>
      <c r="S1335" s="258" t="s">
        <v>1801</v>
      </c>
      <c r="T1335" s="226" t="s">
        <v>2611</v>
      </c>
      <c r="U1335" s="260"/>
      <c r="V1335" s="265"/>
      <c r="W1335" s="260"/>
      <c r="X1335" s="248" t="s">
        <v>171</v>
      </c>
      <c r="Y1335" s="249" t="s">
        <v>171</v>
      </c>
      <c r="Z1335" s="226" t="s">
        <v>2616</v>
      </c>
      <c r="AA1335" s="260"/>
      <c r="AB1335" s="265"/>
      <c r="AC1335" s="260"/>
      <c r="AD1335" s="248" t="s">
        <v>171</v>
      </c>
      <c r="AE1335" s="249" t="s">
        <v>171</v>
      </c>
      <c r="AF1335" s="226" t="s">
        <v>2616</v>
      </c>
      <c r="AG1335" s="248"/>
      <c r="AH1335" s="265"/>
      <c r="AI1335" s="260"/>
    </row>
    <row r="1336" spans="1:35" s="295" customFormat="1" ht="90.75" thickBot="1" x14ac:dyDescent="0.25">
      <c r="A1336" s="285">
        <v>2017</v>
      </c>
      <c r="B1336" s="286" t="s">
        <v>1029</v>
      </c>
      <c r="C1336" s="286" t="s">
        <v>1026</v>
      </c>
      <c r="D1336" s="298"/>
      <c r="E1336" s="292">
        <v>9</v>
      </c>
      <c r="F1336" s="292">
        <v>7</v>
      </c>
      <c r="G1336" s="289" t="s">
        <v>2598</v>
      </c>
      <c r="H1336" s="226" t="s">
        <v>2627</v>
      </c>
      <c r="I1336" s="285" t="e">
        <f>VLOOKUP(Tableau2[[#This Row],[Maîtrise/Avancement CNPE]],Tableau5[],8,FALSE)</f>
        <v>#N/A</v>
      </c>
      <c r="J1336" s="290" t="e">
        <f>Tableau2[[#This Row],[Gravité]]*Tableau2[[#This Row],[Fréquence CNPE]]*Tableau2[[#This Row],[Coef Pondération CNPE]]</f>
        <v>#N/A</v>
      </c>
      <c r="K1336" s="294" t="s">
        <v>1033</v>
      </c>
      <c r="L1336" s="292">
        <v>9</v>
      </c>
      <c r="M1336" s="289" t="s">
        <v>2598</v>
      </c>
      <c r="N1336" s="226" t="s">
        <v>2627</v>
      </c>
      <c r="O1336" s="290" t="e">
        <f>VLOOKUP(Tableau2[[#This Row],[Maîtrise/Avancement SUD]],Tableau5[],8,FALSE)</f>
        <v>#N/A</v>
      </c>
      <c r="P1336" s="290" t="e">
        <f>Tableau2[[#This Row],[Gravité]]*Tableau2[[#This Row],[Fréquence SUD]]*Tableau2[[#This Row],[Coef Pondération SUD]]</f>
        <v>#N/A</v>
      </c>
      <c r="Q1336" s="294" t="s">
        <v>1646</v>
      </c>
      <c r="R1336" s="292">
        <v>7</v>
      </c>
      <c r="S1336" s="289" t="s">
        <v>2598</v>
      </c>
      <c r="T1336" s="226" t="s">
        <v>2627</v>
      </c>
      <c r="U1336" s="290" t="e">
        <f>VLOOKUP(Tableau2[[#This Row],[Maîtrise/Avancement GP]],Tableau5[],8,FALSE)</f>
        <v>#N/A</v>
      </c>
      <c r="V1336" s="290" t="e">
        <f>Tableau2[[#This Row],[Gravité]]*Tableau2[[#This Row],[Fréquence GP]]*Tableau2[[#This Row],[Coef Pondération GP]]</f>
        <v>#N/A</v>
      </c>
      <c r="W1336" s="294" t="s">
        <v>1807</v>
      </c>
      <c r="X1336" s="292">
        <v>9</v>
      </c>
      <c r="Y1336" s="289" t="s">
        <v>2598</v>
      </c>
      <c r="Z1336" s="226" t="s">
        <v>2627</v>
      </c>
      <c r="AA1336" s="290" t="e">
        <f>VLOOKUP(Tableau2[[#This Row],[Maîtrise/Avancement NORD]],Tableau5[],8,FALSE)</f>
        <v>#N/A</v>
      </c>
      <c r="AB1336" s="290" t="e">
        <f>Tableau2[[#This Row],[Gravité]]*Tableau2[[#This Row],[Fréquence NORD]]*Tableau2[[#This Row],[Coef Pondération NORD]]</f>
        <v>#N/A</v>
      </c>
      <c r="AC1336" s="294" t="s">
        <v>1375</v>
      </c>
      <c r="AD1336" s="285" t="s">
        <v>171</v>
      </c>
      <c r="AE1336" s="289" t="s">
        <v>2598</v>
      </c>
      <c r="AF1336" s="226" t="s">
        <v>2627</v>
      </c>
      <c r="AG1336" s="290" t="e">
        <f>VLOOKUP(Tableau2[[#This Row],[Maîtrise/Avancement DD]],Tableau5[],8,FALSE)</f>
        <v>#N/A</v>
      </c>
      <c r="AH1336" s="290" t="e">
        <f>Tableau2[[#This Row],[Gravité]]*Tableau2[[#This Row],[Fréquence DD]]*Tableau2[[#This Row],[Coef Pondération DD]]</f>
        <v>#VALUE!</v>
      </c>
      <c r="AI1336" s="291"/>
    </row>
    <row r="1337" spans="1:35" ht="15" x14ac:dyDescent="0.2">
      <c r="A1337" s="248"/>
      <c r="B1337" s="184" t="s">
        <v>1531</v>
      </c>
      <c r="C1337" s="184"/>
      <c r="D1337" s="234"/>
      <c r="E1337" s="249"/>
      <c r="F1337" s="249"/>
      <c r="G1337" s="258"/>
      <c r="H1337" s="226" t="s">
        <v>2627</v>
      </c>
      <c r="I1337" s="248"/>
      <c r="J1337" s="265"/>
      <c r="K1337" s="260"/>
      <c r="L1337" s="249"/>
      <c r="M1337" s="260"/>
      <c r="N1337" s="226" t="s">
        <v>2627</v>
      </c>
      <c r="O1337" s="248"/>
      <c r="P1337" s="265"/>
      <c r="Q1337" s="260"/>
      <c r="R1337" s="249"/>
      <c r="S1337" s="260"/>
      <c r="T1337" s="226" t="s">
        <v>2627</v>
      </c>
      <c r="U1337" s="260"/>
      <c r="V1337" s="265"/>
      <c r="W1337" s="258" t="s">
        <v>1808</v>
      </c>
      <c r="X1337" s="249"/>
      <c r="Y1337" s="258"/>
      <c r="Z1337" s="226" t="s">
        <v>2627</v>
      </c>
      <c r="AA1337" s="260"/>
      <c r="AB1337" s="265"/>
      <c r="AC1337" s="260"/>
      <c r="AD1337" s="248"/>
      <c r="AE1337" s="249"/>
      <c r="AF1337" s="226" t="s">
        <v>2627</v>
      </c>
      <c r="AG1337" s="248"/>
      <c r="AH1337" s="265"/>
      <c r="AI1337" s="260"/>
    </row>
    <row r="1338" spans="1:35" ht="45" x14ac:dyDescent="0.2">
      <c r="A1338" s="248">
        <v>2017</v>
      </c>
      <c r="B1338" s="258" t="s">
        <v>1025</v>
      </c>
      <c r="C1338" s="258" t="s">
        <v>1026</v>
      </c>
      <c r="D1338" s="249"/>
      <c r="E1338" s="249">
        <v>9</v>
      </c>
      <c r="F1338" s="249">
        <v>1</v>
      </c>
      <c r="G1338" s="258" t="s">
        <v>1034</v>
      </c>
      <c r="H1338" s="226" t="s">
        <v>2608</v>
      </c>
      <c r="I1338" s="248"/>
      <c r="J1338" s="265"/>
      <c r="K1338" s="260"/>
      <c r="L1338" s="249">
        <v>9</v>
      </c>
      <c r="M1338" s="258" t="s">
        <v>1034</v>
      </c>
      <c r="N1338" s="226" t="s">
        <v>2608</v>
      </c>
      <c r="O1338" s="248"/>
      <c r="P1338" s="265"/>
      <c r="Q1338" s="260"/>
      <c r="R1338" s="249">
        <v>3</v>
      </c>
      <c r="S1338" s="258" t="s">
        <v>1034</v>
      </c>
      <c r="T1338" s="226" t="s">
        <v>2608</v>
      </c>
      <c r="U1338" s="260"/>
      <c r="V1338" s="265"/>
      <c r="W1338" s="260"/>
      <c r="X1338" s="249">
        <v>9</v>
      </c>
      <c r="Y1338" s="258" t="s">
        <v>1034</v>
      </c>
      <c r="Z1338" s="226" t="s">
        <v>2608</v>
      </c>
      <c r="AA1338" s="260"/>
      <c r="AB1338" s="265"/>
      <c r="AC1338" s="260"/>
      <c r="AD1338" s="248" t="s">
        <v>171</v>
      </c>
      <c r="AE1338" s="249" t="s">
        <v>171</v>
      </c>
      <c r="AF1338" s="226" t="s">
        <v>2617</v>
      </c>
      <c r="AG1338" s="248"/>
      <c r="AH1338" s="265"/>
      <c r="AI1338" s="260"/>
    </row>
    <row r="1339" spans="1:35" ht="45" x14ac:dyDescent="0.2">
      <c r="A1339" s="248">
        <v>2017</v>
      </c>
      <c r="B1339" s="258" t="s">
        <v>1025</v>
      </c>
      <c r="C1339" s="258" t="s">
        <v>1026</v>
      </c>
      <c r="D1339" s="249"/>
      <c r="E1339" s="249">
        <v>9</v>
      </c>
      <c r="F1339" s="249">
        <v>1</v>
      </c>
      <c r="G1339" s="258" t="s">
        <v>1035</v>
      </c>
      <c r="H1339" s="226" t="s">
        <v>2609</v>
      </c>
      <c r="I1339" s="248"/>
      <c r="J1339" s="265"/>
      <c r="K1339" s="260"/>
      <c r="L1339" s="249">
        <v>9</v>
      </c>
      <c r="M1339" s="258" t="s">
        <v>1035</v>
      </c>
      <c r="N1339" s="226" t="s">
        <v>2609</v>
      </c>
      <c r="O1339" s="248"/>
      <c r="P1339" s="265"/>
      <c r="Q1339" s="260"/>
      <c r="R1339" s="249">
        <v>3</v>
      </c>
      <c r="S1339" s="258" t="s">
        <v>1035</v>
      </c>
      <c r="T1339" s="226" t="s">
        <v>2609</v>
      </c>
      <c r="U1339" s="260"/>
      <c r="V1339" s="265"/>
      <c r="W1339" s="260"/>
      <c r="X1339" s="249">
        <v>9</v>
      </c>
      <c r="Y1339" s="258" t="s">
        <v>1035</v>
      </c>
      <c r="Z1339" s="226" t="s">
        <v>2646</v>
      </c>
      <c r="AA1339" s="260"/>
      <c r="AB1339" s="265"/>
      <c r="AC1339" s="260"/>
      <c r="AD1339" s="248" t="s">
        <v>171</v>
      </c>
      <c r="AE1339" s="249" t="s">
        <v>171</v>
      </c>
      <c r="AF1339" s="226" t="s">
        <v>2617</v>
      </c>
      <c r="AG1339" s="248"/>
      <c r="AH1339" s="265"/>
      <c r="AI1339" s="260"/>
    </row>
    <row r="1340" spans="1:35" ht="45" x14ac:dyDescent="0.2">
      <c r="A1340" s="248">
        <v>2017</v>
      </c>
      <c r="B1340" s="258" t="s">
        <v>1025</v>
      </c>
      <c r="C1340" s="258" t="s">
        <v>1026</v>
      </c>
      <c r="D1340" s="249"/>
      <c r="E1340" s="249">
        <v>9</v>
      </c>
      <c r="F1340" s="249">
        <v>1</v>
      </c>
      <c r="G1340" s="258" t="s">
        <v>1036</v>
      </c>
      <c r="H1340" s="226" t="s">
        <v>2609</v>
      </c>
      <c r="I1340" s="248"/>
      <c r="J1340" s="265"/>
      <c r="K1340" s="260"/>
      <c r="L1340" s="249">
        <v>9</v>
      </c>
      <c r="M1340" s="258" t="s">
        <v>1036</v>
      </c>
      <c r="N1340" s="226" t="s">
        <v>2609</v>
      </c>
      <c r="O1340" s="248"/>
      <c r="P1340" s="265"/>
      <c r="Q1340" s="260"/>
      <c r="R1340" s="249">
        <v>3</v>
      </c>
      <c r="S1340" s="258" t="s">
        <v>1036</v>
      </c>
      <c r="T1340" s="226" t="s">
        <v>2609</v>
      </c>
      <c r="U1340" s="260"/>
      <c r="V1340" s="265"/>
      <c r="W1340" s="260"/>
      <c r="X1340" s="249">
        <v>9</v>
      </c>
      <c r="Y1340" s="258" t="s">
        <v>1036</v>
      </c>
      <c r="Z1340" s="226" t="s">
        <v>2609</v>
      </c>
      <c r="AA1340" s="260"/>
      <c r="AB1340" s="265"/>
      <c r="AC1340" s="260"/>
      <c r="AD1340" s="248" t="s">
        <v>171</v>
      </c>
      <c r="AE1340" s="249" t="s">
        <v>171</v>
      </c>
      <c r="AF1340" s="226" t="s">
        <v>2617</v>
      </c>
      <c r="AG1340" s="248"/>
      <c r="AH1340" s="265"/>
      <c r="AI1340" s="260"/>
    </row>
    <row r="1341" spans="1:35" ht="45" x14ac:dyDescent="0.2">
      <c r="A1341" s="248">
        <v>2017</v>
      </c>
      <c r="B1341" s="258" t="s">
        <v>1025</v>
      </c>
      <c r="C1341" s="258" t="s">
        <v>1026</v>
      </c>
      <c r="D1341" s="249"/>
      <c r="E1341" s="249">
        <v>9</v>
      </c>
      <c r="F1341" s="249">
        <v>1</v>
      </c>
      <c r="G1341" s="258" t="s">
        <v>1037</v>
      </c>
      <c r="H1341" s="226" t="s">
        <v>2638</v>
      </c>
      <c r="I1341" s="248"/>
      <c r="J1341" s="265"/>
      <c r="K1341" s="260"/>
      <c r="L1341" s="249">
        <v>9</v>
      </c>
      <c r="M1341" s="258" t="s">
        <v>1037</v>
      </c>
      <c r="N1341" s="226" t="s">
        <v>2638</v>
      </c>
      <c r="O1341" s="248"/>
      <c r="P1341" s="265"/>
      <c r="Q1341" s="260"/>
      <c r="R1341" s="249">
        <v>3</v>
      </c>
      <c r="S1341" s="258" t="s">
        <v>1037</v>
      </c>
      <c r="T1341" s="226" t="s">
        <v>2638</v>
      </c>
      <c r="U1341" s="260"/>
      <c r="V1341" s="265"/>
      <c r="W1341" s="260"/>
      <c r="X1341" s="249">
        <v>9</v>
      </c>
      <c r="Y1341" s="258" t="s">
        <v>1037</v>
      </c>
      <c r="Z1341" s="226" t="s">
        <v>2638</v>
      </c>
      <c r="AA1341" s="260"/>
      <c r="AB1341" s="265"/>
      <c r="AC1341" s="260"/>
      <c r="AD1341" s="248" t="s">
        <v>171</v>
      </c>
      <c r="AE1341" s="249" t="s">
        <v>171</v>
      </c>
      <c r="AF1341" s="226" t="s">
        <v>2629</v>
      </c>
      <c r="AG1341" s="248"/>
      <c r="AH1341" s="265"/>
      <c r="AI1341" s="260"/>
    </row>
    <row r="1342" spans="1:35" ht="45" x14ac:dyDescent="0.2">
      <c r="A1342" s="248">
        <v>2017</v>
      </c>
      <c r="B1342" s="258" t="s">
        <v>1025</v>
      </c>
      <c r="C1342" s="258" t="s">
        <v>1026</v>
      </c>
      <c r="D1342" s="249"/>
      <c r="E1342" s="249">
        <v>9</v>
      </c>
      <c r="F1342" s="249">
        <v>1</v>
      </c>
      <c r="G1342" s="258" t="s">
        <v>1032</v>
      </c>
      <c r="H1342" s="226" t="s">
        <v>2608</v>
      </c>
      <c r="I1342" s="248"/>
      <c r="J1342" s="265"/>
      <c r="K1342" s="260"/>
      <c r="L1342" s="249">
        <v>9</v>
      </c>
      <c r="M1342" s="258" t="s">
        <v>1032</v>
      </c>
      <c r="N1342" s="226" t="s">
        <v>2608</v>
      </c>
      <c r="O1342" s="248"/>
      <c r="P1342" s="265"/>
      <c r="Q1342" s="260"/>
      <c r="R1342" s="249">
        <v>3</v>
      </c>
      <c r="S1342" s="258" t="s">
        <v>1032</v>
      </c>
      <c r="T1342" s="226" t="s">
        <v>2608</v>
      </c>
      <c r="U1342" s="260"/>
      <c r="V1342" s="265"/>
      <c r="W1342" s="260"/>
      <c r="X1342" s="249" t="s">
        <v>171</v>
      </c>
      <c r="Y1342" s="249" t="s">
        <v>171</v>
      </c>
      <c r="Z1342" s="226" t="s">
        <v>2617</v>
      </c>
      <c r="AA1342" s="260"/>
      <c r="AB1342" s="265"/>
      <c r="AC1342" s="260"/>
      <c r="AD1342" s="248" t="s">
        <v>171</v>
      </c>
      <c r="AE1342" s="249" t="s">
        <v>171</v>
      </c>
      <c r="AF1342" s="226" t="s">
        <v>2617</v>
      </c>
      <c r="AG1342" s="248"/>
      <c r="AH1342" s="265"/>
      <c r="AI1342" s="260"/>
    </row>
    <row r="1343" spans="1:35" ht="45" x14ac:dyDescent="0.2">
      <c r="A1343" s="248">
        <v>2017</v>
      </c>
      <c r="B1343" s="258" t="s">
        <v>1025</v>
      </c>
      <c r="C1343" s="258" t="s">
        <v>1026</v>
      </c>
      <c r="D1343" s="249"/>
      <c r="E1343" s="249">
        <v>9</v>
      </c>
      <c r="F1343" s="249">
        <v>1</v>
      </c>
      <c r="G1343" s="258" t="s">
        <v>1038</v>
      </c>
      <c r="H1343" s="226" t="s">
        <v>2656</v>
      </c>
      <c r="I1343" s="248"/>
      <c r="J1343" s="265"/>
      <c r="K1343" s="260"/>
      <c r="L1343" s="249">
        <v>9</v>
      </c>
      <c r="M1343" s="258" t="s">
        <v>1038</v>
      </c>
      <c r="N1343" s="226" t="s">
        <v>2656</v>
      </c>
      <c r="O1343" s="248"/>
      <c r="P1343" s="265"/>
      <c r="Q1343" s="260"/>
      <c r="R1343" s="249">
        <v>3</v>
      </c>
      <c r="S1343" s="258" t="s">
        <v>1038</v>
      </c>
      <c r="T1343" s="226" t="s">
        <v>2656</v>
      </c>
      <c r="U1343" s="260"/>
      <c r="V1343" s="265"/>
      <c r="W1343" s="260"/>
      <c r="X1343" s="249" t="s">
        <v>171</v>
      </c>
      <c r="Y1343" s="249" t="s">
        <v>171</v>
      </c>
      <c r="Z1343" s="226" t="s">
        <v>2617</v>
      </c>
      <c r="AA1343" s="260"/>
      <c r="AB1343" s="265"/>
      <c r="AC1343" s="260"/>
      <c r="AD1343" s="248" t="s">
        <v>171</v>
      </c>
      <c r="AE1343" s="249" t="s">
        <v>171</v>
      </c>
      <c r="AF1343" s="226" t="s">
        <v>2617</v>
      </c>
      <c r="AG1343" s="248"/>
      <c r="AH1343" s="265"/>
      <c r="AI1343" s="260"/>
    </row>
    <row r="1344" spans="1:35" ht="75" x14ac:dyDescent="0.2">
      <c r="A1344" s="248">
        <v>2017</v>
      </c>
      <c r="B1344" s="258" t="s">
        <v>1025</v>
      </c>
      <c r="C1344" s="258" t="s">
        <v>1026</v>
      </c>
      <c r="D1344" s="249"/>
      <c r="E1344" s="248">
        <v>9</v>
      </c>
      <c r="F1344" s="249" t="s">
        <v>171</v>
      </c>
      <c r="G1344" s="249" t="s">
        <v>171</v>
      </c>
      <c r="H1344" s="226" t="s">
        <v>2616</v>
      </c>
      <c r="I1344" s="248"/>
      <c r="J1344" s="265"/>
      <c r="K1344" s="260"/>
      <c r="L1344" s="249">
        <v>9</v>
      </c>
      <c r="M1344" s="258" t="s">
        <v>1810</v>
      </c>
      <c r="N1344" s="226" t="s">
        <v>2611</v>
      </c>
      <c r="O1344" s="248"/>
      <c r="P1344" s="265"/>
      <c r="Q1344" s="260"/>
      <c r="R1344" s="249">
        <v>3</v>
      </c>
      <c r="S1344" s="258" t="s">
        <v>1809</v>
      </c>
      <c r="T1344" s="226" t="s">
        <v>2611</v>
      </c>
      <c r="U1344" s="260"/>
      <c r="V1344" s="265"/>
      <c r="W1344" s="260"/>
      <c r="X1344" s="249" t="s">
        <v>171</v>
      </c>
      <c r="Y1344" s="249" t="s">
        <v>171</v>
      </c>
      <c r="Z1344" s="226" t="s">
        <v>2616</v>
      </c>
      <c r="AA1344" s="260"/>
      <c r="AB1344" s="265"/>
      <c r="AC1344" s="260"/>
      <c r="AD1344" s="248" t="s">
        <v>171</v>
      </c>
      <c r="AE1344" s="249" t="s">
        <v>171</v>
      </c>
      <c r="AF1344" s="226" t="s">
        <v>2616</v>
      </c>
      <c r="AG1344" s="248"/>
      <c r="AH1344" s="265"/>
      <c r="AI1344" s="260"/>
    </row>
    <row r="1345" spans="1:35" s="295" customFormat="1" ht="60.75" thickBot="1" x14ac:dyDescent="0.25">
      <c r="A1345" s="285">
        <v>2017</v>
      </c>
      <c r="B1345" s="286" t="s">
        <v>1025</v>
      </c>
      <c r="C1345" s="286" t="s">
        <v>1026</v>
      </c>
      <c r="D1345" s="298"/>
      <c r="E1345" s="292">
        <v>9</v>
      </c>
      <c r="F1345" s="292">
        <v>1</v>
      </c>
      <c r="G1345" s="289" t="s">
        <v>2598</v>
      </c>
      <c r="H1345" s="226" t="s">
        <v>2627</v>
      </c>
      <c r="I1345" s="285" t="e">
        <f>VLOOKUP(Tableau2[[#This Row],[Maîtrise/Avancement CNPE]],Tableau5[],8,FALSE)</f>
        <v>#N/A</v>
      </c>
      <c r="J1345" s="290" t="e">
        <f>Tableau2[[#This Row],[Gravité]]*Tableau2[[#This Row],[Fréquence CNPE]]*Tableau2[[#This Row],[Coef Pondération CNPE]]</f>
        <v>#N/A</v>
      </c>
      <c r="K1345" s="294" t="s">
        <v>1039</v>
      </c>
      <c r="L1345" s="292">
        <v>9</v>
      </c>
      <c r="M1345" s="289" t="s">
        <v>2598</v>
      </c>
      <c r="N1345" s="226" t="s">
        <v>2627</v>
      </c>
      <c r="O1345" s="290" t="e">
        <f>VLOOKUP(Tableau2[[#This Row],[Maîtrise/Avancement SUD]],Tableau5[],8,FALSE)</f>
        <v>#N/A</v>
      </c>
      <c r="P1345" s="290" t="e">
        <f>Tableau2[[#This Row],[Gravité]]*Tableau2[[#This Row],[Fréquence SUD]]*Tableau2[[#This Row],[Coef Pondération SUD]]</f>
        <v>#N/A</v>
      </c>
      <c r="Q1345" s="294" t="s">
        <v>1647</v>
      </c>
      <c r="R1345" s="292">
        <v>3</v>
      </c>
      <c r="S1345" s="289" t="s">
        <v>2598</v>
      </c>
      <c r="T1345" s="226" t="s">
        <v>2627</v>
      </c>
      <c r="U1345" s="290" t="e">
        <f>VLOOKUP(Tableau2[[#This Row],[Maîtrise/Avancement GP]],Tableau5[],8,FALSE)</f>
        <v>#N/A</v>
      </c>
      <c r="V1345" s="290" t="e">
        <f>Tableau2[[#This Row],[Gravité]]*Tableau2[[#This Row],[Fréquence GP]]*Tableau2[[#This Row],[Coef Pondération GP]]</f>
        <v>#N/A</v>
      </c>
      <c r="W1345" s="291" t="s">
        <v>1811</v>
      </c>
      <c r="X1345" s="292">
        <v>9</v>
      </c>
      <c r="Y1345" s="289" t="s">
        <v>2598</v>
      </c>
      <c r="Z1345" s="226" t="s">
        <v>2627</v>
      </c>
      <c r="AA1345" s="290" t="e">
        <f>VLOOKUP(Tableau2[[#This Row],[Maîtrise/Avancement NORD]],Tableau5[],8,FALSE)</f>
        <v>#N/A</v>
      </c>
      <c r="AB1345" s="290" t="e">
        <f>Tableau2[[#This Row],[Gravité]]*Tableau2[[#This Row],[Fréquence NORD]]*Tableau2[[#This Row],[Coef Pondération NORD]]</f>
        <v>#N/A</v>
      </c>
      <c r="AC1345" s="294" t="s">
        <v>1375</v>
      </c>
      <c r="AD1345" s="285" t="s">
        <v>171</v>
      </c>
      <c r="AE1345" s="289" t="s">
        <v>2598</v>
      </c>
      <c r="AF1345" s="226" t="s">
        <v>2627</v>
      </c>
      <c r="AG1345" s="290" t="e">
        <f>VLOOKUP(Tableau2[[#This Row],[Maîtrise/Avancement DD]],Tableau5[],8,FALSE)</f>
        <v>#N/A</v>
      </c>
      <c r="AH1345" s="290" t="e">
        <f>Tableau2[[#This Row],[Gravité]]*Tableau2[[#This Row],[Fréquence DD]]*Tableau2[[#This Row],[Coef Pondération DD]]</f>
        <v>#VALUE!</v>
      </c>
      <c r="AI1345" s="291"/>
    </row>
    <row r="1346" spans="1:35" ht="30" x14ac:dyDescent="0.2">
      <c r="A1346" s="248">
        <v>2017</v>
      </c>
      <c r="B1346" s="258" t="s">
        <v>469</v>
      </c>
      <c r="C1346" s="258" t="s">
        <v>470</v>
      </c>
      <c r="D1346" s="249"/>
      <c r="E1346" s="249">
        <v>7</v>
      </c>
      <c r="F1346" s="249">
        <v>1</v>
      </c>
      <c r="G1346" s="258" t="s">
        <v>1040</v>
      </c>
      <c r="H1346" s="226" t="s">
        <v>2613</v>
      </c>
      <c r="I1346" s="248"/>
      <c r="J1346" s="265"/>
      <c r="K1346" s="260"/>
      <c r="L1346" s="249">
        <v>3</v>
      </c>
      <c r="M1346" s="258" t="s">
        <v>1040</v>
      </c>
      <c r="N1346" s="226" t="s">
        <v>2613</v>
      </c>
      <c r="O1346" s="248"/>
      <c r="P1346" s="265"/>
      <c r="Q1346" s="260"/>
      <c r="R1346" s="249">
        <v>3</v>
      </c>
      <c r="S1346" s="258" t="s">
        <v>1040</v>
      </c>
      <c r="T1346" s="226" t="s">
        <v>2613</v>
      </c>
      <c r="U1346" s="260"/>
      <c r="V1346" s="265"/>
      <c r="W1346" s="260"/>
      <c r="X1346" s="249" t="s">
        <v>171</v>
      </c>
      <c r="Y1346" s="249" t="s">
        <v>171</v>
      </c>
      <c r="Z1346" s="226" t="s">
        <v>2617</v>
      </c>
      <c r="AA1346" s="260"/>
      <c r="AB1346" s="265"/>
      <c r="AC1346" s="260"/>
      <c r="AD1346" s="248" t="s">
        <v>171</v>
      </c>
      <c r="AE1346" s="249" t="s">
        <v>171</v>
      </c>
      <c r="AF1346" s="226" t="s">
        <v>2617</v>
      </c>
      <c r="AG1346" s="248"/>
      <c r="AH1346" s="265"/>
      <c r="AI1346" s="260"/>
    </row>
    <row r="1347" spans="1:35" ht="60" x14ac:dyDescent="0.2">
      <c r="A1347" s="248">
        <v>2017</v>
      </c>
      <c r="B1347" s="258" t="s">
        <v>469</v>
      </c>
      <c r="C1347" s="258" t="s">
        <v>470</v>
      </c>
      <c r="D1347" s="249"/>
      <c r="E1347" s="249">
        <v>7</v>
      </c>
      <c r="F1347" s="249">
        <v>1</v>
      </c>
      <c r="G1347" s="258" t="s">
        <v>1041</v>
      </c>
      <c r="H1347" s="226" t="s">
        <v>2613</v>
      </c>
      <c r="I1347" s="248"/>
      <c r="J1347" s="265"/>
      <c r="K1347" s="260"/>
      <c r="L1347" s="249">
        <v>3</v>
      </c>
      <c r="M1347" s="258" t="s">
        <v>1041</v>
      </c>
      <c r="N1347" s="226" t="s">
        <v>2613</v>
      </c>
      <c r="O1347" s="248"/>
      <c r="P1347" s="265"/>
      <c r="Q1347" s="260"/>
      <c r="R1347" s="249">
        <v>3</v>
      </c>
      <c r="S1347" s="258" t="s">
        <v>1041</v>
      </c>
      <c r="T1347" s="226" t="s">
        <v>2613</v>
      </c>
      <c r="U1347" s="260"/>
      <c r="V1347" s="265"/>
      <c r="W1347" s="260"/>
      <c r="X1347" s="249" t="s">
        <v>171</v>
      </c>
      <c r="Y1347" s="249" t="s">
        <v>171</v>
      </c>
      <c r="Z1347" s="226" t="s">
        <v>2617</v>
      </c>
      <c r="AA1347" s="260"/>
      <c r="AB1347" s="265"/>
      <c r="AC1347" s="260"/>
      <c r="AD1347" s="248" t="s">
        <v>171</v>
      </c>
      <c r="AE1347" s="249" t="s">
        <v>171</v>
      </c>
      <c r="AF1347" s="226" t="s">
        <v>2617</v>
      </c>
      <c r="AG1347" s="248"/>
      <c r="AH1347" s="265"/>
      <c r="AI1347" s="260"/>
    </row>
    <row r="1348" spans="1:35" ht="45" x14ac:dyDescent="0.2">
      <c r="A1348" s="248">
        <v>2017</v>
      </c>
      <c r="B1348" s="258" t="s">
        <v>469</v>
      </c>
      <c r="C1348" s="258" t="s">
        <v>470</v>
      </c>
      <c r="D1348" s="249"/>
      <c r="E1348" s="249">
        <v>7</v>
      </c>
      <c r="F1348" s="249">
        <v>1</v>
      </c>
      <c r="G1348" s="258" t="s">
        <v>1031</v>
      </c>
      <c r="H1348" s="226" t="s">
        <v>2609</v>
      </c>
      <c r="I1348" s="248"/>
      <c r="J1348" s="265"/>
      <c r="K1348" s="260"/>
      <c r="L1348" s="248" t="s">
        <v>171</v>
      </c>
      <c r="M1348" s="248" t="s">
        <v>171</v>
      </c>
      <c r="N1348" s="226" t="s">
        <v>2617</v>
      </c>
      <c r="O1348" s="248"/>
      <c r="P1348" s="265"/>
      <c r="Q1348" s="260"/>
      <c r="R1348" s="249">
        <v>3</v>
      </c>
      <c r="S1348" s="248" t="s">
        <v>171</v>
      </c>
      <c r="T1348" s="226" t="s">
        <v>2617</v>
      </c>
      <c r="U1348" s="260"/>
      <c r="V1348" s="265"/>
      <c r="W1348" s="260"/>
      <c r="X1348" s="249" t="s">
        <v>171</v>
      </c>
      <c r="Y1348" s="249" t="s">
        <v>171</v>
      </c>
      <c r="Z1348" s="226" t="s">
        <v>2617</v>
      </c>
      <c r="AA1348" s="260"/>
      <c r="AB1348" s="265"/>
      <c r="AC1348" s="260"/>
      <c r="AD1348" s="248" t="s">
        <v>171</v>
      </c>
      <c r="AE1348" s="249" t="s">
        <v>171</v>
      </c>
      <c r="AF1348" s="226" t="s">
        <v>2617</v>
      </c>
      <c r="AG1348" s="248"/>
      <c r="AH1348" s="265"/>
      <c r="AI1348" s="260"/>
    </row>
    <row r="1349" spans="1:35" s="295" customFormat="1" ht="45.75" thickBot="1" x14ac:dyDescent="0.25">
      <c r="A1349" s="285">
        <v>2017</v>
      </c>
      <c r="B1349" s="286" t="s">
        <v>469</v>
      </c>
      <c r="C1349" s="286" t="s">
        <v>470</v>
      </c>
      <c r="D1349" s="298"/>
      <c r="E1349" s="292">
        <v>7</v>
      </c>
      <c r="F1349" s="292">
        <v>1</v>
      </c>
      <c r="G1349" s="289" t="s">
        <v>2598</v>
      </c>
      <c r="H1349" s="226" t="s">
        <v>2627</v>
      </c>
      <c r="I1349" s="285" t="e">
        <f>VLOOKUP(Tableau2[[#This Row],[Maîtrise/Avancement CNPE]],Tableau5[],8,FALSE)</f>
        <v>#N/A</v>
      </c>
      <c r="J1349" s="290" t="e">
        <f>Tableau2[[#This Row],[Gravité]]*Tableau2[[#This Row],[Fréquence CNPE]]*Tableau2[[#This Row],[Coef Pondération CNPE]]</f>
        <v>#N/A</v>
      </c>
      <c r="K1349" s="291"/>
      <c r="L1349" s="292">
        <v>3</v>
      </c>
      <c r="M1349" s="289" t="s">
        <v>2598</v>
      </c>
      <c r="N1349" s="226" t="s">
        <v>2627</v>
      </c>
      <c r="O1349" s="290" t="e">
        <f>VLOOKUP(Tableau2[[#This Row],[Maîtrise/Avancement SUD]],Tableau5[],8,FALSE)</f>
        <v>#N/A</v>
      </c>
      <c r="P1349" s="290" t="e">
        <f>Tableau2[[#This Row],[Gravité]]*Tableau2[[#This Row],[Fréquence SUD]]*Tableau2[[#This Row],[Coef Pondération SUD]]</f>
        <v>#N/A</v>
      </c>
      <c r="Q1349" s="294" t="s">
        <v>1648</v>
      </c>
      <c r="R1349" s="292">
        <v>3</v>
      </c>
      <c r="S1349" s="289" t="s">
        <v>2598</v>
      </c>
      <c r="T1349" s="226" t="s">
        <v>2627</v>
      </c>
      <c r="U1349" s="290" t="e">
        <f>VLOOKUP(Tableau2[[#This Row],[Maîtrise/Avancement GP]],Tableau5[],8,FALSE)</f>
        <v>#N/A</v>
      </c>
      <c r="V1349" s="290" t="e">
        <f>Tableau2[[#This Row],[Gravité]]*Tableau2[[#This Row],[Fréquence GP]]*Tableau2[[#This Row],[Coef Pondération GP]]</f>
        <v>#N/A</v>
      </c>
      <c r="W1349" s="294" t="s">
        <v>1807</v>
      </c>
      <c r="X1349" s="292" t="s">
        <v>171</v>
      </c>
      <c r="Y1349" s="289" t="s">
        <v>2598</v>
      </c>
      <c r="Z1349" s="226" t="s">
        <v>2627</v>
      </c>
      <c r="AA1349" s="290" t="e">
        <f>VLOOKUP(Tableau2[[#This Row],[Maîtrise/Avancement NORD]],Tableau5[],8,FALSE)</f>
        <v>#N/A</v>
      </c>
      <c r="AB1349" s="290" t="e">
        <f>Tableau2[[#This Row],[Gravité]]*Tableau2[[#This Row],[Fréquence NORD]]*Tableau2[[#This Row],[Coef Pondération NORD]]</f>
        <v>#VALUE!</v>
      </c>
      <c r="AC1349" s="291"/>
      <c r="AD1349" s="285" t="s">
        <v>171</v>
      </c>
      <c r="AE1349" s="289" t="s">
        <v>2598</v>
      </c>
      <c r="AF1349" s="226" t="s">
        <v>2627</v>
      </c>
      <c r="AG1349" s="290" t="e">
        <f>VLOOKUP(Tableau2[[#This Row],[Maîtrise/Avancement DD]],Tableau5[],8,FALSE)</f>
        <v>#N/A</v>
      </c>
      <c r="AH1349" s="290" t="e">
        <f>Tableau2[[#This Row],[Gravité]]*Tableau2[[#This Row],[Fréquence DD]]*Tableau2[[#This Row],[Coef Pondération DD]]</f>
        <v>#VALUE!</v>
      </c>
      <c r="AI1349" s="291"/>
    </row>
    <row r="1350" spans="1:35" ht="30" x14ac:dyDescent="0.2">
      <c r="A1350" s="248">
        <v>2017</v>
      </c>
      <c r="B1350" s="185" t="s">
        <v>472</v>
      </c>
      <c r="C1350" s="185" t="s">
        <v>1042</v>
      </c>
      <c r="D1350" s="232"/>
      <c r="E1350" s="249">
        <v>3</v>
      </c>
      <c r="F1350" s="249">
        <v>7</v>
      </c>
      <c r="G1350" s="258" t="s">
        <v>1043</v>
      </c>
      <c r="H1350" s="226" t="s">
        <v>2613</v>
      </c>
      <c r="I1350" s="248"/>
      <c r="J1350" s="265"/>
      <c r="K1350" s="260"/>
      <c r="L1350" s="249">
        <v>7</v>
      </c>
      <c r="M1350" s="258" t="s">
        <v>1043</v>
      </c>
      <c r="N1350" s="226" t="s">
        <v>2613</v>
      </c>
      <c r="O1350" s="248"/>
      <c r="P1350" s="265"/>
      <c r="Q1350" s="260" t="s">
        <v>1649</v>
      </c>
      <c r="R1350" s="249">
        <v>7</v>
      </c>
      <c r="S1350" s="258" t="s">
        <v>1043</v>
      </c>
      <c r="T1350" s="226" t="s">
        <v>2613</v>
      </c>
      <c r="U1350" s="260"/>
      <c r="V1350" s="265"/>
      <c r="W1350" s="260" t="s">
        <v>1649</v>
      </c>
      <c r="X1350" s="249" t="s">
        <v>171</v>
      </c>
      <c r="Y1350" s="249" t="s">
        <v>171</v>
      </c>
      <c r="Z1350" s="226" t="s">
        <v>2617</v>
      </c>
      <c r="AA1350" s="260"/>
      <c r="AB1350" s="265"/>
      <c r="AC1350" s="260"/>
      <c r="AD1350" s="248" t="s">
        <v>171</v>
      </c>
      <c r="AE1350" s="249" t="s">
        <v>171</v>
      </c>
      <c r="AF1350" s="226" t="s">
        <v>2617</v>
      </c>
      <c r="AG1350" s="248"/>
      <c r="AH1350" s="265"/>
      <c r="AI1350" s="260"/>
    </row>
    <row r="1351" spans="1:35" s="295" customFormat="1" ht="30.75" thickBot="1" x14ac:dyDescent="0.25">
      <c r="A1351" s="285">
        <v>2017</v>
      </c>
      <c r="B1351" s="286" t="s">
        <v>472</v>
      </c>
      <c r="C1351" s="286" t="s">
        <v>1042</v>
      </c>
      <c r="D1351" s="292"/>
      <c r="E1351" s="292">
        <v>3</v>
      </c>
      <c r="F1351" s="292">
        <v>7</v>
      </c>
      <c r="G1351" s="289" t="s">
        <v>2598</v>
      </c>
      <c r="H1351" s="226" t="s">
        <v>2627</v>
      </c>
      <c r="I1351" s="285" t="e">
        <f>VLOOKUP(Tableau2[[#This Row],[Maîtrise/Avancement CNPE]],Tableau5[],8,FALSE)</f>
        <v>#N/A</v>
      </c>
      <c r="J1351" s="290" t="e">
        <f>Tableau2[[#This Row],[Gravité]]*Tableau2[[#This Row],[Fréquence CNPE]]*Tableau2[[#This Row],[Coef Pondération CNPE]]</f>
        <v>#N/A</v>
      </c>
      <c r="K1351" s="291"/>
      <c r="L1351" s="292">
        <v>7</v>
      </c>
      <c r="M1351" s="289" t="s">
        <v>2598</v>
      </c>
      <c r="N1351" s="226" t="s">
        <v>2627</v>
      </c>
      <c r="O1351" s="290" t="e">
        <f>VLOOKUP(Tableau2[[#This Row],[Maîtrise/Avancement SUD]],Tableau5[],8,FALSE)</f>
        <v>#N/A</v>
      </c>
      <c r="P1351" s="290" t="e">
        <f>Tableau2[[#This Row],[Gravité]]*Tableau2[[#This Row],[Fréquence SUD]]*Tableau2[[#This Row],[Coef Pondération SUD]]</f>
        <v>#N/A</v>
      </c>
      <c r="Q1351" s="291"/>
      <c r="R1351" s="292">
        <v>7</v>
      </c>
      <c r="S1351" s="289" t="s">
        <v>2598</v>
      </c>
      <c r="T1351" s="226" t="s">
        <v>2627</v>
      </c>
      <c r="U1351" s="290" t="e">
        <f>VLOOKUP(Tableau2[[#This Row],[Maîtrise/Avancement GP]],Tableau5[],8,FALSE)</f>
        <v>#N/A</v>
      </c>
      <c r="V1351" s="290" t="e">
        <f>Tableau2[[#This Row],[Gravité]]*Tableau2[[#This Row],[Fréquence GP]]*Tableau2[[#This Row],[Coef Pondération GP]]</f>
        <v>#N/A</v>
      </c>
      <c r="W1351" s="291"/>
      <c r="X1351" s="292" t="s">
        <v>171</v>
      </c>
      <c r="Y1351" s="289" t="s">
        <v>2598</v>
      </c>
      <c r="Z1351" s="226" t="s">
        <v>2627</v>
      </c>
      <c r="AA1351" s="290" t="e">
        <f>VLOOKUP(Tableau2[[#This Row],[Maîtrise/Avancement NORD]],Tableau5[],8,FALSE)</f>
        <v>#N/A</v>
      </c>
      <c r="AB1351" s="290" t="e">
        <f>Tableau2[[#This Row],[Gravité]]*Tableau2[[#This Row],[Fréquence NORD]]*Tableau2[[#This Row],[Coef Pondération NORD]]</f>
        <v>#VALUE!</v>
      </c>
      <c r="AC1351" s="291"/>
      <c r="AD1351" s="285" t="s">
        <v>171</v>
      </c>
      <c r="AE1351" s="289" t="s">
        <v>2598</v>
      </c>
      <c r="AF1351" s="226" t="s">
        <v>2627</v>
      </c>
      <c r="AG1351" s="290" t="e">
        <f>VLOOKUP(Tableau2[[#This Row],[Maîtrise/Avancement DD]],Tableau5[],8,FALSE)</f>
        <v>#N/A</v>
      </c>
      <c r="AH1351" s="290" t="e">
        <f>Tableau2[[#This Row],[Gravité]]*Tableau2[[#This Row],[Fréquence DD]]*Tableau2[[#This Row],[Coef Pondération DD]]</f>
        <v>#VALUE!</v>
      </c>
      <c r="AI1351" s="291"/>
    </row>
    <row r="1352" spans="1:35" ht="15" x14ac:dyDescent="0.2">
      <c r="A1352" s="248">
        <v>2017</v>
      </c>
      <c r="B1352" s="258" t="s">
        <v>475</v>
      </c>
      <c r="C1352" s="258" t="s">
        <v>476</v>
      </c>
      <c r="D1352" s="249"/>
      <c r="E1352" s="249">
        <v>3</v>
      </c>
      <c r="F1352" s="249">
        <v>7</v>
      </c>
      <c r="G1352" s="258" t="s">
        <v>477</v>
      </c>
      <c r="H1352" s="226" t="s">
        <v>2608</v>
      </c>
      <c r="I1352" s="248"/>
      <c r="J1352" s="265"/>
      <c r="K1352" s="260"/>
      <c r="L1352" s="249">
        <v>7</v>
      </c>
      <c r="M1352" s="258" t="s">
        <v>477</v>
      </c>
      <c r="N1352" s="226" t="s">
        <v>2608</v>
      </c>
      <c r="O1352" s="248"/>
      <c r="P1352" s="265"/>
      <c r="Q1352" s="260"/>
      <c r="R1352" s="249">
        <v>7</v>
      </c>
      <c r="S1352" s="258" t="s">
        <v>477</v>
      </c>
      <c r="T1352" s="226" t="s">
        <v>2608</v>
      </c>
      <c r="U1352" s="260"/>
      <c r="V1352" s="265"/>
      <c r="W1352" s="260"/>
      <c r="X1352" s="249" t="s">
        <v>171</v>
      </c>
      <c r="Y1352" s="249" t="s">
        <v>171</v>
      </c>
      <c r="Z1352" s="226" t="s">
        <v>2617</v>
      </c>
      <c r="AA1352" s="260"/>
      <c r="AB1352" s="265"/>
      <c r="AC1352" s="260"/>
      <c r="AD1352" s="248" t="s">
        <v>171</v>
      </c>
      <c r="AE1352" s="249" t="s">
        <v>171</v>
      </c>
      <c r="AF1352" s="226" t="s">
        <v>2617</v>
      </c>
      <c r="AG1352" s="248"/>
      <c r="AH1352" s="265"/>
      <c r="AI1352" s="260"/>
    </row>
    <row r="1353" spans="1:35" ht="30" x14ac:dyDescent="0.2">
      <c r="A1353" s="248">
        <v>2017</v>
      </c>
      <c r="B1353" s="258" t="s">
        <v>475</v>
      </c>
      <c r="C1353" s="258" t="s">
        <v>476</v>
      </c>
      <c r="D1353" s="249"/>
      <c r="E1353" s="249">
        <v>3</v>
      </c>
      <c r="F1353" s="249">
        <v>7</v>
      </c>
      <c r="G1353" s="258" t="s">
        <v>478</v>
      </c>
      <c r="H1353" s="226" t="s">
        <v>2613</v>
      </c>
      <c r="I1353" s="248"/>
      <c r="J1353" s="265"/>
      <c r="K1353" s="260"/>
      <c r="L1353" s="249">
        <v>7</v>
      </c>
      <c r="M1353" s="258" t="s">
        <v>478</v>
      </c>
      <c r="N1353" s="226" t="s">
        <v>2613</v>
      </c>
      <c r="O1353" s="248"/>
      <c r="P1353" s="265"/>
      <c r="Q1353" s="260"/>
      <c r="R1353" s="249">
        <v>7</v>
      </c>
      <c r="S1353" s="258" t="s">
        <v>478</v>
      </c>
      <c r="T1353" s="226" t="s">
        <v>2613</v>
      </c>
      <c r="U1353" s="260"/>
      <c r="V1353" s="265"/>
      <c r="W1353" s="260"/>
      <c r="X1353" s="249" t="s">
        <v>171</v>
      </c>
      <c r="Y1353" s="249" t="s">
        <v>171</v>
      </c>
      <c r="Z1353" s="226" t="s">
        <v>2617</v>
      </c>
      <c r="AA1353" s="260"/>
      <c r="AB1353" s="265"/>
      <c r="AC1353" s="260"/>
      <c r="AD1353" s="248" t="s">
        <v>171</v>
      </c>
      <c r="AE1353" s="249" t="s">
        <v>171</v>
      </c>
      <c r="AF1353" s="226" t="s">
        <v>2617</v>
      </c>
      <c r="AG1353" s="248"/>
      <c r="AH1353" s="265"/>
      <c r="AI1353" s="260"/>
    </row>
    <row r="1354" spans="1:35" ht="30" x14ac:dyDescent="0.2">
      <c r="A1354" s="248">
        <v>2017</v>
      </c>
      <c r="B1354" s="258" t="s">
        <v>475</v>
      </c>
      <c r="C1354" s="258" t="s">
        <v>476</v>
      </c>
      <c r="D1354" s="249"/>
      <c r="E1354" s="249">
        <v>3</v>
      </c>
      <c r="F1354" s="249">
        <v>7</v>
      </c>
      <c r="G1354" s="258" t="s">
        <v>464</v>
      </c>
      <c r="H1354" s="226" t="s">
        <v>2613</v>
      </c>
      <c r="I1354" s="248"/>
      <c r="J1354" s="265"/>
      <c r="K1354" s="260"/>
      <c r="L1354" s="249">
        <v>7</v>
      </c>
      <c r="M1354" s="258" t="s">
        <v>464</v>
      </c>
      <c r="N1354" s="226" t="s">
        <v>2613</v>
      </c>
      <c r="O1354" s="248"/>
      <c r="P1354" s="265"/>
      <c r="Q1354" s="260"/>
      <c r="R1354" s="249">
        <v>7</v>
      </c>
      <c r="S1354" s="258" t="s">
        <v>464</v>
      </c>
      <c r="T1354" s="226" t="s">
        <v>2613</v>
      </c>
      <c r="U1354" s="260"/>
      <c r="V1354" s="265"/>
      <c r="W1354" s="260"/>
      <c r="X1354" s="249" t="s">
        <v>171</v>
      </c>
      <c r="Y1354" s="249" t="s">
        <v>171</v>
      </c>
      <c r="Z1354" s="226" t="s">
        <v>2617</v>
      </c>
      <c r="AA1354" s="260"/>
      <c r="AB1354" s="265"/>
      <c r="AC1354" s="260"/>
      <c r="AD1354" s="248" t="s">
        <v>171</v>
      </c>
      <c r="AE1354" s="249" t="s">
        <v>171</v>
      </c>
      <c r="AF1354" s="226" t="s">
        <v>2617</v>
      </c>
      <c r="AG1354" s="248"/>
      <c r="AH1354" s="265"/>
      <c r="AI1354" s="260"/>
    </row>
    <row r="1355" spans="1:35" ht="30" x14ac:dyDescent="0.2">
      <c r="A1355" s="248">
        <v>2017</v>
      </c>
      <c r="B1355" s="258" t="s">
        <v>475</v>
      </c>
      <c r="C1355" s="258" t="s">
        <v>476</v>
      </c>
      <c r="D1355" s="249"/>
      <c r="E1355" s="249">
        <v>3</v>
      </c>
      <c r="F1355" s="249">
        <v>7</v>
      </c>
      <c r="G1355" s="258" t="s">
        <v>1044</v>
      </c>
      <c r="H1355" s="226" t="s">
        <v>2655</v>
      </c>
      <c r="I1355" s="248"/>
      <c r="J1355" s="265"/>
      <c r="K1355" s="260"/>
      <c r="L1355" s="249">
        <v>7</v>
      </c>
      <c r="M1355" s="258" t="s">
        <v>1044</v>
      </c>
      <c r="N1355" s="226" t="s">
        <v>2655</v>
      </c>
      <c r="O1355" s="248"/>
      <c r="P1355" s="265"/>
      <c r="Q1355" s="260"/>
      <c r="R1355" s="249" t="s">
        <v>171</v>
      </c>
      <c r="S1355" s="249" t="s">
        <v>171</v>
      </c>
      <c r="T1355" s="226" t="s">
        <v>2617</v>
      </c>
      <c r="U1355" s="260"/>
      <c r="V1355" s="265"/>
      <c r="W1355" s="260"/>
      <c r="X1355" s="249" t="s">
        <v>171</v>
      </c>
      <c r="Y1355" s="249" t="s">
        <v>171</v>
      </c>
      <c r="Z1355" s="226" t="s">
        <v>2617</v>
      </c>
      <c r="AA1355" s="260"/>
      <c r="AB1355" s="265"/>
      <c r="AC1355" s="260"/>
      <c r="AD1355" s="248" t="s">
        <v>171</v>
      </c>
      <c r="AE1355" s="249" t="s">
        <v>171</v>
      </c>
      <c r="AF1355" s="226" t="s">
        <v>2617</v>
      </c>
      <c r="AG1355" s="248"/>
      <c r="AH1355" s="265"/>
      <c r="AI1355" s="260"/>
    </row>
    <row r="1356" spans="1:35" s="295" customFormat="1" ht="15.75" thickBot="1" x14ac:dyDescent="0.25">
      <c r="A1356" s="285">
        <v>2017</v>
      </c>
      <c r="B1356" s="286" t="s">
        <v>475</v>
      </c>
      <c r="C1356" s="286" t="s">
        <v>476</v>
      </c>
      <c r="D1356" s="292"/>
      <c r="E1356" s="292">
        <v>3</v>
      </c>
      <c r="F1356" s="292">
        <v>7</v>
      </c>
      <c r="G1356" s="289" t="s">
        <v>2598</v>
      </c>
      <c r="H1356" s="226" t="s">
        <v>2627</v>
      </c>
      <c r="I1356" s="285" t="e">
        <f>VLOOKUP(Tableau2[[#This Row],[Maîtrise/Avancement CNPE]],Tableau5[],8,FALSE)</f>
        <v>#N/A</v>
      </c>
      <c r="J1356" s="290" t="e">
        <f>Tableau2[[#This Row],[Gravité]]*Tableau2[[#This Row],[Fréquence CNPE]]*Tableau2[[#This Row],[Coef Pondération CNPE]]</f>
        <v>#N/A</v>
      </c>
      <c r="K1356" s="291"/>
      <c r="L1356" s="292">
        <v>7</v>
      </c>
      <c r="M1356" s="289" t="s">
        <v>2598</v>
      </c>
      <c r="N1356" s="226" t="s">
        <v>2627</v>
      </c>
      <c r="O1356" s="290" t="e">
        <f>VLOOKUP(Tableau2[[#This Row],[Maîtrise/Avancement SUD]],Tableau5[],8,FALSE)</f>
        <v>#N/A</v>
      </c>
      <c r="P1356" s="290" t="e">
        <f>Tableau2[[#This Row],[Gravité]]*Tableau2[[#This Row],[Fréquence SUD]]*Tableau2[[#This Row],[Coef Pondération SUD]]</f>
        <v>#N/A</v>
      </c>
      <c r="Q1356" s="291"/>
      <c r="R1356" s="292">
        <v>7</v>
      </c>
      <c r="S1356" s="289" t="s">
        <v>2598</v>
      </c>
      <c r="T1356" s="226" t="s">
        <v>2627</v>
      </c>
      <c r="U1356" s="290" t="e">
        <f>VLOOKUP(Tableau2[[#This Row],[Maîtrise/Avancement GP]],Tableau5[],8,FALSE)</f>
        <v>#N/A</v>
      </c>
      <c r="V1356" s="290" t="e">
        <f>Tableau2[[#This Row],[Gravité]]*Tableau2[[#This Row],[Fréquence GP]]*Tableau2[[#This Row],[Coef Pondération GP]]</f>
        <v>#N/A</v>
      </c>
      <c r="W1356" s="291"/>
      <c r="X1356" s="292" t="s">
        <v>171</v>
      </c>
      <c r="Y1356" s="289" t="s">
        <v>2598</v>
      </c>
      <c r="Z1356" s="226" t="s">
        <v>2627</v>
      </c>
      <c r="AA1356" s="290" t="e">
        <f>VLOOKUP(Tableau2[[#This Row],[Maîtrise/Avancement NORD]],Tableau5[],8,FALSE)</f>
        <v>#N/A</v>
      </c>
      <c r="AB1356" s="290" t="e">
        <f>Tableau2[[#This Row],[Gravité]]*Tableau2[[#This Row],[Fréquence NORD]]*Tableau2[[#This Row],[Coef Pondération NORD]]</f>
        <v>#VALUE!</v>
      </c>
      <c r="AC1356" s="291"/>
      <c r="AD1356" s="285" t="s">
        <v>171</v>
      </c>
      <c r="AE1356" s="289" t="s">
        <v>2598</v>
      </c>
      <c r="AF1356" s="226" t="s">
        <v>2627</v>
      </c>
      <c r="AG1356" s="290" t="e">
        <f>VLOOKUP(Tableau2[[#This Row],[Maîtrise/Avancement DD]],Tableau5[],8,FALSE)</f>
        <v>#N/A</v>
      </c>
      <c r="AH1356" s="290" t="e">
        <f>Tableau2[[#This Row],[Gravité]]*Tableau2[[#This Row],[Fréquence DD]]*Tableau2[[#This Row],[Coef Pondération DD]]</f>
        <v>#VALUE!</v>
      </c>
      <c r="AI1356" s="291"/>
    </row>
    <row r="1357" spans="1:35" ht="60" x14ac:dyDescent="0.2">
      <c r="A1357" s="248">
        <v>2017</v>
      </c>
      <c r="B1357" s="185" t="s">
        <v>1650</v>
      </c>
      <c r="C1357" s="185" t="s">
        <v>1651</v>
      </c>
      <c r="D1357" s="232"/>
      <c r="E1357" s="249">
        <v>3</v>
      </c>
      <c r="F1357" s="249" t="s">
        <v>171</v>
      </c>
      <c r="G1357" s="249" t="s">
        <v>171</v>
      </c>
      <c r="H1357" s="226" t="s">
        <v>2617</v>
      </c>
      <c r="I1357" s="248"/>
      <c r="J1357" s="265"/>
      <c r="K1357" s="260"/>
      <c r="L1357" s="249">
        <v>3</v>
      </c>
      <c r="M1357" s="258" t="s">
        <v>1652</v>
      </c>
      <c r="N1357" s="226" t="s">
        <v>2608</v>
      </c>
      <c r="O1357" s="248"/>
      <c r="P1357" s="265"/>
      <c r="Q1357" s="258" t="s">
        <v>1653</v>
      </c>
      <c r="R1357" s="249" t="s">
        <v>171</v>
      </c>
      <c r="S1357" s="249" t="s">
        <v>171</v>
      </c>
      <c r="T1357" s="226" t="s">
        <v>2617</v>
      </c>
      <c r="U1357" s="260"/>
      <c r="V1357" s="265"/>
      <c r="W1357" s="260"/>
      <c r="X1357" s="249" t="s">
        <v>171</v>
      </c>
      <c r="Y1357" s="249" t="s">
        <v>171</v>
      </c>
      <c r="Z1357" s="226" t="s">
        <v>2617</v>
      </c>
      <c r="AA1357" s="260"/>
      <c r="AB1357" s="265"/>
      <c r="AC1357" s="260"/>
      <c r="AD1357" s="248" t="s">
        <v>171</v>
      </c>
      <c r="AE1357" s="249" t="s">
        <v>171</v>
      </c>
      <c r="AF1357" s="226" t="s">
        <v>2617</v>
      </c>
      <c r="AG1357" s="249"/>
      <c r="AH1357" s="265"/>
      <c r="AI1357" s="260"/>
    </row>
    <row r="1358" spans="1:35" s="295" customFormat="1" ht="15.75" thickBot="1" x14ac:dyDescent="0.25">
      <c r="A1358" s="285">
        <v>2017</v>
      </c>
      <c r="B1358" s="286" t="s">
        <v>1650</v>
      </c>
      <c r="C1358" s="286" t="s">
        <v>1651</v>
      </c>
      <c r="D1358" s="292"/>
      <c r="E1358" s="292">
        <v>3</v>
      </c>
      <c r="F1358" s="292" t="s">
        <v>171</v>
      </c>
      <c r="G1358" s="289" t="s">
        <v>2598</v>
      </c>
      <c r="H1358" s="226" t="s">
        <v>2627</v>
      </c>
      <c r="I1358" s="285" t="e">
        <f>VLOOKUP(Tableau2[[#This Row],[Maîtrise/Avancement CNPE]],Tableau5[],8,FALSE)</f>
        <v>#N/A</v>
      </c>
      <c r="J1358" s="290" t="e">
        <f>Tableau2[[#This Row],[Gravité]]*Tableau2[[#This Row],[Fréquence CNPE]]*Tableau2[[#This Row],[Coef Pondération CNPE]]</f>
        <v>#VALUE!</v>
      </c>
      <c r="K1358" s="291"/>
      <c r="L1358" s="292">
        <v>3</v>
      </c>
      <c r="M1358" s="289" t="s">
        <v>2598</v>
      </c>
      <c r="N1358" s="226" t="s">
        <v>2627</v>
      </c>
      <c r="O1358" s="290" t="e">
        <f>VLOOKUP(Tableau2[[#This Row],[Maîtrise/Avancement SUD]],Tableau5[],8,FALSE)</f>
        <v>#N/A</v>
      </c>
      <c r="P1358" s="290" t="e">
        <f>Tableau2[[#This Row],[Gravité]]*Tableau2[[#This Row],[Fréquence SUD]]*Tableau2[[#This Row],[Coef Pondération SUD]]</f>
        <v>#N/A</v>
      </c>
      <c r="Q1358" s="291"/>
      <c r="R1358" s="292" t="s">
        <v>171</v>
      </c>
      <c r="S1358" s="289" t="s">
        <v>2598</v>
      </c>
      <c r="T1358" s="226" t="s">
        <v>2627</v>
      </c>
      <c r="U1358" s="290" t="e">
        <f>VLOOKUP(Tableau2[[#This Row],[Maîtrise/Avancement GP]],Tableau5[],8,FALSE)</f>
        <v>#N/A</v>
      </c>
      <c r="V1358" s="290" t="e">
        <f>Tableau2[[#This Row],[Gravité]]*Tableau2[[#This Row],[Fréquence GP]]*Tableau2[[#This Row],[Coef Pondération GP]]</f>
        <v>#VALUE!</v>
      </c>
      <c r="W1358" s="291"/>
      <c r="X1358" s="292" t="s">
        <v>171</v>
      </c>
      <c r="Y1358" s="289" t="s">
        <v>2598</v>
      </c>
      <c r="Z1358" s="226" t="s">
        <v>2627</v>
      </c>
      <c r="AA1358" s="290" t="e">
        <f>VLOOKUP(Tableau2[[#This Row],[Maîtrise/Avancement NORD]],Tableau5[],8,FALSE)</f>
        <v>#N/A</v>
      </c>
      <c r="AB1358" s="290" t="e">
        <f>Tableau2[[#This Row],[Gravité]]*Tableau2[[#This Row],[Fréquence NORD]]*Tableau2[[#This Row],[Coef Pondération NORD]]</f>
        <v>#VALUE!</v>
      </c>
      <c r="AC1358" s="291"/>
      <c r="AD1358" s="285" t="s">
        <v>171</v>
      </c>
      <c r="AE1358" s="289" t="s">
        <v>2598</v>
      </c>
      <c r="AF1358" s="226" t="s">
        <v>2627</v>
      </c>
      <c r="AG1358" s="290" t="e">
        <f>VLOOKUP(Tableau2[[#This Row],[Maîtrise/Avancement DD]],Tableau5[],8,FALSE)</f>
        <v>#N/A</v>
      </c>
      <c r="AH1358" s="290" t="e">
        <f>Tableau2[[#This Row],[Gravité]]*Tableau2[[#This Row],[Fréquence DD]]*Tableau2[[#This Row],[Coef Pondération DD]]</f>
        <v>#VALUE!</v>
      </c>
      <c r="AI1358" s="291"/>
    </row>
    <row r="1359" spans="1:35" ht="15" x14ac:dyDescent="0.2">
      <c r="A1359" s="248"/>
      <c r="B1359" s="184" t="s">
        <v>1532</v>
      </c>
      <c r="C1359" s="184"/>
      <c r="D1359" s="234"/>
      <c r="E1359" s="249"/>
      <c r="F1359" s="249"/>
      <c r="G1359" s="258"/>
      <c r="H1359" s="226" t="s">
        <v>2627</v>
      </c>
      <c r="I1359" s="248"/>
      <c r="J1359" s="265"/>
      <c r="K1359" s="260"/>
      <c r="L1359" s="249"/>
      <c r="M1359" s="260"/>
      <c r="N1359" s="226" t="s">
        <v>2627</v>
      </c>
      <c r="O1359" s="248"/>
      <c r="P1359" s="265"/>
      <c r="Q1359" s="260"/>
      <c r="R1359" s="249"/>
      <c r="S1359" s="260"/>
      <c r="T1359" s="226" t="s">
        <v>2627</v>
      </c>
      <c r="U1359" s="260"/>
      <c r="V1359" s="265"/>
      <c r="W1359" s="260"/>
      <c r="X1359" s="249"/>
      <c r="Y1359" s="258"/>
      <c r="Z1359" s="226" t="s">
        <v>2627</v>
      </c>
      <c r="AA1359" s="260"/>
      <c r="AB1359" s="265"/>
      <c r="AC1359" s="260"/>
      <c r="AD1359" s="248"/>
      <c r="AE1359" s="249"/>
      <c r="AF1359" s="226" t="s">
        <v>2627</v>
      </c>
      <c r="AG1359" s="248"/>
      <c r="AH1359" s="265"/>
      <c r="AI1359" s="260"/>
    </row>
    <row r="1360" spans="1:35" ht="15" x14ac:dyDescent="0.2">
      <c r="A1360" s="248">
        <v>2017</v>
      </c>
      <c r="B1360" s="258" t="s">
        <v>1025</v>
      </c>
      <c r="C1360" s="258" t="s">
        <v>1045</v>
      </c>
      <c r="D1360" s="249"/>
      <c r="E1360" s="249">
        <v>7</v>
      </c>
      <c r="F1360" s="249" t="s">
        <v>171</v>
      </c>
      <c r="G1360" s="258" t="s">
        <v>1046</v>
      </c>
      <c r="H1360" s="226" t="s">
        <v>2608</v>
      </c>
      <c r="I1360" s="248"/>
      <c r="J1360" s="265"/>
      <c r="K1360" s="260"/>
      <c r="L1360" s="249">
        <v>7</v>
      </c>
      <c r="M1360" s="258" t="s">
        <v>1046</v>
      </c>
      <c r="N1360" s="226" t="s">
        <v>2608</v>
      </c>
      <c r="O1360" s="248"/>
      <c r="P1360" s="265"/>
      <c r="Q1360" s="260"/>
      <c r="R1360" s="249">
        <v>1</v>
      </c>
      <c r="S1360" s="258" t="s">
        <v>1046</v>
      </c>
      <c r="T1360" s="226" t="s">
        <v>2608</v>
      </c>
      <c r="U1360" s="260"/>
      <c r="V1360" s="265"/>
      <c r="W1360" s="260"/>
      <c r="X1360" s="249" t="s">
        <v>171</v>
      </c>
      <c r="Y1360" s="249" t="s">
        <v>171</v>
      </c>
      <c r="Z1360" s="226" t="s">
        <v>2617</v>
      </c>
      <c r="AA1360" s="260"/>
      <c r="AB1360" s="265"/>
      <c r="AC1360" s="260"/>
      <c r="AD1360" s="248" t="s">
        <v>171</v>
      </c>
      <c r="AE1360" s="249" t="s">
        <v>171</v>
      </c>
      <c r="AF1360" s="226" t="s">
        <v>2617</v>
      </c>
      <c r="AG1360" s="248"/>
      <c r="AH1360" s="265"/>
      <c r="AI1360" s="260"/>
    </row>
    <row r="1361" spans="1:35" ht="15" x14ac:dyDescent="0.2">
      <c r="A1361" s="248">
        <v>2017</v>
      </c>
      <c r="B1361" s="258" t="s">
        <v>1025</v>
      </c>
      <c r="C1361" s="258" t="s">
        <v>1045</v>
      </c>
      <c r="D1361" s="249"/>
      <c r="E1361" s="249">
        <v>7</v>
      </c>
      <c r="F1361" s="249" t="s">
        <v>171</v>
      </c>
      <c r="G1361" s="258" t="s">
        <v>1654</v>
      </c>
      <c r="H1361" s="226" t="s">
        <v>2613</v>
      </c>
      <c r="I1361" s="248"/>
      <c r="J1361" s="265"/>
      <c r="K1361" s="260"/>
      <c r="L1361" s="249">
        <v>7</v>
      </c>
      <c r="M1361" s="258" t="s">
        <v>1654</v>
      </c>
      <c r="N1361" s="226" t="s">
        <v>2613</v>
      </c>
      <c r="O1361" s="248"/>
      <c r="P1361" s="265"/>
      <c r="Q1361" s="260"/>
      <c r="R1361" s="249">
        <v>1</v>
      </c>
      <c r="S1361" s="258" t="s">
        <v>1654</v>
      </c>
      <c r="T1361" s="226" t="s">
        <v>2613</v>
      </c>
      <c r="U1361" s="260"/>
      <c r="V1361" s="265"/>
      <c r="W1361" s="260"/>
      <c r="X1361" s="249" t="s">
        <v>171</v>
      </c>
      <c r="Y1361" s="249" t="s">
        <v>171</v>
      </c>
      <c r="Z1361" s="226" t="s">
        <v>2617</v>
      </c>
      <c r="AA1361" s="260"/>
      <c r="AB1361" s="265"/>
      <c r="AC1361" s="260"/>
      <c r="AD1361" s="248" t="s">
        <v>171</v>
      </c>
      <c r="AE1361" s="249" t="s">
        <v>171</v>
      </c>
      <c r="AF1361" s="226" t="s">
        <v>2617</v>
      </c>
      <c r="AG1361" s="248"/>
      <c r="AH1361" s="265"/>
      <c r="AI1361" s="260"/>
    </row>
    <row r="1362" spans="1:35" ht="15" x14ac:dyDescent="0.2">
      <c r="A1362" s="248">
        <v>2017</v>
      </c>
      <c r="B1362" s="258" t="s">
        <v>1025</v>
      </c>
      <c r="C1362" s="258" t="s">
        <v>1045</v>
      </c>
      <c r="D1362" s="249"/>
      <c r="E1362" s="249">
        <v>7</v>
      </c>
      <c r="F1362" s="249" t="s">
        <v>171</v>
      </c>
      <c r="G1362" s="249" t="s">
        <v>171</v>
      </c>
      <c r="H1362" s="226" t="s">
        <v>2629</v>
      </c>
      <c r="I1362" s="248"/>
      <c r="J1362" s="265"/>
      <c r="K1362" s="260"/>
      <c r="L1362" s="248">
        <v>7</v>
      </c>
      <c r="M1362" s="260" t="s">
        <v>1655</v>
      </c>
      <c r="N1362" s="226" t="s">
        <v>2658</v>
      </c>
      <c r="O1362" s="248"/>
      <c r="P1362" s="265"/>
      <c r="Q1362" s="260"/>
      <c r="R1362" s="249" t="s">
        <v>171</v>
      </c>
      <c r="S1362" s="249" t="s">
        <v>171</v>
      </c>
      <c r="T1362" s="226" t="s">
        <v>2629</v>
      </c>
      <c r="U1362" s="260"/>
      <c r="V1362" s="265"/>
      <c r="W1362" s="260"/>
      <c r="X1362" s="249" t="s">
        <v>171</v>
      </c>
      <c r="Y1362" s="249" t="s">
        <v>171</v>
      </c>
      <c r="Z1362" s="226" t="s">
        <v>2629</v>
      </c>
      <c r="AA1362" s="260"/>
      <c r="AB1362" s="265"/>
      <c r="AC1362" s="260"/>
      <c r="AD1362" s="248" t="s">
        <v>171</v>
      </c>
      <c r="AE1362" s="249" t="s">
        <v>171</v>
      </c>
      <c r="AF1362" s="226" t="s">
        <v>2629</v>
      </c>
      <c r="AG1362" s="248"/>
      <c r="AH1362" s="265"/>
      <c r="AI1362" s="260"/>
    </row>
    <row r="1363" spans="1:35" ht="75" x14ac:dyDescent="0.2">
      <c r="A1363" s="248">
        <v>2017</v>
      </c>
      <c r="B1363" s="258" t="s">
        <v>1025</v>
      </c>
      <c r="C1363" s="258" t="s">
        <v>1045</v>
      </c>
      <c r="D1363" s="249"/>
      <c r="E1363" s="249">
        <v>7</v>
      </c>
      <c r="F1363" s="249" t="s">
        <v>171</v>
      </c>
      <c r="G1363" s="249" t="s">
        <v>171</v>
      </c>
      <c r="H1363" s="226" t="s">
        <v>2616</v>
      </c>
      <c r="I1363" s="248"/>
      <c r="J1363" s="265"/>
      <c r="K1363" s="260"/>
      <c r="L1363" s="248">
        <v>7</v>
      </c>
      <c r="M1363" s="258" t="s">
        <v>1812</v>
      </c>
      <c r="N1363" s="226" t="s">
        <v>2611</v>
      </c>
      <c r="O1363" s="248"/>
      <c r="P1363" s="265"/>
      <c r="Q1363" s="260"/>
      <c r="R1363" s="248">
        <v>1</v>
      </c>
      <c r="S1363" s="248" t="s">
        <v>1801</v>
      </c>
      <c r="T1363" s="226" t="s">
        <v>2611</v>
      </c>
      <c r="U1363" s="260"/>
      <c r="V1363" s="265"/>
      <c r="W1363" s="260"/>
      <c r="X1363" s="249" t="s">
        <v>171</v>
      </c>
      <c r="Y1363" s="249" t="s">
        <v>171</v>
      </c>
      <c r="Z1363" s="226" t="s">
        <v>2616</v>
      </c>
      <c r="AA1363" s="260"/>
      <c r="AB1363" s="265"/>
      <c r="AC1363" s="260"/>
      <c r="AD1363" s="248" t="s">
        <v>171</v>
      </c>
      <c r="AE1363" s="249" t="s">
        <v>171</v>
      </c>
      <c r="AF1363" s="226" t="s">
        <v>2616</v>
      </c>
      <c r="AG1363" s="248"/>
      <c r="AH1363" s="265"/>
      <c r="AI1363" s="260"/>
    </row>
    <row r="1364" spans="1:35" ht="30" x14ac:dyDescent="0.2">
      <c r="A1364" s="248">
        <v>2017</v>
      </c>
      <c r="B1364" s="258" t="s">
        <v>1025</v>
      </c>
      <c r="C1364" s="258" t="s">
        <v>1045</v>
      </c>
      <c r="D1364" s="249"/>
      <c r="E1364" s="248">
        <v>7</v>
      </c>
      <c r="F1364" s="249" t="s">
        <v>171</v>
      </c>
      <c r="G1364" s="249" t="s">
        <v>171</v>
      </c>
      <c r="H1364" s="226" t="s">
        <v>2617</v>
      </c>
      <c r="I1364" s="248"/>
      <c r="J1364" s="265"/>
      <c r="K1364" s="260"/>
      <c r="L1364" s="249" t="s">
        <v>171</v>
      </c>
      <c r="M1364" s="249" t="s">
        <v>171</v>
      </c>
      <c r="N1364" s="226" t="s">
        <v>2617</v>
      </c>
      <c r="O1364" s="248"/>
      <c r="P1364" s="265"/>
      <c r="Q1364" s="260"/>
      <c r="R1364" s="249" t="s">
        <v>171</v>
      </c>
      <c r="S1364" s="249" t="s">
        <v>171</v>
      </c>
      <c r="T1364" s="226" t="s">
        <v>2617</v>
      </c>
      <c r="U1364" s="260"/>
      <c r="V1364" s="265"/>
      <c r="W1364" s="260"/>
      <c r="X1364" s="249" t="s">
        <v>171</v>
      </c>
      <c r="Y1364" s="249" t="s">
        <v>171</v>
      </c>
      <c r="Z1364" s="226" t="s">
        <v>2617</v>
      </c>
      <c r="AA1364" s="260"/>
      <c r="AB1364" s="265"/>
      <c r="AC1364" s="260"/>
      <c r="AD1364" s="248">
        <v>1</v>
      </c>
      <c r="AE1364" s="267" t="s">
        <v>2169</v>
      </c>
      <c r="AF1364" s="226" t="s">
        <v>2608</v>
      </c>
      <c r="AG1364" s="248"/>
      <c r="AH1364" s="265"/>
      <c r="AI1364" s="260"/>
    </row>
    <row r="1365" spans="1:35" s="295" customFormat="1" ht="30.75" thickBot="1" x14ac:dyDescent="0.25">
      <c r="A1365" s="285">
        <v>2017</v>
      </c>
      <c r="B1365" s="286" t="s">
        <v>1025</v>
      </c>
      <c r="C1365" s="286" t="s">
        <v>1045</v>
      </c>
      <c r="D1365" s="298"/>
      <c r="E1365" s="292">
        <v>7</v>
      </c>
      <c r="F1365" s="292" t="s">
        <v>171</v>
      </c>
      <c r="G1365" s="289" t="s">
        <v>2598</v>
      </c>
      <c r="H1365" s="226" t="s">
        <v>2627</v>
      </c>
      <c r="I1365" s="285" t="e">
        <f>VLOOKUP(Tableau2[[#This Row],[Maîtrise/Avancement CNPE]],Tableau5[],8,FALSE)</f>
        <v>#N/A</v>
      </c>
      <c r="J1365" s="290" t="e">
        <f>Tableau2[[#This Row],[Gravité]]*Tableau2[[#This Row],[Fréquence CNPE]]*Tableau2[[#This Row],[Coef Pondération CNPE]]</f>
        <v>#VALUE!</v>
      </c>
      <c r="K1365" s="291"/>
      <c r="L1365" s="292">
        <v>7</v>
      </c>
      <c r="M1365" s="289" t="s">
        <v>2598</v>
      </c>
      <c r="N1365" s="226" t="s">
        <v>2627</v>
      </c>
      <c r="O1365" s="290" t="e">
        <f>VLOOKUP(Tableau2[[#This Row],[Maîtrise/Avancement SUD]],Tableau5[],8,FALSE)</f>
        <v>#N/A</v>
      </c>
      <c r="P1365" s="290" t="e">
        <f>Tableau2[[#This Row],[Gravité]]*Tableau2[[#This Row],[Fréquence SUD]]*Tableau2[[#This Row],[Coef Pondération SUD]]</f>
        <v>#N/A</v>
      </c>
      <c r="Q1365" s="294" t="s">
        <v>1645</v>
      </c>
      <c r="R1365" s="292">
        <v>1</v>
      </c>
      <c r="S1365" s="289" t="s">
        <v>2598</v>
      </c>
      <c r="T1365" s="226" t="s">
        <v>2627</v>
      </c>
      <c r="U1365" s="290" t="e">
        <f>VLOOKUP(Tableau2[[#This Row],[Maîtrise/Avancement GP]],Tableau5[],8,FALSE)</f>
        <v>#N/A</v>
      </c>
      <c r="V1365" s="290" t="e">
        <f>Tableau2[[#This Row],[Gravité]]*Tableau2[[#This Row],[Fréquence GP]]*Tableau2[[#This Row],[Coef Pondération GP]]</f>
        <v>#N/A</v>
      </c>
      <c r="W1365" s="294" t="s">
        <v>1813</v>
      </c>
      <c r="X1365" s="292" t="s">
        <v>171</v>
      </c>
      <c r="Y1365" s="289" t="s">
        <v>2598</v>
      </c>
      <c r="Z1365" s="226" t="s">
        <v>2627</v>
      </c>
      <c r="AA1365" s="290" t="e">
        <f>VLOOKUP(Tableau2[[#This Row],[Maîtrise/Avancement NORD]],Tableau5[],8,FALSE)</f>
        <v>#N/A</v>
      </c>
      <c r="AB1365" s="290" t="e">
        <f>Tableau2[[#This Row],[Gravité]]*Tableau2[[#This Row],[Fréquence NORD]]*Tableau2[[#This Row],[Coef Pondération NORD]]</f>
        <v>#VALUE!</v>
      </c>
      <c r="AC1365" s="294"/>
      <c r="AD1365" s="285">
        <v>1</v>
      </c>
      <c r="AE1365" s="289" t="s">
        <v>2598</v>
      </c>
      <c r="AF1365" s="226" t="s">
        <v>2627</v>
      </c>
      <c r="AG1365" s="290" t="e">
        <f>VLOOKUP(Tableau2[[#This Row],[Maîtrise/Avancement DD]],Tableau5[],8,FALSE)</f>
        <v>#N/A</v>
      </c>
      <c r="AH1365" s="290" t="e">
        <f>Tableau2[[#This Row],[Gravité]]*Tableau2[[#This Row],[Fréquence DD]]*Tableau2[[#This Row],[Coef Pondération DD]]</f>
        <v>#N/A</v>
      </c>
      <c r="AI1365" s="291"/>
    </row>
    <row r="1366" spans="1:35" ht="15" x14ac:dyDescent="0.2">
      <c r="A1366" s="248"/>
      <c r="B1366" s="184" t="s">
        <v>1533</v>
      </c>
      <c r="C1366" s="184"/>
      <c r="D1366" s="234"/>
      <c r="E1366" s="249"/>
      <c r="F1366" s="249"/>
      <c r="G1366" s="258"/>
      <c r="H1366" s="226" t="s">
        <v>2627</v>
      </c>
      <c r="I1366" s="248"/>
      <c r="J1366" s="265"/>
      <c r="K1366" s="260"/>
      <c r="L1366" s="249"/>
      <c r="M1366" s="260"/>
      <c r="N1366" s="226" t="s">
        <v>2627</v>
      </c>
      <c r="O1366" s="248"/>
      <c r="P1366" s="265"/>
      <c r="Q1366" s="260"/>
      <c r="R1366" s="249"/>
      <c r="S1366" s="260"/>
      <c r="T1366" s="226" t="s">
        <v>2627</v>
      </c>
      <c r="U1366" s="260"/>
      <c r="V1366" s="265"/>
      <c r="W1366" s="260"/>
      <c r="X1366" s="249"/>
      <c r="Y1366" s="258"/>
      <c r="Z1366" s="226" t="s">
        <v>2627</v>
      </c>
      <c r="AA1366" s="260"/>
      <c r="AB1366" s="265"/>
      <c r="AC1366" s="260"/>
      <c r="AD1366" s="248"/>
      <c r="AE1366" s="249"/>
      <c r="AF1366" s="226" t="s">
        <v>2627</v>
      </c>
      <c r="AG1366" s="248"/>
      <c r="AH1366" s="265"/>
      <c r="AI1366" s="260"/>
    </row>
    <row r="1367" spans="1:35" ht="15" x14ac:dyDescent="0.2">
      <c r="A1367" s="248">
        <v>2017</v>
      </c>
      <c r="B1367" s="258" t="s">
        <v>1047</v>
      </c>
      <c r="C1367" s="258" t="s">
        <v>1048</v>
      </c>
      <c r="D1367" s="249"/>
      <c r="E1367" s="249">
        <v>3</v>
      </c>
      <c r="F1367" s="249" t="s">
        <v>171</v>
      </c>
      <c r="G1367" s="258" t="s">
        <v>1049</v>
      </c>
      <c r="H1367" s="226" t="s">
        <v>2608</v>
      </c>
      <c r="I1367" s="248"/>
      <c r="J1367" s="265"/>
      <c r="K1367" s="260"/>
      <c r="L1367" s="249">
        <v>7</v>
      </c>
      <c r="M1367" s="258" t="s">
        <v>1049</v>
      </c>
      <c r="N1367" s="226" t="s">
        <v>2608</v>
      </c>
      <c r="O1367" s="248"/>
      <c r="P1367" s="265"/>
      <c r="Q1367" s="260"/>
      <c r="R1367" s="249">
        <v>3</v>
      </c>
      <c r="S1367" s="258" t="s">
        <v>1049</v>
      </c>
      <c r="T1367" s="226" t="s">
        <v>2608</v>
      </c>
      <c r="U1367" s="260"/>
      <c r="V1367" s="265"/>
      <c r="W1367" s="260"/>
      <c r="X1367" s="249" t="s">
        <v>171</v>
      </c>
      <c r="Y1367" s="249" t="s">
        <v>171</v>
      </c>
      <c r="Z1367" s="226" t="s">
        <v>2617</v>
      </c>
      <c r="AA1367" s="260"/>
      <c r="AB1367" s="265"/>
      <c r="AC1367" s="260"/>
      <c r="AD1367" s="248" t="s">
        <v>171</v>
      </c>
      <c r="AE1367" s="249" t="s">
        <v>171</v>
      </c>
      <c r="AF1367" s="226" t="s">
        <v>2617</v>
      </c>
      <c r="AG1367" s="248"/>
      <c r="AH1367" s="265"/>
      <c r="AI1367" s="260"/>
    </row>
    <row r="1368" spans="1:35" ht="15" x14ac:dyDescent="0.2">
      <c r="A1368" s="248">
        <v>2017</v>
      </c>
      <c r="B1368" s="258" t="s">
        <v>1047</v>
      </c>
      <c r="C1368" s="258" t="s">
        <v>1048</v>
      </c>
      <c r="D1368" s="249"/>
      <c r="E1368" s="249">
        <v>3</v>
      </c>
      <c r="F1368" s="249" t="s">
        <v>171</v>
      </c>
      <c r="G1368" s="258" t="s">
        <v>1050</v>
      </c>
      <c r="H1368" s="226" t="s">
        <v>2613</v>
      </c>
      <c r="I1368" s="248"/>
      <c r="J1368" s="265"/>
      <c r="K1368" s="260"/>
      <c r="L1368" s="249">
        <v>7</v>
      </c>
      <c r="M1368" s="258" t="s">
        <v>1050</v>
      </c>
      <c r="N1368" s="226" t="s">
        <v>2613</v>
      </c>
      <c r="O1368" s="248"/>
      <c r="P1368" s="265"/>
      <c r="Q1368" s="260"/>
      <c r="R1368" s="249">
        <v>3</v>
      </c>
      <c r="S1368" s="258" t="s">
        <v>1050</v>
      </c>
      <c r="T1368" s="226" t="s">
        <v>2613</v>
      </c>
      <c r="U1368" s="260"/>
      <c r="V1368" s="265"/>
      <c r="W1368" s="260"/>
      <c r="X1368" s="249" t="s">
        <v>171</v>
      </c>
      <c r="Y1368" s="249" t="s">
        <v>171</v>
      </c>
      <c r="Z1368" s="226" t="s">
        <v>2617</v>
      </c>
      <c r="AA1368" s="260"/>
      <c r="AB1368" s="265"/>
      <c r="AC1368" s="260"/>
      <c r="AD1368" s="248" t="s">
        <v>171</v>
      </c>
      <c r="AE1368" s="249" t="s">
        <v>171</v>
      </c>
      <c r="AF1368" s="226" t="s">
        <v>2617</v>
      </c>
      <c r="AG1368" s="248"/>
      <c r="AH1368" s="265"/>
      <c r="AI1368" s="260"/>
    </row>
    <row r="1369" spans="1:35" ht="15" x14ac:dyDescent="0.2">
      <c r="A1369" s="248">
        <v>2017</v>
      </c>
      <c r="B1369" s="258" t="s">
        <v>1047</v>
      </c>
      <c r="C1369" s="258" t="s">
        <v>1048</v>
      </c>
      <c r="D1369" s="249"/>
      <c r="E1369" s="249">
        <v>3</v>
      </c>
      <c r="F1369" s="249" t="s">
        <v>171</v>
      </c>
      <c r="G1369" s="249" t="s">
        <v>171</v>
      </c>
      <c r="H1369" s="226" t="s">
        <v>2629</v>
      </c>
      <c r="I1369" s="248"/>
      <c r="J1369" s="265"/>
      <c r="K1369" s="260"/>
      <c r="L1369" s="248">
        <v>7</v>
      </c>
      <c r="M1369" s="260" t="s">
        <v>1656</v>
      </c>
      <c r="N1369" s="226" t="s">
        <v>2658</v>
      </c>
      <c r="O1369" s="248"/>
      <c r="P1369" s="265"/>
      <c r="Q1369" s="260"/>
      <c r="R1369" s="249" t="s">
        <v>171</v>
      </c>
      <c r="S1369" s="249" t="s">
        <v>171</v>
      </c>
      <c r="T1369" s="226" t="s">
        <v>2629</v>
      </c>
      <c r="U1369" s="260"/>
      <c r="V1369" s="265"/>
      <c r="W1369" s="260"/>
      <c r="X1369" s="249" t="s">
        <v>171</v>
      </c>
      <c r="Y1369" s="249" t="s">
        <v>171</v>
      </c>
      <c r="Z1369" s="226" t="s">
        <v>2629</v>
      </c>
      <c r="AA1369" s="260"/>
      <c r="AB1369" s="265"/>
      <c r="AC1369" s="260"/>
      <c r="AD1369" s="248" t="s">
        <v>171</v>
      </c>
      <c r="AE1369" s="249" t="s">
        <v>171</v>
      </c>
      <c r="AF1369" s="226" t="s">
        <v>2629</v>
      </c>
      <c r="AG1369" s="248"/>
      <c r="AH1369" s="265"/>
      <c r="AI1369" s="260"/>
    </row>
    <row r="1370" spans="1:35" ht="75" x14ac:dyDescent="0.2">
      <c r="A1370" s="248">
        <v>2017</v>
      </c>
      <c r="B1370" s="258" t="s">
        <v>1047</v>
      </c>
      <c r="C1370" s="258" t="s">
        <v>1048</v>
      </c>
      <c r="D1370" s="249"/>
      <c r="E1370" s="249">
        <v>3</v>
      </c>
      <c r="F1370" s="249" t="s">
        <v>171</v>
      </c>
      <c r="G1370" s="249" t="s">
        <v>171</v>
      </c>
      <c r="H1370" s="226" t="s">
        <v>2616</v>
      </c>
      <c r="I1370" s="248"/>
      <c r="J1370" s="265"/>
      <c r="K1370" s="260"/>
      <c r="L1370" s="248">
        <v>7</v>
      </c>
      <c r="M1370" s="258" t="s">
        <v>1814</v>
      </c>
      <c r="N1370" s="226" t="s">
        <v>2611</v>
      </c>
      <c r="O1370" s="248"/>
      <c r="P1370" s="265"/>
      <c r="Q1370" s="260"/>
      <c r="R1370" s="249">
        <v>3</v>
      </c>
      <c r="S1370" s="258" t="s">
        <v>1801</v>
      </c>
      <c r="T1370" s="226" t="s">
        <v>2611</v>
      </c>
      <c r="U1370" s="260"/>
      <c r="V1370" s="265"/>
      <c r="W1370" s="260"/>
      <c r="X1370" s="249" t="s">
        <v>171</v>
      </c>
      <c r="Y1370" s="249" t="s">
        <v>171</v>
      </c>
      <c r="Z1370" s="226" t="s">
        <v>2616</v>
      </c>
      <c r="AA1370" s="260"/>
      <c r="AB1370" s="265"/>
      <c r="AC1370" s="260"/>
      <c r="AD1370" s="248" t="s">
        <v>171</v>
      </c>
      <c r="AE1370" s="249" t="s">
        <v>171</v>
      </c>
      <c r="AF1370" s="226" t="s">
        <v>2616</v>
      </c>
      <c r="AG1370" s="248"/>
      <c r="AH1370" s="265"/>
      <c r="AI1370" s="260"/>
    </row>
    <row r="1371" spans="1:35" ht="30" x14ac:dyDescent="0.2">
      <c r="A1371" s="248">
        <v>2017</v>
      </c>
      <c r="B1371" s="258" t="s">
        <v>1047</v>
      </c>
      <c r="C1371" s="258" t="s">
        <v>1048</v>
      </c>
      <c r="D1371" s="249"/>
      <c r="E1371" s="248">
        <v>3</v>
      </c>
      <c r="F1371" s="249" t="s">
        <v>171</v>
      </c>
      <c r="G1371" s="249" t="s">
        <v>171</v>
      </c>
      <c r="H1371" s="226" t="s">
        <v>2617</v>
      </c>
      <c r="I1371" s="248"/>
      <c r="J1371" s="265"/>
      <c r="K1371" s="260"/>
      <c r="L1371" s="249" t="s">
        <v>171</v>
      </c>
      <c r="M1371" s="249" t="s">
        <v>171</v>
      </c>
      <c r="N1371" s="226" t="s">
        <v>2617</v>
      </c>
      <c r="O1371" s="248"/>
      <c r="P1371" s="265"/>
      <c r="Q1371" s="260"/>
      <c r="R1371" s="249" t="s">
        <v>171</v>
      </c>
      <c r="S1371" s="249" t="s">
        <v>171</v>
      </c>
      <c r="T1371" s="226" t="s">
        <v>2617</v>
      </c>
      <c r="U1371" s="260"/>
      <c r="V1371" s="265"/>
      <c r="W1371" s="260"/>
      <c r="X1371" s="249" t="s">
        <v>171</v>
      </c>
      <c r="Y1371" s="249" t="s">
        <v>171</v>
      </c>
      <c r="Z1371" s="226" t="s">
        <v>2617</v>
      </c>
      <c r="AA1371" s="260"/>
      <c r="AB1371" s="265"/>
      <c r="AC1371" s="260"/>
      <c r="AD1371" s="248">
        <v>1</v>
      </c>
      <c r="AE1371" s="267" t="s">
        <v>2169</v>
      </c>
      <c r="AF1371" s="226" t="s">
        <v>2608</v>
      </c>
      <c r="AG1371" s="248"/>
      <c r="AH1371" s="265"/>
      <c r="AI1371" s="260"/>
    </row>
    <row r="1372" spans="1:35" s="295" customFormat="1" ht="30.75" thickBot="1" x14ac:dyDescent="0.25">
      <c r="A1372" s="285">
        <v>2017</v>
      </c>
      <c r="B1372" s="286" t="s">
        <v>1047</v>
      </c>
      <c r="C1372" s="286" t="s">
        <v>1048</v>
      </c>
      <c r="D1372" s="301">
        <v>1</v>
      </c>
      <c r="E1372" s="292">
        <v>3</v>
      </c>
      <c r="F1372" s="292" t="s">
        <v>171</v>
      </c>
      <c r="G1372" s="289" t="s">
        <v>2598</v>
      </c>
      <c r="H1372" s="226" t="s">
        <v>2627</v>
      </c>
      <c r="I1372" s="285" t="e">
        <f>VLOOKUP(Tableau2[[#This Row],[Maîtrise/Avancement CNPE]],Tableau5[],8,FALSE)</f>
        <v>#N/A</v>
      </c>
      <c r="J1372" s="290" t="e">
        <f>Tableau2[[#This Row],[Gravité]]*Tableau2[[#This Row],[Fréquence CNPE]]*Tableau2[[#This Row],[Coef Pondération CNPE]]</f>
        <v>#VALUE!</v>
      </c>
      <c r="K1372" s="291"/>
      <c r="L1372" s="292">
        <v>7</v>
      </c>
      <c r="M1372" s="289" t="s">
        <v>2598</v>
      </c>
      <c r="N1372" s="226" t="s">
        <v>2627</v>
      </c>
      <c r="O1372" s="290" t="e">
        <f>VLOOKUP(Tableau2[[#This Row],[Maîtrise/Avancement SUD]],Tableau5[],8,FALSE)</f>
        <v>#N/A</v>
      </c>
      <c r="P1372" s="290" t="e">
        <f>Tableau2[[#This Row],[Gravité]]*Tableau2[[#This Row],[Fréquence SUD]]*Tableau2[[#This Row],[Coef Pondération SUD]]</f>
        <v>#N/A</v>
      </c>
      <c r="Q1372" s="291"/>
      <c r="R1372" s="292">
        <v>3</v>
      </c>
      <c r="S1372" s="289" t="s">
        <v>2598</v>
      </c>
      <c r="T1372" s="226" t="s">
        <v>2627</v>
      </c>
      <c r="U1372" s="290" t="e">
        <f>VLOOKUP(Tableau2[[#This Row],[Maîtrise/Avancement GP]],Tableau5[],8,FALSE)</f>
        <v>#N/A</v>
      </c>
      <c r="V1372" s="290" t="e">
        <f>Tableau2[[#This Row],[Gravité]]*Tableau2[[#This Row],[Fréquence GP]]*Tableau2[[#This Row],[Coef Pondération GP]]</f>
        <v>#N/A</v>
      </c>
      <c r="W1372" s="294" t="s">
        <v>1813</v>
      </c>
      <c r="X1372" s="292" t="s">
        <v>171</v>
      </c>
      <c r="Y1372" s="289" t="s">
        <v>2598</v>
      </c>
      <c r="Z1372" s="226" t="s">
        <v>2627</v>
      </c>
      <c r="AA1372" s="290" t="e">
        <f>VLOOKUP(Tableau2[[#This Row],[Maîtrise/Avancement NORD]],Tableau5[],8,FALSE)</f>
        <v>#N/A</v>
      </c>
      <c r="AB1372" s="290" t="e">
        <f>Tableau2[[#This Row],[Gravité]]*Tableau2[[#This Row],[Fréquence NORD]]*Tableau2[[#This Row],[Coef Pondération NORD]]</f>
        <v>#VALUE!</v>
      </c>
      <c r="AC1372" s="291"/>
      <c r="AD1372" s="285">
        <v>1</v>
      </c>
      <c r="AE1372" s="289" t="s">
        <v>2598</v>
      </c>
      <c r="AF1372" s="226" t="s">
        <v>2627</v>
      </c>
      <c r="AG1372" s="290" t="e">
        <f>VLOOKUP(Tableau2[[#This Row],[Maîtrise/Avancement DD]],Tableau5[],8,FALSE)</f>
        <v>#N/A</v>
      </c>
      <c r="AH1372" s="290" t="e">
        <f>Tableau2[[#This Row],[Gravité]]*Tableau2[[#This Row],[Fréquence DD]]*Tableau2[[#This Row],[Coef Pondération DD]]</f>
        <v>#N/A</v>
      </c>
      <c r="AI1372" s="291"/>
    </row>
    <row r="1373" spans="1:35" ht="15" x14ac:dyDescent="0.2">
      <c r="A1373" s="248"/>
      <c r="B1373" s="184" t="s">
        <v>1534</v>
      </c>
      <c r="C1373" s="260"/>
      <c r="D1373" s="248"/>
      <c r="E1373" s="260"/>
      <c r="F1373" s="260"/>
      <c r="G1373" s="260"/>
      <c r="H1373" s="226" t="s">
        <v>2627</v>
      </c>
      <c r="I1373" s="248"/>
      <c r="J1373" s="265"/>
      <c r="K1373" s="260"/>
      <c r="L1373" s="260"/>
      <c r="M1373" s="260"/>
      <c r="N1373" s="226" t="s">
        <v>2627</v>
      </c>
      <c r="O1373" s="248"/>
      <c r="P1373" s="265"/>
      <c r="Q1373" s="260"/>
      <c r="R1373" s="260"/>
      <c r="S1373" s="260"/>
      <c r="T1373" s="226" t="s">
        <v>2627</v>
      </c>
      <c r="U1373" s="260"/>
      <c r="V1373" s="265"/>
      <c r="W1373" s="260"/>
      <c r="X1373" s="260"/>
      <c r="Y1373" s="258"/>
      <c r="Z1373" s="226" t="s">
        <v>2627</v>
      </c>
      <c r="AA1373" s="260"/>
      <c r="AB1373" s="265"/>
      <c r="AC1373" s="260"/>
      <c r="AD1373" s="248"/>
      <c r="AE1373" s="249"/>
      <c r="AF1373" s="226" t="s">
        <v>2627</v>
      </c>
      <c r="AG1373" s="248"/>
      <c r="AH1373" s="265"/>
      <c r="AI1373" s="260"/>
    </row>
    <row r="1374" spans="1:35" ht="45" x14ac:dyDescent="0.2">
      <c r="A1374" s="248">
        <v>2017</v>
      </c>
      <c r="B1374" s="258" t="s">
        <v>1025</v>
      </c>
      <c r="C1374" s="258" t="s">
        <v>1026</v>
      </c>
      <c r="D1374" s="249"/>
      <c r="E1374" s="248">
        <v>9</v>
      </c>
      <c r="F1374" s="248" t="s">
        <v>171</v>
      </c>
      <c r="G1374" s="248" t="s">
        <v>171</v>
      </c>
      <c r="H1374" s="226" t="s">
        <v>2617</v>
      </c>
      <c r="I1374" s="248"/>
      <c r="J1374" s="265"/>
      <c r="K1374" s="260"/>
      <c r="L1374" s="248" t="s">
        <v>171</v>
      </c>
      <c r="M1374" s="248" t="s">
        <v>171</v>
      </c>
      <c r="N1374" s="226" t="s">
        <v>2617</v>
      </c>
      <c r="O1374" s="248"/>
      <c r="P1374" s="265"/>
      <c r="Q1374" s="260"/>
      <c r="R1374" s="248" t="s">
        <v>171</v>
      </c>
      <c r="S1374" s="248" t="s">
        <v>171</v>
      </c>
      <c r="T1374" s="226" t="s">
        <v>2617</v>
      </c>
      <c r="U1374" s="260"/>
      <c r="V1374" s="265"/>
      <c r="W1374" s="260"/>
      <c r="X1374" s="248">
        <v>3</v>
      </c>
      <c r="Y1374" s="258" t="s">
        <v>1034</v>
      </c>
      <c r="Z1374" s="226" t="s">
        <v>2609</v>
      </c>
      <c r="AA1374" s="260"/>
      <c r="AB1374" s="265"/>
      <c r="AC1374" s="260"/>
      <c r="AD1374" s="248" t="s">
        <v>171</v>
      </c>
      <c r="AE1374" s="249" t="s">
        <v>171</v>
      </c>
      <c r="AF1374" s="226" t="s">
        <v>2617</v>
      </c>
      <c r="AG1374" s="248"/>
      <c r="AH1374" s="265"/>
      <c r="AI1374" s="260"/>
    </row>
    <row r="1375" spans="1:35" ht="45" x14ac:dyDescent="0.2">
      <c r="A1375" s="248">
        <v>2017</v>
      </c>
      <c r="B1375" s="258" t="s">
        <v>1025</v>
      </c>
      <c r="C1375" s="258" t="s">
        <v>1026</v>
      </c>
      <c r="D1375" s="249"/>
      <c r="E1375" s="248">
        <v>9</v>
      </c>
      <c r="F1375" s="248" t="s">
        <v>171</v>
      </c>
      <c r="G1375" s="248" t="s">
        <v>171</v>
      </c>
      <c r="H1375" s="226" t="s">
        <v>2617</v>
      </c>
      <c r="I1375" s="248"/>
      <c r="J1375" s="265"/>
      <c r="K1375" s="260"/>
      <c r="L1375" s="248" t="s">
        <v>171</v>
      </c>
      <c r="M1375" s="248" t="s">
        <v>171</v>
      </c>
      <c r="N1375" s="226" t="s">
        <v>2617</v>
      </c>
      <c r="O1375" s="248"/>
      <c r="P1375" s="265"/>
      <c r="Q1375" s="260"/>
      <c r="R1375" s="248" t="s">
        <v>171</v>
      </c>
      <c r="S1375" s="248" t="s">
        <v>171</v>
      </c>
      <c r="T1375" s="226" t="s">
        <v>2617</v>
      </c>
      <c r="U1375" s="260"/>
      <c r="V1375" s="265"/>
      <c r="W1375" s="260"/>
      <c r="X1375" s="248">
        <v>3</v>
      </c>
      <c r="Y1375" s="258" t="s">
        <v>1035</v>
      </c>
      <c r="Z1375" s="226" t="s">
        <v>2609</v>
      </c>
      <c r="AA1375" s="260"/>
      <c r="AB1375" s="265"/>
      <c r="AC1375" s="260"/>
      <c r="AD1375" s="248" t="s">
        <v>171</v>
      </c>
      <c r="AE1375" s="249" t="s">
        <v>171</v>
      </c>
      <c r="AF1375" s="226" t="s">
        <v>2617</v>
      </c>
      <c r="AG1375" s="248"/>
      <c r="AH1375" s="265"/>
      <c r="AI1375" s="260"/>
    </row>
    <row r="1376" spans="1:35" ht="45" x14ac:dyDescent="0.2">
      <c r="A1376" s="248">
        <v>2017</v>
      </c>
      <c r="B1376" s="258" t="s">
        <v>1025</v>
      </c>
      <c r="C1376" s="258" t="s">
        <v>1026</v>
      </c>
      <c r="D1376" s="249"/>
      <c r="E1376" s="248">
        <v>9</v>
      </c>
      <c r="F1376" s="248" t="s">
        <v>171</v>
      </c>
      <c r="G1376" s="248" t="s">
        <v>171</v>
      </c>
      <c r="H1376" s="226" t="s">
        <v>2617</v>
      </c>
      <c r="I1376" s="248"/>
      <c r="J1376" s="265"/>
      <c r="K1376" s="260"/>
      <c r="L1376" s="248" t="s">
        <v>171</v>
      </c>
      <c r="M1376" s="248" t="s">
        <v>171</v>
      </c>
      <c r="N1376" s="226" t="s">
        <v>2617</v>
      </c>
      <c r="O1376" s="248"/>
      <c r="P1376" s="265"/>
      <c r="Q1376" s="260"/>
      <c r="R1376" s="248" t="s">
        <v>171</v>
      </c>
      <c r="S1376" s="248" t="s">
        <v>171</v>
      </c>
      <c r="T1376" s="226" t="s">
        <v>2617</v>
      </c>
      <c r="U1376" s="260"/>
      <c r="V1376" s="265"/>
      <c r="W1376" s="260"/>
      <c r="X1376" s="248">
        <v>3</v>
      </c>
      <c r="Y1376" s="258" t="s">
        <v>1036</v>
      </c>
      <c r="Z1376" s="226" t="s">
        <v>2609</v>
      </c>
      <c r="AA1376" s="260"/>
      <c r="AB1376" s="265"/>
      <c r="AC1376" s="260"/>
      <c r="AD1376" s="248" t="s">
        <v>171</v>
      </c>
      <c r="AE1376" s="249" t="s">
        <v>171</v>
      </c>
      <c r="AF1376" s="226" t="s">
        <v>2617</v>
      </c>
      <c r="AG1376" s="248"/>
      <c r="AH1376" s="265"/>
      <c r="AI1376" s="260"/>
    </row>
    <row r="1377" spans="1:35" ht="45" x14ac:dyDescent="0.2">
      <c r="A1377" s="248">
        <v>2017</v>
      </c>
      <c r="B1377" s="258" t="s">
        <v>1025</v>
      </c>
      <c r="C1377" s="258" t="s">
        <v>1026</v>
      </c>
      <c r="D1377" s="249"/>
      <c r="E1377" s="248">
        <v>9</v>
      </c>
      <c r="F1377" s="248" t="s">
        <v>171</v>
      </c>
      <c r="G1377" s="248" t="s">
        <v>171</v>
      </c>
      <c r="H1377" s="226" t="s">
        <v>2629</v>
      </c>
      <c r="I1377" s="248"/>
      <c r="J1377" s="265"/>
      <c r="K1377" s="260"/>
      <c r="L1377" s="248" t="s">
        <v>171</v>
      </c>
      <c r="M1377" s="248" t="s">
        <v>171</v>
      </c>
      <c r="N1377" s="226" t="s">
        <v>2629</v>
      </c>
      <c r="O1377" s="248"/>
      <c r="P1377" s="265"/>
      <c r="Q1377" s="260"/>
      <c r="R1377" s="248" t="s">
        <v>171</v>
      </c>
      <c r="S1377" s="248" t="s">
        <v>171</v>
      </c>
      <c r="T1377" s="226" t="s">
        <v>2629</v>
      </c>
      <c r="U1377" s="260"/>
      <c r="V1377" s="265"/>
      <c r="W1377" s="260"/>
      <c r="X1377" s="248">
        <v>3</v>
      </c>
      <c r="Y1377" s="258" t="s">
        <v>1037</v>
      </c>
      <c r="Z1377" s="226" t="s">
        <v>2665</v>
      </c>
      <c r="AA1377" s="260"/>
      <c r="AB1377" s="265"/>
      <c r="AC1377" s="260"/>
      <c r="AD1377" s="248" t="s">
        <v>171</v>
      </c>
      <c r="AE1377" s="249" t="s">
        <v>171</v>
      </c>
      <c r="AF1377" s="226" t="s">
        <v>2629</v>
      </c>
      <c r="AG1377" s="248"/>
      <c r="AH1377" s="265"/>
      <c r="AI1377" s="260"/>
    </row>
    <row r="1378" spans="1:35" s="295" customFormat="1" ht="45.75" thickBot="1" x14ac:dyDescent="0.25">
      <c r="A1378" s="285">
        <v>2017</v>
      </c>
      <c r="B1378" s="286" t="s">
        <v>1025</v>
      </c>
      <c r="C1378" s="286" t="s">
        <v>1026</v>
      </c>
      <c r="D1378" s="298"/>
      <c r="E1378" s="285">
        <v>9</v>
      </c>
      <c r="F1378" s="285" t="s">
        <v>171</v>
      </c>
      <c r="G1378" s="289" t="s">
        <v>2598</v>
      </c>
      <c r="H1378" s="226" t="s">
        <v>2627</v>
      </c>
      <c r="I1378" s="285" t="e">
        <f>VLOOKUP(Tableau2[[#This Row],[Maîtrise/Avancement CNPE]],Tableau5[],8,FALSE)</f>
        <v>#N/A</v>
      </c>
      <c r="J1378" s="290" t="e">
        <f>Tableau2[[#This Row],[Gravité]]*Tableau2[[#This Row],[Fréquence CNPE]]*Tableau2[[#This Row],[Coef Pondération CNPE]]</f>
        <v>#VALUE!</v>
      </c>
      <c r="K1378" s="291"/>
      <c r="L1378" s="285" t="s">
        <v>171</v>
      </c>
      <c r="M1378" s="289" t="s">
        <v>2598</v>
      </c>
      <c r="N1378" s="226" t="s">
        <v>2627</v>
      </c>
      <c r="O1378" s="290" t="e">
        <f>VLOOKUP(Tableau2[[#This Row],[Maîtrise/Avancement SUD]],Tableau5[],8,FALSE)</f>
        <v>#N/A</v>
      </c>
      <c r="P1378" s="290" t="e">
        <f>Tableau2[[#This Row],[Gravité]]*Tableau2[[#This Row],[Fréquence SUD]]*Tableau2[[#This Row],[Coef Pondération SUD]]</f>
        <v>#VALUE!</v>
      </c>
      <c r="Q1378" s="291"/>
      <c r="R1378" s="285" t="s">
        <v>171</v>
      </c>
      <c r="S1378" s="289" t="s">
        <v>2598</v>
      </c>
      <c r="T1378" s="226" t="s">
        <v>2627</v>
      </c>
      <c r="U1378" s="290" t="e">
        <f>VLOOKUP(Tableau2[[#This Row],[Maîtrise/Avancement GP]],Tableau5[],8,FALSE)</f>
        <v>#N/A</v>
      </c>
      <c r="V1378" s="290" t="e">
        <f>Tableau2[[#This Row],[Gravité]]*Tableau2[[#This Row],[Fréquence GP]]*Tableau2[[#This Row],[Coef Pondération GP]]</f>
        <v>#VALUE!</v>
      </c>
      <c r="W1378" s="291"/>
      <c r="X1378" s="285">
        <v>3</v>
      </c>
      <c r="Y1378" s="289" t="s">
        <v>2598</v>
      </c>
      <c r="Z1378" s="226" t="s">
        <v>2627</v>
      </c>
      <c r="AA1378" s="290" t="e">
        <f>VLOOKUP(Tableau2[[#This Row],[Maîtrise/Avancement NORD]],Tableau5[],8,FALSE)</f>
        <v>#N/A</v>
      </c>
      <c r="AB1378" s="290" t="e">
        <f>Tableau2[[#This Row],[Gravité]]*Tableau2[[#This Row],[Fréquence NORD]]*Tableau2[[#This Row],[Coef Pondération NORD]]</f>
        <v>#N/A</v>
      </c>
      <c r="AC1378" s="294" t="s">
        <v>1375</v>
      </c>
      <c r="AD1378" s="285" t="s">
        <v>171</v>
      </c>
      <c r="AE1378" s="289" t="s">
        <v>2598</v>
      </c>
      <c r="AF1378" s="226" t="s">
        <v>2627</v>
      </c>
      <c r="AG1378" s="290" t="e">
        <f>VLOOKUP(Tableau2[[#This Row],[Maîtrise/Avancement DD]],Tableau5[],8,FALSE)</f>
        <v>#N/A</v>
      </c>
      <c r="AH1378" s="290" t="e">
        <f>Tableau2[[#This Row],[Gravité]]*Tableau2[[#This Row],[Fréquence DD]]*Tableau2[[#This Row],[Coef Pondération DD]]</f>
        <v>#VALUE!</v>
      </c>
      <c r="AI1378" s="291"/>
    </row>
    <row r="1379" spans="1:35" ht="15" x14ac:dyDescent="0.2">
      <c r="A1379" s="248"/>
      <c r="B1379" s="270" t="s">
        <v>2515</v>
      </c>
      <c r="C1379" s="270"/>
      <c r="D1379" s="272"/>
      <c r="E1379" s="249"/>
      <c r="F1379" s="249"/>
      <c r="G1379" s="258"/>
      <c r="H1379" s="226" t="s">
        <v>2627</v>
      </c>
      <c r="I1379" s="248"/>
      <c r="J1379" s="265"/>
      <c r="K1379" s="260"/>
      <c r="L1379" s="249"/>
      <c r="M1379" s="260"/>
      <c r="N1379" s="226" t="s">
        <v>2627</v>
      </c>
      <c r="O1379" s="248"/>
      <c r="P1379" s="265"/>
      <c r="Q1379" s="260"/>
      <c r="R1379" s="249"/>
      <c r="S1379" s="260"/>
      <c r="T1379" s="226" t="s">
        <v>2627</v>
      </c>
      <c r="U1379" s="260"/>
      <c r="V1379" s="265"/>
      <c r="W1379" s="260"/>
      <c r="X1379" s="249"/>
      <c r="Y1379" s="258"/>
      <c r="Z1379" s="226" t="s">
        <v>2627</v>
      </c>
      <c r="AA1379" s="260"/>
      <c r="AB1379" s="265"/>
      <c r="AC1379" s="260"/>
      <c r="AD1379" s="248"/>
      <c r="AE1379" s="249"/>
      <c r="AF1379" s="226" t="s">
        <v>2627</v>
      </c>
      <c r="AG1379" s="248"/>
      <c r="AH1379" s="265"/>
      <c r="AI1379" s="260"/>
    </row>
    <row r="1380" spans="1:35" ht="15" x14ac:dyDescent="0.2">
      <c r="A1380" s="248"/>
      <c r="B1380" s="184" t="s">
        <v>1535</v>
      </c>
      <c r="C1380" s="184"/>
      <c r="D1380" s="234"/>
      <c r="E1380" s="249"/>
      <c r="F1380" s="249"/>
      <c r="G1380" s="258"/>
      <c r="H1380" s="226" t="s">
        <v>2627</v>
      </c>
      <c r="I1380" s="248"/>
      <c r="J1380" s="265"/>
      <c r="K1380" s="260"/>
      <c r="L1380" s="249"/>
      <c r="M1380" s="260"/>
      <c r="N1380" s="226" t="s">
        <v>2627</v>
      </c>
      <c r="O1380" s="248"/>
      <c r="P1380" s="265"/>
      <c r="Q1380" s="260"/>
      <c r="R1380" s="249"/>
      <c r="S1380" s="260"/>
      <c r="T1380" s="226" t="s">
        <v>2627</v>
      </c>
      <c r="U1380" s="260"/>
      <c r="V1380" s="265"/>
      <c r="W1380" s="260"/>
      <c r="X1380" s="249"/>
      <c r="Y1380" s="258"/>
      <c r="Z1380" s="226" t="s">
        <v>2627</v>
      </c>
      <c r="AA1380" s="260"/>
      <c r="AB1380" s="265"/>
      <c r="AC1380" s="260"/>
      <c r="AD1380" s="248"/>
      <c r="AE1380" s="249"/>
      <c r="AF1380" s="226" t="s">
        <v>2627</v>
      </c>
      <c r="AG1380" s="248"/>
      <c r="AH1380" s="265"/>
      <c r="AI1380" s="260"/>
    </row>
    <row r="1381" spans="1:35" ht="60" x14ac:dyDescent="0.2">
      <c r="A1381" s="248">
        <v>2017</v>
      </c>
      <c r="B1381" s="185" t="s">
        <v>1051</v>
      </c>
      <c r="C1381" s="185" t="s">
        <v>1052</v>
      </c>
      <c r="D1381" s="233"/>
      <c r="E1381" s="249">
        <v>3</v>
      </c>
      <c r="F1381" s="249">
        <v>9</v>
      </c>
      <c r="G1381" s="258" t="s">
        <v>1053</v>
      </c>
      <c r="H1381" s="226" t="s">
        <v>2609</v>
      </c>
      <c r="I1381" s="248"/>
      <c r="J1381" s="265"/>
      <c r="K1381" s="260"/>
      <c r="L1381" s="249">
        <v>9</v>
      </c>
      <c r="M1381" s="258" t="s">
        <v>1053</v>
      </c>
      <c r="N1381" s="226" t="s">
        <v>2609</v>
      </c>
      <c r="O1381" s="248"/>
      <c r="P1381" s="265"/>
      <c r="Q1381" s="260"/>
      <c r="R1381" s="249">
        <v>9</v>
      </c>
      <c r="S1381" s="258" t="s">
        <v>1053</v>
      </c>
      <c r="T1381" s="226" t="s">
        <v>2609</v>
      </c>
      <c r="U1381" s="260"/>
      <c r="V1381" s="265"/>
      <c r="W1381" s="260"/>
      <c r="X1381" s="249">
        <v>9</v>
      </c>
      <c r="Y1381" s="258" t="s">
        <v>1053</v>
      </c>
      <c r="Z1381" s="226" t="s">
        <v>2609</v>
      </c>
      <c r="AA1381" s="260"/>
      <c r="AB1381" s="265"/>
      <c r="AC1381" s="260"/>
      <c r="AD1381" s="248">
        <v>3</v>
      </c>
      <c r="AE1381" s="267" t="s">
        <v>2170</v>
      </c>
      <c r="AF1381" s="226" t="s">
        <v>2609</v>
      </c>
      <c r="AG1381" s="248"/>
      <c r="AH1381" s="265"/>
      <c r="AI1381" s="260"/>
    </row>
    <row r="1382" spans="1:35" ht="60" x14ac:dyDescent="0.2">
      <c r="A1382" s="248">
        <v>2017</v>
      </c>
      <c r="B1382" s="185" t="s">
        <v>1051</v>
      </c>
      <c r="C1382" s="185" t="s">
        <v>1052</v>
      </c>
      <c r="D1382" s="233"/>
      <c r="E1382" s="249">
        <v>3</v>
      </c>
      <c r="F1382" s="248" t="s">
        <v>171</v>
      </c>
      <c r="G1382" s="248" t="s">
        <v>171</v>
      </c>
      <c r="H1382" s="226" t="s">
        <v>2616</v>
      </c>
      <c r="I1382" s="248"/>
      <c r="J1382" s="265"/>
      <c r="K1382" s="260"/>
      <c r="L1382" s="248">
        <v>9</v>
      </c>
      <c r="M1382" s="258" t="s">
        <v>1657</v>
      </c>
      <c r="N1382" s="226" t="s">
        <v>2611</v>
      </c>
      <c r="O1382" s="248"/>
      <c r="P1382" s="265"/>
      <c r="Q1382" s="260"/>
      <c r="R1382" s="249">
        <v>9</v>
      </c>
      <c r="S1382" s="258" t="s">
        <v>1815</v>
      </c>
      <c r="T1382" s="226" t="s">
        <v>2611</v>
      </c>
      <c r="U1382" s="260"/>
      <c r="V1382" s="265"/>
      <c r="W1382" s="260"/>
      <c r="X1382" s="248" t="s">
        <v>171</v>
      </c>
      <c r="Y1382" s="249" t="s">
        <v>171</v>
      </c>
      <c r="Z1382" s="226" t="s">
        <v>2616</v>
      </c>
      <c r="AA1382" s="260"/>
      <c r="AB1382" s="265"/>
      <c r="AC1382" s="260"/>
      <c r="AD1382" s="248" t="s">
        <v>171</v>
      </c>
      <c r="AE1382" s="249" t="s">
        <v>171</v>
      </c>
      <c r="AF1382" s="226" t="s">
        <v>2616</v>
      </c>
      <c r="AG1382" s="248"/>
      <c r="AH1382" s="265"/>
      <c r="AI1382" s="260"/>
    </row>
    <row r="1383" spans="1:35" ht="60" x14ac:dyDescent="0.2">
      <c r="A1383" s="248">
        <v>2017</v>
      </c>
      <c r="B1383" s="185" t="s">
        <v>1051</v>
      </c>
      <c r="C1383" s="185" t="s">
        <v>1052</v>
      </c>
      <c r="D1383" s="233"/>
      <c r="E1383" s="249">
        <v>3</v>
      </c>
      <c r="F1383" s="248" t="s">
        <v>171</v>
      </c>
      <c r="G1383" s="248" t="s">
        <v>171</v>
      </c>
      <c r="H1383" s="226" t="s">
        <v>2617</v>
      </c>
      <c r="I1383" s="248"/>
      <c r="J1383" s="265"/>
      <c r="K1383" s="260"/>
      <c r="L1383" s="248">
        <v>9</v>
      </c>
      <c r="M1383" s="258" t="s">
        <v>1659</v>
      </c>
      <c r="N1383" s="226" t="s">
        <v>2655</v>
      </c>
      <c r="O1383" s="248"/>
      <c r="P1383" s="265"/>
      <c r="Q1383" s="260"/>
      <c r="R1383" s="249">
        <v>9</v>
      </c>
      <c r="S1383" s="258" t="s">
        <v>1816</v>
      </c>
      <c r="T1383" s="226" t="s">
        <v>2655</v>
      </c>
      <c r="U1383" s="260"/>
      <c r="V1383" s="265"/>
      <c r="W1383" s="260"/>
      <c r="X1383" s="248" t="s">
        <v>171</v>
      </c>
      <c r="Y1383" s="249" t="s">
        <v>171</v>
      </c>
      <c r="Z1383" s="226" t="s">
        <v>2617</v>
      </c>
      <c r="AA1383" s="260"/>
      <c r="AB1383" s="265"/>
      <c r="AC1383" s="260"/>
      <c r="AD1383" s="248" t="s">
        <v>171</v>
      </c>
      <c r="AE1383" s="249" t="s">
        <v>171</v>
      </c>
      <c r="AF1383" s="226" t="s">
        <v>2617</v>
      </c>
      <c r="AG1383" s="248"/>
      <c r="AH1383" s="265"/>
      <c r="AI1383" s="260"/>
    </row>
    <row r="1384" spans="1:35" ht="60" x14ac:dyDescent="0.2">
      <c r="A1384" s="248">
        <v>2017</v>
      </c>
      <c r="B1384" s="185" t="s">
        <v>1051</v>
      </c>
      <c r="C1384" s="185" t="s">
        <v>1052</v>
      </c>
      <c r="D1384" s="233"/>
      <c r="E1384" s="249">
        <v>3</v>
      </c>
      <c r="F1384" s="248" t="s">
        <v>171</v>
      </c>
      <c r="G1384" s="248" t="s">
        <v>171</v>
      </c>
      <c r="H1384" s="226" t="s">
        <v>2617</v>
      </c>
      <c r="I1384" s="248"/>
      <c r="J1384" s="265"/>
      <c r="K1384" s="260"/>
      <c r="L1384" s="248">
        <v>9</v>
      </c>
      <c r="M1384" s="258" t="s">
        <v>1658</v>
      </c>
      <c r="N1384" s="226" t="s">
        <v>2655</v>
      </c>
      <c r="O1384" s="248"/>
      <c r="P1384" s="265"/>
      <c r="Q1384" s="260"/>
      <c r="R1384" s="249">
        <v>9</v>
      </c>
      <c r="S1384" s="258" t="s">
        <v>1658</v>
      </c>
      <c r="T1384" s="226" t="s">
        <v>2655</v>
      </c>
      <c r="U1384" s="260"/>
      <c r="V1384" s="265"/>
      <c r="W1384" s="260"/>
      <c r="X1384" s="248" t="s">
        <v>171</v>
      </c>
      <c r="Y1384" s="249" t="s">
        <v>171</v>
      </c>
      <c r="Z1384" s="226" t="s">
        <v>2617</v>
      </c>
      <c r="AA1384" s="260"/>
      <c r="AB1384" s="265"/>
      <c r="AC1384" s="260"/>
      <c r="AD1384" s="248" t="s">
        <v>171</v>
      </c>
      <c r="AE1384" s="249" t="s">
        <v>171</v>
      </c>
      <c r="AF1384" s="226" t="s">
        <v>2617</v>
      </c>
      <c r="AG1384" s="248"/>
      <c r="AH1384" s="265"/>
      <c r="AI1384" s="260"/>
    </row>
    <row r="1385" spans="1:35" ht="60" x14ac:dyDescent="0.2">
      <c r="A1385" s="248">
        <v>2017</v>
      </c>
      <c r="B1385" s="185" t="s">
        <v>1051</v>
      </c>
      <c r="C1385" s="185" t="s">
        <v>1052</v>
      </c>
      <c r="D1385" s="249"/>
      <c r="E1385" s="248">
        <v>3</v>
      </c>
      <c r="F1385" s="248" t="s">
        <v>171</v>
      </c>
      <c r="G1385" s="248" t="s">
        <v>171</v>
      </c>
      <c r="H1385" s="226" t="s">
        <v>2617</v>
      </c>
      <c r="I1385" s="248"/>
      <c r="J1385" s="265"/>
      <c r="K1385" s="260"/>
      <c r="L1385" s="248" t="s">
        <v>171</v>
      </c>
      <c r="M1385" s="248" t="s">
        <v>171</v>
      </c>
      <c r="N1385" s="226" t="s">
        <v>2617</v>
      </c>
      <c r="O1385" s="248"/>
      <c r="P1385" s="265"/>
      <c r="Q1385" s="260"/>
      <c r="R1385" s="248" t="s">
        <v>171</v>
      </c>
      <c r="S1385" s="248" t="s">
        <v>171</v>
      </c>
      <c r="T1385" s="226" t="s">
        <v>2617</v>
      </c>
      <c r="U1385" s="260"/>
      <c r="V1385" s="265"/>
      <c r="W1385" s="260"/>
      <c r="X1385" s="248" t="s">
        <v>171</v>
      </c>
      <c r="Y1385" s="248" t="s">
        <v>171</v>
      </c>
      <c r="Z1385" s="226" t="s">
        <v>2617</v>
      </c>
      <c r="AA1385" s="260"/>
      <c r="AB1385" s="265"/>
      <c r="AC1385" s="260"/>
      <c r="AD1385" s="248">
        <v>3</v>
      </c>
      <c r="AE1385" s="267" t="s">
        <v>2171</v>
      </c>
      <c r="AF1385" s="226" t="s">
        <v>2609</v>
      </c>
      <c r="AG1385" s="248"/>
      <c r="AH1385" s="265"/>
      <c r="AI1385" s="260"/>
    </row>
    <row r="1386" spans="1:35" ht="60" x14ac:dyDescent="0.2">
      <c r="A1386" s="248">
        <v>2017</v>
      </c>
      <c r="B1386" s="185" t="s">
        <v>1051</v>
      </c>
      <c r="C1386" s="185" t="s">
        <v>1052</v>
      </c>
      <c r="D1386" s="249"/>
      <c r="E1386" s="248">
        <v>3</v>
      </c>
      <c r="F1386" s="248" t="s">
        <v>171</v>
      </c>
      <c r="G1386" s="248" t="s">
        <v>171</v>
      </c>
      <c r="H1386" s="226" t="s">
        <v>2617</v>
      </c>
      <c r="I1386" s="248"/>
      <c r="J1386" s="265"/>
      <c r="K1386" s="260"/>
      <c r="L1386" s="248" t="s">
        <v>171</v>
      </c>
      <c r="M1386" s="248" t="s">
        <v>171</v>
      </c>
      <c r="N1386" s="226" t="s">
        <v>2617</v>
      </c>
      <c r="O1386" s="248"/>
      <c r="P1386" s="265"/>
      <c r="Q1386" s="260"/>
      <c r="R1386" s="248" t="s">
        <v>171</v>
      </c>
      <c r="S1386" s="248" t="s">
        <v>171</v>
      </c>
      <c r="T1386" s="226" t="s">
        <v>2617</v>
      </c>
      <c r="U1386" s="260"/>
      <c r="V1386" s="265"/>
      <c r="W1386" s="260"/>
      <c r="X1386" s="248" t="s">
        <v>171</v>
      </c>
      <c r="Y1386" s="248" t="s">
        <v>171</v>
      </c>
      <c r="Z1386" s="226" t="s">
        <v>2617</v>
      </c>
      <c r="AA1386" s="260"/>
      <c r="AB1386" s="265"/>
      <c r="AC1386" s="260"/>
      <c r="AD1386" s="248">
        <v>3</v>
      </c>
      <c r="AE1386" s="267" t="s">
        <v>2172</v>
      </c>
      <c r="AF1386" s="226" t="s">
        <v>2609</v>
      </c>
      <c r="AG1386" s="248"/>
      <c r="AH1386" s="265"/>
      <c r="AI1386" s="260"/>
    </row>
    <row r="1387" spans="1:35" s="295" customFormat="1" ht="60.75" thickBot="1" x14ac:dyDescent="0.25">
      <c r="A1387" s="285">
        <v>2017</v>
      </c>
      <c r="B1387" s="286" t="s">
        <v>1051</v>
      </c>
      <c r="C1387" s="286" t="s">
        <v>1052</v>
      </c>
      <c r="D1387" s="298"/>
      <c r="E1387" s="285">
        <v>3</v>
      </c>
      <c r="F1387" s="285">
        <v>9</v>
      </c>
      <c r="G1387" s="289" t="s">
        <v>2598</v>
      </c>
      <c r="H1387" s="226" t="s">
        <v>2627</v>
      </c>
      <c r="I1387" s="285" t="e">
        <f>VLOOKUP(Tableau2[[#This Row],[Maîtrise/Avancement CNPE]],Tableau5[],8,FALSE)</f>
        <v>#N/A</v>
      </c>
      <c r="J1387" s="290" t="e">
        <f>Tableau2[[#This Row],[Gravité]]*Tableau2[[#This Row],[Fréquence CNPE]]*Tableau2[[#This Row],[Coef Pondération CNPE]]</f>
        <v>#N/A</v>
      </c>
      <c r="K1387" s="294" t="s">
        <v>1054</v>
      </c>
      <c r="L1387" s="285">
        <v>9</v>
      </c>
      <c r="M1387" s="289" t="s">
        <v>2598</v>
      </c>
      <c r="N1387" s="226" t="s">
        <v>2627</v>
      </c>
      <c r="O1387" s="290" t="e">
        <f>VLOOKUP(Tableau2[[#This Row],[Maîtrise/Avancement SUD]],Tableau5[],8,FALSE)</f>
        <v>#N/A</v>
      </c>
      <c r="P1387" s="290" t="e">
        <f>Tableau2[[#This Row],[Gravité]]*Tableau2[[#This Row],[Fréquence SUD]]*Tableau2[[#This Row],[Coef Pondération SUD]]</f>
        <v>#N/A</v>
      </c>
      <c r="Q1387" s="291"/>
      <c r="R1387" s="292">
        <v>9</v>
      </c>
      <c r="S1387" s="289" t="s">
        <v>2598</v>
      </c>
      <c r="T1387" s="226" t="s">
        <v>2627</v>
      </c>
      <c r="U1387" s="290" t="e">
        <f>VLOOKUP(Tableau2[[#This Row],[Maîtrise/Avancement GP]],Tableau5[],8,FALSE)</f>
        <v>#N/A</v>
      </c>
      <c r="V1387" s="290" t="e">
        <f>Tableau2[[#This Row],[Gravité]]*Tableau2[[#This Row],[Fréquence GP]]*Tableau2[[#This Row],[Coef Pondération GP]]</f>
        <v>#N/A</v>
      </c>
      <c r="W1387" s="294" t="s">
        <v>1817</v>
      </c>
      <c r="X1387" s="285">
        <v>9</v>
      </c>
      <c r="Y1387" s="289" t="s">
        <v>2598</v>
      </c>
      <c r="Z1387" s="226" t="s">
        <v>2627</v>
      </c>
      <c r="AA1387" s="290" t="e">
        <f>VLOOKUP(Tableau2[[#This Row],[Maîtrise/Avancement NORD]],Tableau5[],8,FALSE)</f>
        <v>#N/A</v>
      </c>
      <c r="AB1387" s="290" t="e">
        <f>Tableau2[[#This Row],[Gravité]]*Tableau2[[#This Row],[Fréquence NORD]]*Tableau2[[#This Row],[Coef Pondération NORD]]</f>
        <v>#N/A</v>
      </c>
      <c r="AC1387" s="294" t="s">
        <v>1376</v>
      </c>
      <c r="AD1387" s="285">
        <v>3</v>
      </c>
      <c r="AE1387" s="289" t="s">
        <v>2598</v>
      </c>
      <c r="AF1387" s="226" t="s">
        <v>2627</v>
      </c>
      <c r="AG1387" s="290" t="e">
        <f>VLOOKUP(Tableau2[[#This Row],[Maîtrise/Avancement DD]],Tableau5[],8,FALSE)</f>
        <v>#N/A</v>
      </c>
      <c r="AH1387" s="290" t="e">
        <f>Tableau2[[#This Row],[Gravité]]*Tableau2[[#This Row],[Fréquence DD]]*Tableau2[[#This Row],[Coef Pondération DD]]</f>
        <v>#N/A</v>
      </c>
      <c r="AI1387" s="294" t="s">
        <v>2209</v>
      </c>
    </row>
    <row r="1388" spans="1:35" ht="15" x14ac:dyDescent="0.2">
      <c r="A1388" s="248"/>
      <c r="B1388" s="184" t="s">
        <v>1536</v>
      </c>
      <c r="C1388" s="184"/>
      <c r="D1388" s="234"/>
      <c r="E1388" s="249"/>
      <c r="F1388" s="249"/>
      <c r="G1388" s="258"/>
      <c r="H1388" s="226" t="s">
        <v>2627</v>
      </c>
      <c r="I1388" s="248"/>
      <c r="J1388" s="265"/>
      <c r="K1388" s="260"/>
      <c r="L1388" s="249"/>
      <c r="M1388" s="260"/>
      <c r="N1388" s="226" t="s">
        <v>2627</v>
      </c>
      <c r="O1388" s="248"/>
      <c r="P1388" s="265"/>
      <c r="Q1388" s="260"/>
      <c r="R1388" s="249"/>
      <c r="S1388" s="260"/>
      <c r="T1388" s="226" t="s">
        <v>2627</v>
      </c>
      <c r="U1388" s="260"/>
      <c r="V1388" s="265"/>
      <c r="W1388" s="260"/>
      <c r="X1388" s="249"/>
      <c r="Y1388" s="258"/>
      <c r="Z1388" s="226" t="s">
        <v>2627</v>
      </c>
      <c r="AA1388" s="260"/>
      <c r="AB1388" s="265"/>
      <c r="AC1388" s="260"/>
      <c r="AD1388" s="248"/>
      <c r="AE1388" s="249"/>
      <c r="AF1388" s="226" t="s">
        <v>2627</v>
      </c>
      <c r="AG1388" s="248"/>
      <c r="AH1388" s="265"/>
      <c r="AI1388" s="260"/>
    </row>
    <row r="1389" spans="1:35" ht="45" x14ac:dyDescent="0.2">
      <c r="A1389" s="248">
        <v>2017</v>
      </c>
      <c r="B1389" s="185" t="s">
        <v>1055</v>
      </c>
      <c r="C1389" s="185" t="s">
        <v>1056</v>
      </c>
      <c r="D1389" s="233"/>
      <c r="E1389" s="248">
        <v>3</v>
      </c>
      <c r="F1389" s="248">
        <v>9</v>
      </c>
      <c r="G1389" s="258" t="s">
        <v>1057</v>
      </c>
      <c r="H1389" s="226" t="s">
        <v>2608</v>
      </c>
      <c r="I1389" s="248"/>
      <c r="J1389" s="265"/>
      <c r="K1389" s="260"/>
      <c r="L1389" s="248">
        <v>9</v>
      </c>
      <c r="M1389" s="258" t="s">
        <v>1057</v>
      </c>
      <c r="N1389" s="226" t="s">
        <v>2608</v>
      </c>
      <c r="O1389" s="248"/>
      <c r="P1389" s="265"/>
      <c r="Q1389" s="260"/>
      <c r="R1389" s="248">
        <v>9</v>
      </c>
      <c r="S1389" s="258" t="s">
        <v>1057</v>
      </c>
      <c r="T1389" s="226" t="s">
        <v>2608</v>
      </c>
      <c r="U1389" s="260"/>
      <c r="V1389" s="265"/>
      <c r="W1389" s="260"/>
      <c r="X1389" s="248">
        <v>9</v>
      </c>
      <c r="Y1389" s="258" t="s">
        <v>1057</v>
      </c>
      <c r="Z1389" s="226" t="s">
        <v>2608</v>
      </c>
      <c r="AA1389" s="260"/>
      <c r="AB1389" s="265"/>
      <c r="AC1389" s="260"/>
      <c r="AD1389" s="248">
        <v>7</v>
      </c>
      <c r="AE1389" s="267" t="s">
        <v>2173</v>
      </c>
      <c r="AF1389" s="226" t="s">
        <v>2608</v>
      </c>
      <c r="AG1389" s="248"/>
      <c r="AH1389" s="265"/>
      <c r="AI1389" s="260"/>
    </row>
    <row r="1390" spans="1:35" ht="45" x14ac:dyDescent="0.2">
      <c r="A1390" s="248">
        <v>2017</v>
      </c>
      <c r="B1390" s="185" t="s">
        <v>1055</v>
      </c>
      <c r="C1390" s="185" t="s">
        <v>1056</v>
      </c>
      <c r="D1390" s="233"/>
      <c r="E1390" s="248">
        <v>3</v>
      </c>
      <c r="F1390" s="248" t="s">
        <v>171</v>
      </c>
      <c r="G1390" s="248" t="s">
        <v>171</v>
      </c>
      <c r="H1390" s="226" t="s">
        <v>2616</v>
      </c>
      <c r="I1390" s="248"/>
      <c r="J1390" s="265"/>
      <c r="K1390" s="260"/>
      <c r="L1390" s="248">
        <v>9</v>
      </c>
      <c r="M1390" s="258" t="s">
        <v>1657</v>
      </c>
      <c r="N1390" s="226" t="s">
        <v>2611</v>
      </c>
      <c r="O1390" s="248"/>
      <c r="P1390" s="265"/>
      <c r="Q1390" s="260"/>
      <c r="R1390" s="248">
        <v>9</v>
      </c>
      <c r="S1390" s="258" t="s">
        <v>1815</v>
      </c>
      <c r="T1390" s="226" t="s">
        <v>2611</v>
      </c>
      <c r="U1390" s="260"/>
      <c r="V1390" s="265"/>
      <c r="W1390" s="260"/>
      <c r="X1390" s="248" t="s">
        <v>171</v>
      </c>
      <c r="Y1390" s="249" t="s">
        <v>171</v>
      </c>
      <c r="Z1390" s="226" t="s">
        <v>2616</v>
      </c>
      <c r="AA1390" s="260"/>
      <c r="AB1390" s="265"/>
      <c r="AC1390" s="260"/>
      <c r="AD1390" s="248" t="s">
        <v>171</v>
      </c>
      <c r="AE1390" s="249" t="s">
        <v>171</v>
      </c>
      <c r="AF1390" s="226" t="s">
        <v>2616</v>
      </c>
      <c r="AG1390" s="248"/>
      <c r="AH1390" s="265"/>
      <c r="AI1390" s="260"/>
    </row>
    <row r="1391" spans="1:35" ht="45" x14ac:dyDescent="0.2">
      <c r="A1391" s="248">
        <v>2017</v>
      </c>
      <c r="B1391" s="185" t="s">
        <v>1055</v>
      </c>
      <c r="C1391" s="185" t="s">
        <v>1056</v>
      </c>
      <c r="D1391" s="233"/>
      <c r="E1391" s="248">
        <v>3</v>
      </c>
      <c r="F1391" s="248" t="s">
        <v>171</v>
      </c>
      <c r="G1391" s="248" t="s">
        <v>171</v>
      </c>
      <c r="H1391" s="226" t="s">
        <v>2617</v>
      </c>
      <c r="I1391" s="248"/>
      <c r="J1391" s="265"/>
      <c r="K1391" s="260"/>
      <c r="L1391" s="248">
        <v>9</v>
      </c>
      <c r="M1391" s="258" t="s">
        <v>1660</v>
      </c>
      <c r="N1391" s="226" t="s">
        <v>2655</v>
      </c>
      <c r="O1391" s="248"/>
      <c r="P1391" s="265"/>
      <c r="Q1391" s="260"/>
      <c r="R1391" s="248">
        <v>9</v>
      </c>
      <c r="S1391" s="258" t="s">
        <v>1660</v>
      </c>
      <c r="T1391" s="226" t="s">
        <v>2655</v>
      </c>
      <c r="U1391" s="260"/>
      <c r="V1391" s="265"/>
      <c r="W1391" s="260"/>
      <c r="X1391" s="248" t="s">
        <v>171</v>
      </c>
      <c r="Y1391" s="249" t="s">
        <v>171</v>
      </c>
      <c r="Z1391" s="226" t="s">
        <v>2617</v>
      </c>
      <c r="AA1391" s="260"/>
      <c r="AB1391" s="265"/>
      <c r="AC1391" s="260"/>
      <c r="AD1391" s="248" t="s">
        <v>171</v>
      </c>
      <c r="AE1391" s="249" t="s">
        <v>171</v>
      </c>
      <c r="AF1391" s="226" t="s">
        <v>2617</v>
      </c>
      <c r="AG1391" s="248"/>
      <c r="AH1391" s="265"/>
      <c r="AI1391" s="260"/>
    </row>
    <row r="1392" spans="1:35" s="295" customFormat="1" ht="45.75" thickBot="1" x14ac:dyDescent="0.25">
      <c r="A1392" s="285">
        <v>2017</v>
      </c>
      <c r="B1392" s="286" t="s">
        <v>1055</v>
      </c>
      <c r="C1392" s="286" t="s">
        <v>1056</v>
      </c>
      <c r="D1392" s="298"/>
      <c r="E1392" s="292">
        <v>3</v>
      </c>
      <c r="F1392" s="292">
        <v>9</v>
      </c>
      <c r="G1392" s="289" t="s">
        <v>2598</v>
      </c>
      <c r="H1392" s="226" t="s">
        <v>2627</v>
      </c>
      <c r="I1392" s="285" t="e">
        <f>VLOOKUP(Tableau2[[#This Row],[Maîtrise/Avancement CNPE]],Tableau5[],8,FALSE)</f>
        <v>#N/A</v>
      </c>
      <c r="J1392" s="290" t="e">
        <f>Tableau2[[#This Row],[Gravité]]*Tableau2[[#This Row],[Fréquence CNPE]]*Tableau2[[#This Row],[Coef Pondération CNPE]]</f>
        <v>#N/A</v>
      </c>
      <c r="K1392" s="291"/>
      <c r="L1392" s="292">
        <v>9</v>
      </c>
      <c r="M1392" s="289" t="s">
        <v>2598</v>
      </c>
      <c r="N1392" s="226" t="s">
        <v>2627</v>
      </c>
      <c r="O1392" s="290" t="e">
        <f>VLOOKUP(Tableau2[[#This Row],[Maîtrise/Avancement SUD]],Tableau5[],8,FALSE)</f>
        <v>#N/A</v>
      </c>
      <c r="P1392" s="290" t="e">
        <f>Tableau2[[#This Row],[Gravité]]*Tableau2[[#This Row],[Fréquence SUD]]*Tableau2[[#This Row],[Coef Pondération SUD]]</f>
        <v>#N/A</v>
      </c>
      <c r="Q1392" s="294" t="s">
        <v>1661</v>
      </c>
      <c r="R1392" s="285">
        <v>9</v>
      </c>
      <c r="S1392" s="289" t="s">
        <v>2598</v>
      </c>
      <c r="T1392" s="226" t="s">
        <v>2627</v>
      </c>
      <c r="U1392" s="290" t="e">
        <f>VLOOKUP(Tableau2[[#This Row],[Maîtrise/Avancement GP]],Tableau5[],8,FALSE)</f>
        <v>#N/A</v>
      </c>
      <c r="V1392" s="290" t="e">
        <f>Tableau2[[#This Row],[Gravité]]*Tableau2[[#This Row],[Fréquence GP]]*Tableau2[[#This Row],[Coef Pondération GP]]</f>
        <v>#N/A</v>
      </c>
      <c r="W1392" s="291"/>
      <c r="X1392" s="292">
        <v>9</v>
      </c>
      <c r="Y1392" s="289" t="s">
        <v>2598</v>
      </c>
      <c r="Z1392" s="226" t="s">
        <v>2627</v>
      </c>
      <c r="AA1392" s="290" t="e">
        <f>VLOOKUP(Tableau2[[#This Row],[Maîtrise/Avancement NORD]],Tableau5[],8,FALSE)</f>
        <v>#N/A</v>
      </c>
      <c r="AB1392" s="290" t="e">
        <f>Tableau2[[#This Row],[Gravité]]*Tableau2[[#This Row],[Fréquence NORD]]*Tableau2[[#This Row],[Coef Pondération NORD]]</f>
        <v>#N/A</v>
      </c>
      <c r="AC1392" s="294" t="s">
        <v>1377</v>
      </c>
      <c r="AD1392" s="285">
        <v>7</v>
      </c>
      <c r="AE1392" s="289" t="s">
        <v>2598</v>
      </c>
      <c r="AF1392" s="226" t="s">
        <v>2627</v>
      </c>
      <c r="AG1392" s="290" t="e">
        <f>VLOOKUP(Tableau2[[#This Row],[Maîtrise/Avancement DD]],Tableau5[],8,FALSE)</f>
        <v>#N/A</v>
      </c>
      <c r="AH1392" s="290" t="e">
        <f>Tableau2[[#This Row],[Gravité]]*Tableau2[[#This Row],[Fréquence DD]]*Tableau2[[#This Row],[Coef Pondération DD]]</f>
        <v>#N/A</v>
      </c>
      <c r="AI1392" s="291"/>
    </row>
    <row r="1393" spans="1:35" ht="30" x14ac:dyDescent="0.2">
      <c r="A1393" s="248">
        <v>2017</v>
      </c>
      <c r="B1393" s="267" t="s">
        <v>2174</v>
      </c>
      <c r="C1393" s="267" t="s">
        <v>2175</v>
      </c>
      <c r="D1393" s="249"/>
      <c r="E1393" s="248">
        <v>1</v>
      </c>
      <c r="F1393" s="248" t="s">
        <v>171</v>
      </c>
      <c r="G1393" s="248" t="s">
        <v>171</v>
      </c>
      <c r="H1393" s="226" t="s">
        <v>2617</v>
      </c>
      <c r="I1393" s="248"/>
      <c r="J1393" s="265"/>
      <c r="K1393" s="260"/>
      <c r="L1393" s="248" t="s">
        <v>171</v>
      </c>
      <c r="M1393" s="248" t="s">
        <v>171</v>
      </c>
      <c r="N1393" s="226" t="s">
        <v>2617</v>
      </c>
      <c r="O1393" s="248"/>
      <c r="P1393" s="265"/>
      <c r="Q1393" s="260"/>
      <c r="R1393" s="248" t="s">
        <v>171</v>
      </c>
      <c r="S1393" s="248" t="s">
        <v>171</v>
      </c>
      <c r="T1393" s="226" t="s">
        <v>2617</v>
      </c>
      <c r="U1393" s="260"/>
      <c r="V1393" s="265"/>
      <c r="W1393" s="260"/>
      <c r="X1393" s="248" t="s">
        <v>171</v>
      </c>
      <c r="Y1393" s="248" t="s">
        <v>171</v>
      </c>
      <c r="Z1393" s="226" t="s">
        <v>2617</v>
      </c>
      <c r="AA1393" s="260"/>
      <c r="AB1393" s="265"/>
      <c r="AC1393" s="260"/>
      <c r="AD1393" s="248">
        <v>1</v>
      </c>
      <c r="AE1393" s="267" t="s">
        <v>2176</v>
      </c>
      <c r="AF1393" s="226" t="s">
        <v>2608</v>
      </c>
      <c r="AG1393" s="248"/>
      <c r="AH1393" s="265"/>
      <c r="AI1393" s="260"/>
    </row>
    <row r="1394" spans="1:35" s="295" customFormat="1" ht="30.75" thickBot="1" x14ac:dyDescent="0.25">
      <c r="A1394" s="285">
        <v>2017</v>
      </c>
      <c r="B1394" s="299" t="s">
        <v>2174</v>
      </c>
      <c r="C1394" s="299" t="s">
        <v>2175</v>
      </c>
      <c r="D1394" s="292"/>
      <c r="E1394" s="285">
        <v>1</v>
      </c>
      <c r="F1394" s="285" t="s">
        <v>171</v>
      </c>
      <c r="G1394" s="289" t="s">
        <v>2598</v>
      </c>
      <c r="H1394" s="226" t="s">
        <v>2627</v>
      </c>
      <c r="I1394" s="285" t="e">
        <f>VLOOKUP(Tableau2[[#This Row],[Maîtrise/Avancement CNPE]],Tableau5[],8,FALSE)</f>
        <v>#N/A</v>
      </c>
      <c r="J1394" s="290" t="e">
        <f>Tableau2[[#This Row],[Gravité]]*Tableau2[[#This Row],[Fréquence CNPE]]*Tableau2[[#This Row],[Coef Pondération CNPE]]</f>
        <v>#VALUE!</v>
      </c>
      <c r="K1394" s="291"/>
      <c r="L1394" s="285" t="s">
        <v>171</v>
      </c>
      <c r="M1394" s="289" t="s">
        <v>2598</v>
      </c>
      <c r="N1394" s="226" t="s">
        <v>2627</v>
      </c>
      <c r="O1394" s="290" t="e">
        <f>VLOOKUP(Tableau2[[#This Row],[Maîtrise/Avancement SUD]],Tableau5[],8,FALSE)</f>
        <v>#N/A</v>
      </c>
      <c r="P1394" s="290" t="e">
        <f>Tableau2[[#This Row],[Gravité]]*Tableau2[[#This Row],[Fréquence SUD]]*Tableau2[[#This Row],[Coef Pondération SUD]]</f>
        <v>#VALUE!</v>
      </c>
      <c r="Q1394" s="291"/>
      <c r="R1394" s="285" t="s">
        <v>171</v>
      </c>
      <c r="S1394" s="289" t="s">
        <v>2598</v>
      </c>
      <c r="T1394" s="226" t="s">
        <v>2627</v>
      </c>
      <c r="U1394" s="290" t="e">
        <f>VLOOKUP(Tableau2[[#This Row],[Maîtrise/Avancement GP]],Tableau5[],8,FALSE)</f>
        <v>#N/A</v>
      </c>
      <c r="V1394" s="290" t="e">
        <f>Tableau2[[#This Row],[Gravité]]*Tableau2[[#This Row],[Fréquence GP]]*Tableau2[[#This Row],[Coef Pondération GP]]</f>
        <v>#VALUE!</v>
      </c>
      <c r="W1394" s="291"/>
      <c r="X1394" s="285" t="s">
        <v>171</v>
      </c>
      <c r="Y1394" s="289" t="s">
        <v>2598</v>
      </c>
      <c r="Z1394" s="226" t="s">
        <v>2627</v>
      </c>
      <c r="AA1394" s="290" t="e">
        <f>VLOOKUP(Tableau2[[#This Row],[Maîtrise/Avancement NORD]],Tableau5[],8,FALSE)</f>
        <v>#N/A</v>
      </c>
      <c r="AB1394" s="290" t="e">
        <f>Tableau2[[#This Row],[Gravité]]*Tableau2[[#This Row],[Fréquence NORD]]*Tableau2[[#This Row],[Coef Pondération NORD]]</f>
        <v>#VALUE!</v>
      </c>
      <c r="AC1394" s="291"/>
      <c r="AD1394" s="285">
        <v>1</v>
      </c>
      <c r="AE1394" s="289" t="s">
        <v>2598</v>
      </c>
      <c r="AF1394" s="226" t="s">
        <v>2627</v>
      </c>
      <c r="AG1394" s="290" t="e">
        <f>VLOOKUP(Tableau2[[#This Row],[Maîtrise/Avancement DD]],Tableau5[],8,FALSE)</f>
        <v>#N/A</v>
      </c>
      <c r="AH1394" s="290" t="e">
        <f>Tableau2[[#This Row],[Gravité]]*Tableau2[[#This Row],[Fréquence DD]]*Tableau2[[#This Row],[Coef Pondération DD]]</f>
        <v>#N/A</v>
      </c>
      <c r="AI1394" s="291"/>
    </row>
    <row r="1395" spans="1:35" ht="30" x14ac:dyDescent="0.2">
      <c r="A1395" s="248">
        <v>2017</v>
      </c>
      <c r="B1395" s="260" t="s">
        <v>2177</v>
      </c>
      <c r="C1395" s="258" t="s">
        <v>2178</v>
      </c>
      <c r="D1395" s="249"/>
      <c r="E1395" s="248">
        <v>1</v>
      </c>
      <c r="F1395" s="248" t="s">
        <v>171</v>
      </c>
      <c r="G1395" s="248" t="s">
        <v>171</v>
      </c>
      <c r="H1395" s="226" t="s">
        <v>2617</v>
      </c>
      <c r="I1395" s="248"/>
      <c r="J1395" s="265"/>
      <c r="K1395" s="260"/>
      <c r="L1395" s="248" t="s">
        <v>171</v>
      </c>
      <c r="M1395" s="248" t="s">
        <v>171</v>
      </c>
      <c r="N1395" s="226" t="s">
        <v>2617</v>
      </c>
      <c r="O1395" s="248"/>
      <c r="P1395" s="265"/>
      <c r="Q1395" s="260"/>
      <c r="R1395" s="248" t="s">
        <v>171</v>
      </c>
      <c r="S1395" s="248" t="s">
        <v>171</v>
      </c>
      <c r="T1395" s="226" t="s">
        <v>2617</v>
      </c>
      <c r="U1395" s="260"/>
      <c r="V1395" s="265"/>
      <c r="W1395" s="260"/>
      <c r="X1395" s="248" t="s">
        <v>171</v>
      </c>
      <c r="Y1395" s="248" t="s">
        <v>171</v>
      </c>
      <c r="Z1395" s="226" t="s">
        <v>2617</v>
      </c>
      <c r="AA1395" s="260"/>
      <c r="AB1395" s="265"/>
      <c r="AC1395" s="260"/>
      <c r="AD1395" s="248">
        <v>3</v>
      </c>
      <c r="AE1395" s="267" t="s">
        <v>2179</v>
      </c>
      <c r="AF1395" s="226" t="s">
        <v>2608</v>
      </c>
      <c r="AG1395" s="248"/>
      <c r="AH1395" s="265"/>
      <c r="AI1395" s="260"/>
    </row>
    <row r="1396" spans="1:35" ht="60" x14ac:dyDescent="0.2">
      <c r="A1396" s="248">
        <v>2017</v>
      </c>
      <c r="B1396" s="260" t="s">
        <v>2177</v>
      </c>
      <c r="C1396" s="258" t="s">
        <v>2178</v>
      </c>
      <c r="D1396" s="249"/>
      <c r="E1396" s="248">
        <v>1</v>
      </c>
      <c r="F1396" s="248" t="s">
        <v>171</v>
      </c>
      <c r="G1396" s="248" t="s">
        <v>171</v>
      </c>
      <c r="H1396" s="226" t="s">
        <v>2617</v>
      </c>
      <c r="I1396" s="248"/>
      <c r="J1396" s="265"/>
      <c r="K1396" s="260"/>
      <c r="L1396" s="248" t="s">
        <v>171</v>
      </c>
      <c r="M1396" s="248" t="s">
        <v>171</v>
      </c>
      <c r="N1396" s="226" t="s">
        <v>2617</v>
      </c>
      <c r="O1396" s="248"/>
      <c r="P1396" s="265"/>
      <c r="Q1396" s="260"/>
      <c r="R1396" s="248" t="s">
        <v>171</v>
      </c>
      <c r="S1396" s="248" t="s">
        <v>171</v>
      </c>
      <c r="T1396" s="226" t="s">
        <v>2617</v>
      </c>
      <c r="U1396" s="260"/>
      <c r="V1396" s="265"/>
      <c r="W1396" s="260"/>
      <c r="X1396" s="248" t="s">
        <v>171</v>
      </c>
      <c r="Y1396" s="248" t="s">
        <v>171</v>
      </c>
      <c r="Z1396" s="226" t="s">
        <v>2617</v>
      </c>
      <c r="AA1396" s="260"/>
      <c r="AB1396" s="265"/>
      <c r="AC1396" s="260"/>
      <c r="AD1396" s="248">
        <v>3</v>
      </c>
      <c r="AE1396" s="267" t="s">
        <v>2180</v>
      </c>
      <c r="AF1396" s="226" t="s">
        <v>2608</v>
      </c>
      <c r="AG1396" s="248"/>
      <c r="AH1396" s="265"/>
      <c r="AI1396" s="260"/>
    </row>
    <row r="1397" spans="1:35" s="295" customFormat="1" ht="45.75" thickBot="1" x14ac:dyDescent="0.25">
      <c r="A1397" s="285">
        <v>2017</v>
      </c>
      <c r="B1397" s="287" t="s">
        <v>2177</v>
      </c>
      <c r="C1397" s="286" t="s">
        <v>2178</v>
      </c>
      <c r="D1397" s="292"/>
      <c r="E1397" s="285">
        <v>1</v>
      </c>
      <c r="F1397" s="285" t="s">
        <v>171</v>
      </c>
      <c r="G1397" s="289" t="s">
        <v>2598</v>
      </c>
      <c r="H1397" s="226" t="s">
        <v>2627</v>
      </c>
      <c r="I1397" s="285" t="e">
        <f>VLOOKUP(Tableau2[[#This Row],[Maîtrise/Avancement CNPE]],Tableau5[],8,FALSE)</f>
        <v>#N/A</v>
      </c>
      <c r="J1397" s="290" t="e">
        <f>Tableau2[[#This Row],[Gravité]]*Tableau2[[#This Row],[Fréquence CNPE]]*Tableau2[[#This Row],[Coef Pondération CNPE]]</f>
        <v>#VALUE!</v>
      </c>
      <c r="K1397" s="291"/>
      <c r="L1397" s="285" t="s">
        <v>171</v>
      </c>
      <c r="M1397" s="289" t="s">
        <v>2598</v>
      </c>
      <c r="N1397" s="226" t="s">
        <v>2627</v>
      </c>
      <c r="O1397" s="290" t="e">
        <f>VLOOKUP(Tableau2[[#This Row],[Maîtrise/Avancement SUD]],Tableau5[],8,FALSE)</f>
        <v>#N/A</v>
      </c>
      <c r="P1397" s="290" t="e">
        <f>Tableau2[[#This Row],[Gravité]]*Tableau2[[#This Row],[Fréquence SUD]]*Tableau2[[#This Row],[Coef Pondération SUD]]</f>
        <v>#VALUE!</v>
      </c>
      <c r="Q1397" s="291"/>
      <c r="R1397" s="285" t="s">
        <v>171</v>
      </c>
      <c r="S1397" s="289" t="s">
        <v>2598</v>
      </c>
      <c r="T1397" s="226" t="s">
        <v>2627</v>
      </c>
      <c r="U1397" s="290" t="e">
        <f>VLOOKUP(Tableau2[[#This Row],[Maîtrise/Avancement GP]],Tableau5[],8,FALSE)</f>
        <v>#N/A</v>
      </c>
      <c r="V1397" s="290" t="e">
        <f>Tableau2[[#This Row],[Gravité]]*Tableau2[[#This Row],[Fréquence GP]]*Tableau2[[#This Row],[Coef Pondération GP]]</f>
        <v>#VALUE!</v>
      </c>
      <c r="W1397" s="291"/>
      <c r="X1397" s="285" t="s">
        <v>171</v>
      </c>
      <c r="Y1397" s="289" t="s">
        <v>2598</v>
      </c>
      <c r="Z1397" s="226" t="s">
        <v>2627</v>
      </c>
      <c r="AA1397" s="290" t="e">
        <f>VLOOKUP(Tableau2[[#This Row],[Maîtrise/Avancement NORD]],Tableau5[],8,FALSE)</f>
        <v>#N/A</v>
      </c>
      <c r="AB1397" s="290" t="e">
        <f>Tableau2[[#This Row],[Gravité]]*Tableau2[[#This Row],[Fréquence NORD]]*Tableau2[[#This Row],[Coef Pondération NORD]]</f>
        <v>#VALUE!</v>
      </c>
      <c r="AC1397" s="291"/>
      <c r="AD1397" s="285">
        <v>3</v>
      </c>
      <c r="AE1397" s="289" t="s">
        <v>2598</v>
      </c>
      <c r="AF1397" s="226" t="s">
        <v>2627</v>
      </c>
      <c r="AG1397" s="290" t="e">
        <f>VLOOKUP(Tableau2[[#This Row],[Maîtrise/Avancement DD]],Tableau5[],8,FALSE)</f>
        <v>#N/A</v>
      </c>
      <c r="AH1397" s="290" t="e">
        <f>Tableau2[[#This Row],[Gravité]]*Tableau2[[#This Row],[Fréquence DD]]*Tableau2[[#This Row],[Coef Pondération DD]]</f>
        <v>#N/A</v>
      </c>
      <c r="AI1397" s="294" t="s">
        <v>2210</v>
      </c>
    </row>
    <row r="1398" spans="1:35" ht="30" x14ac:dyDescent="0.2">
      <c r="A1398" s="248">
        <v>2017</v>
      </c>
      <c r="B1398" s="258" t="s">
        <v>2181</v>
      </c>
      <c r="C1398" s="258" t="s">
        <v>2182</v>
      </c>
      <c r="D1398" s="249"/>
      <c r="E1398" s="248">
        <v>1</v>
      </c>
      <c r="F1398" s="248" t="s">
        <v>171</v>
      </c>
      <c r="G1398" s="248" t="s">
        <v>171</v>
      </c>
      <c r="H1398" s="226" t="s">
        <v>2617</v>
      </c>
      <c r="I1398" s="248"/>
      <c r="J1398" s="265"/>
      <c r="K1398" s="260"/>
      <c r="L1398" s="248" t="s">
        <v>171</v>
      </c>
      <c r="M1398" s="248" t="s">
        <v>171</v>
      </c>
      <c r="N1398" s="226" t="s">
        <v>2617</v>
      </c>
      <c r="O1398" s="248"/>
      <c r="P1398" s="265"/>
      <c r="Q1398" s="260"/>
      <c r="R1398" s="248" t="s">
        <v>171</v>
      </c>
      <c r="S1398" s="248" t="s">
        <v>171</v>
      </c>
      <c r="T1398" s="226" t="s">
        <v>2617</v>
      </c>
      <c r="U1398" s="260"/>
      <c r="V1398" s="265"/>
      <c r="W1398" s="260"/>
      <c r="X1398" s="248" t="s">
        <v>171</v>
      </c>
      <c r="Y1398" s="248" t="s">
        <v>171</v>
      </c>
      <c r="Z1398" s="226" t="s">
        <v>2617</v>
      </c>
      <c r="AA1398" s="260"/>
      <c r="AB1398" s="265"/>
      <c r="AC1398" s="260"/>
      <c r="AD1398" s="248">
        <v>3</v>
      </c>
      <c r="AE1398" s="267" t="s">
        <v>2183</v>
      </c>
      <c r="AF1398" s="226" t="s">
        <v>2608</v>
      </c>
      <c r="AG1398" s="248"/>
      <c r="AH1398" s="265"/>
      <c r="AI1398" s="260"/>
    </row>
    <row r="1399" spans="1:35" ht="30" x14ac:dyDescent="0.2">
      <c r="A1399" s="248">
        <v>2017</v>
      </c>
      <c r="B1399" s="258" t="s">
        <v>2181</v>
      </c>
      <c r="C1399" s="258" t="s">
        <v>2182</v>
      </c>
      <c r="D1399" s="249"/>
      <c r="E1399" s="248">
        <v>1</v>
      </c>
      <c r="F1399" s="248" t="s">
        <v>171</v>
      </c>
      <c r="G1399" s="248" t="s">
        <v>171</v>
      </c>
      <c r="H1399" s="226" t="s">
        <v>2617</v>
      </c>
      <c r="I1399" s="248"/>
      <c r="J1399" s="265"/>
      <c r="K1399" s="260"/>
      <c r="L1399" s="248" t="s">
        <v>171</v>
      </c>
      <c r="M1399" s="248" t="s">
        <v>171</v>
      </c>
      <c r="N1399" s="226" t="s">
        <v>2617</v>
      </c>
      <c r="O1399" s="248"/>
      <c r="P1399" s="265"/>
      <c r="Q1399" s="260"/>
      <c r="R1399" s="248" t="s">
        <v>171</v>
      </c>
      <c r="S1399" s="248" t="s">
        <v>171</v>
      </c>
      <c r="T1399" s="226" t="s">
        <v>2617</v>
      </c>
      <c r="U1399" s="260"/>
      <c r="V1399" s="265"/>
      <c r="W1399" s="260"/>
      <c r="X1399" s="248" t="s">
        <v>171</v>
      </c>
      <c r="Y1399" s="248" t="s">
        <v>171</v>
      </c>
      <c r="Z1399" s="226" t="s">
        <v>2617</v>
      </c>
      <c r="AA1399" s="260"/>
      <c r="AB1399" s="265"/>
      <c r="AC1399" s="260"/>
      <c r="AD1399" s="248">
        <v>3</v>
      </c>
      <c r="AE1399" s="267" t="s">
        <v>2184</v>
      </c>
      <c r="AF1399" s="226" t="s">
        <v>2608</v>
      </c>
      <c r="AG1399" s="248"/>
      <c r="AH1399" s="265"/>
      <c r="AI1399" s="260"/>
    </row>
    <row r="1400" spans="1:35" ht="30" x14ac:dyDescent="0.2">
      <c r="A1400" s="248">
        <v>2017</v>
      </c>
      <c r="B1400" s="258" t="s">
        <v>2181</v>
      </c>
      <c r="C1400" s="258" t="s">
        <v>2182</v>
      </c>
      <c r="D1400" s="249"/>
      <c r="E1400" s="248">
        <v>1</v>
      </c>
      <c r="F1400" s="248" t="s">
        <v>171</v>
      </c>
      <c r="G1400" s="248" t="s">
        <v>171</v>
      </c>
      <c r="H1400" s="226" t="s">
        <v>2617</v>
      </c>
      <c r="I1400" s="248"/>
      <c r="J1400" s="265"/>
      <c r="K1400" s="260"/>
      <c r="L1400" s="248" t="s">
        <v>171</v>
      </c>
      <c r="M1400" s="248" t="s">
        <v>171</v>
      </c>
      <c r="N1400" s="226" t="s">
        <v>2617</v>
      </c>
      <c r="O1400" s="248"/>
      <c r="P1400" s="265"/>
      <c r="Q1400" s="260"/>
      <c r="R1400" s="248" t="s">
        <v>171</v>
      </c>
      <c r="S1400" s="248" t="s">
        <v>171</v>
      </c>
      <c r="T1400" s="226" t="s">
        <v>2617</v>
      </c>
      <c r="U1400" s="260"/>
      <c r="V1400" s="265"/>
      <c r="W1400" s="260"/>
      <c r="X1400" s="248" t="s">
        <v>171</v>
      </c>
      <c r="Y1400" s="248" t="s">
        <v>171</v>
      </c>
      <c r="Z1400" s="226" t="s">
        <v>2617</v>
      </c>
      <c r="AA1400" s="260"/>
      <c r="AB1400" s="265"/>
      <c r="AC1400" s="260"/>
      <c r="AD1400" s="248">
        <v>3</v>
      </c>
      <c r="AE1400" s="267" t="s">
        <v>2185</v>
      </c>
      <c r="AF1400" s="226" t="s">
        <v>2608</v>
      </c>
      <c r="AG1400" s="248"/>
      <c r="AH1400" s="265"/>
      <c r="AI1400" s="260"/>
    </row>
    <row r="1401" spans="1:35" ht="30" x14ac:dyDescent="0.2">
      <c r="A1401" s="248">
        <v>2017</v>
      </c>
      <c r="B1401" s="258" t="s">
        <v>2181</v>
      </c>
      <c r="C1401" s="258" t="s">
        <v>2182</v>
      </c>
      <c r="D1401" s="249"/>
      <c r="E1401" s="248">
        <v>1</v>
      </c>
      <c r="F1401" s="248" t="s">
        <v>171</v>
      </c>
      <c r="G1401" s="248" t="s">
        <v>171</v>
      </c>
      <c r="H1401" s="226" t="s">
        <v>2617</v>
      </c>
      <c r="I1401" s="248"/>
      <c r="J1401" s="265"/>
      <c r="K1401" s="260"/>
      <c r="L1401" s="248" t="s">
        <v>171</v>
      </c>
      <c r="M1401" s="248" t="s">
        <v>171</v>
      </c>
      <c r="N1401" s="226" t="s">
        <v>2617</v>
      </c>
      <c r="O1401" s="248"/>
      <c r="P1401" s="265"/>
      <c r="Q1401" s="260"/>
      <c r="R1401" s="248" t="s">
        <v>171</v>
      </c>
      <c r="S1401" s="248" t="s">
        <v>171</v>
      </c>
      <c r="T1401" s="226" t="s">
        <v>2617</v>
      </c>
      <c r="U1401" s="260"/>
      <c r="V1401" s="265"/>
      <c r="W1401" s="260"/>
      <c r="X1401" s="248" t="s">
        <v>171</v>
      </c>
      <c r="Y1401" s="248" t="s">
        <v>171</v>
      </c>
      <c r="Z1401" s="226" t="s">
        <v>2617</v>
      </c>
      <c r="AA1401" s="260"/>
      <c r="AB1401" s="265"/>
      <c r="AC1401" s="260"/>
      <c r="AD1401" s="248">
        <v>3</v>
      </c>
      <c r="AE1401" s="267" t="s">
        <v>2186</v>
      </c>
      <c r="AF1401" s="226" t="s">
        <v>2608</v>
      </c>
      <c r="AG1401" s="248"/>
      <c r="AH1401" s="265"/>
      <c r="AI1401" s="260"/>
    </row>
    <row r="1402" spans="1:35" ht="30" x14ac:dyDescent="0.2">
      <c r="A1402" s="248">
        <v>2017</v>
      </c>
      <c r="B1402" s="258" t="s">
        <v>2181</v>
      </c>
      <c r="C1402" s="258" t="s">
        <v>2182</v>
      </c>
      <c r="D1402" s="249"/>
      <c r="E1402" s="248">
        <v>1</v>
      </c>
      <c r="F1402" s="248" t="s">
        <v>171</v>
      </c>
      <c r="G1402" s="248" t="s">
        <v>171</v>
      </c>
      <c r="H1402" s="226" t="s">
        <v>2617</v>
      </c>
      <c r="I1402" s="248"/>
      <c r="J1402" s="265"/>
      <c r="K1402" s="260"/>
      <c r="L1402" s="248" t="s">
        <v>171</v>
      </c>
      <c r="M1402" s="248" t="s">
        <v>171</v>
      </c>
      <c r="N1402" s="226" t="s">
        <v>2617</v>
      </c>
      <c r="O1402" s="248"/>
      <c r="P1402" s="265"/>
      <c r="Q1402" s="260"/>
      <c r="R1402" s="248" t="s">
        <v>171</v>
      </c>
      <c r="S1402" s="248" t="s">
        <v>171</v>
      </c>
      <c r="T1402" s="226" t="s">
        <v>2617</v>
      </c>
      <c r="U1402" s="260"/>
      <c r="V1402" s="265"/>
      <c r="W1402" s="260"/>
      <c r="X1402" s="248" t="s">
        <v>171</v>
      </c>
      <c r="Y1402" s="248" t="s">
        <v>171</v>
      </c>
      <c r="Z1402" s="226" t="s">
        <v>2617</v>
      </c>
      <c r="AA1402" s="260"/>
      <c r="AB1402" s="265"/>
      <c r="AC1402" s="260"/>
      <c r="AD1402" s="248">
        <v>3</v>
      </c>
      <c r="AE1402" s="267" t="s">
        <v>2187</v>
      </c>
      <c r="AF1402" s="226" t="s">
        <v>2608</v>
      </c>
      <c r="AG1402" s="248"/>
      <c r="AH1402" s="265"/>
      <c r="AI1402" s="260"/>
    </row>
    <row r="1403" spans="1:35" s="295" customFormat="1" ht="30.75" thickBot="1" x14ac:dyDescent="0.25">
      <c r="A1403" s="285">
        <v>2017</v>
      </c>
      <c r="B1403" s="286" t="s">
        <v>2181</v>
      </c>
      <c r="C1403" s="286" t="s">
        <v>2182</v>
      </c>
      <c r="D1403" s="292"/>
      <c r="E1403" s="285">
        <v>1</v>
      </c>
      <c r="F1403" s="285" t="s">
        <v>171</v>
      </c>
      <c r="G1403" s="289" t="s">
        <v>2598</v>
      </c>
      <c r="H1403" s="226" t="s">
        <v>2627</v>
      </c>
      <c r="I1403" s="285" t="e">
        <f>VLOOKUP(Tableau2[[#This Row],[Maîtrise/Avancement CNPE]],Tableau5[],8,FALSE)</f>
        <v>#N/A</v>
      </c>
      <c r="J1403" s="290" t="e">
        <f>Tableau2[[#This Row],[Gravité]]*Tableau2[[#This Row],[Fréquence CNPE]]*Tableau2[[#This Row],[Coef Pondération CNPE]]</f>
        <v>#VALUE!</v>
      </c>
      <c r="K1403" s="291"/>
      <c r="L1403" s="285" t="s">
        <v>171</v>
      </c>
      <c r="M1403" s="289" t="s">
        <v>2598</v>
      </c>
      <c r="N1403" s="226" t="s">
        <v>2627</v>
      </c>
      <c r="O1403" s="290" t="e">
        <f>VLOOKUP(Tableau2[[#This Row],[Maîtrise/Avancement SUD]],Tableau5[],8,FALSE)</f>
        <v>#N/A</v>
      </c>
      <c r="P1403" s="290" t="e">
        <f>Tableau2[[#This Row],[Gravité]]*Tableau2[[#This Row],[Fréquence SUD]]*Tableau2[[#This Row],[Coef Pondération SUD]]</f>
        <v>#VALUE!</v>
      </c>
      <c r="Q1403" s="291"/>
      <c r="R1403" s="285" t="s">
        <v>171</v>
      </c>
      <c r="S1403" s="289" t="s">
        <v>2598</v>
      </c>
      <c r="T1403" s="226" t="s">
        <v>2627</v>
      </c>
      <c r="U1403" s="290" t="e">
        <f>VLOOKUP(Tableau2[[#This Row],[Maîtrise/Avancement GP]],Tableau5[],8,FALSE)</f>
        <v>#N/A</v>
      </c>
      <c r="V1403" s="290" t="e">
        <f>Tableau2[[#This Row],[Gravité]]*Tableau2[[#This Row],[Fréquence GP]]*Tableau2[[#This Row],[Coef Pondération GP]]</f>
        <v>#VALUE!</v>
      </c>
      <c r="W1403" s="291"/>
      <c r="X1403" s="285" t="s">
        <v>171</v>
      </c>
      <c r="Y1403" s="289" t="s">
        <v>2598</v>
      </c>
      <c r="Z1403" s="226" t="s">
        <v>2627</v>
      </c>
      <c r="AA1403" s="290" t="e">
        <f>VLOOKUP(Tableau2[[#This Row],[Maîtrise/Avancement NORD]],Tableau5[],8,FALSE)</f>
        <v>#N/A</v>
      </c>
      <c r="AB1403" s="290" t="e">
        <f>Tableau2[[#This Row],[Gravité]]*Tableau2[[#This Row],[Fréquence NORD]]*Tableau2[[#This Row],[Coef Pondération NORD]]</f>
        <v>#VALUE!</v>
      </c>
      <c r="AC1403" s="291"/>
      <c r="AD1403" s="285">
        <v>3</v>
      </c>
      <c r="AE1403" s="289" t="s">
        <v>2598</v>
      </c>
      <c r="AF1403" s="226" t="s">
        <v>2627</v>
      </c>
      <c r="AG1403" s="290" t="e">
        <f>VLOOKUP(Tableau2[[#This Row],[Maîtrise/Avancement DD]],Tableau5[],8,FALSE)</f>
        <v>#N/A</v>
      </c>
      <c r="AH1403" s="290" t="e">
        <f>Tableau2[[#This Row],[Gravité]]*Tableau2[[#This Row],[Fréquence DD]]*Tableau2[[#This Row],[Coef Pondération DD]]</f>
        <v>#N/A</v>
      </c>
      <c r="AI1403" s="291"/>
    </row>
    <row r="1404" spans="1:35" ht="45" x14ac:dyDescent="0.2">
      <c r="A1404" s="248">
        <v>2017</v>
      </c>
      <c r="B1404" s="258" t="s">
        <v>2188</v>
      </c>
      <c r="C1404" s="258" t="s">
        <v>2189</v>
      </c>
      <c r="D1404" s="249"/>
      <c r="E1404" s="248">
        <v>1</v>
      </c>
      <c r="F1404" s="248" t="s">
        <v>171</v>
      </c>
      <c r="G1404" s="248" t="s">
        <v>171</v>
      </c>
      <c r="H1404" s="226" t="s">
        <v>2617</v>
      </c>
      <c r="I1404" s="248"/>
      <c r="J1404" s="265"/>
      <c r="K1404" s="260"/>
      <c r="L1404" s="248" t="s">
        <v>171</v>
      </c>
      <c r="M1404" s="248" t="s">
        <v>171</v>
      </c>
      <c r="N1404" s="226" t="s">
        <v>2617</v>
      </c>
      <c r="O1404" s="248"/>
      <c r="P1404" s="265"/>
      <c r="Q1404" s="260"/>
      <c r="R1404" s="248" t="s">
        <v>171</v>
      </c>
      <c r="S1404" s="248" t="s">
        <v>171</v>
      </c>
      <c r="T1404" s="226" t="s">
        <v>2617</v>
      </c>
      <c r="U1404" s="260"/>
      <c r="V1404" s="265"/>
      <c r="W1404" s="260"/>
      <c r="X1404" s="248" t="s">
        <v>171</v>
      </c>
      <c r="Y1404" s="248" t="s">
        <v>171</v>
      </c>
      <c r="Z1404" s="226" t="s">
        <v>2617</v>
      </c>
      <c r="AA1404" s="260"/>
      <c r="AB1404" s="265"/>
      <c r="AC1404" s="260"/>
      <c r="AD1404" s="248">
        <v>7</v>
      </c>
      <c r="AE1404" s="268" t="s">
        <v>2190</v>
      </c>
      <c r="AF1404" s="226" t="s">
        <v>2653</v>
      </c>
      <c r="AG1404" s="248"/>
      <c r="AH1404" s="265"/>
      <c r="AI1404" s="260"/>
    </row>
    <row r="1405" spans="1:35" ht="45" x14ac:dyDescent="0.2">
      <c r="A1405" s="248">
        <v>2017</v>
      </c>
      <c r="B1405" s="258" t="s">
        <v>2188</v>
      </c>
      <c r="C1405" s="258" t="s">
        <v>2189</v>
      </c>
      <c r="D1405" s="249"/>
      <c r="E1405" s="248">
        <v>1</v>
      </c>
      <c r="F1405" s="248" t="s">
        <v>171</v>
      </c>
      <c r="G1405" s="248" t="s">
        <v>171</v>
      </c>
      <c r="H1405" s="226" t="s">
        <v>2617</v>
      </c>
      <c r="I1405" s="248"/>
      <c r="J1405" s="265"/>
      <c r="K1405" s="260"/>
      <c r="L1405" s="248" t="s">
        <v>171</v>
      </c>
      <c r="M1405" s="248" t="s">
        <v>171</v>
      </c>
      <c r="N1405" s="226" t="s">
        <v>2617</v>
      </c>
      <c r="O1405" s="248"/>
      <c r="P1405" s="265"/>
      <c r="Q1405" s="260"/>
      <c r="R1405" s="248" t="s">
        <v>171</v>
      </c>
      <c r="S1405" s="248" t="s">
        <v>171</v>
      </c>
      <c r="T1405" s="226" t="s">
        <v>2617</v>
      </c>
      <c r="U1405" s="260"/>
      <c r="V1405" s="265"/>
      <c r="W1405" s="260"/>
      <c r="X1405" s="248" t="s">
        <v>171</v>
      </c>
      <c r="Y1405" s="248" t="s">
        <v>171</v>
      </c>
      <c r="Z1405" s="226" t="s">
        <v>2617</v>
      </c>
      <c r="AA1405" s="260"/>
      <c r="AB1405" s="265"/>
      <c r="AC1405" s="260"/>
      <c r="AD1405" s="248">
        <v>7</v>
      </c>
      <c r="AE1405" s="268" t="s">
        <v>2191</v>
      </c>
      <c r="AF1405" s="226" t="s">
        <v>2608</v>
      </c>
      <c r="AG1405" s="248"/>
      <c r="AH1405" s="265"/>
      <c r="AI1405" s="260"/>
    </row>
    <row r="1406" spans="1:35" s="295" customFormat="1" ht="45.75" thickBot="1" x14ac:dyDescent="0.25">
      <c r="A1406" s="285">
        <v>2017</v>
      </c>
      <c r="B1406" s="286" t="s">
        <v>2188</v>
      </c>
      <c r="C1406" s="286" t="s">
        <v>2189</v>
      </c>
      <c r="D1406" s="292"/>
      <c r="E1406" s="285">
        <v>1</v>
      </c>
      <c r="F1406" s="285" t="s">
        <v>171</v>
      </c>
      <c r="G1406" s="289" t="s">
        <v>2598</v>
      </c>
      <c r="H1406" s="226" t="s">
        <v>2627</v>
      </c>
      <c r="I1406" s="285" t="e">
        <f>VLOOKUP(Tableau2[[#This Row],[Maîtrise/Avancement CNPE]],Tableau5[],8,FALSE)</f>
        <v>#N/A</v>
      </c>
      <c r="J1406" s="290" t="e">
        <f>Tableau2[[#This Row],[Gravité]]*Tableau2[[#This Row],[Fréquence CNPE]]*Tableau2[[#This Row],[Coef Pondération CNPE]]</f>
        <v>#VALUE!</v>
      </c>
      <c r="K1406" s="291"/>
      <c r="L1406" s="285" t="s">
        <v>171</v>
      </c>
      <c r="M1406" s="289" t="s">
        <v>2598</v>
      </c>
      <c r="N1406" s="226" t="s">
        <v>2627</v>
      </c>
      <c r="O1406" s="290" t="e">
        <f>VLOOKUP(Tableau2[[#This Row],[Maîtrise/Avancement SUD]],Tableau5[],8,FALSE)</f>
        <v>#N/A</v>
      </c>
      <c r="P1406" s="290" t="e">
        <f>Tableau2[[#This Row],[Gravité]]*Tableau2[[#This Row],[Fréquence SUD]]*Tableau2[[#This Row],[Coef Pondération SUD]]</f>
        <v>#VALUE!</v>
      </c>
      <c r="Q1406" s="291"/>
      <c r="R1406" s="285" t="s">
        <v>171</v>
      </c>
      <c r="S1406" s="289" t="s">
        <v>2598</v>
      </c>
      <c r="T1406" s="226" t="s">
        <v>2627</v>
      </c>
      <c r="U1406" s="290" t="e">
        <f>VLOOKUP(Tableau2[[#This Row],[Maîtrise/Avancement GP]],Tableau5[],8,FALSE)</f>
        <v>#N/A</v>
      </c>
      <c r="V1406" s="290" t="e">
        <f>Tableau2[[#This Row],[Gravité]]*Tableau2[[#This Row],[Fréquence GP]]*Tableau2[[#This Row],[Coef Pondération GP]]</f>
        <v>#VALUE!</v>
      </c>
      <c r="W1406" s="291"/>
      <c r="X1406" s="285" t="s">
        <v>171</v>
      </c>
      <c r="Y1406" s="289" t="s">
        <v>2598</v>
      </c>
      <c r="Z1406" s="226" t="s">
        <v>2627</v>
      </c>
      <c r="AA1406" s="290" t="e">
        <f>VLOOKUP(Tableau2[[#This Row],[Maîtrise/Avancement NORD]],Tableau5[],8,FALSE)</f>
        <v>#N/A</v>
      </c>
      <c r="AB1406" s="290" t="e">
        <f>Tableau2[[#This Row],[Gravité]]*Tableau2[[#This Row],[Fréquence NORD]]*Tableau2[[#This Row],[Coef Pondération NORD]]</f>
        <v>#VALUE!</v>
      </c>
      <c r="AC1406" s="291"/>
      <c r="AD1406" s="285">
        <v>7</v>
      </c>
      <c r="AE1406" s="289" t="s">
        <v>2598</v>
      </c>
      <c r="AF1406" s="226" t="s">
        <v>2627</v>
      </c>
      <c r="AG1406" s="290" t="e">
        <f>VLOOKUP(Tableau2[[#This Row],[Maîtrise/Avancement DD]],Tableau5[],8,FALSE)</f>
        <v>#N/A</v>
      </c>
      <c r="AH1406" s="290" t="e">
        <f>Tableau2[[#This Row],[Gravité]]*Tableau2[[#This Row],[Fréquence DD]]*Tableau2[[#This Row],[Coef Pondération DD]]</f>
        <v>#N/A</v>
      </c>
      <c r="AI1406" s="294" t="s">
        <v>2211</v>
      </c>
    </row>
    <row r="1407" spans="1:35" ht="15" x14ac:dyDescent="0.2">
      <c r="A1407" s="248"/>
      <c r="B1407" s="184" t="s">
        <v>1537</v>
      </c>
      <c r="C1407" s="184"/>
      <c r="D1407" s="234"/>
      <c r="E1407" s="249"/>
      <c r="F1407" s="249"/>
      <c r="G1407" s="258"/>
      <c r="H1407" s="226" t="s">
        <v>2627</v>
      </c>
      <c r="I1407" s="248"/>
      <c r="J1407" s="265"/>
      <c r="K1407" s="260"/>
      <c r="L1407" s="249"/>
      <c r="M1407" s="260"/>
      <c r="N1407" s="226" t="s">
        <v>2627</v>
      </c>
      <c r="O1407" s="248"/>
      <c r="P1407" s="265"/>
      <c r="Q1407" s="260"/>
      <c r="R1407" s="249"/>
      <c r="S1407" s="260"/>
      <c r="T1407" s="226" t="s">
        <v>2627</v>
      </c>
      <c r="U1407" s="260"/>
      <c r="V1407" s="265"/>
      <c r="W1407" s="260"/>
      <c r="X1407" s="249"/>
      <c r="Y1407" s="258"/>
      <c r="Z1407" s="226" t="s">
        <v>2627</v>
      </c>
      <c r="AA1407" s="260"/>
      <c r="AB1407" s="265"/>
      <c r="AC1407" s="260"/>
      <c r="AD1407" s="248"/>
      <c r="AE1407" s="249"/>
      <c r="AF1407" s="226" t="s">
        <v>2627</v>
      </c>
      <c r="AG1407" s="248"/>
      <c r="AH1407" s="265"/>
      <c r="AI1407" s="260"/>
    </row>
    <row r="1408" spans="1:35" ht="30" x14ac:dyDescent="0.2">
      <c r="A1408" s="248">
        <v>2017</v>
      </c>
      <c r="B1408" s="258" t="s">
        <v>1662</v>
      </c>
      <c r="C1408" s="258" t="s">
        <v>1059</v>
      </c>
      <c r="D1408" s="249"/>
      <c r="E1408" s="249">
        <v>3</v>
      </c>
      <c r="F1408" s="249">
        <v>9</v>
      </c>
      <c r="G1408" s="258" t="s">
        <v>1060</v>
      </c>
      <c r="H1408" s="226" t="s">
        <v>2613</v>
      </c>
      <c r="I1408" s="248"/>
      <c r="J1408" s="265"/>
      <c r="K1408" s="260"/>
      <c r="L1408" s="249">
        <v>9</v>
      </c>
      <c r="M1408" s="258" t="s">
        <v>1060</v>
      </c>
      <c r="N1408" s="226" t="s">
        <v>2613</v>
      </c>
      <c r="O1408" s="248"/>
      <c r="P1408" s="265"/>
      <c r="Q1408" s="260"/>
      <c r="R1408" s="249">
        <v>9</v>
      </c>
      <c r="S1408" s="258" t="s">
        <v>1060</v>
      </c>
      <c r="T1408" s="226" t="s">
        <v>2613</v>
      </c>
      <c r="U1408" s="260"/>
      <c r="V1408" s="265"/>
      <c r="W1408" s="260"/>
      <c r="X1408" s="249">
        <v>3</v>
      </c>
      <c r="Y1408" s="258" t="s">
        <v>1060</v>
      </c>
      <c r="Z1408" s="226" t="s">
        <v>2613</v>
      </c>
      <c r="AA1408" s="260"/>
      <c r="AB1408" s="265"/>
      <c r="AC1408" s="260"/>
      <c r="AD1408" s="248" t="s">
        <v>171</v>
      </c>
      <c r="AE1408" s="249" t="s">
        <v>171</v>
      </c>
      <c r="AF1408" s="226" t="s">
        <v>2617</v>
      </c>
      <c r="AG1408" s="248"/>
      <c r="AH1408" s="265"/>
      <c r="AI1408" s="260"/>
    </row>
    <row r="1409" spans="1:35" ht="30" x14ac:dyDescent="0.2">
      <c r="A1409" s="248">
        <v>2017</v>
      </c>
      <c r="B1409" s="258" t="s">
        <v>1662</v>
      </c>
      <c r="C1409" s="258" t="s">
        <v>1059</v>
      </c>
      <c r="D1409" s="249"/>
      <c r="E1409" s="249">
        <v>3</v>
      </c>
      <c r="F1409" s="249">
        <v>9</v>
      </c>
      <c r="G1409" s="258" t="s">
        <v>1061</v>
      </c>
      <c r="H1409" s="226" t="s">
        <v>2609</v>
      </c>
      <c r="I1409" s="248"/>
      <c r="J1409" s="265"/>
      <c r="K1409" s="260"/>
      <c r="L1409" s="249">
        <v>9</v>
      </c>
      <c r="M1409" s="258" t="s">
        <v>1061</v>
      </c>
      <c r="N1409" s="226" t="s">
        <v>2609</v>
      </c>
      <c r="O1409" s="248"/>
      <c r="P1409" s="265"/>
      <c r="Q1409" s="260"/>
      <c r="R1409" s="249">
        <v>9</v>
      </c>
      <c r="S1409" s="258" t="s">
        <v>1061</v>
      </c>
      <c r="T1409" s="226" t="s">
        <v>2609</v>
      </c>
      <c r="U1409" s="260"/>
      <c r="V1409" s="265"/>
      <c r="W1409" s="260"/>
      <c r="X1409" s="249">
        <v>3</v>
      </c>
      <c r="Y1409" s="258" t="s">
        <v>1061</v>
      </c>
      <c r="Z1409" s="226" t="s">
        <v>2609</v>
      </c>
      <c r="AA1409" s="260"/>
      <c r="AB1409" s="265"/>
      <c r="AC1409" s="260"/>
      <c r="AD1409" s="248" t="s">
        <v>171</v>
      </c>
      <c r="AE1409" s="249" t="s">
        <v>171</v>
      </c>
      <c r="AF1409" s="226" t="s">
        <v>2617</v>
      </c>
      <c r="AG1409" s="248"/>
      <c r="AH1409" s="265"/>
      <c r="AI1409" s="260"/>
    </row>
    <row r="1410" spans="1:35" ht="45" x14ac:dyDescent="0.2">
      <c r="A1410" s="248">
        <v>2017</v>
      </c>
      <c r="B1410" s="258" t="s">
        <v>1662</v>
      </c>
      <c r="C1410" s="258" t="s">
        <v>1059</v>
      </c>
      <c r="D1410" s="249"/>
      <c r="E1410" s="249">
        <v>3</v>
      </c>
      <c r="F1410" s="248" t="s">
        <v>171</v>
      </c>
      <c r="G1410" s="248" t="s">
        <v>171</v>
      </c>
      <c r="H1410" s="226" t="s">
        <v>2616</v>
      </c>
      <c r="I1410" s="248"/>
      <c r="J1410" s="265"/>
      <c r="K1410" s="260"/>
      <c r="L1410" s="249">
        <v>9</v>
      </c>
      <c r="M1410" s="258" t="s">
        <v>1663</v>
      </c>
      <c r="N1410" s="226" t="s">
        <v>2614</v>
      </c>
      <c r="O1410" s="248"/>
      <c r="P1410" s="265"/>
      <c r="Q1410" s="260"/>
      <c r="R1410" s="249">
        <v>9</v>
      </c>
      <c r="S1410" s="248" t="s">
        <v>171</v>
      </c>
      <c r="T1410" s="226" t="s">
        <v>2616</v>
      </c>
      <c r="U1410" s="260"/>
      <c r="V1410" s="265"/>
      <c r="W1410" s="260"/>
      <c r="X1410" s="248" t="s">
        <v>171</v>
      </c>
      <c r="Y1410" s="249" t="s">
        <v>171</v>
      </c>
      <c r="Z1410" s="226" t="s">
        <v>2616</v>
      </c>
      <c r="AA1410" s="260"/>
      <c r="AB1410" s="265"/>
      <c r="AC1410" s="260"/>
      <c r="AD1410" s="248" t="s">
        <v>171</v>
      </c>
      <c r="AE1410" s="249" t="s">
        <v>171</v>
      </c>
      <c r="AF1410" s="226" t="s">
        <v>2616</v>
      </c>
      <c r="AG1410" s="248"/>
      <c r="AH1410" s="265"/>
      <c r="AI1410" s="260"/>
    </row>
    <row r="1411" spans="1:35" s="295" customFormat="1" ht="30.75" thickBot="1" x14ac:dyDescent="0.25">
      <c r="A1411" s="285">
        <v>2017</v>
      </c>
      <c r="B1411" s="286" t="s">
        <v>1058</v>
      </c>
      <c r="C1411" s="286" t="s">
        <v>1059</v>
      </c>
      <c r="D1411" s="298"/>
      <c r="E1411" s="292">
        <v>3</v>
      </c>
      <c r="F1411" s="292">
        <v>9</v>
      </c>
      <c r="G1411" s="289" t="s">
        <v>2598</v>
      </c>
      <c r="H1411" s="226" t="s">
        <v>2627</v>
      </c>
      <c r="I1411" s="285" t="e">
        <f>VLOOKUP(Tableau2[[#This Row],[Maîtrise/Avancement CNPE]],Tableau5[],8,FALSE)</f>
        <v>#N/A</v>
      </c>
      <c r="J1411" s="290" t="e">
        <f>Tableau2[[#This Row],[Gravité]]*Tableau2[[#This Row],[Fréquence CNPE]]*Tableau2[[#This Row],[Coef Pondération CNPE]]</f>
        <v>#N/A</v>
      </c>
      <c r="K1411" s="291"/>
      <c r="L1411" s="292">
        <v>9</v>
      </c>
      <c r="M1411" s="289" t="s">
        <v>2598</v>
      </c>
      <c r="N1411" s="226" t="s">
        <v>2627</v>
      </c>
      <c r="O1411" s="290" t="e">
        <f>VLOOKUP(Tableau2[[#This Row],[Maîtrise/Avancement SUD]],Tableau5[],8,FALSE)</f>
        <v>#N/A</v>
      </c>
      <c r="P1411" s="290" t="e">
        <f>Tableau2[[#This Row],[Gravité]]*Tableau2[[#This Row],[Fréquence SUD]]*Tableau2[[#This Row],[Coef Pondération SUD]]</f>
        <v>#N/A</v>
      </c>
      <c r="Q1411" s="291"/>
      <c r="R1411" s="292">
        <v>9</v>
      </c>
      <c r="S1411" s="289" t="s">
        <v>2598</v>
      </c>
      <c r="T1411" s="226" t="s">
        <v>2627</v>
      </c>
      <c r="U1411" s="290" t="e">
        <f>VLOOKUP(Tableau2[[#This Row],[Maîtrise/Avancement GP]],Tableau5[],8,FALSE)</f>
        <v>#N/A</v>
      </c>
      <c r="V1411" s="290" t="e">
        <f>Tableau2[[#This Row],[Gravité]]*Tableau2[[#This Row],[Fréquence GP]]*Tableau2[[#This Row],[Coef Pondération GP]]</f>
        <v>#N/A</v>
      </c>
      <c r="W1411" s="291"/>
      <c r="X1411" s="292">
        <v>3</v>
      </c>
      <c r="Y1411" s="289" t="s">
        <v>2598</v>
      </c>
      <c r="Z1411" s="226" t="s">
        <v>2627</v>
      </c>
      <c r="AA1411" s="290" t="e">
        <f>VLOOKUP(Tableau2[[#This Row],[Maîtrise/Avancement NORD]],Tableau5[],8,FALSE)</f>
        <v>#N/A</v>
      </c>
      <c r="AB1411" s="290" t="e">
        <f>Tableau2[[#This Row],[Gravité]]*Tableau2[[#This Row],[Fréquence NORD]]*Tableau2[[#This Row],[Coef Pondération NORD]]</f>
        <v>#N/A</v>
      </c>
      <c r="AC1411" s="291" t="s">
        <v>1379</v>
      </c>
      <c r="AD1411" s="285" t="s">
        <v>171</v>
      </c>
      <c r="AE1411" s="289" t="s">
        <v>2598</v>
      </c>
      <c r="AF1411" s="226" t="s">
        <v>2627</v>
      </c>
      <c r="AG1411" s="290" t="e">
        <f>VLOOKUP(Tableau2[[#This Row],[Maîtrise/Avancement DD]],Tableau5[],8,FALSE)</f>
        <v>#N/A</v>
      </c>
      <c r="AH1411" s="290" t="e">
        <f>Tableau2[[#This Row],[Gravité]]*Tableau2[[#This Row],[Fréquence DD]]*Tableau2[[#This Row],[Coef Pondération DD]]</f>
        <v>#VALUE!</v>
      </c>
      <c r="AI1411" s="291"/>
    </row>
    <row r="1412" spans="1:35" ht="15" x14ac:dyDescent="0.2">
      <c r="A1412" s="248">
        <v>2017</v>
      </c>
      <c r="B1412" s="258" t="s">
        <v>1321</v>
      </c>
      <c r="C1412" s="258" t="s">
        <v>1063</v>
      </c>
      <c r="D1412" s="249"/>
      <c r="E1412" s="248">
        <v>7</v>
      </c>
      <c r="F1412" s="248" t="s">
        <v>171</v>
      </c>
      <c r="G1412" s="248" t="s">
        <v>171</v>
      </c>
      <c r="H1412" s="226" t="s">
        <v>2617</v>
      </c>
      <c r="I1412" s="248"/>
      <c r="J1412" s="265"/>
      <c r="K1412" s="260"/>
      <c r="L1412" s="248" t="s">
        <v>171</v>
      </c>
      <c r="M1412" s="248" t="s">
        <v>171</v>
      </c>
      <c r="N1412" s="226" t="s">
        <v>2617</v>
      </c>
      <c r="O1412" s="248"/>
      <c r="P1412" s="265"/>
      <c r="Q1412" s="260"/>
      <c r="R1412" s="248" t="s">
        <v>171</v>
      </c>
      <c r="S1412" s="248" t="s">
        <v>171</v>
      </c>
      <c r="T1412" s="226" t="s">
        <v>2617</v>
      </c>
      <c r="U1412" s="260"/>
      <c r="V1412" s="265"/>
      <c r="W1412" s="260"/>
      <c r="X1412" s="248">
        <v>3</v>
      </c>
      <c r="Y1412" s="258" t="s">
        <v>1322</v>
      </c>
      <c r="Z1412" s="226" t="s">
        <v>2613</v>
      </c>
      <c r="AA1412" s="260"/>
      <c r="AB1412" s="265"/>
      <c r="AC1412" s="260"/>
      <c r="AD1412" s="248" t="s">
        <v>171</v>
      </c>
      <c r="AE1412" s="249" t="s">
        <v>171</v>
      </c>
      <c r="AF1412" s="226" t="s">
        <v>2617</v>
      </c>
      <c r="AG1412" s="248"/>
      <c r="AH1412" s="265"/>
      <c r="AI1412" s="260"/>
    </row>
    <row r="1413" spans="1:35" ht="15" x14ac:dyDescent="0.2">
      <c r="A1413" s="248">
        <v>2017</v>
      </c>
      <c r="B1413" s="258" t="s">
        <v>1321</v>
      </c>
      <c r="C1413" s="258" t="s">
        <v>1063</v>
      </c>
      <c r="D1413" s="249"/>
      <c r="E1413" s="248">
        <v>7</v>
      </c>
      <c r="F1413" s="248" t="s">
        <v>171</v>
      </c>
      <c r="G1413" s="248" t="s">
        <v>171</v>
      </c>
      <c r="H1413" s="226" t="s">
        <v>2617</v>
      </c>
      <c r="I1413" s="248"/>
      <c r="J1413" s="265"/>
      <c r="K1413" s="260"/>
      <c r="L1413" s="248" t="s">
        <v>171</v>
      </c>
      <c r="M1413" s="248" t="s">
        <v>171</v>
      </c>
      <c r="N1413" s="226" t="s">
        <v>2617</v>
      </c>
      <c r="O1413" s="248"/>
      <c r="P1413" s="265"/>
      <c r="Q1413" s="260"/>
      <c r="R1413" s="248" t="s">
        <v>171</v>
      </c>
      <c r="S1413" s="248" t="s">
        <v>171</v>
      </c>
      <c r="T1413" s="226" t="s">
        <v>2617</v>
      </c>
      <c r="U1413" s="260"/>
      <c r="V1413" s="265"/>
      <c r="W1413" s="260"/>
      <c r="X1413" s="248">
        <v>3</v>
      </c>
      <c r="Y1413" s="258" t="s">
        <v>1323</v>
      </c>
      <c r="Z1413" s="226" t="s">
        <v>2613</v>
      </c>
      <c r="AA1413" s="260"/>
      <c r="AB1413" s="265"/>
      <c r="AC1413" s="260"/>
      <c r="AD1413" s="248" t="s">
        <v>171</v>
      </c>
      <c r="AE1413" s="249" t="s">
        <v>171</v>
      </c>
      <c r="AF1413" s="226" t="s">
        <v>2617</v>
      </c>
      <c r="AG1413" s="248"/>
      <c r="AH1413" s="265"/>
      <c r="AI1413" s="260"/>
    </row>
    <row r="1414" spans="1:35" ht="15" x14ac:dyDescent="0.2">
      <c r="A1414" s="248">
        <v>2017</v>
      </c>
      <c r="B1414" s="258" t="s">
        <v>1321</v>
      </c>
      <c r="C1414" s="258" t="s">
        <v>1063</v>
      </c>
      <c r="D1414" s="249"/>
      <c r="E1414" s="248">
        <v>7</v>
      </c>
      <c r="F1414" s="248" t="s">
        <v>171</v>
      </c>
      <c r="G1414" s="248" t="s">
        <v>171</v>
      </c>
      <c r="H1414" s="226" t="s">
        <v>2617</v>
      </c>
      <c r="I1414" s="248"/>
      <c r="J1414" s="265"/>
      <c r="K1414" s="260"/>
      <c r="L1414" s="248" t="s">
        <v>171</v>
      </c>
      <c r="M1414" s="248" t="s">
        <v>171</v>
      </c>
      <c r="N1414" s="226" t="s">
        <v>2617</v>
      </c>
      <c r="O1414" s="248"/>
      <c r="P1414" s="265"/>
      <c r="Q1414" s="260"/>
      <c r="R1414" s="248" t="s">
        <v>171</v>
      </c>
      <c r="S1414" s="248" t="s">
        <v>171</v>
      </c>
      <c r="T1414" s="226" t="s">
        <v>2617</v>
      </c>
      <c r="U1414" s="260"/>
      <c r="V1414" s="265"/>
      <c r="W1414" s="260"/>
      <c r="X1414" s="248">
        <v>3</v>
      </c>
      <c r="Y1414" s="258" t="s">
        <v>1066</v>
      </c>
      <c r="Z1414" s="226" t="s">
        <v>2613</v>
      </c>
      <c r="AA1414" s="260"/>
      <c r="AB1414" s="265"/>
      <c r="AC1414" s="260"/>
      <c r="AD1414" s="248" t="s">
        <v>171</v>
      </c>
      <c r="AE1414" s="249" t="s">
        <v>171</v>
      </c>
      <c r="AF1414" s="226" t="s">
        <v>2617</v>
      </c>
      <c r="AG1414" s="248"/>
      <c r="AH1414" s="265"/>
      <c r="AI1414" s="260"/>
    </row>
    <row r="1415" spans="1:35" s="295" customFormat="1" ht="30.75" thickBot="1" x14ac:dyDescent="0.25">
      <c r="A1415" s="285">
        <v>2017</v>
      </c>
      <c r="B1415" s="286" t="s">
        <v>1321</v>
      </c>
      <c r="C1415" s="286" t="s">
        <v>1063</v>
      </c>
      <c r="D1415" s="298"/>
      <c r="E1415" s="285">
        <v>7</v>
      </c>
      <c r="F1415" s="285" t="s">
        <v>171</v>
      </c>
      <c r="G1415" s="289" t="s">
        <v>2598</v>
      </c>
      <c r="H1415" s="226" t="s">
        <v>2627</v>
      </c>
      <c r="I1415" s="285" t="e">
        <f>VLOOKUP(Tableau2[[#This Row],[Maîtrise/Avancement CNPE]],Tableau5[],8,FALSE)</f>
        <v>#N/A</v>
      </c>
      <c r="J1415" s="290" t="e">
        <f>Tableau2[[#This Row],[Gravité]]*Tableau2[[#This Row],[Fréquence CNPE]]*Tableau2[[#This Row],[Coef Pondération CNPE]]</f>
        <v>#VALUE!</v>
      </c>
      <c r="K1415" s="291"/>
      <c r="L1415" s="285" t="s">
        <v>171</v>
      </c>
      <c r="M1415" s="289" t="s">
        <v>2598</v>
      </c>
      <c r="N1415" s="226" t="s">
        <v>2627</v>
      </c>
      <c r="O1415" s="290" t="e">
        <f>VLOOKUP(Tableau2[[#This Row],[Maîtrise/Avancement SUD]],Tableau5[],8,FALSE)</f>
        <v>#N/A</v>
      </c>
      <c r="P1415" s="290" t="e">
        <f>Tableau2[[#This Row],[Gravité]]*Tableau2[[#This Row],[Fréquence SUD]]*Tableau2[[#This Row],[Coef Pondération SUD]]</f>
        <v>#VALUE!</v>
      </c>
      <c r="Q1415" s="291"/>
      <c r="R1415" s="285" t="s">
        <v>171</v>
      </c>
      <c r="S1415" s="289" t="s">
        <v>2598</v>
      </c>
      <c r="T1415" s="226" t="s">
        <v>2627</v>
      </c>
      <c r="U1415" s="290" t="e">
        <f>VLOOKUP(Tableau2[[#This Row],[Maîtrise/Avancement GP]],Tableau5[],8,FALSE)</f>
        <v>#N/A</v>
      </c>
      <c r="V1415" s="290" t="e">
        <f>Tableau2[[#This Row],[Gravité]]*Tableau2[[#This Row],[Fréquence GP]]*Tableau2[[#This Row],[Coef Pondération GP]]</f>
        <v>#VALUE!</v>
      </c>
      <c r="W1415" s="291"/>
      <c r="X1415" s="285">
        <v>3</v>
      </c>
      <c r="Y1415" s="289" t="s">
        <v>2598</v>
      </c>
      <c r="Z1415" s="226" t="s">
        <v>2627</v>
      </c>
      <c r="AA1415" s="290" t="e">
        <f>VLOOKUP(Tableau2[[#This Row],[Maîtrise/Avancement NORD]],Tableau5[],8,FALSE)</f>
        <v>#N/A</v>
      </c>
      <c r="AB1415" s="290" t="e">
        <f>Tableau2[[#This Row],[Gravité]]*Tableau2[[#This Row],[Fréquence NORD]]*Tableau2[[#This Row],[Coef Pondération NORD]]</f>
        <v>#N/A</v>
      </c>
      <c r="AC1415" s="294" t="s">
        <v>1378</v>
      </c>
      <c r="AD1415" s="285" t="s">
        <v>171</v>
      </c>
      <c r="AE1415" s="289" t="s">
        <v>2598</v>
      </c>
      <c r="AF1415" s="226" t="s">
        <v>2627</v>
      </c>
      <c r="AG1415" s="290" t="e">
        <f>VLOOKUP(Tableau2[[#This Row],[Maîtrise/Avancement DD]],Tableau5[],8,FALSE)</f>
        <v>#N/A</v>
      </c>
      <c r="AH1415" s="290" t="e">
        <f>Tableau2[[#This Row],[Gravité]]*Tableau2[[#This Row],[Fréquence DD]]*Tableau2[[#This Row],[Coef Pondération DD]]</f>
        <v>#VALUE!</v>
      </c>
      <c r="AI1415" s="291"/>
    </row>
    <row r="1416" spans="1:35" ht="30" x14ac:dyDescent="0.2">
      <c r="A1416" s="248">
        <v>2017</v>
      </c>
      <c r="B1416" s="260" t="s">
        <v>2192</v>
      </c>
      <c r="C1416" s="258" t="s">
        <v>2193</v>
      </c>
      <c r="D1416" s="249"/>
      <c r="E1416" s="248">
        <v>7</v>
      </c>
      <c r="F1416" s="248" t="s">
        <v>171</v>
      </c>
      <c r="G1416" s="248" t="s">
        <v>171</v>
      </c>
      <c r="H1416" s="226" t="s">
        <v>2617</v>
      </c>
      <c r="I1416" s="248"/>
      <c r="J1416" s="265"/>
      <c r="K1416" s="260"/>
      <c r="L1416" s="248" t="s">
        <v>171</v>
      </c>
      <c r="M1416" s="248" t="s">
        <v>171</v>
      </c>
      <c r="N1416" s="226" t="s">
        <v>2617</v>
      </c>
      <c r="O1416" s="248"/>
      <c r="P1416" s="265"/>
      <c r="Q1416" s="260"/>
      <c r="R1416" s="248" t="s">
        <v>171</v>
      </c>
      <c r="S1416" s="248" t="s">
        <v>171</v>
      </c>
      <c r="T1416" s="226" t="s">
        <v>2617</v>
      </c>
      <c r="U1416" s="260"/>
      <c r="V1416" s="265"/>
      <c r="W1416" s="260"/>
      <c r="X1416" s="248" t="s">
        <v>171</v>
      </c>
      <c r="Y1416" s="248" t="s">
        <v>171</v>
      </c>
      <c r="Z1416" s="226" t="s">
        <v>2617</v>
      </c>
      <c r="AA1416" s="260"/>
      <c r="AB1416" s="265"/>
      <c r="AC1416" s="260"/>
      <c r="AD1416" s="248">
        <v>1</v>
      </c>
      <c r="AE1416" s="267" t="s">
        <v>2194</v>
      </c>
      <c r="AF1416" s="226" t="s">
        <v>2613</v>
      </c>
      <c r="AG1416" s="248"/>
      <c r="AH1416" s="265"/>
      <c r="AI1416" s="260"/>
    </row>
    <row r="1417" spans="1:35" s="295" customFormat="1" ht="45.75" thickBot="1" x14ac:dyDescent="0.25">
      <c r="A1417" s="285">
        <v>2017</v>
      </c>
      <c r="B1417" s="287" t="s">
        <v>2192</v>
      </c>
      <c r="C1417" s="286" t="s">
        <v>2193</v>
      </c>
      <c r="D1417" s="292"/>
      <c r="E1417" s="285">
        <v>7</v>
      </c>
      <c r="F1417" s="285" t="s">
        <v>171</v>
      </c>
      <c r="G1417" s="289" t="s">
        <v>2598</v>
      </c>
      <c r="H1417" s="226" t="s">
        <v>2627</v>
      </c>
      <c r="I1417" s="285" t="e">
        <f>VLOOKUP(Tableau2[[#This Row],[Maîtrise/Avancement CNPE]],Tableau5[],8,FALSE)</f>
        <v>#N/A</v>
      </c>
      <c r="J1417" s="290" t="e">
        <f>Tableau2[[#This Row],[Gravité]]*Tableau2[[#This Row],[Fréquence CNPE]]*Tableau2[[#This Row],[Coef Pondération CNPE]]</f>
        <v>#VALUE!</v>
      </c>
      <c r="K1417" s="291"/>
      <c r="L1417" s="285" t="s">
        <v>171</v>
      </c>
      <c r="M1417" s="289" t="s">
        <v>2598</v>
      </c>
      <c r="N1417" s="226" t="s">
        <v>2627</v>
      </c>
      <c r="O1417" s="290" t="e">
        <f>VLOOKUP(Tableau2[[#This Row],[Maîtrise/Avancement SUD]],Tableau5[],8,FALSE)</f>
        <v>#N/A</v>
      </c>
      <c r="P1417" s="290" t="e">
        <f>Tableau2[[#This Row],[Gravité]]*Tableau2[[#This Row],[Fréquence SUD]]*Tableau2[[#This Row],[Coef Pondération SUD]]</f>
        <v>#VALUE!</v>
      </c>
      <c r="Q1417" s="291"/>
      <c r="R1417" s="285" t="s">
        <v>171</v>
      </c>
      <c r="S1417" s="289" t="s">
        <v>2598</v>
      </c>
      <c r="T1417" s="226" t="s">
        <v>2627</v>
      </c>
      <c r="U1417" s="290" t="e">
        <f>VLOOKUP(Tableau2[[#This Row],[Maîtrise/Avancement GP]],Tableau5[],8,FALSE)</f>
        <v>#N/A</v>
      </c>
      <c r="V1417" s="290" t="e">
        <f>Tableau2[[#This Row],[Gravité]]*Tableau2[[#This Row],[Fréquence GP]]*Tableau2[[#This Row],[Coef Pondération GP]]</f>
        <v>#VALUE!</v>
      </c>
      <c r="W1417" s="291"/>
      <c r="X1417" s="285" t="s">
        <v>171</v>
      </c>
      <c r="Y1417" s="289" t="s">
        <v>2598</v>
      </c>
      <c r="Z1417" s="226" t="s">
        <v>2627</v>
      </c>
      <c r="AA1417" s="290" t="e">
        <f>VLOOKUP(Tableau2[[#This Row],[Maîtrise/Avancement NORD]],Tableau5[],8,FALSE)</f>
        <v>#N/A</v>
      </c>
      <c r="AB1417" s="290" t="e">
        <f>Tableau2[[#This Row],[Gravité]]*Tableau2[[#This Row],[Fréquence NORD]]*Tableau2[[#This Row],[Coef Pondération NORD]]</f>
        <v>#VALUE!</v>
      </c>
      <c r="AC1417" s="291"/>
      <c r="AD1417" s="285">
        <v>1</v>
      </c>
      <c r="AE1417" s="289" t="s">
        <v>2598</v>
      </c>
      <c r="AF1417" s="226" t="s">
        <v>2627</v>
      </c>
      <c r="AG1417" s="290" t="e">
        <f>VLOOKUP(Tableau2[[#This Row],[Maîtrise/Avancement DD]],Tableau5[],8,FALSE)</f>
        <v>#N/A</v>
      </c>
      <c r="AH1417" s="290" t="e">
        <f>Tableau2[[#This Row],[Gravité]]*Tableau2[[#This Row],[Fréquence DD]]*Tableau2[[#This Row],[Coef Pondération DD]]</f>
        <v>#N/A</v>
      </c>
      <c r="AI1417" s="294" t="s">
        <v>2212</v>
      </c>
    </row>
    <row r="1418" spans="1:35" ht="15" x14ac:dyDescent="0.2">
      <c r="A1418" s="248"/>
      <c r="B1418" s="184" t="s">
        <v>1538</v>
      </c>
      <c r="C1418" s="184"/>
      <c r="D1418" s="234"/>
      <c r="E1418" s="249"/>
      <c r="F1418" s="249"/>
      <c r="G1418" s="258"/>
      <c r="H1418" s="226" t="s">
        <v>2627</v>
      </c>
      <c r="I1418" s="248"/>
      <c r="J1418" s="265"/>
      <c r="K1418" s="260"/>
      <c r="L1418" s="249"/>
      <c r="M1418" s="260"/>
      <c r="N1418" s="226" t="s">
        <v>2627</v>
      </c>
      <c r="O1418" s="248"/>
      <c r="P1418" s="265"/>
      <c r="Q1418" s="260"/>
      <c r="R1418" s="249"/>
      <c r="S1418" s="260"/>
      <c r="T1418" s="226" t="s">
        <v>2627</v>
      </c>
      <c r="U1418" s="260"/>
      <c r="V1418" s="265"/>
      <c r="W1418" s="260"/>
      <c r="X1418" s="249"/>
      <c r="Y1418" s="258"/>
      <c r="Z1418" s="226" t="s">
        <v>2627</v>
      </c>
      <c r="AA1418" s="260"/>
      <c r="AB1418" s="265"/>
      <c r="AC1418" s="260"/>
      <c r="AD1418" s="248"/>
      <c r="AE1418" s="249"/>
      <c r="AF1418" s="226" t="s">
        <v>2627</v>
      </c>
      <c r="AG1418" s="248"/>
      <c r="AH1418" s="265"/>
      <c r="AI1418" s="260"/>
    </row>
    <row r="1419" spans="1:35" ht="15" x14ac:dyDescent="0.2">
      <c r="A1419" s="248">
        <v>2017</v>
      </c>
      <c r="B1419" s="258" t="s">
        <v>1062</v>
      </c>
      <c r="C1419" s="258" t="s">
        <v>1063</v>
      </c>
      <c r="D1419" s="249"/>
      <c r="E1419" s="249">
        <v>7</v>
      </c>
      <c r="F1419" s="249">
        <v>9</v>
      </c>
      <c r="G1419" s="258" t="s">
        <v>1064</v>
      </c>
      <c r="H1419" s="226" t="s">
        <v>2655</v>
      </c>
      <c r="I1419" s="248"/>
      <c r="J1419" s="265"/>
      <c r="K1419" s="260"/>
      <c r="L1419" s="249">
        <v>9</v>
      </c>
      <c r="M1419" s="258" t="s">
        <v>1064</v>
      </c>
      <c r="N1419" s="226" t="s">
        <v>2655</v>
      </c>
      <c r="O1419" s="248"/>
      <c r="P1419" s="265"/>
      <c r="Q1419" s="260"/>
      <c r="R1419" s="249">
        <v>9</v>
      </c>
      <c r="S1419" s="258" t="s">
        <v>1064</v>
      </c>
      <c r="T1419" s="226" t="s">
        <v>2655</v>
      </c>
      <c r="U1419" s="260"/>
      <c r="V1419" s="265"/>
      <c r="W1419" s="260"/>
      <c r="X1419" s="249">
        <v>3</v>
      </c>
      <c r="Y1419" s="258" t="s">
        <v>1064</v>
      </c>
      <c r="Z1419" s="226" t="s">
        <v>2655</v>
      </c>
      <c r="AA1419" s="260"/>
      <c r="AB1419" s="265"/>
      <c r="AC1419" s="260"/>
      <c r="AD1419" s="248" t="s">
        <v>171</v>
      </c>
      <c r="AE1419" s="249" t="s">
        <v>171</v>
      </c>
      <c r="AF1419" s="226" t="s">
        <v>2617</v>
      </c>
      <c r="AG1419" s="248"/>
      <c r="AH1419" s="265"/>
      <c r="AI1419" s="260"/>
    </row>
    <row r="1420" spans="1:35" ht="15" x14ac:dyDescent="0.2">
      <c r="A1420" s="248">
        <v>2017</v>
      </c>
      <c r="B1420" s="258" t="s">
        <v>1062</v>
      </c>
      <c r="C1420" s="258" t="s">
        <v>1063</v>
      </c>
      <c r="D1420" s="249"/>
      <c r="E1420" s="249">
        <v>7</v>
      </c>
      <c r="F1420" s="249">
        <v>9</v>
      </c>
      <c r="G1420" s="258" t="s">
        <v>1065</v>
      </c>
      <c r="H1420" s="226" t="s">
        <v>2613</v>
      </c>
      <c r="I1420" s="248"/>
      <c r="J1420" s="265"/>
      <c r="K1420" s="260"/>
      <c r="L1420" s="249">
        <v>9</v>
      </c>
      <c r="M1420" s="258" t="s">
        <v>1065</v>
      </c>
      <c r="N1420" s="226" t="s">
        <v>2613</v>
      </c>
      <c r="O1420" s="248"/>
      <c r="P1420" s="265"/>
      <c r="Q1420" s="260"/>
      <c r="R1420" s="249">
        <v>9</v>
      </c>
      <c r="S1420" s="258" t="s">
        <v>1065</v>
      </c>
      <c r="T1420" s="226" t="s">
        <v>2613</v>
      </c>
      <c r="U1420" s="260"/>
      <c r="V1420" s="265"/>
      <c r="W1420" s="260"/>
      <c r="X1420" s="249">
        <v>3</v>
      </c>
      <c r="Y1420" s="258" t="s">
        <v>1065</v>
      </c>
      <c r="Z1420" s="226" t="s">
        <v>2613</v>
      </c>
      <c r="AA1420" s="260"/>
      <c r="AB1420" s="265"/>
      <c r="AC1420" s="260"/>
      <c r="AD1420" s="248" t="s">
        <v>171</v>
      </c>
      <c r="AE1420" s="249" t="s">
        <v>171</v>
      </c>
      <c r="AF1420" s="226" t="s">
        <v>2617</v>
      </c>
      <c r="AG1420" s="248"/>
      <c r="AH1420" s="265"/>
      <c r="AI1420" s="260"/>
    </row>
    <row r="1421" spans="1:35" ht="15" x14ac:dyDescent="0.2">
      <c r="A1421" s="248">
        <v>2017</v>
      </c>
      <c r="B1421" s="258" t="s">
        <v>1062</v>
      </c>
      <c r="C1421" s="258" t="s">
        <v>1063</v>
      </c>
      <c r="D1421" s="249"/>
      <c r="E1421" s="249">
        <v>7</v>
      </c>
      <c r="F1421" s="249">
        <v>9</v>
      </c>
      <c r="G1421" s="258" t="s">
        <v>1066</v>
      </c>
      <c r="H1421" s="226" t="s">
        <v>2608</v>
      </c>
      <c r="I1421" s="248"/>
      <c r="J1421" s="265"/>
      <c r="K1421" s="260"/>
      <c r="L1421" s="249">
        <v>9</v>
      </c>
      <c r="M1421" s="258" t="s">
        <v>1066</v>
      </c>
      <c r="N1421" s="226" t="s">
        <v>2608</v>
      </c>
      <c r="O1421" s="248"/>
      <c r="P1421" s="265"/>
      <c r="Q1421" s="260"/>
      <c r="R1421" s="249">
        <v>9</v>
      </c>
      <c r="S1421" s="258" t="s">
        <v>1066</v>
      </c>
      <c r="T1421" s="226" t="s">
        <v>2608</v>
      </c>
      <c r="U1421" s="260"/>
      <c r="V1421" s="265"/>
      <c r="W1421" s="260"/>
      <c r="X1421" s="249">
        <v>3</v>
      </c>
      <c r="Y1421" s="258" t="s">
        <v>1066</v>
      </c>
      <c r="Z1421" s="226" t="s">
        <v>2608</v>
      </c>
      <c r="AA1421" s="260"/>
      <c r="AB1421" s="265"/>
      <c r="AC1421" s="260"/>
      <c r="AD1421" s="248" t="s">
        <v>171</v>
      </c>
      <c r="AE1421" s="249" t="s">
        <v>171</v>
      </c>
      <c r="AF1421" s="226" t="s">
        <v>2617</v>
      </c>
      <c r="AG1421" s="248"/>
      <c r="AH1421" s="265"/>
      <c r="AI1421" s="260"/>
    </row>
    <row r="1422" spans="1:35" s="295" customFormat="1" ht="45.75" thickBot="1" x14ac:dyDescent="0.25">
      <c r="A1422" s="285">
        <v>2017</v>
      </c>
      <c r="B1422" s="286" t="s">
        <v>1062</v>
      </c>
      <c r="C1422" s="286" t="s">
        <v>1063</v>
      </c>
      <c r="D1422" s="298"/>
      <c r="E1422" s="292">
        <v>7</v>
      </c>
      <c r="F1422" s="292">
        <v>9</v>
      </c>
      <c r="G1422" s="289" t="s">
        <v>2598</v>
      </c>
      <c r="H1422" s="226" t="s">
        <v>2627</v>
      </c>
      <c r="I1422" s="285" t="e">
        <f>VLOOKUP(Tableau2[[#This Row],[Maîtrise/Avancement CNPE]],Tableau5[],8,FALSE)</f>
        <v>#N/A</v>
      </c>
      <c r="J1422" s="290" t="e">
        <f>Tableau2[[#This Row],[Gravité]]*Tableau2[[#This Row],[Fréquence CNPE]]*Tableau2[[#This Row],[Coef Pondération CNPE]]</f>
        <v>#N/A</v>
      </c>
      <c r="K1422" s="294" t="s">
        <v>1067</v>
      </c>
      <c r="L1422" s="292">
        <v>9</v>
      </c>
      <c r="M1422" s="289" t="s">
        <v>2598</v>
      </c>
      <c r="N1422" s="226" t="s">
        <v>2627</v>
      </c>
      <c r="O1422" s="290" t="e">
        <f>VLOOKUP(Tableau2[[#This Row],[Maîtrise/Avancement SUD]],Tableau5[],8,FALSE)</f>
        <v>#N/A</v>
      </c>
      <c r="P1422" s="290" t="e">
        <f>Tableau2[[#This Row],[Gravité]]*Tableau2[[#This Row],[Fréquence SUD]]*Tableau2[[#This Row],[Coef Pondération SUD]]</f>
        <v>#N/A</v>
      </c>
      <c r="Q1422" s="291"/>
      <c r="R1422" s="292">
        <v>9</v>
      </c>
      <c r="S1422" s="289" t="s">
        <v>2598</v>
      </c>
      <c r="T1422" s="226" t="s">
        <v>2627</v>
      </c>
      <c r="U1422" s="290" t="e">
        <f>VLOOKUP(Tableau2[[#This Row],[Maîtrise/Avancement GP]],Tableau5[],8,FALSE)</f>
        <v>#N/A</v>
      </c>
      <c r="V1422" s="290" t="e">
        <f>Tableau2[[#This Row],[Gravité]]*Tableau2[[#This Row],[Fréquence GP]]*Tableau2[[#This Row],[Coef Pondération GP]]</f>
        <v>#N/A</v>
      </c>
      <c r="W1422" s="291"/>
      <c r="X1422" s="292">
        <v>3</v>
      </c>
      <c r="Y1422" s="289" t="s">
        <v>2598</v>
      </c>
      <c r="Z1422" s="226" t="s">
        <v>2627</v>
      </c>
      <c r="AA1422" s="290" t="e">
        <f>VLOOKUP(Tableau2[[#This Row],[Maîtrise/Avancement NORD]],Tableau5[],8,FALSE)</f>
        <v>#N/A</v>
      </c>
      <c r="AB1422" s="290" t="e">
        <f>Tableau2[[#This Row],[Gravité]]*Tableau2[[#This Row],[Fréquence NORD]]*Tableau2[[#This Row],[Coef Pondération NORD]]</f>
        <v>#N/A</v>
      </c>
      <c r="AC1422" s="294" t="s">
        <v>1380</v>
      </c>
      <c r="AD1422" s="285" t="s">
        <v>171</v>
      </c>
      <c r="AE1422" s="289" t="s">
        <v>2598</v>
      </c>
      <c r="AF1422" s="226" t="s">
        <v>2627</v>
      </c>
      <c r="AG1422" s="290" t="e">
        <f>VLOOKUP(Tableau2[[#This Row],[Maîtrise/Avancement DD]],Tableau5[],8,FALSE)</f>
        <v>#N/A</v>
      </c>
      <c r="AH1422" s="290" t="e">
        <f>Tableau2[[#This Row],[Gravité]]*Tableau2[[#This Row],[Fréquence DD]]*Tableau2[[#This Row],[Coef Pondération DD]]</f>
        <v>#VALUE!</v>
      </c>
      <c r="AI1422" s="291"/>
    </row>
    <row r="1423" spans="1:35" ht="15" x14ac:dyDescent="0.2">
      <c r="A1423" s="248">
        <v>2017</v>
      </c>
      <c r="B1423" s="185" t="s">
        <v>1068</v>
      </c>
      <c r="C1423" s="185" t="s">
        <v>1069</v>
      </c>
      <c r="D1423" s="232"/>
      <c r="E1423" s="249">
        <v>3</v>
      </c>
      <c r="F1423" s="249">
        <v>9</v>
      </c>
      <c r="G1423" s="258" t="s">
        <v>1070</v>
      </c>
      <c r="H1423" s="226" t="s">
        <v>2608</v>
      </c>
      <c r="I1423" s="248"/>
      <c r="J1423" s="265"/>
      <c r="K1423" s="260"/>
      <c r="L1423" s="249">
        <v>9</v>
      </c>
      <c r="M1423" s="258" t="s">
        <v>1070</v>
      </c>
      <c r="N1423" s="226" t="s">
        <v>2608</v>
      </c>
      <c r="O1423" s="248"/>
      <c r="P1423" s="265"/>
      <c r="Q1423" s="260"/>
      <c r="R1423" s="249">
        <v>9</v>
      </c>
      <c r="S1423" s="258" t="s">
        <v>1070</v>
      </c>
      <c r="T1423" s="226" t="s">
        <v>2608</v>
      </c>
      <c r="U1423" s="260"/>
      <c r="V1423" s="265"/>
      <c r="W1423" s="260"/>
      <c r="X1423" s="249">
        <v>1</v>
      </c>
      <c r="Y1423" s="258" t="s">
        <v>1070</v>
      </c>
      <c r="Z1423" s="226" t="s">
        <v>2608</v>
      </c>
      <c r="AA1423" s="260"/>
      <c r="AB1423" s="265"/>
      <c r="AC1423" s="260"/>
      <c r="AD1423" s="248" t="s">
        <v>171</v>
      </c>
      <c r="AE1423" s="249" t="s">
        <v>171</v>
      </c>
      <c r="AF1423" s="226" t="s">
        <v>2617</v>
      </c>
      <c r="AG1423" s="248"/>
      <c r="AH1423" s="265"/>
      <c r="AI1423" s="260"/>
    </row>
    <row r="1424" spans="1:35" s="295" customFormat="1" ht="15.75" thickBot="1" x14ac:dyDescent="0.25">
      <c r="A1424" s="285">
        <v>2017</v>
      </c>
      <c r="B1424" s="286" t="s">
        <v>1068</v>
      </c>
      <c r="C1424" s="286" t="s">
        <v>1069</v>
      </c>
      <c r="D1424" s="292"/>
      <c r="E1424" s="292">
        <v>3</v>
      </c>
      <c r="F1424" s="292">
        <v>9</v>
      </c>
      <c r="G1424" s="289" t="s">
        <v>2598</v>
      </c>
      <c r="H1424" s="226" t="s">
        <v>2627</v>
      </c>
      <c r="I1424" s="285" t="e">
        <f>VLOOKUP(Tableau2[[#This Row],[Maîtrise/Avancement CNPE]],Tableau5[],8,FALSE)</f>
        <v>#N/A</v>
      </c>
      <c r="J1424" s="290" t="e">
        <f>Tableau2[[#This Row],[Gravité]]*Tableau2[[#This Row],[Fréquence CNPE]]*Tableau2[[#This Row],[Coef Pondération CNPE]]</f>
        <v>#N/A</v>
      </c>
      <c r="K1424" s="291"/>
      <c r="L1424" s="292">
        <v>9</v>
      </c>
      <c r="M1424" s="289" t="s">
        <v>2598</v>
      </c>
      <c r="N1424" s="226" t="s">
        <v>2627</v>
      </c>
      <c r="O1424" s="290" t="e">
        <f>VLOOKUP(Tableau2[[#This Row],[Maîtrise/Avancement SUD]],Tableau5[],8,FALSE)</f>
        <v>#N/A</v>
      </c>
      <c r="P1424" s="290" t="e">
        <f>Tableau2[[#This Row],[Gravité]]*Tableau2[[#This Row],[Fréquence SUD]]*Tableau2[[#This Row],[Coef Pondération SUD]]</f>
        <v>#N/A</v>
      </c>
      <c r="Q1424" s="291"/>
      <c r="R1424" s="292">
        <v>9</v>
      </c>
      <c r="S1424" s="289" t="s">
        <v>2598</v>
      </c>
      <c r="T1424" s="226" t="s">
        <v>2627</v>
      </c>
      <c r="U1424" s="290" t="e">
        <f>VLOOKUP(Tableau2[[#This Row],[Maîtrise/Avancement GP]],Tableau5[],8,FALSE)</f>
        <v>#N/A</v>
      </c>
      <c r="V1424" s="290" t="e">
        <f>Tableau2[[#This Row],[Gravité]]*Tableau2[[#This Row],[Fréquence GP]]*Tableau2[[#This Row],[Coef Pondération GP]]</f>
        <v>#N/A</v>
      </c>
      <c r="W1424" s="291"/>
      <c r="X1424" s="292">
        <v>1</v>
      </c>
      <c r="Y1424" s="289" t="s">
        <v>2598</v>
      </c>
      <c r="Z1424" s="226" t="s">
        <v>2627</v>
      </c>
      <c r="AA1424" s="290" t="e">
        <f>VLOOKUP(Tableau2[[#This Row],[Maîtrise/Avancement NORD]],Tableau5[],8,FALSE)</f>
        <v>#N/A</v>
      </c>
      <c r="AB1424" s="290" t="e">
        <f>Tableau2[[#This Row],[Gravité]]*Tableau2[[#This Row],[Fréquence NORD]]*Tableau2[[#This Row],[Coef Pondération NORD]]</f>
        <v>#N/A</v>
      </c>
      <c r="AC1424" s="291"/>
      <c r="AD1424" s="285" t="s">
        <v>171</v>
      </c>
      <c r="AE1424" s="289" t="s">
        <v>2598</v>
      </c>
      <c r="AF1424" s="226" t="s">
        <v>2627</v>
      </c>
      <c r="AG1424" s="290" t="e">
        <f>VLOOKUP(Tableau2[[#This Row],[Maîtrise/Avancement DD]],Tableau5[],8,FALSE)</f>
        <v>#N/A</v>
      </c>
      <c r="AH1424" s="290" t="e">
        <f>Tableau2[[#This Row],[Gravité]]*Tableau2[[#This Row],[Fréquence DD]]*Tableau2[[#This Row],[Coef Pondération DD]]</f>
        <v>#VALUE!</v>
      </c>
      <c r="AI1424" s="291"/>
    </row>
    <row r="1425" spans="1:35" ht="15" x14ac:dyDescent="0.2">
      <c r="A1425" s="248">
        <v>2017</v>
      </c>
      <c r="B1425" s="258" t="s">
        <v>1071</v>
      </c>
      <c r="C1425" s="258" t="s">
        <v>1072</v>
      </c>
      <c r="D1425" s="249"/>
      <c r="E1425" s="249">
        <v>3</v>
      </c>
      <c r="F1425" s="249">
        <v>3</v>
      </c>
      <c r="G1425" s="258" t="s">
        <v>1073</v>
      </c>
      <c r="H1425" s="226" t="s">
        <v>2608</v>
      </c>
      <c r="I1425" s="248"/>
      <c r="J1425" s="265"/>
      <c r="K1425" s="260"/>
      <c r="L1425" s="249">
        <v>3</v>
      </c>
      <c r="M1425" s="258" t="s">
        <v>1073</v>
      </c>
      <c r="N1425" s="226" t="s">
        <v>2608</v>
      </c>
      <c r="O1425" s="248"/>
      <c r="P1425" s="265"/>
      <c r="Q1425" s="260"/>
      <c r="R1425" s="249">
        <v>3</v>
      </c>
      <c r="S1425" s="258" t="s">
        <v>1073</v>
      </c>
      <c r="T1425" s="226" t="s">
        <v>2608</v>
      </c>
      <c r="U1425" s="260"/>
      <c r="V1425" s="265"/>
      <c r="W1425" s="260"/>
      <c r="X1425" s="249">
        <v>1</v>
      </c>
      <c r="Y1425" s="258" t="s">
        <v>1073</v>
      </c>
      <c r="Z1425" s="226" t="s">
        <v>2608</v>
      </c>
      <c r="AA1425" s="260"/>
      <c r="AB1425" s="265"/>
      <c r="AC1425" s="260"/>
      <c r="AD1425" s="248" t="s">
        <v>171</v>
      </c>
      <c r="AE1425" s="249" t="s">
        <v>171</v>
      </c>
      <c r="AF1425" s="226" t="s">
        <v>2617</v>
      </c>
      <c r="AG1425" s="248"/>
      <c r="AH1425" s="265"/>
      <c r="AI1425" s="260"/>
    </row>
    <row r="1426" spans="1:35" ht="15" x14ac:dyDescent="0.2">
      <c r="A1426" s="248">
        <v>2017</v>
      </c>
      <c r="B1426" s="258" t="s">
        <v>1071</v>
      </c>
      <c r="C1426" s="258" t="s">
        <v>1072</v>
      </c>
      <c r="D1426" s="249"/>
      <c r="E1426" s="249">
        <v>3</v>
      </c>
      <c r="F1426" s="249">
        <v>3</v>
      </c>
      <c r="G1426" s="258" t="s">
        <v>1664</v>
      </c>
      <c r="H1426" s="226" t="s">
        <v>2608</v>
      </c>
      <c r="I1426" s="248"/>
      <c r="J1426" s="265"/>
      <c r="K1426" s="260"/>
      <c r="L1426" s="249">
        <v>3</v>
      </c>
      <c r="M1426" s="258" t="s">
        <v>1664</v>
      </c>
      <c r="N1426" s="226" t="s">
        <v>2608</v>
      </c>
      <c r="O1426" s="248"/>
      <c r="P1426" s="265"/>
      <c r="Q1426" s="260"/>
      <c r="R1426" s="249">
        <v>3</v>
      </c>
      <c r="S1426" s="258" t="s">
        <v>1664</v>
      </c>
      <c r="T1426" s="226" t="s">
        <v>2608</v>
      </c>
      <c r="U1426" s="260"/>
      <c r="V1426" s="265"/>
      <c r="W1426" s="260"/>
      <c r="X1426" s="249">
        <v>1</v>
      </c>
      <c r="Y1426" s="258" t="s">
        <v>1664</v>
      </c>
      <c r="Z1426" s="226" t="s">
        <v>2608</v>
      </c>
      <c r="AA1426" s="260"/>
      <c r="AB1426" s="265"/>
      <c r="AC1426" s="260"/>
      <c r="AD1426" s="248" t="s">
        <v>171</v>
      </c>
      <c r="AE1426" s="249" t="s">
        <v>171</v>
      </c>
      <c r="AF1426" s="226" t="s">
        <v>2617</v>
      </c>
      <c r="AG1426" s="248"/>
      <c r="AH1426" s="265"/>
      <c r="AI1426" s="260"/>
    </row>
    <row r="1427" spans="1:35" ht="15" x14ac:dyDescent="0.2">
      <c r="A1427" s="248">
        <v>2017</v>
      </c>
      <c r="B1427" s="258" t="s">
        <v>1071</v>
      </c>
      <c r="C1427" s="258" t="s">
        <v>1072</v>
      </c>
      <c r="D1427" s="249"/>
      <c r="E1427" s="249">
        <v>3</v>
      </c>
      <c r="F1427" s="249">
        <v>3</v>
      </c>
      <c r="G1427" s="258" t="s">
        <v>1074</v>
      </c>
      <c r="H1427" s="226" t="s">
        <v>2655</v>
      </c>
      <c r="I1427" s="248"/>
      <c r="J1427" s="265"/>
      <c r="K1427" s="260"/>
      <c r="L1427" s="249">
        <v>3</v>
      </c>
      <c r="M1427" s="258" t="s">
        <v>1074</v>
      </c>
      <c r="N1427" s="226" t="s">
        <v>2655</v>
      </c>
      <c r="O1427" s="248"/>
      <c r="P1427" s="265"/>
      <c r="Q1427" s="260"/>
      <c r="R1427" s="249">
        <v>3</v>
      </c>
      <c r="S1427" s="258" t="s">
        <v>1074</v>
      </c>
      <c r="T1427" s="226" t="s">
        <v>2655</v>
      </c>
      <c r="U1427" s="260"/>
      <c r="V1427" s="265"/>
      <c r="W1427" s="260"/>
      <c r="X1427" s="249">
        <v>1</v>
      </c>
      <c r="Y1427" s="258" t="s">
        <v>1074</v>
      </c>
      <c r="Z1427" s="226" t="s">
        <v>2655</v>
      </c>
      <c r="AA1427" s="260"/>
      <c r="AB1427" s="265"/>
      <c r="AC1427" s="260"/>
      <c r="AD1427" s="248" t="s">
        <v>171</v>
      </c>
      <c r="AE1427" s="249" t="s">
        <v>171</v>
      </c>
      <c r="AF1427" s="226" t="s">
        <v>2617</v>
      </c>
      <c r="AG1427" s="248"/>
      <c r="AH1427" s="265"/>
      <c r="AI1427" s="260"/>
    </row>
    <row r="1428" spans="1:35" ht="60" x14ac:dyDescent="0.2">
      <c r="A1428" s="248">
        <v>2017</v>
      </c>
      <c r="B1428" s="258" t="s">
        <v>1071</v>
      </c>
      <c r="C1428" s="258" t="s">
        <v>1072</v>
      </c>
      <c r="D1428" s="249"/>
      <c r="E1428" s="249">
        <v>3</v>
      </c>
      <c r="F1428" s="248" t="s">
        <v>171</v>
      </c>
      <c r="G1428" s="248" t="s">
        <v>171</v>
      </c>
      <c r="H1428" s="226" t="s">
        <v>2617</v>
      </c>
      <c r="I1428" s="248"/>
      <c r="J1428" s="265"/>
      <c r="K1428" s="260"/>
      <c r="L1428" s="249">
        <v>3</v>
      </c>
      <c r="M1428" s="258" t="s">
        <v>1665</v>
      </c>
      <c r="N1428" s="226" t="s">
        <v>2655</v>
      </c>
      <c r="O1428" s="248"/>
      <c r="P1428" s="265"/>
      <c r="Q1428" s="260"/>
      <c r="R1428" s="248" t="s">
        <v>171</v>
      </c>
      <c r="S1428" s="248" t="s">
        <v>171</v>
      </c>
      <c r="T1428" s="226" t="s">
        <v>2617</v>
      </c>
      <c r="U1428" s="260"/>
      <c r="V1428" s="265"/>
      <c r="W1428" s="260"/>
      <c r="X1428" s="248" t="s">
        <v>171</v>
      </c>
      <c r="Y1428" s="249" t="s">
        <v>171</v>
      </c>
      <c r="Z1428" s="226" t="s">
        <v>2617</v>
      </c>
      <c r="AA1428" s="260"/>
      <c r="AB1428" s="265"/>
      <c r="AC1428" s="260"/>
      <c r="AD1428" s="248" t="s">
        <v>171</v>
      </c>
      <c r="AE1428" s="249" t="s">
        <v>171</v>
      </c>
      <c r="AF1428" s="226" t="s">
        <v>2617</v>
      </c>
      <c r="AG1428" s="248"/>
      <c r="AH1428" s="265"/>
      <c r="AI1428" s="260"/>
    </row>
    <row r="1429" spans="1:35" ht="30" x14ac:dyDescent="0.2">
      <c r="A1429" s="248">
        <v>2017</v>
      </c>
      <c r="B1429" s="258" t="s">
        <v>1071</v>
      </c>
      <c r="C1429" s="258" t="s">
        <v>1072</v>
      </c>
      <c r="D1429" s="249"/>
      <c r="E1429" s="249">
        <v>3</v>
      </c>
      <c r="F1429" s="248" t="s">
        <v>171</v>
      </c>
      <c r="G1429" s="248" t="s">
        <v>171</v>
      </c>
      <c r="H1429" s="226" t="s">
        <v>2617</v>
      </c>
      <c r="I1429" s="248"/>
      <c r="J1429" s="265"/>
      <c r="K1429" s="260"/>
      <c r="L1429" s="249">
        <v>3</v>
      </c>
      <c r="M1429" s="258" t="s">
        <v>1666</v>
      </c>
      <c r="N1429" s="226" t="s">
        <v>2655</v>
      </c>
      <c r="O1429" s="248"/>
      <c r="P1429" s="265"/>
      <c r="Q1429" s="260"/>
      <c r="R1429" s="248" t="s">
        <v>171</v>
      </c>
      <c r="S1429" s="248" t="s">
        <v>171</v>
      </c>
      <c r="T1429" s="226" t="s">
        <v>2617</v>
      </c>
      <c r="U1429" s="260"/>
      <c r="V1429" s="265"/>
      <c r="W1429" s="260"/>
      <c r="X1429" s="248" t="s">
        <v>171</v>
      </c>
      <c r="Y1429" s="249" t="s">
        <v>171</v>
      </c>
      <c r="Z1429" s="226" t="s">
        <v>2617</v>
      </c>
      <c r="AA1429" s="260"/>
      <c r="AB1429" s="265"/>
      <c r="AC1429" s="260"/>
      <c r="AD1429" s="248" t="s">
        <v>171</v>
      </c>
      <c r="AE1429" s="249" t="s">
        <v>171</v>
      </c>
      <c r="AF1429" s="226" t="s">
        <v>2617</v>
      </c>
      <c r="AG1429" s="248"/>
      <c r="AH1429" s="265"/>
      <c r="AI1429" s="260"/>
    </row>
    <row r="1430" spans="1:35" s="295" customFormat="1" ht="105.75" thickBot="1" x14ac:dyDescent="0.25">
      <c r="A1430" s="285">
        <v>2017</v>
      </c>
      <c r="B1430" s="286" t="s">
        <v>1071</v>
      </c>
      <c r="C1430" s="286" t="s">
        <v>1072</v>
      </c>
      <c r="D1430" s="298"/>
      <c r="E1430" s="292">
        <v>3</v>
      </c>
      <c r="F1430" s="292">
        <v>3</v>
      </c>
      <c r="G1430" s="289" t="s">
        <v>2598</v>
      </c>
      <c r="H1430" s="226" t="s">
        <v>2627</v>
      </c>
      <c r="I1430" s="285" t="e">
        <f>VLOOKUP(Tableau2[[#This Row],[Maîtrise/Avancement CNPE]],Tableau5[],8,FALSE)</f>
        <v>#N/A</v>
      </c>
      <c r="J1430" s="290" t="e">
        <f>Tableau2[[#This Row],[Gravité]]*Tableau2[[#This Row],[Fréquence CNPE]]*Tableau2[[#This Row],[Coef Pondération CNPE]]</f>
        <v>#N/A</v>
      </c>
      <c r="K1430" s="291"/>
      <c r="L1430" s="292">
        <v>3</v>
      </c>
      <c r="M1430" s="289" t="s">
        <v>2598</v>
      </c>
      <c r="N1430" s="226" t="s">
        <v>2627</v>
      </c>
      <c r="O1430" s="290" t="e">
        <f>VLOOKUP(Tableau2[[#This Row],[Maîtrise/Avancement SUD]],Tableau5[],8,FALSE)</f>
        <v>#N/A</v>
      </c>
      <c r="P1430" s="290" t="e">
        <f>Tableau2[[#This Row],[Gravité]]*Tableau2[[#This Row],[Fréquence SUD]]*Tableau2[[#This Row],[Coef Pondération SUD]]</f>
        <v>#N/A</v>
      </c>
      <c r="Q1430" s="291"/>
      <c r="R1430" s="292">
        <v>3</v>
      </c>
      <c r="S1430" s="289" t="s">
        <v>2598</v>
      </c>
      <c r="T1430" s="226" t="s">
        <v>2627</v>
      </c>
      <c r="U1430" s="290" t="e">
        <f>VLOOKUP(Tableau2[[#This Row],[Maîtrise/Avancement GP]],Tableau5[],8,FALSE)</f>
        <v>#N/A</v>
      </c>
      <c r="V1430" s="290" t="e">
        <f>Tableau2[[#This Row],[Gravité]]*Tableau2[[#This Row],[Fréquence GP]]*Tableau2[[#This Row],[Coef Pondération GP]]</f>
        <v>#N/A</v>
      </c>
      <c r="W1430" s="294" t="s">
        <v>1818</v>
      </c>
      <c r="X1430" s="292">
        <v>1</v>
      </c>
      <c r="Y1430" s="289" t="s">
        <v>2598</v>
      </c>
      <c r="Z1430" s="226" t="s">
        <v>2627</v>
      </c>
      <c r="AA1430" s="290" t="e">
        <f>VLOOKUP(Tableau2[[#This Row],[Maîtrise/Avancement NORD]],Tableau5[],8,FALSE)</f>
        <v>#N/A</v>
      </c>
      <c r="AB1430" s="290" t="e">
        <f>Tableau2[[#This Row],[Gravité]]*Tableau2[[#This Row],[Fréquence NORD]]*Tableau2[[#This Row],[Coef Pondération NORD]]</f>
        <v>#N/A</v>
      </c>
      <c r="AC1430" s="294" t="s">
        <v>1381</v>
      </c>
      <c r="AD1430" s="285" t="s">
        <v>171</v>
      </c>
      <c r="AE1430" s="289" t="s">
        <v>2598</v>
      </c>
      <c r="AF1430" s="226" t="s">
        <v>2627</v>
      </c>
      <c r="AG1430" s="290" t="e">
        <f>VLOOKUP(Tableau2[[#This Row],[Maîtrise/Avancement DD]],Tableau5[],8,FALSE)</f>
        <v>#N/A</v>
      </c>
      <c r="AH1430" s="290" t="e">
        <f>Tableau2[[#This Row],[Gravité]]*Tableau2[[#This Row],[Fréquence DD]]*Tableau2[[#This Row],[Coef Pondération DD]]</f>
        <v>#VALUE!</v>
      </c>
      <c r="AI1430" s="291"/>
    </row>
    <row r="1431" spans="1:35" ht="15" x14ac:dyDescent="0.2">
      <c r="A1431" s="248"/>
      <c r="B1431" s="184" t="s">
        <v>1539</v>
      </c>
      <c r="C1431" s="184"/>
      <c r="D1431" s="234"/>
      <c r="E1431" s="249"/>
      <c r="F1431" s="249"/>
      <c r="G1431" s="258"/>
      <c r="H1431" s="226" t="s">
        <v>2627</v>
      </c>
      <c r="I1431" s="248"/>
      <c r="J1431" s="265"/>
      <c r="K1431" s="260"/>
      <c r="L1431" s="249"/>
      <c r="M1431" s="260"/>
      <c r="N1431" s="226" t="s">
        <v>2627</v>
      </c>
      <c r="O1431" s="248"/>
      <c r="P1431" s="265"/>
      <c r="Q1431" s="260"/>
      <c r="R1431" s="249"/>
      <c r="S1431" s="260"/>
      <c r="T1431" s="226" t="s">
        <v>2627</v>
      </c>
      <c r="U1431" s="260"/>
      <c r="V1431" s="265"/>
      <c r="W1431" s="260"/>
      <c r="X1431" s="249"/>
      <c r="Y1431" s="258"/>
      <c r="Z1431" s="226" t="s">
        <v>2627</v>
      </c>
      <c r="AA1431" s="260"/>
      <c r="AB1431" s="265"/>
      <c r="AC1431" s="260"/>
      <c r="AD1431" s="248"/>
      <c r="AE1431" s="249"/>
      <c r="AF1431" s="226" t="s">
        <v>2627</v>
      </c>
      <c r="AG1431" s="248"/>
      <c r="AH1431" s="265"/>
      <c r="AI1431" s="260"/>
    </row>
    <row r="1432" spans="1:35" ht="45" x14ac:dyDescent="0.2">
      <c r="A1432" s="248">
        <v>2017</v>
      </c>
      <c r="B1432" s="258" t="s">
        <v>1075</v>
      </c>
      <c r="C1432" s="258" t="s">
        <v>1076</v>
      </c>
      <c r="D1432" s="249"/>
      <c r="E1432" s="249">
        <v>1</v>
      </c>
      <c r="F1432" s="249">
        <v>3</v>
      </c>
      <c r="G1432" s="258" t="s">
        <v>1077</v>
      </c>
      <c r="H1432" s="226" t="s">
        <v>2613</v>
      </c>
      <c r="I1432" s="248"/>
      <c r="J1432" s="265"/>
      <c r="K1432" s="260"/>
      <c r="L1432" s="249">
        <v>3</v>
      </c>
      <c r="M1432" s="258" t="s">
        <v>1667</v>
      </c>
      <c r="N1432" s="226" t="s">
        <v>2613</v>
      </c>
      <c r="O1432" s="248"/>
      <c r="P1432" s="265"/>
      <c r="Q1432" s="260"/>
      <c r="R1432" s="249">
        <v>3</v>
      </c>
      <c r="S1432" s="258" t="s">
        <v>1077</v>
      </c>
      <c r="T1432" s="226" t="s">
        <v>2613</v>
      </c>
      <c r="U1432" s="260"/>
      <c r="V1432" s="265"/>
      <c r="W1432" s="260"/>
      <c r="X1432" s="249">
        <v>3</v>
      </c>
      <c r="Y1432" s="258" t="s">
        <v>1077</v>
      </c>
      <c r="Z1432" s="226" t="s">
        <v>2613</v>
      </c>
      <c r="AA1432" s="260"/>
      <c r="AB1432" s="265"/>
      <c r="AC1432" s="260"/>
      <c r="AD1432" s="248">
        <v>3</v>
      </c>
      <c r="AE1432" s="258" t="s">
        <v>1077</v>
      </c>
      <c r="AF1432" s="226" t="s">
        <v>2613</v>
      </c>
      <c r="AG1432" s="248"/>
      <c r="AH1432" s="265"/>
      <c r="AI1432" s="260"/>
    </row>
    <row r="1433" spans="1:35" ht="15" x14ac:dyDescent="0.2">
      <c r="A1433" s="248">
        <v>2017</v>
      </c>
      <c r="B1433" s="258" t="s">
        <v>1075</v>
      </c>
      <c r="C1433" s="258" t="s">
        <v>1076</v>
      </c>
      <c r="D1433" s="249"/>
      <c r="E1433" s="249">
        <v>1</v>
      </c>
      <c r="F1433" s="249">
        <v>3</v>
      </c>
      <c r="G1433" s="258" t="s">
        <v>1078</v>
      </c>
      <c r="H1433" s="226" t="s">
        <v>2608</v>
      </c>
      <c r="I1433" s="248"/>
      <c r="J1433" s="265"/>
      <c r="K1433" s="260"/>
      <c r="L1433" s="249">
        <v>3</v>
      </c>
      <c r="M1433" s="258" t="s">
        <v>1668</v>
      </c>
      <c r="N1433" s="226" t="s">
        <v>2608</v>
      </c>
      <c r="O1433" s="248"/>
      <c r="P1433" s="265"/>
      <c r="Q1433" s="260"/>
      <c r="R1433" s="249">
        <v>3</v>
      </c>
      <c r="S1433" s="258" t="s">
        <v>1078</v>
      </c>
      <c r="T1433" s="226" t="s">
        <v>2608</v>
      </c>
      <c r="U1433" s="260"/>
      <c r="V1433" s="265"/>
      <c r="W1433" s="260"/>
      <c r="X1433" s="249" t="s">
        <v>171</v>
      </c>
      <c r="Y1433" s="249" t="s">
        <v>171</v>
      </c>
      <c r="Z1433" s="226" t="s">
        <v>2617</v>
      </c>
      <c r="AA1433" s="260"/>
      <c r="AB1433" s="265"/>
      <c r="AC1433" s="260"/>
      <c r="AD1433" s="248">
        <v>3</v>
      </c>
      <c r="AE1433" s="258" t="s">
        <v>1078</v>
      </c>
      <c r="AF1433" s="226" t="s">
        <v>2608</v>
      </c>
      <c r="AG1433" s="248"/>
      <c r="AH1433" s="265"/>
      <c r="AI1433" s="260"/>
    </row>
    <row r="1434" spans="1:35" ht="30" x14ac:dyDescent="0.2">
      <c r="A1434" s="248">
        <v>2017</v>
      </c>
      <c r="B1434" s="258" t="s">
        <v>1075</v>
      </c>
      <c r="C1434" s="258" t="s">
        <v>1076</v>
      </c>
      <c r="D1434" s="249"/>
      <c r="E1434" s="248">
        <v>1</v>
      </c>
      <c r="F1434" s="249" t="s">
        <v>171</v>
      </c>
      <c r="G1434" s="249" t="s">
        <v>171</v>
      </c>
      <c r="H1434" s="226" t="s">
        <v>2617</v>
      </c>
      <c r="I1434" s="248"/>
      <c r="J1434" s="265"/>
      <c r="K1434" s="260"/>
      <c r="L1434" s="248">
        <v>3</v>
      </c>
      <c r="M1434" s="258" t="s">
        <v>1669</v>
      </c>
      <c r="N1434" s="226" t="s">
        <v>2608</v>
      </c>
      <c r="O1434" s="248"/>
      <c r="P1434" s="265"/>
      <c r="Q1434" s="260"/>
      <c r="R1434" s="249">
        <v>3</v>
      </c>
      <c r="S1434" s="258" t="s">
        <v>1669</v>
      </c>
      <c r="T1434" s="226" t="s">
        <v>2608</v>
      </c>
      <c r="U1434" s="260"/>
      <c r="V1434" s="265"/>
      <c r="W1434" s="260"/>
      <c r="X1434" s="249" t="s">
        <v>171</v>
      </c>
      <c r="Y1434" s="249" t="s">
        <v>171</v>
      </c>
      <c r="Z1434" s="226" t="s">
        <v>2617</v>
      </c>
      <c r="AA1434" s="260"/>
      <c r="AB1434" s="265"/>
      <c r="AC1434" s="260"/>
      <c r="AD1434" s="248">
        <v>3</v>
      </c>
      <c r="AE1434" s="258" t="s">
        <v>1669</v>
      </c>
      <c r="AF1434" s="226" t="s">
        <v>2608</v>
      </c>
      <c r="AG1434" s="248"/>
      <c r="AH1434" s="265"/>
      <c r="AI1434" s="260"/>
    </row>
    <row r="1435" spans="1:35" s="295" customFormat="1" ht="45.75" thickBot="1" x14ac:dyDescent="0.25">
      <c r="A1435" s="285">
        <v>2017</v>
      </c>
      <c r="B1435" s="286" t="s">
        <v>1075</v>
      </c>
      <c r="C1435" s="286" t="s">
        <v>1076</v>
      </c>
      <c r="D1435" s="298"/>
      <c r="E1435" s="292">
        <v>1</v>
      </c>
      <c r="F1435" s="292">
        <v>3</v>
      </c>
      <c r="G1435" s="289" t="s">
        <v>2598</v>
      </c>
      <c r="H1435" s="226" t="s">
        <v>2627</v>
      </c>
      <c r="I1435" s="285" t="e">
        <f>VLOOKUP(Tableau2[[#This Row],[Maîtrise/Avancement CNPE]],Tableau5[],8,FALSE)</f>
        <v>#N/A</v>
      </c>
      <c r="J1435" s="290" t="e">
        <f>Tableau2[[#This Row],[Gravité]]*Tableau2[[#This Row],[Fréquence CNPE]]*Tableau2[[#This Row],[Coef Pondération CNPE]]</f>
        <v>#N/A</v>
      </c>
      <c r="K1435" s="294" t="s">
        <v>1079</v>
      </c>
      <c r="L1435" s="292">
        <v>3</v>
      </c>
      <c r="M1435" s="289" t="s">
        <v>2598</v>
      </c>
      <c r="N1435" s="226" t="s">
        <v>2627</v>
      </c>
      <c r="O1435" s="290" t="e">
        <f>VLOOKUP(Tableau2[[#This Row],[Maîtrise/Avancement SUD]],Tableau5[],8,FALSE)</f>
        <v>#N/A</v>
      </c>
      <c r="P1435" s="290" t="e">
        <f>Tableau2[[#This Row],[Gravité]]*Tableau2[[#This Row],[Fréquence SUD]]*Tableau2[[#This Row],[Coef Pondération SUD]]</f>
        <v>#N/A</v>
      </c>
      <c r="Q1435" s="291"/>
      <c r="R1435" s="292">
        <v>3</v>
      </c>
      <c r="S1435" s="289" t="s">
        <v>2598</v>
      </c>
      <c r="T1435" s="226" t="s">
        <v>2627</v>
      </c>
      <c r="U1435" s="290" t="e">
        <f>VLOOKUP(Tableau2[[#This Row],[Maîtrise/Avancement GP]],Tableau5[],8,FALSE)</f>
        <v>#N/A</v>
      </c>
      <c r="V1435" s="290" t="e">
        <f>Tableau2[[#This Row],[Gravité]]*Tableau2[[#This Row],[Fréquence GP]]*Tableau2[[#This Row],[Coef Pondération GP]]</f>
        <v>#N/A</v>
      </c>
      <c r="W1435" s="291" t="s">
        <v>1819</v>
      </c>
      <c r="X1435" s="292">
        <v>3</v>
      </c>
      <c r="Y1435" s="289" t="s">
        <v>2598</v>
      </c>
      <c r="Z1435" s="226" t="s">
        <v>2627</v>
      </c>
      <c r="AA1435" s="290" t="e">
        <f>VLOOKUP(Tableau2[[#This Row],[Maîtrise/Avancement NORD]],Tableau5[],8,FALSE)</f>
        <v>#N/A</v>
      </c>
      <c r="AB1435" s="290" t="e">
        <f>Tableau2[[#This Row],[Gravité]]*Tableau2[[#This Row],[Fréquence NORD]]*Tableau2[[#This Row],[Coef Pondération NORD]]</f>
        <v>#N/A</v>
      </c>
      <c r="AC1435" s="294" t="s">
        <v>1671</v>
      </c>
      <c r="AD1435" s="285">
        <v>3</v>
      </c>
      <c r="AE1435" s="289" t="s">
        <v>2598</v>
      </c>
      <c r="AF1435" s="226" t="s">
        <v>2627</v>
      </c>
      <c r="AG1435" s="290" t="e">
        <f>VLOOKUP(Tableau2[[#This Row],[Maîtrise/Avancement DD]],Tableau5[],8,FALSE)</f>
        <v>#N/A</v>
      </c>
      <c r="AH1435" s="290" t="e">
        <f>Tableau2[[#This Row],[Gravité]]*Tableau2[[#This Row],[Fréquence DD]]*Tableau2[[#This Row],[Coef Pondération DD]]</f>
        <v>#N/A</v>
      </c>
      <c r="AI1435" s="291"/>
    </row>
    <row r="1436" spans="1:35" ht="15" x14ac:dyDescent="0.2">
      <c r="A1436" s="248"/>
      <c r="B1436" s="274" t="s">
        <v>1540</v>
      </c>
      <c r="C1436" s="274"/>
      <c r="D1436" s="275"/>
      <c r="E1436" s="249"/>
      <c r="F1436" s="249"/>
      <c r="G1436" s="258"/>
      <c r="H1436" s="226" t="s">
        <v>2627</v>
      </c>
      <c r="I1436" s="248"/>
      <c r="J1436" s="265"/>
      <c r="K1436" s="260"/>
      <c r="L1436" s="249"/>
      <c r="M1436" s="260"/>
      <c r="N1436" s="226" t="s">
        <v>2627</v>
      </c>
      <c r="O1436" s="248"/>
      <c r="P1436" s="265"/>
      <c r="Q1436" s="260"/>
      <c r="R1436" s="249"/>
      <c r="S1436" s="260"/>
      <c r="T1436" s="226" t="s">
        <v>2627</v>
      </c>
      <c r="U1436" s="260"/>
      <c r="V1436" s="265"/>
      <c r="W1436" s="260"/>
      <c r="X1436" s="249"/>
      <c r="Y1436" s="258"/>
      <c r="Z1436" s="226" t="s">
        <v>2627</v>
      </c>
      <c r="AA1436" s="260"/>
      <c r="AB1436" s="265"/>
      <c r="AC1436" s="260"/>
      <c r="AD1436" s="248"/>
      <c r="AE1436" s="249"/>
      <c r="AF1436" s="226" t="s">
        <v>2627</v>
      </c>
      <c r="AG1436" s="248"/>
      <c r="AH1436" s="265"/>
      <c r="AI1436" s="260"/>
    </row>
    <row r="1437" spans="1:35" ht="45" x14ac:dyDescent="0.2">
      <c r="A1437" s="248">
        <v>2017</v>
      </c>
      <c r="B1437" s="185" t="s">
        <v>1080</v>
      </c>
      <c r="C1437" s="185" t="s">
        <v>1081</v>
      </c>
      <c r="D1437" s="232"/>
      <c r="E1437" s="249">
        <v>7</v>
      </c>
      <c r="F1437" s="249">
        <v>1</v>
      </c>
      <c r="G1437" s="258" t="s">
        <v>1082</v>
      </c>
      <c r="H1437" s="226" t="s">
        <v>2613</v>
      </c>
      <c r="I1437" s="248"/>
      <c r="J1437" s="265"/>
      <c r="K1437" s="260"/>
      <c r="L1437" s="249">
        <v>1</v>
      </c>
      <c r="M1437" s="258" t="s">
        <v>1670</v>
      </c>
      <c r="N1437" s="226" t="s">
        <v>2613</v>
      </c>
      <c r="O1437" s="248"/>
      <c r="P1437" s="265"/>
      <c r="Q1437" s="258" t="s">
        <v>1672</v>
      </c>
      <c r="R1437" s="249">
        <v>1</v>
      </c>
      <c r="S1437" s="258" t="s">
        <v>1082</v>
      </c>
      <c r="T1437" s="226" t="s">
        <v>2613</v>
      </c>
      <c r="U1437" s="260"/>
      <c r="V1437" s="265"/>
      <c r="W1437" s="260"/>
      <c r="X1437" s="249">
        <v>1</v>
      </c>
      <c r="Y1437" s="258" t="s">
        <v>1082</v>
      </c>
      <c r="Z1437" s="226" t="s">
        <v>2613</v>
      </c>
      <c r="AA1437" s="260"/>
      <c r="AB1437" s="265"/>
      <c r="AC1437" s="260"/>
      <c r="AD1437" s="248">
        <v>3</v>
      </c>
      <c r="AE1437" s="258" t="s">
        <v>1082</v>
      </c>
      <c r="AF1437" s="226" t="s">
        <v>2613</v>
      </c>
      <c r="AG1437" s="248"/>
      <c r="AH1437" s="265"/>
      <c r="AI1437" s="260"/>
    </row>
    <row r="1438" spans="1:35" s="295" customFormat="1" ht="15.75" thickBot="1" x14ac:dyDescent="0.25">
      <c r="A1438" s="285">
        <v>2017</v>
      </c>
      <c r="B1438" s="286" t="s">
        <v>1080</v>
      </c>
      <c r="C1438" s="286" t="s">
        <v>1081</v>
      </c>
      <c r="D1438" s="292"/>
      <c r="E1438" s="292">
        <v>7</v>
      </c>
      <c r="F1438" s="292">
        <v>1</v>
      </c>
      <c r="G1438" s="289" t="s">
        <v>2598</v>
      </c>
      <c r="H1438" s="226" t="s">
        <v>2627</v>
      </c>
      <c r="I1438" s="285" t="e">
        <f>VLOOKUP(Tableau2[[#This Row],[Maîtrise/Avancement CNPE]],Tableau5[],8,FALSE)</f>
        <v>#N/A</v>
      </c>
      <c r="J1438" s="290" t="e">
        <f>Tableau2[[#This Row],[Gravité]]*Tableau2[[#This Row],[Fréquence CNPE]]*Tableau2[[#This Row],[Coef Pondération CNPE]]</f>
        <v>#N/A</v>
      </c>
      <c r="K1438" s="291"/>
      <c r="L1438" s="292">
        <v>1</v>
      </c>
      <c r="M1438" s="289" t="s">
        <v>2598</v>
      </c>
      <c r="N1438" s="226" t="s">
        <v>2627</v>
      </c>
      <c r="O1438" s="290" t="e">
        <f>VLOOKUP(Tableau2[[#This Row],[Maîtrise/Avancement SUD]],Tableau5[],8,FALSE)</f>
        <v>#N/A</v>
      </c>
      <c r="P1438" s="290" t="e">
        <f>Tableau2[[#This Row],[Gravité]]*Tableau2[[#This Row],[Fréquence SUD]]*Tableau2[[#This Row],[Coef Pondération SUD]]</f>
        <v>#N/A</v>
      </c>
      <c r="Q1438" s="291"/>
      <c r="R1438" s="292">
        <v>1</v>
      </c>
      <c r="S1438" s="289" t="s">
        <v>2598</v>
      </c>
      <c r="T1438" s="226" t="s">
        <v>2627</v>
      </c>
      <c r="U1438" s="290" t="e">
        <f>VLOOKUP(Tableau2[[#This Row],[Maîtrise/Avancement GP]],Tableau5[],8,FALSE)</f>
        <v>#N/A</v>
      </c>
      <c r="V1438" s="290" t="e">
        <f>Tableau2[[#This Row],[Gravité]]*Tableau2[[#This Row],[Fréquence GP]]*Tableau2[[#This Row],[Coef Pondération GP]]</f>
        <v>#N/A</v>
      </c>
      <c r="W1438" s="291"/>
      <c r="X1438" s="292">
        <v>1</v>
      </c>
      <c r="Y1438" s="289" t="s">
        <v>2598</v>
      </c>
      <c r="Z1438" s="226" t="s">
        <v>2627</v>
      </c>
      <c r="AA1438" s="290" t="e">
        <f>VLOOKUP(Tableau2[[#This Row],[Maîtrise/Avancement NORD]],Tableau5[],8,FALSE)</f>
        <v>#N/A</v>
      </c>
      <c r="AB1438" s="290" t="e">
        <f>Tableau2[[#This Row],[Gravité]]*Tableau2[[#This Row],[Fréquence NORD]]*Tableau2[[#This Row],[Coef Pondération NORD]]</f>
        <v>#N/A</v>
      </c>
      <c r="AC1438" s="291"/>
      <c r="AD1438" s="285">
        <v>3</v>
      </c>
      <c r="AE1438" s="289" t="s">
        <v>2598</v>
      </c>
      <c r="AF1438" s="226" t="s">
        <v>2627</v>
      </c>
      <c r="AG1438" s="290" t="e">
        <f>VLOOKUP(Tableau2[[#This Row],[Maîtrise/Avancement DD]],Tableau5[],8,FALSE)</f>
        <v>#N/A</v>
      </c>
      <c r="AH1438" s="290" t="e">
        <f>Tableau2[[#This Row],[Gravité]]*Tableau2[[#This Row],[Fréquence DD]]*Tableau2[[#This Row],[Coef Pondération DD]]</f>
        <v>#N/A</v>
      </c>
      <c r="AI1438" s="291"/>
    </row>
    <row r="1439" spans="1:35" ht="15" x14ac:dyDescent="0.2">
      <c r="A1439" s="248"/>
      <c r="B1439" s="184" t="s">
        <v>1541</v>
      </c>
      <c r="C1439" s="260"/>
      <c r="D1439" s="248"/>
      <c r="E1439" s="249"/>
      <c r="F1439" s="249"/>
      <c r="G1439" s="258"/>
      <c r="H1439" s="226" t="s">
        <v>2627</v>
      </c>
      <c r="I1439" s="248"/>
      <c r="J1439" s="265"/>
      <c r="K1439" s="260"/>
      <c r="L1439" s="249"/>
      <c r="M1439" s="260"/>
      <c r="N1439" s="226" t="s">
        <v>2627</v>
      </c>
      <c r="O1439" s="248"/>
      <c r="P1439" s="265"/>
      <c r="Q1439" s="260"/>
      <c r="R1439" s="249"/>
      <c r="S1439" s="260"/>
      <c r="T1439" s="226" t="s">
        <v>2627</v>
      </c>
      <c r="U1439" s="260"/>
      <c r="V1439" s="265"/>
      <c r="W1439" s="260"/>
      <c r="X1439" s="249"/>
      <c r="Y1439" s="258"/>
      <c r="Z1439" s="226" t="s">
        <v>2627</v>
      </c>
      <c r="AA1439" s="260"/>
      <c r="AB1439" s="265"/>
      <c r="AC1439" s="260"/>
      <c r="AD1439" s="248"/>
      <c r="AE1439" s="249"/>
      <c r="AF1439" s="226" t="s">
        <v>2627</v>
      </c>
      <c r="AG1439" s="248"/>
      <c r="AH1439" s="265"/>
      <c r="AI1439" s="260"/>
    </row>
    <row r="1440" spans="1:35" ht="30" x14ac:dyDescent="0.2">
      <c r="A1440" s="248">
        <v>2017</v>
      </c>
      <c r="B1440" s="258" t="s">
        <v>1083</v>
      </c>
      <c r="C1440" s="258" t="s">
        <v>1084</v>
      </c>
      <c r="D1440" s="249"/>
      <c r="E1440" s="249">
        <v>3</v>
      </c>
      <c r="F1440" s="249">
        <v>7</v>
      </c>
      <c r="G1440" s="258" t="s">
        <v>1085</v>
      </c>
      <c r="H1440" s="226" t="s">
        <v>2608</v>
      </c>
      <c r="I1440" s="248"/>
      <c r="J1440" s="265"/>
      <c r="K1440" s="260"/>
      <c r="L1440" s="249">
        <v>7</v>
      </c>
      <c r="M1440" s="258" t="s">
        <v>1085</v>
      </c>
      <c r="N1440" s="226" t="s">
        <v>2608</v>
      </c>
      <c r="O1440" s="248"/>
      <c r="P1440" s="265"/>
      <c r="Q1440" s="260"/>
      <c r="R1440" s="249">
        <v>7</v>
      </c>
      <c r="S1440" s="258" t="s">
        <v>1085</v>
      </c>
      <c r="T1440" s="226" t="s">
        <v>2608</v>
      </c>
      <c r="U1440" s="260"/>
      <c r="V1440" s="265"/>
      <c r="W1440" s="260"/>
      <c r="X1440" s="249">
        <v>1</v>
      </c>
      <c r="Y1440" s="258" t="s">
        <v>1085</v>
      </c>
      <c r="Z1440" s="226" t="s">
        <v>2608</v>
      </c>
      <c r="AA1440" s="260"/>
      <c r="AB1440" s="265"/>
      <c r="AC1440" s="260"/>
      <c r="AD1440" s="248">
        <v>3</v>
      </c>
      <c r="AE1440" s="258" t="s">
        <v>1085</v>
      </c>
      <c r="AF1440" s="226" t="s">
        <v>2608</v>
      </c>
      <c r="AG1440" s="248"/>
      <c r="AH1440" s="265"/>
      <c r="AI1440" s="260"/>
    </row>
    <row r="1441" spans="1:35" ht="30" x14ac:dyDescent="0.2">
      <c r="A1441" s="248">
        <v>2017</v>
      </c>
      <c r="B1441" s="258" t="s">
        <v>1083</v>
      </c>
      <c r="C1441" s="258" t="s">
        <v>1084</v>
      </c>
      <c r="D1441" s="249"/>
      <c r="E1441" s="249">
        <v>3</v>
      </c>
      <c r="F1441" s="249">
        <v>7</v>
      </c>
      <c r="G1441" s="258" t="s">
        <v>1086</v>
      </c>
      <c r="H1441" s="226" t="s">
        <v>2613</v>
      </c>
      <c r="I1441" s="248"/>
      <c r="J1441" s="265"/>
      <c r="K1441" s="260"/>
      <c r="L1441" s="249">
        <v>7</v>
      </c>
      <c r="M1441" s="258" t="s">
        <v>1086</v>
      </c>
      <c r="N1441" s="226" t="s">
        <v>2613</v>
      </c>
      <c r="O1441" s="248"/>
      <c r="P1441" s="265"/>
      <c r="Q1441" s="260"/>
      <c r="R1441" s="249">
        <v>7</v>
      </c>
      <c r="S1441" s="258" t="s">
        <v>1086</v>
      </c>
      <c r="T1441" s="226" t="s">
        <v>2613</v>
      </c>
      <c r="U1441" s="260"/>
      <c r="V1441" s="265"/>
      <c r="W1441" s="260"/>
      <c r="X1441" s="249">
        <v>1</v>
      </c>
      <c r="Y1441" s="258" t="s">
        <v>1086</v>
      </c>
      <c r="Z1441" s="226" t="s">
        <v>2613</v>
      </c>
      <c r="AA1441" s="260"/>
      <c r="AB1441" s="265"/>
      <c r="AC1441" s="260"/>
      <c r="AD1441" s="248">
        <v>3</v>
      </c>
      <c r="AE1441" s="258" t="s">
        <v>1086</v>
      </c>
      <c r="AF1441" s="226" t="s">
        <v>2613</v>
      </c>
      <c r="AG1441" s="248"/>
      <c r="AH1441" s="265"/>
      <c r="AI1441" s="260"/>
    </row>
    <row r="1442" spans="1:35" ht="75" x14ac:dyDescent="0.2">
      <c r="A1442" s="248">
        <v>2017</v>
      </c>
      <c r="B1442" s="258" t="s">
        <v>1083</v>
      </c>
      <c r="C1442" s="258" t="s">
        <v>1084</v>
      </c>
      <c r="D1442" s="249"/>
      <c r="E1442" s="249">
        <v>3</v>
      </c>
      <c r="F1442" s="249" t="s">
        <v>171</v>
      </c>
      <c r="G1442" s="249" t="s">
        <v>171</v>
      </c>
      <c r="H1442" s="226" t="s">
        <v>2616</v>
      </c>
      <c r="I1442" s="248"/>
      <c r="J1442" s="265"/>
      <c r="K1442" s="260"/>
      <c r="L1442" s="249">
        <v>7</v>
      </c>
      <c r="M1442" s="258" t="s">
        <v>1673</v>
      </c>
      <c r="N1442" s="226" t="s">
        <v>2611</v>
      </c>
      <c r="O1442" s="248"/>
      <c r="P1442" s="265"/>
      <c r="Q1442" s="260"/>
      <c r="R1442" s="249">
        <v>7</v>
      </c>
      <c r="S1442" s="258" t="s">
        <v>1660</v>
      </c>
      <c r="T1442" s="226" t="s">
        <v>2611</v>
      </c>
      <c r="U1442" s="260"/>
      <c r="V1442" s="265"/>
      <c r="W1442" s="260"/>
      <c r="X1442" s="249" t="s">
        <v>171</v>
      </c>
      <c r="Y1442" s="249" t="s">
        <v>171</v>
      </c>
      <c r="Z1442" s="226" t="s">
        <v>2616</v>
      </c>
      <c r="AA1442" s="260"/>
      <c r="AB1442" s="265"/>
      <c r="AC1442" s="260"/>
      <c r="AD1442" s="248" t="s">
        <v>171</v>
      </c>
      <c r="AE1442" s="249" t="s">
        <v>171</v>
      </c>
      <c r="AF1442" s="226" t="s">
        <v>2616</v>
      </c>
      <c r="AG1442" s="248"/>
      <c r="AH1442" s="265"/>
      <c r="AI1442" s="260"/>
    </row>
    <row r="1443" spans="1:35" ht="30" x14ac:dyDescent="0.2">
      <c r="A1443" s="248">
        <v>2017</v>
      </c>
      <c r="B1443" s="258" t="s">
        <v>1083</v>
      </c>
      <c r="C1443" s="258" t="s">
        <v>1084</v>
      </c>
      <c r="D1443" s="249"/>
      <c r="E1443" s="249">
        <v>3</v>
      </c>
      <c r="F1443" s="249" t="s">
        <v>171</v>
      </c>
      <c r="G1443" s="249" t="s">
        <v>171</v>
      </c>
      <c r="H1443" s="226" t="s">
        <v>2616</v>
      </c>
      <c r="I1443" s="248"/>
      <c r="J1443" s="265"/>
      <c r="K1443" s="260"/>
      <c r="L1443" s="249">
        <v>7</v>
      </c>
      <c r="M1443" s="260" t="s">
        <v>1432</v>
      </c>
      <c r="N1443" s="226" t="s">
        <v>2607</v>
      </c>
      <c r="O1443" s="248"/>
      <c r="P1443" s="265"/>
      <c r="Q1443" s="260"/>
      <c r="R1443" s="249">
        <v>7</v>
      </c>
      <c r="S1443" s="258" t="s">
        <v>1432</v>
      </c>
      <c r="T1443" s="226" t="s">
        <v>2607</v>
      </c>
      <c r="U1443" s="260"/>
      <c r="V1443" s="265"/>
      <c r="W1443" s="260"/>
      <c r="X1443" s="249" t="s">
        <v>171</v>
      </c>
      <c r="Y1443" s="249" t="s">
        <v>171</v>
      </c>
      <c r="Z1443" s="226" t="s">
        <v>2616</v>
      </c>
      <c r="AA1443" s="260"/>
      <c r="AB1443" s="265"/>
      <c r="AC1443" s="260"/>
      <c r="AD1443" s="248" t="s">
        <v>171</v>
      </c>
      <c r="AE1443" s="249" t="s">
        <v>171</v>
      </c>
      <c r="AF1443" s="226" t="s">
        <v>2616</v>
      </c>
      <c r="AG1443" s="248"/>
      <c r="AH1443" s="265"/>
      <c r="AI1443" s="260"/>
    </row>
    <row r="1444" spans="1:35" ht="45" x14ac:dyDescent="0.2">
      <c r="A1444" s="248">
        <v>2017</v>
      </c>
      <c r="B1444" s="258" t="s">
        <v>1083</v>
      </c>
      <c r="C1444" s="258" t="s">
        <v>1084</v>
      </c>
      <c r="D1444" s="249"/>
      <c r="E1444" s="249">
        <v>3</v>
      </c>
      <c r="F1444" s="249" t="s">
        <v>171</v>
      </c>
      <c r="G1444" s="249" t="s">
        <v>171</v>
      </c>
      <c r="H1444" s="226" t="s">
        <v>2617</v>
      </c>
      <c r="I1444" s="248"/>
      <c r="J1444" s="265"/>
      <c r="K1444" s="260"/>
      <c r="L1444" s="249">
        <v>7</v>
      </c>
      <c r="M1444" s="258" t="s">
        <v>1674</v>
      </c>
      <c r="N1444" s="226" t="s">
        <v>2608</v>
      </c>
      <c r="O1444" s="248"/>
      <c r="P1444" s="265"/>
      <c r="Q1444" s="260"/>
      <c r="R1444" s="249" t="s">
        <v>171</v>
      </c>
      <c r="S1444" s="249" t="s">
        <v>171</v>
      </c>
      <c r="T1444" s="226" t="s">
        <v>2617</v>
      </c>
      <c r="U1444" s="260"/>
      <c r="V1444" s="265"/>
      <c r="W1444" s="260"/>
      <c r="X1444" s="249" t="s">
        <v>171</v>
      </c>
      <c r="Y1444" s="249" t="s">
        <v>171</v>
      </c>
      <c r="Z1444" s="226" t="s">
        <v>2617</v>
      </c>
      <c r="AA1444" s="260"/>
      <c r="AB1444" s="265"/>
      <c r="AC1444" s="260"/>
      <c r="AD1444" s="248" t="s">
        <v>171</v>
      </c>
      <c r="AE1444" s="249" t="s">
        <v>171</v>
      </c>
      <c r="AF1444" s="226" t="s">
        <v>2617</v>
      </c>
      <c r="AG1444" s="248"/>
      <c r="AH1444" s="265"/>
      <c r="AI1444" s="260"/>
    </row>
    <row r="1445" spans="1:35" ht="30" x14ac:dyDescent="0.2">
      <c r="A1445" s="248">
        <v>2017</v>
      </c>
      <c r="B1445" s="258" t="s">
        <v>1083</v>
      </c>
      <c r="C1445" s="258" t="s">
        <v>1084</v>
      </c>
      <c r="D1445" s="249"/>
      <c r="E1445" s="249">
        <v>3</v>
      </c>
      <c r="F1445" s="248" t="s">
        <v>171</v>
      </c>
      <c r="G1445" s="249" t="s">
        <v>171</v>
      </c>
      <c r="H1445" s="226" t="s">
        <v>2617</v>
      </c>
      <c r="I1445" s="248"/>
      <c r="J1445" s="265"/>
      <c r="K1445" s="260"/>
      <c r="L1445" s="248" t="s">
        <v>171</v>
      </c>
      <c r="M1445" s="249" t="s">
        <v>171</v>
      </c>
      <c r="N1445" s="226" t="s">
        <v>2617</v>
      </c>
      <c r="O1445" s="248"/>
      <c r="P1445" s="265"/>
      <c r="Q1445" s="260"/>
      <c r="R1445" s="248" t="s">
        <v>171</v>
      </c>
      <c r="S1445" s="249" t="s">
        <v>171</v>
      </c>
      <c r="T1445" s="226" t="s">
        <v>2617</v>
      </c>
      <c r="U1445" s="260"/>
      <c r="V1445" s="265"/>
      <c r="W1445" s="260"/>
      <c r="X1445" s="248" t="s">
        <v>171</v>
      </c>
      <c r="Y1445" s="249" t="s">
        <v>171</v>
      </c>
      <c r="Z1445" s="226" t="s">
        <v>2617</v>
      </c>
      <c r="AA1445" s="260"/>
      <c r="AB1445" s="265"/>
      <c r="AC1445" s="260"/>
      <c r="AD1445" s="248">
        <v>3</v>
      </c>
      <c r="AE1445" s="267" t="s">
        <v>2195</v>
      </c>
      <c r="AF1445" s="226" t="s">
        <v>2608</v>
      </c>
      <c r="AG1445" s="248"/>
      <c r="AH1445" s="265"/>
      <c r="AI1445" s="260"/>
    </row>
    <row r="1446" spans="1:35" s="295" customFormat="1" ht="30.75" thickBot="1" x14ac:dyDescent="0.25">
      <c r="A1446" s="285">
        <v>2017</v>
      </c>
      <c r="B1446" s="286" t="s">
        <v>1083</v>
      </c>
      <c r="C1446" s="286" t="s">
        <v>1084</v>
      </c>
      <c r="D1446" s="298"/>
      <c r="E1446" s="292">
        <v>3</v>
      </c>
      <c r="F1446" s="292">
        <v>7</v>
      </c>
      <c r="G1446" s="289" t="s">
        <v>2598</v>
      </c>
      <c r="H1446" s="226" t="s">
        <v>2627</v>
      </c>
      <c r="I1446" s="285" t="e">
        <f>VLOOKUP(Tableau2[[#This Row],[Maîtrise/Avancement CNPE]],Tableau5[],8,FALSE)</f>
        <v>#N/A</v>
      </c>
      <c r="J1446" s="290" t="e">
        <f>Tableau2[[#This Row],[Gravité]]*Tableau2[[#This Row],[Fréquence CNPE]]*Tableau2[[#This Row],[Coef Pondération CNPE]]</f>
        <v>#N/A</v>
      </c>
      <c r="K1446" s="291"/>
      <c r="L1446" s="292">
        <v>7</v>
      </c>
      <c r="M1446" s="289" t="s">
        <v>2598</v>
      </c>
      <c r="N1446" s="226" t="s">
        <v>2627</v>
      </c>
      <c r="O1446" s="290" t="e">
        <f>VLOOKUP(Tableau2[[#This Row],[Maîtrise/Avancement SUD]],Tableau5[],8,FALSE)</f>
        <v>#N/A</v>
      </c>
      <c r="P1446" s="290" t="e">
        <f>Tableau2[[#This Row],[Gravité]]*Tableau2[[#This Row],[Fréquence SUD]]*Tableau2[[#This Row],[Coef Pondération SUD]]</f>
        <v>#N/A</v>
      </c>
      <c r="Q1446" s="291"/>
      <c r="R1446" s="292">
        <v>7</v>
      </c>
      <c r="S1446" s="289" t="s">
        <v>2598</v>
      </c>
      <c r="T1446" s="226" t="s">
        <v>2627</v>
      </c>
      <c r="U1446" s="290" t="e">
        <f>VLOOKUP(Tableau2[[#This Row],[Maîtrise/Avancement GP]],Tableau5[],8,FALSE)</f>
        <v>#N/A</v>
      </c>
      <c r="V1446" s="290" t="e">
        <f>Tableau2[[#This Row],[Gravité]]*Tableau2[[#This Row],[Fréquence GP]]*Tableau2[[#This Row],[Coef Pondération GP]]</f>
        <v>#N/A</v>
      </c>
      <c r="W1446" s="291"/>
      <c r="X1446" s="292">
        <v>1</v>
      </c>
      <c r="Y1446" s="289" t="s">
        <v>2598</v>
      </c>
      <c r="Z1446" s="226" t="s">
        <v>2627</v>
      </c>
      <c r="AA1446" s="290" t="e">
        <f>VLOOKUP(Tableau2[[#This Row],[Maîtrise/Avancement NORD]],Tableau5[],8,FALSE)</f>
        <v>#N/A</v>
      </c>
      <c r="AB1446" s="290" t="e">
        <f>Tableau2[[#This Row],[Gravité]]*Tableau2[[#This Row],[Fréquence NORD]]*Tableau2[[#This Row],[Coef Pondération NORD]]</f>
        <v>#N/A</v>
      </c>
      <c r="AC1446" s="291"/>
      <c r="AD1446" s="285">
        <v>3</v>
      </c>
      <c r="AE1446" s="289" t="s">
        <v>2598</v>
      </c>
      <c r="AF1446" s="226" t="s">
        <v>2627</v>
      </c>
      <c r="AG1446" s="290" t="e">
        <f>VLOOKUP(Tableau2[[#This Row],[Maîtrise/Avancement DD]],Tableau5[],8,FALSE)</f>
        <v>#N/A</v>
      </c>
      <c r="AH1446" s="290" t="e">
        <f>Tableau2[[#This Row],[Gravité]]*Tableau2[[#This Row],[Fréquence DD]]*Tableau2[[#This Row],[Coef Pondération DD]]</f>
        <v>#N/A</v>
      </c>
      <c r="AI1446" s="291"/>
    </row>
    <row r="1447" spans="1:35" ht="15" x14ac:dyDescent="0.2">
      <c r="A1447" s="248"/>
      <c r="B1447" s="184" t="s">
        <v>1542</v>
      </c>
      <c r="C1447" s="260"/>
      <c r="D1447" s="248"/>
      <c r="E1447" s="249"/>
      <c r="F1447" s="249"/>
      <c r="G1447" s="258"/>
      <c r="H1447" s="226" t="s">
        <v>2627</v>
      </c>
      <c r="I1447" s="248"/>
      <c r="J1447" s="265"/>
      <c r="K1447" s="260"/>
      <c r="L1447" s="249"/>
      <c r="M1447" s="260"/>
      <c r="N1447" s="226" t="s">
        <v>2627</v>
      </c>
      <c r="O1447" s="248"/>
      <c r="P1447" s="265"/>
      <c r="Q1447" s="260"/>
      <c r="R1447" s="249"/>
      <c r="S1447" s="260"/>
      <c r="T1447" s="226" t="s">
        <v>2627</v>
      </c>
      <c r="U1447" s="260"/>
      <c r="V1447" s="265"/>
      <c r="W1447" s="260"/>
      <c r="X1447" s="249"/>
      <c r="Y1447" s="258"/>
      <c r="Z1447" s="226" t="s">
        <v>2627</v>
      </c>
      <c r="AA1447" s="260"/>
      <c r="AB1447" s="265"/>
      <c r="AC1447" s="260"/>
      <c r="AD1447" s="248"/>
      <c r="AE1447" s="249"/>
      <c r="AF1447" s="226" t="s">
        <v>2627</v>
      </c>
      <c r="AG1447" s="248"/>
      <c r="AH1447" s="265"/>
      <c r="AI1447" s="260"/>
    </row>
    <row r="1448" spans="1:35" ht="15" x14ac:dyDescent="0.2">
      <c r="A1448" s="248">
        <v>2017</v>
      </c>
      <c r="B1448" s="258" t="s">
        <v>993</v>
      </c>
      <c r="C1448" s="258" t="s">
        <v>1087</v>
      </c>
      <c r="D1448" s="249"/>
      <c r="E1448" s="249">
        <v>7</v>
      </c>
      <c r="F1448" s="249">
        <v>1</v>
      </c>
      <c r="G1448" s="258" t="s">
        <v>1088</v>
      </c>
      <c r="H1448" s="226" t="s">
        <v>2655</v>
      </c>
      <c r="I1448" s="248"/>
      <c r="J1448" s="265"/>
      <c r="K1448" s="260"/>
      <c r="L1448" s="249">
        <v>1</v>
      </c>
      <c r="M1448" s="258" t="s">
        <v>1088</v>
      </c>
      <c r="N1448" s="226" t="s">
        <v>2655</v>
      </c>
      <c r="O1448" s="248"/>
      <c r="P1448" s="265"/>
      <c r="Q1448" s="260"/>
      <c r="R1448" s="249">
        <v>1</v>
      </c>
      <c r="S1448" s="258" t="s">
        <v>1088</v>
      </c>
      <c r="T1448" s="226" t="s">
        <v>2655</v>
      </c>
      <c r="U1448" s="260"/>
      <c r="V1448" s="265"/>
      <c r="W1448" s="260"/>
      <c r="X1448" s="249" t="s">
        <v>171</v>
      </c>
      <c r="Y1448" s="249" t="s">
        <v>171</v>
      </c>
      <c r="Z1448" s="226" t="s">
        <v>2617</v>
      </c>
      <c r="AA1448" s="260"/>
      <c r="AB1448" s="265"/>
      <c r="AC1448" s="260"/>
      <c r="AD1448" s="248">
        <v>1</v>
      </c>
      <c r="AE1448" s="249" t="s">
        <v>1088</v>
      </c>
      <c r="AF1448" s="226" t="s">
        <v>2655</v>
      </c>
      <c r="AG1448" s="248"/>
      <c r="AH1448" s="265"/>
      <c r="AI1448" s="260"/>
    </row>
    <row r="1449" spans="1:35" ht="60" x14ac:dyDescent="0.2">
      <c r="A1449" s="248">
        <v>2017</v>
      </c>
      <c r="B1449" s="258" t="s">
        <v>993</v>
      </c>
      <c r="C1449" s="258" t="s">
        <v>1087</v>
      </c>
      <c r="D1449" s="249"/>
      <c r="E1449" s="249">
        <v>7</v>
      </c>
      <c r="F1449" s="249">
        <v>1</v>
      </c>
      <c r="G1449" s="258" t="s">
        <v>1089</v>
      </c>
      <c r="H1449" s="226" t="s">
        <v>2608</v>
      </c>
      <c r="I1449" s="248"/>
      <c r="J1449" s="265"/>
      <c r="K1449" s="260"/>
      <c r="L1449" s="249">
        <v>1</v>
      </c>
      <c r="M1449" s="258" t="s">
        <v>1089</v>
      </c>
      <c r="N1449" s="226" t="s">
        <v>2608</v>
      </c>
      <c r="O1449" s="248"/>
      <c r="P1449" s="265"/>
      <c r="Q1449" s="260"/>
      <c r="R1449" s="249">
        <v>1</v>
      </c>
      <c r="S1449" s="258" t="s">
        <v>1089</v>
      </c>
      <c r="T1449" s="226" t="s">
        <v>2608</v>
      </c>
      <c r="U1449" s="260"/>
      <c r="V1449" s="265"/>
      <c r="W1449" s="260"/>
      <c r="X1449" s="249" t="s">
        <v>171</v>
      </c>
      <c r="Y1449" s="249" t="s">
        <v>171</v>
      </c>
      <c r="Z1449" s="226" t="s">
        <v>2617</v>
      </c>
      <c r="AA1449" s="260"/>
      <c r="AB1449" s="265"/>
      <c r="AC1449" s="260"/>
      <c r="AD1449" s="248">
        <v>1</v>
      </c>
      <c r="AE1449" s="249" t="s">
        <v>2196</v>
      </c>
      <c r="AF1449" s="226" t="s">
        <v>2608</v>
      </c>
      <c r="AG1449" s="248"/>
      <c r="AH1449" s="265"/>
      <c r="AI1449" s="260"/>
    </row>
    <row r="1450" spans="1:35" ht="15" x14ac:dyDescent="0.2">
      <c r="A1450" s="248">
        <v>2017</v>
      </c>
      <c r="B1450" s="258" t="s">
        <v>993</v>
      </c>
      <c r="C1450" s="258" t="s">
        <v>1087</v>
      </c>
      <c r="D1450" s="249"/>
      <c r="E1450" s="248">
        <v>7</v>
      </c>
      <c r="F1450" s="249" t="s">
        <v>171</v>
      </c>
      <c r="G1450" s="249" t="s">
        <v>171</v>
      </c>
      <c r="H1450" s="226" t="s">
        <v>2629</v>
      </c>
      <c r="I1450" s="248"/>
      <c r="J1450" s="265"/>
      <c r="K1450" s="260"/>
      <c r="L1450" s="249">
        <v>1</v>
      </c>
      <c r="M1450" s="258" t="s">
        <v>1675</v>
      </c>
      <c r="N1450" s="226" t="s">
        <v>2638</v>
      </c>
      <c r="O1450" s="248"/>
      <c r="P1450" s="265"/>
      <c r="Q1450" s="260"/>
      <c r="R1450" s="249">
        <v>1</v>
      </c>
      <c r="S1450" s="260" t="s">
        <v>1820</v>
      </c>
      <c r="T1450" s="226" t="s">
        <v>2638</v>
      </c>
      <c r="U1450" s="260"/>
      <c r="V1450" s="265"/>
      <c r="W1450" s="260"/>
      <c r="X1450" s="249" t="s">
        <v>171</v>
      </c>
      <c r="Y1450" s="249" t="s">
        <v>171</v>
      </c>
      <c r="Z1450" s="226" t="s">
        <v>2629</v>
      </c>
      <c r="AA1450" s="260"/>
      <c r="AB1450" s="265"/>
      <c r="AC1450" s="260"/>
      <c r="AD1450" s="248" t="s">
        <v>171</v>
      </c>
      <c r="AE1450" s="249" t="s">
        <v>171</v>
      </c>
      <c r="AF1450" s="226" t="s">
        <v>2629</v>
      </c>
      <c r="AG1450" s="248"/>
      <c r="AH1450" s="265"/>
      <c r="AI1450" s="260"/>
    </row>
    <row r="1451" spans="1:35" ht="60" x14ac:dyDescent="0.2">
      <c r="A1451" s="248">
        <v>2017</v>
      </c>
      <c r="B1451" s="258" t="s">
        <v>993</v>
      </c>
      <c r="C1451" s="258" t="s">
        <v>1087</v>
      </c>
      <c r="D1451" s="249"/>
      <c r="E1451" s="248">
        <v>7</v>
      </c>
      <c r="F1451" s="248" t="s">
        <v>171</v>
      </c>
      <c r="G1451" s="249" t="s">
        <v>171</v>
      </c>
      <c r="H1451" s="226" t="s">
        <v>2617</v>
      </c>
      <c r="I1451" s="248"/>
      <c r="J1451" s="265"/>
      <c r="K1451" s="260"/>
      <c r="L1451" s="248" t="s">
        <v>171</v>
      </c>
      <c r="M1451" s="249" t="s">
        <v>171</v>
      </c>
      <c r="N1451" s="226" t="s">
        <v>2617</v>
      </c>
      <c r="O1451" s="248"/>
      <c r="P1451" s="265"/>
      <c r="Q1451" s="260"/>
      <c r="R1451" s="248" t="s">
        <v>171</v>
      </c>
      <c r="S1451" s="249" t="s">
        <v>171</v>
      </c>
      <c r="T1451" s="226" t="s">
        <v>2617</v>
      </c>
      <c r="U1451" s="260"/>
      <c r="V1451" s="265"/>
      <c r="W1451" s="260"/>
      <c r="X1451" s="248" t="s">
        <v>171</v>
      </c>
      <c r="Y1451" s="249" t="s">
        <v>171</v>
      </c>
      <c r="Z1451" s="226" t="s">
        <v>2617</v>
      </c>
      <c r="AA1451" s="260"/>
      <c r="AB1451" s="265"/>
      <c r="AC1451" s="260"/>
      <c r="AD1451" s="248">
        <v>1</v>
      </c>
      <c r="AE1451" s="267" t="s">
        <v>2197</v>
      </c>
      <c r="AF1451" s="226" t="s">
        <v>2635</v>
      </c>
      <c r="AG1451" s="248"/>
      <c r="AH1451" s="265"/>
      <c r="AI1451" s="260"/>
    </row>
    <row r="1452" spans="1:35" ht="75" x14ac:dyDescent="0.2">
      <c r="A1452" s="248">
        <v>2017</v>
      </c>
      <c r="B1452" s="258" t="s">
        <v>993</v>
      </c>
      <c r="C1452" s="258" t="s">
        <v>1087</v>
      </c>
      <c r="D1452" s="249"/>
      <c r="E1452" s="248">
        <v>7</v>
      </c>
      <c r="F1452" s="248" t="s">
        <v>171</v>
      </c>
      <c r="G1452" s="249" t="s">
        <v>171</v>
      </c>
      <c r="H1452" s="226" t="s">
        <v>2617</v>
      </c>
      <c r="I1452" s="248"/>
      <c r="J1452" s="265"/>
      <c r="K1452" s="260"/>
      <c r="L1452" s="248" t="s">
        <v>171</v>
      </c>
      <c r="M1452" s="249" t="s">
        <v>171</v>
      </c>
      <c r="N1452" s="226" t="s">
        <v>2617</v>
      </c>
      <c r="O1452" s="248"/>
      <c r="P1452" s="265"/>
      <c r="Q1452" s="260"/>
      <c r="R1452" s="248" t="s">
        <v>171</v>
      </c>
      <c r="S1452" s="249" t="s">
        <v>171</v>
      </c>
      <c r="T1452" s="226" t="s">
        <v>2617</v>
      </c>
      <c r="U1452" s="260"/>
      <c r="V1452" s="265"/>
      <c r="W1452" s="260"/>
      <c r="X1452" s="248" t="s">
        <v>171</v>
      </c>
      <c r="Y1452" s="249" t="s">
        <v>171</v>
      </c>
      <c r="Z1452" s="226" t="s">
        <v>2617</v>
      </c>
      <c r="AA1452" s="260"/>
      <c r="AB1452" s="265"/>
      <c r="AC1452" s="260"/>
      <c r="AD1452" s="248">
        <v>1</v>
      </c>
      <c r="AE1452" s="267" t="s">
        <v>2198</v>
      </c>
      <c r="AF1452" s="226" t="s">
        <v>2608</v>
      </c>
      <c r="AG1452" s="248"/>
      <c r="AH1452" s="265"/>
      <c r="AI1452" s="260"/>
    </row>
    <row r="1453" spans="1:35" s="295" customFormat="1" ht="30.75" customHeight="1" thickBot="1" x14ac:dyDescent="0.25">
      <c r="A1453" s="285">
        <v>2017</v>
      </c>
      <c r="B1453" s="286" t="s">
        <v>993</v>
      </c>
      <c r="C1453" s="286" t="s">
        <v>1087</v>
      </c>
      <c r="D1453" s="298"/>
      <c r="E1453" s="292">
        <v>7</v>
      </c>
      <c r="F1453" s="292">
        <v>1</v>
      </c>
      <c r="G1453" s="289" t="s">
        <v>2598</v>
      </c>
      <c r="H1453" s="226" t="s">
        <v>2627</v>
      </c>
      <c r="I1453" s="285" t="e">
        <f>VLOOKUP(Tableau2[[#This Row],[Maîtrise/Avancement CNPE]],Tableau5[],8,FALSE)</f>
        <v>#N/A</v>
      </c>
      <c r="J1453" s="290" t="e">
        <f>Tableau2[[#This Row],[Gravité]]*Tableau2[[#This Row],[Fréquence CNPE]]*Tableau2[[#This Row],[Coef Pondération CNPE]]</f>
        <v>#N/A</v>
      </c>
      <c r="K1453" s="294" t="s">
        <v>1090</v>
      </c>
      <c r="L1453" s="292">
        <v>1</v>
      </c>
      <c r="M1453" s="289" t="s">
        <v>2598</v>
      </c>
      <c r="N1453" s="226" t="s">
        <v>2627</v>
      </c>
      <c r="O1453" s="290" t="e">
        <f>VLOOKUP(Tableau2[[#This Row],[Maîtrise/Avancement SUD]],Tableau5[],8,FALSE)</f>
        <v>#N/A</v>
      </c>
      <c r="P1453" s="290" t="e">
        <f>Tableau2[[#This Row],[Gravité]]*Tableau2[[#This Row],[Fréquence SUD]]*Tableau2[[#This Row],[Coef Pondération SUD]]</f>
        <v>#N/A</v>
      </c>
      <c r="Q1453" s="294" t="s">
        <v>1676</v>
      </c>
      <c r="R1453" s="292">
        <v>1</v>
      </c>
      <c r="S1453" s="289" t="s">
        <v>2598</v>
      </c>
      <c r="T1453" s="226" t="s">
        <v>2627</v>
      </c>
      <c r="U1453" s="290" t="e">
        <f>VLOOKUP(Tableau2[[#This Row],[Maîtrise/Avancement GP]],Tableau5[],8,FALSE)</f>
        <v>#N/A</v>
      </c>
      <c r="V1453" s="290" t="e">
        <f>Tableau2[[#This Row],[Gravité]]*Tableau2[[#This Row],[Fréquence GP]]*Tableau2[[#This Row],[Coef Pondération GP]]</f>
        <v>#N/A</v>
      </c>
      <c r="W1453" s="294" t="s">
        <v>1821</v>
      </c>
      <c r="X1453" s="292" t="s">
        <v>171</v>
      </c>
      <c r="Y1453" s="289" t="s">
        <v>2598</v>
      </c>
      <c r="Z1453" s="226" t="s">
        <v>2627</v>
      </c>
      <c r="AA1453" s="290" t="e">
        <f>VLOOKUP(Tableau2[[#This Row],[Maîtrise/Avancement NORD]],Tableau5[],8,FALSE)</f>
        <v>#N/A</v>
      </c>
      <c r="AB1453" s="290" t="e">
        <f>Tableau2[[#This Row],[Gravité]]*Tableau2[[#This Row],[Fréquence NORD]]*Tableau2[[#This Row],[Coef Pondération NORD]]</f>
        <v>#VALUE!</v>
      </c>
      <c r="AC1453" s="291"/>
      <c r="AD1453" s="285" t="s">
        <v>171</v>
      </c>
      <c r="AE1453" s="289" t="s">
        <v>2598</v>
      </c>
      <c r="AF1453" s="226" t="s">
        <v>2627</v>
      </c>
      <c r="AG1453" s="290" t="e">
        <f>VLOOKUP(Tableau2[[#This Row],[Maîtrise/Avancement DD]],Tableau5[],8,FALSE)</f>
        <v>#N/A</v>
      </c>
      <c r="AH1453" s="290" t="e">
        <f>Tableau2[[#This Row],[Gravité]]*Tableau2[[#This Row],[Fréquence DD]]*Tableau2[[#This Row],[Coef Pondération DD]]</f>
        <v>#VALUE!</v>
      </c>
      <c r="AI1453" s="291" t="s">
        <v>2213</v>
      </c>
    </row>
    <row r="1454" spans="1:35" ht="15" x14ac:dyDescent="0.2">
      <c r="A1454" s="248"/>
      <c r="B1454" s="184" t="s">
        <v>1543</v>
      </c>
      <c r="C1454" s="184"/>
      <c r="D1454" s="234"/>
      <c r="E1454" s="249"/>
      <c r="F1454" s="249"/>
      <c r="G1454" s="258"/>
      <c r="H1454" s="226" t="s">
        <v>2627</v>
      </c>
      <c r="I1454" s="248"/>
      <c r="J1454" s="265"/>
      <c r="K1454" s="260"/>
      <c r="L1454" s="249"/>
      <c r="M1454" s="260"/>
      <c r="N1454" s="226" t="s">
        <v>2627</v>
      </c>
      <c r="O1454" s="248"/>
      <c r="P1454" s="265"/>
      <c r="Q1454" s="260"/>
      <c r="R1454" s="249"/>
      <c r="S1454" s="260"/>
      <c r="T1454" s="226" t="s">
        <v>2627</v>
      </c>
      <c r="U1454" s="260"/>
      <c r="V1454" s="265"/>
      <c r="W1454" s="260"/>
      <c r="X1454" s="249"/>
      <c r="Y1454" s="249"/>
      <c r="Z1454" s="226" t="s">
        <v>2627</v>
      </c>
      <c r="AA1454" s="248"/>
      <c r="AB1454" s="265"/>
      <c r="AC1454" s="260"/>
      <c r="AD1454" s="248"/>
      <c r="AE1454" s="249"/>
      <c r="AF1454" s="226" t="s">
        <v>2627</v>
      </c>
      <c r="AG1454" s="248"/>
      <c r="AH1454" s="265"/>
      <c r="AI1454" s="260"/>
    </row>
    <row r="1455" spans="1:35" ht="30" x14ac:dyDescent="0.2">
      <c r="A1455" s="248">
        <v>2017</v>
      </c>
      <c r="B1455" s="258" t="s">
        <v>1091</v>
      </c>
      <c r="C1455" s="258" t="s">
        <v>1092</v>
      </c>
      <c r="D1455" s="249"/>
      <c r="E1455" s="249">
        <v>7</v>
      </c>
      <c r="F1455" s="249">
        <v>1</v>
      </c>
      <c r="G1455" s="258" t="s">
        <v>1093</v>
      </c>
      <c r="H1455" s="226" t="s">
        <v>2608</v>
      </c>
      <c r="I1455" s="248"/>
      <c r="J1455" s="265"/>
      <c r="K1455" s="260"/>
      <c r="L1455" s="249">
        <v>1</v>
      </c>
      <c r="M1455" s="258" t="s">
        <v>1677</v>
      </c>
      <c r="N1455" s="226" t="s">
        <v>2608</v>
      </c>
      <c r="O1455" s="248"/>
      <c r="P1455" s="265"/>
      <c r="Q1455" s="260"/>
      <c r="R1455" s="249">
        <v>1</v>
      </c>
      <c r="S1455" s="258" t="s">
        <v>1677</v>
      </c>
      <c r="T1455" s="226" t="s">
        <v>2608</v>
      </c>
      <c r="U1455" s="260"/>
      <c r="V1455" s="265"/>
      <c r="W1455" s="260"/>
      <c r="X1455" s="249" t="s">
        <v>171</v>
      </c>
      <c r="Y1455" s="249" t="s">
        <v>171</v>
      </c>
      <c r="Z1455" s="226" t="s">
        <v>2617</v>
      </c>
      <c r="AA1455" s="248"/>
      <c r="AB1455" s="265"/>
      <c r="AC1455" s="260"/>
      <c r="AD1455" s="248">
        <v>1</v>
      </c>
      <c r="AE1455" s="267" t="s">
        <v>2199</v>
      </c>
      <c r="AF1455" s="226" t="s">
        <v>2608</v>
      </c>
      <c r="AG1455" s="248"/>
      <c r="AH1455" s="265"/>
      <c r="AI1455" s="260"/>
    </row>
    <row r="1456" spans="1:35" ht="45" x14ac:dyDescent="0.2">
      <c r="A1456" s="248">
        <v>2017</v>
      </c>
      <c r="B1456" s="258" t="s">
        <v>1091</v>
      </c>
      <c r="C1456" s="258" t="s">
        <v>1092</v>
      </c>
      <c r="D1456" s="249"/>
      <c r="E1456" s="249">
        <v>7</v>
      </c>
      <c r="F1456" s="249">
        <v>1</v>
      </c>
      <c r="G1456" s="258" t="s">
        <v>525</v>
      </c>
      <c r="H1456" s="226" t="s">
        <v>2608</v>
      </c>
      <c r="I1456" s="248"/>
      <c r="J1456" s="265"/>
      <c r="K1456" s="260"/>
      <c r="L1456" s="249">
        <v>1</v>
      </c>
      <c r="M1456" s="258" t="s">
        <v>1678</v>
      </c>
      <c r="N1456" s="226" t="s">
        <v>2608</v>
      </c>
      <c r="O1456" s="248"/>
      <c r="P1456" s="265"/>
      <c r="Q1456" s="260"/>
      <c r="R1456" s="249">
        <v>1</v>
      </c>
      <c r="S1456" s="258" t="s">
        <v>525</v>
      </c>
      <c r="T1456" s="226" t="s">
        <v>2608</v>
      </c>
      <c r="U1456" s="260"/>
      <c r="V1456" s="265"/>
      <c r="W1456" s="260"/>
      <c r="X1456" s="249" t="s">
        <v>171</v>
      </c>
      <c r="Y1456" s="249" t="s">
        <v>171</v>
      </c>
      <c r="Z1456" s="226" t="s">
        <v>2617</v>
      </c>
      <c r="AA1456" s="248"/>
      <c r="AB1456" s="265"/>
      <c r="AC1456" s="260"/>
      <c r="AD1456" s="248">
        <v>1</v>
      </c>
      <c r="AE1456" s="267" t="s">
        <v>525</v>
      </c>
      <c r="AF1456" s="226" t="s">
        <v>2608</v>
      </c>
      <c r="AG1456" s="248"/>
      <c r="AH1456" s="265"/>
      <c r="AI1456" s="260"/>
    </row>
    <row r="1457" spans="1:35" ht="30" x14ac:dyDescent="0.2">
      <c r="A1457" s="248">
        <v>2017</v>
      </c>
      <c r="B1457" s="258" t="s">
        <v>1091</v>
      </c>
      <c r="C1457" s="258" t="s">
        <v>1092</v>
      </c>
      <c r="D1457" s="249"/>
      <c r="E1457" s="248">
        <v>7</v>
      </c>
      <c r="F1457" s="249" t="s">
        <v>171</v>
      </c>
      <c r="G1457" s="249" t="s">
        <v>171</v>
      </c>
      <c r="H1457" s="226" t="s">
        <v>2617</v>
      </c>
      <c r="I1457" s="248"/>
      <c r="J1457" s="265"/>
      <c r="K1457" s="260"/>
      <c r="L1457" s="249" t="s">
        <v>171</v>
      </c>
      <c r="M1457" s="249" t="s">
        <v>171</v>
      </c>
      <c r="N1457" s="226" t="s">
        <v>2617</v>
      </c>
      <c r="O1457" s="248"/>
      <c r="P1457" s="265"/>
      <c r="Q1457" s="260"/>
      <c r="R1457" s="249" t="s">
        <v>171</v>
      </c>
      <c r="S1457" s="249" t="s">
        <v>171</v>
      </c>
      <c r="T1457" s="226" t="s">
        <v>2617</v>
      </c>
      <c r="U1457" s="260"/>
      <c r="V1457" s="265"/>
      <c r="W1457" s="260"/>
      <c r="X1457" s="249" t="s">
        <v>171</v>
      </c>
      <c r="Y1457" s="249" t="s">
        <v>171</v>
      </c>
      <c r="Z1457" s="226" t="s">
        <v>2617</v>
      </c>
      <c r="AA1457" s="260"/>
      <c r="AB1457" s="265"/>
      <c r="AC1457" s="260"/>
      <c r="AD1457" s="248">
        <v>1</v>
      </c>
      <c r="AE1457" s="267" t="s">
        <v>2200</v>
      </c>
      <c r="AF1457" s="226" t="s">
        <v>2653</v>
      </c>
      <c r="AG1457" s="248"/>
      <c r="AH1457" s="265"/>
      <c r="AI1457" s="260"/>
    </row>
    <row r="1458" spans="1:35" s="295" customFormat="1" ht="30.75" thickBot="1" x14ac:dyDescent="0.25">
      <c r="A1458" s="285">
        <v>2017</v>
      </c>
      <c r="B1458" s="286" t="s">
        <v>1091</v>
      </c>
      <c r="C1458" s="286" t="s">
        <v>1092</v>
      </c>
      <c r="D1458" s="298"/>
      <c r="E1458" s="292">
        <v>7</v>
      </c>
      <c r="F1458" s="292">
        <v>1</v>
      </c>
      <c r="G1458" s="289" t="s">
        <v>2598</v>
      </c>
      <c r="H1458" s="226" t="s">
        <v>2627</v>
      </c>
      <c r="I1458" s="285" t="e">
        <f>VLOOKUP(Tableau2[[#This Row],[Maîtrise/Avancement CNPE]],Tableau5[],8,FALSE)</f>
        <v>#N/A</v>
      </c>
      <c r="J1458" s="290" t="e">
        <f>Tableau2[[#This Row],[Gravité]]*Tableau2[[#This Row],[Fréquence CNPE]]*Tableau2[[#This Row],[Coef Pondération CNPE]]</f>
        <v>#N/A</v>
      </c>
      <c r="K1458" s="291"/>
      <c r="L1458" s="292">
        <v>1</v>
      </c>
      <c r="M1458" s="289" t="s">
        <v>2598</v>
      </c>
      <c r="N1458" s="226" t="s">
        <v>2627</v>
      </c>
      <c r="O1458" s="290" t="e">
        <f>VLOOKUP(Tableau2[[#This Row],[Maîtrise/Avancement SUD]],Tableau5[],8,FALSE)</f>
        <v>#N/A</v>
      </c>
      <c r="P1458" s="290" t="e">
        <f>Tableau2[[#This Row],[Gravité]]*Tableau2[[#This Row],[Fréquence SUD]]*Tableau2[[#This Row],[Coef Pondération SUD]]</f>
        <v>#N/A</v>
      </c>
      <c r="Q1458" s="291"/>
      <c r="R1458" s="292">
        <v>1</v>
      </c>
      <c r="S1458" s="289" t="s">
        <v>2598</v>
      </c>
      <c r="T1458" s="226" t="s">
        <v>2627</v>
      </c>
      <c r="U1458" s="290" t="e">
        <f>VLOOKUP(Tableau2[[#This Row],[Maîtrise/Avancement GP]],Tableau5[],8,FALSE)</f>
        <v>#N/A</v>
      </c>
      <c r="V1458" s="290" t="e">
        <f>Tableau2[[#This Row],[Gravité]]*Tableau2[[#This Row],[Fréquence GP]]*Tableau2[[#This Row],[Coef Pondération GP]]</f>
        <v>#N/A</v>
      </c>
      <c r="W1458" s="291"/>
      <c r="X1458" s="292" t="s">
        <v>171</v>
      </c>
      <c r="Y1458" s="289" t="s">
        <v>2598</v>
      </c>
      <c r="Z1458" s="226" t="s">
        <v>2627</v>
      </c>
      <c r="AA1458" s="290" t="e">
        <f>VLOOKUP(Tableau2[[#This Row],[Maîtrise/Avancement NORD]],Tableau5[],8,FALSE)</f>
        <v>#N/A</v>
      </c>
      <c r="AB1458" s="290" t="e">
        <f>Tableau2[[#This Row],[Gravité]]*Tableau2[[#This Row],[Fréquence NORD]]*Tableau2[[#This Row],[Coef Pondération NORD]]</f>
        <v>#VALUE!</v>
      </c>
      <c r="AC1458" s="291"/>
      <c r="AD1458" s="285">
        <v>1</v>
      </c>
      <c r="AE1458" s="289" t="s">
        <v>2598</v>
      </c>
      <c r="AF1458" s="226" t="s">
        <v>2627</v>
      </c>
      <c r="AG1458" s="290" t="e">
        <f>VLOOKUP(Tableau2[[#This Row],[Maîtrise/Avancement DD]],Tableau5[],8,FALSE)</f>
        <v>#N/A</v>
      </c>
      <c r="AH1458" s="290" t="e">
        <f>Tableau2[[#This Row],[Gravité]]*Tableau2[[#This Row],[Fréquence DD]]*Tableau2[[#This Row],[Coef Pondération DD]]</f>
        <v>#N/A</v>
      </c>
      <c r="AI1458" s="291"/>
    </row>
    <row r="1459" spans="1:35" ht="15" x14ac:dyDescent="0.2">
      <c r="A1459" s="248"/>
      <c r="B1459" s="184" t="s">
        <v>2201</v>
      </c>
      <c r="C1459" s="184"/>
      <c r="D1459" s="234"/>
      <c r="E1459" s="249"/>
      <c r="F1459" s="249"/>
      <c r="G1459" s="258"/>
      <c r="H1459" s="226" t="s">
        <v>2627</v>
      </c>
      <c r="I1459" s="248"/>
      <c r="J1459" s="265"/>
      <c r="K1459" s="260"/>
      <c r="L1459" s="249"/>
      <c r="M1459" s="260"/>
      <c r="N1459" s="226" t="s">
        <v>2627</v>
      </c>
      <c r="O1459" s="248"/>
      <c r="P1459" s="265"/>
      <c r="Q1459" s="260"/>
      <c r="R1459" s="249"/>
      <c r="S1459" s="260"/>
      <c r="T1459" s="226" t="s">
        <v>2627</v>
      </c>
      <c r="U1459" s="260"/>
      <c r="V1459" s="265"/>
      <c r="W1459" s="260"/>
      <c r="X1459" s="249"/>
      <c r="Y1459" s="249"/>
      <c r="Z1459" s="226" t="s">
        <v>2627</v>
      </c>
      <c r="AA1459" s="248"/>
      <c r="AB1459" s="265"/>
      <c r="AC1459" s="260"/>
      <c r="AD1459" s="248"/>
      <c r="AE1459" s="249"/>
      <c r="AF1459" s="226" t="s">
        <v>2627</v>
      </c>
      <c r="AG1459" s="248"/>
      <c r="AH1459" s="265"/>
      <c r="AI1459" s="260"/>
    </row>
    <row r="1460" spans="1:35" ht="15" x14ac:dyDescent="0.2">
      <c r="A1460" s="248">
        <v>2017</v>
      </c>
      <c r="B1460" s="260" t="s">
        <v>1094</v>
      </c>
      <c r="C1460" s="258" t="s">
        <v>540</v>
      </c>
      <c r="D1460" s="249"/>
      <c r="E1460" s="249">
        <v>3</v>
      </c>
      <c r="F1460" s="249">
        <v>1</v>
      </c>
      <c r="G1460" s="258" t="s">
        <v>1095</v>
      </c>
      <c r="H1460" s="226" t="s">
        <v>2608</v>
      </c>
      <c r="I1460" s="248"/>
      <c r="J1460" s="265"/>
      <c r="K1460" s="260"/>
      <c r="L1460" s="249">
        <v>1</v>
      </c>
      <c r="M1460" s="260" t="s">
        <v>1679</v>
      </c>
      <c r="N1460" s="226" t="s">
        <v>2608</v>
      </c>
      <c r="O1460" s="248"/>
      <c r="P1460" s="265"/>
      <c r="Q1460" s="260"/>
      <c r="R1460" s="249">
        <v>1</v>
      </c>
      <c r="S1460" s="260" t="s">
        <v>1822</v>
      </c>
      <c r="T1460" s="226" t="s">
        <v>2608</v>
      </c>
      <c r="U1460" s="260"/>
      <c r="V1460" s="265"/>
      <c r="W1460" s="260"/>
      <c r="X1460" s="249" t="s">
        <v>171</v>
      </c>
      <c r="Y1460" s="249" t="s">
        <v>171</v>
      </c>
      <c r="Z1460" s="226" t="s">
        <v>2617</v>
      </c>
      <c r="AA1460" s="248"/>
      <c r="AB1460" s="265"/>
      <c r="AC1460" s="260"/>
      <c r="AD1460" s="248">
        <v>1</v>
      </c>
      <c r="AE1460" s="267" t="s">
        <v>1095</v>
      </c>
      <c r="AF1460" s="226" t="s">
        <v>2635</v>
      </c>
      <c r="AG1460" s="248"/>
      <c r="AH1460" s="265"/>
      <c r="AI1460" s="260"/>
    </row>
    <row r="1461" spans="1:35" ht="30" x14ac:dyDescent="0.2">
      <c r="A1461" s="248">
        <v>2017</v>
      </c>
      <c r="B1461" s="258" t="s">
        <v>1094</v>
      </c>
      <c r="C1461" s="258" t="s">
        <v>540</v>
      </c>
      <c r="D1461" s="249"/>
      <c r="E1461" s="249">
        <v>3</v>
      </c>
      <c r="F1461" s="249">
        <v>1</v>
      </c>
      <c r="G1461" s="258" t="s">
        <v>1096</v>
      </c>
      <c r="H1461" s="226" t="s">
        <v>2613</v>
      </c>
      <c r="I1461" s="248"/>
      <c r="J1461" s="265"/>
      <c r="K1461" s="260"/>
      <c r="L1461" s="249">
        <v>1</v>
      </c>
      <c r="M1461" s="260" t="s">
        <v>1096</v>
      </c>
      <c r="N1461" s="226" t="s">
        <v>2613</v>
      </c>
      <c r="O1461" s="248"/>
      <c r="P1461" s="265"/>
      <c r="Q1461" s="260"/>
      <c r="R1461" s="249">
        <v>1</v>
      </c>
      <c r="S1461" s="260" t="s">
        <v>1096</v>
      </c>
      <c r="T1461" s="226" t="s">
        <v>2613</v>
      </c>
      <c r="U1461" s="260"/>
      <c r="V1461" s="265"/>
      <c r="W1461" s="260"/>
      <c r="X1461" s="249" t="s">
        <v>171</v>
      </c>
      <c r="Y1461" s="249" t="s">
        <v>171</v>
      </c>
      <c r="Z1461" s="226" t="s">
        <v>2617</v>
      </c>
      <c r="AA1461" s="248"/>
      <c r="AB1461" s="265"/>
      <c r="AC1461" s="260"/>
      <c r="AD1461" s="248">
        <v>1</v>
      </c>
      <c r="AE1461" s="267" t="s">
        <v>1096</v>
      </c>
      <c r="AF1461" s="226" t="s">
        <v>2635</v>
      </c>
      <c r="AG1461" s="248"/>
      <c r="AH1461" s="265"/>
      <c r="AI1461" s="260"/>
    </row>
    <row r="1462" spans="1:35" ht="45" x14ac:dyDescent="0.2">
      <c r="A1462" s="248">
        <v>2017</v>
      </c>
      <c r="B1462" s="258" t="s">
        <v>1094</v>
      </c>
      <c r="C1462" s="258" t="s">
        <v>540</v>
      </c>
      <c r="D1462" s="249"/>
      <c r="E1462" s="249">
        <v>3</v>
      </c>
      <c r="F1462" s="249">
        <v>1</v>
      </c>
      <c r="G1462" s="258" t="s">
        <v>1097</v>
      </c>
      <c r="H1462" s="226" t="s">
        <v>2657</v>
      </c>
      <c r="I1462" s="248"/>
      <c r="J1462" s="265"/>
      <c r="K1462" s="260"/>
      <c r="L1462" s="249">
        <v>1</v>
      </c>
      <c r="M1462" s="258" t="s">
        <v>1097</v>
      </c>
      <c r="N1462" s="226" t="s">
        <v>2657</v>
      </c>
      <c r="O1462" s="248"/>
      <c r="P1462" s="265"/>
      <c r="Q1462" s="260"/>
      <c r="R1462" s="249">
        <v>1</v>
      </c>
      <c r="S1462" s="258" t="s">
        <v>1097</v>
      </c>
      <c r="T1462" s="226" t="s">
        <v>2657</v>
      </c>
      <c r="U1462" s="260"/>
      <c r="V1462" s="265"/>
      <c r="W1462" s="260"/>
      <c r="X1462" s="249" t="s">
        <v>171</v>
      </c>
      <c r="Y1462" s="249" t="s">
        <v>171</v>
      </c>
      <c r="Z1462" s="226" t="s">
        <v>2617</v>
      </c>
      <c r="AA1462" s="248"/>
      <c r="AB1462" s="265"/>
      <c r="AC1462" s="260"/>
      <c r="AD1462" s="248">
        <v>1</v>
      </c>
      <c r="AE1462" s="267" t="s">
        <v>2203</v>
      </c>
      <c r="AF1462" s="226" t="s">
        <v>2656</v>
      </c>
      <c r="AG1462" s="248"/>
      <c r="AH1462" s="265"/>
      <c r="AI1462" s="260"/>
    </row>
    <row r="1463" spans="1:35" ht="45" x14ac:dyDescent="0.2">
      <c r="A1463" s="248">
        <v>2017</v>
      </c>
      <c r="B1463" s="258" t="s">
        <v>1094</v>
      </c>
      <c r="C1463" s="258" t="s">
        <v>540</v>
      </c>
      <c r="D1463" s="249"/>
      <c r="E1463" s="249">
        <v>3</v>
      </c>
      <c r="F1463" s="248" t="s">
        <v>171</v>
      </c>
      <c r="G1463" s="248" t="s">
        <v>171</v>
      </c>
      <c r="H1463" s="226" t="s">
        <v>2617</v>
      </c>
      <c r="I1463" s="248"/>
      <c r="J1463" s="265"/>
      <c r="K1463" s="260"/>
      <c r="L1463" s="248" t="s">
        <v>171</v>
      </c>
      <c r="M1463" s="258" t="s">
        <v>1823</v>
      </c>
      <c r="N1463" s="226" t="s">
        <v>2608</v>
      </c>
      <c r="O1463" s="248"/>
      <c r="P1463" s="265"/>
      <c r="Q1463" s="260"/>
      <c r="R1463" s="249">
        <v>1</v>
      </c>
      <c r="S1463" s="248" t="s">
        <v>171</v>
      </c>
      <c r="T1463" s="226" t="s">
        <v>2617</v>
      </c>
      <c r="U1463" s="260"/>
      <c r="V1463" s="265"/>
      <c r="W1463" s="260"/>
      <c r="X1463" s="248" t="s">
        <v>171</v>
      </c>
      <c r="Y1463" s="248" t="s">
        <v>171</v>
      </c>
      <c r="Z1463" s="226" t="s">
        <v>2617</v>
      </c>
      <c r="AA1463" s="260"/>
      <c r="AB1463" s="265"/>
      <c r="AC1463" s="260"/>
      <c r="AD1463" s="248" t="s">
        <v>171</v>
      </c>
      <c r="AE1463" s="249" t="s">
        <v>171</v>
      </c>
      <c r="AF1463" s="226" t="s">
        <v>2617</v>
      </c>
      <c r="AG1463" s="248"/>
      <c r="AH1463" s="265"/>
      <c r="AI1463" s="260"/>
    </row>
    <row r="1464" spans="1:35" ht="30" x14ac:dyDescent="0.2">
      <c r="A1464" s="248">
        <v>2017</v>
      </c>
      <c r="B1464" s="258" t="s">
        <v>1094</v>
      </c>
      <c r="C1464" s="258" t="s">
        <v>540</v>
      </c>
      <c r="D1464" s="249"/>
      <c r="E1464" s="249">
        <v>3</v>
      </c>
      <c r="F1464" s="248" t="s">
        <v>171</v>
      </c>
      <c r="G1464" s="248" t="s">
        <v>171</v>
      </c>
      <c r="H1464" s="226" t="s">
        <v>2617</v>
      </c>
      <c r="I1464" s="248"/>
      <c r="J1464" s="265"/>
      <c r="K1464" s="260"/>
      <c r="L1464" s="248" t="s">
        <v>171</v>
      </c>
      <c r="M1464" s="248" t="s">
        <v>171</v>
      </c>
      <c r="N1464" s="226" t="s">
        <v>2617</v>
      </c>
      <c r="O1464" s="248"/>
      <c r="P1464" s="265"/>
      <c r="Q1464" s="260"/>
      <c r="R1464" s="248" t="s">
        <v>171</v>
      </c>
      <c r="S1464" s="248" t="s">
        <v>171</v>
      </c>
      <c r="T1464" s="226" t="s">
        <v>2617</v>
      </c>
      <c r="U1464" s="260"/>
      <c r="V1464" s="265"/>
      <c r="W1464" s="260"/>
      <c r="X1464" s="248" t="s">
        <v>171</v>
      </c>
      <c r="Y1464" s="248" t="s">
        <v>171</v>
      </c>
      <c r="Z1464" s="226" t="s">
        <v>2617</v>
      </c>
      <c r="AA1464" s="260"/>
      <c r="AB1464" s="265"/>
      <c r="AC1464" s="260"/>
      <c r="AD1464" s="248">
        <v>1</v>
      </c>
      <c r="AE1464" s="267" t="s">
        <v>2202</v>
      </c>
      <c r="AF1464" s="226" t="s">
        <v>2613</v>
      </c>
      <c r="AG1464" s="248"/>
      <c r="AH1464" s="265"/>
      <c r="AI1464" s="260"/>
    </row>
    <row r="1465" spans="1:35" s="295" customFormat="1" ht="36" customHeight="1" thickBot="1" x14ac:dyDescent="0.25">
      <c r="A1465" s="285">
        <v>2017</v>
      </c>
      <c r="B1465" s="286" t="s">
        <v>1094</v>
      </c>
      <c r="C1465" s="286" t="s">
        <v>540</v>
      </c>
      <c r="D1465" s="298"/>
      <c r="E1465" s="292">
        <v>3</v>
      </c>
      <c r="F1465" s="292">
        <v>1</v>
      </c>
      <c r="G1465" s="289" t="s">
        <v>2598</v>
      </c>
      <c r="H1465" s="226" t="s">
        <v>2627</v>
      </c>
      <c r="I1465" s="285" t="e">
        <f>VLOOKUP(Tableau2[[#This Row],[Maîtrise/Avancement CNPE]],Tableau5[],8,FALSE)</f>
        <v>#N/A</v>
      </c>
      <c r="J1465" s="290" t="e">
        <f>Tableau2[[#This Row],[Gravité]]*Tableau2[[#This Row],[Fréquence CNPE]]*Tableau2[[#This Row],[Coef Pondération CNPE]]</f>
        <v>#N/A</v>
      </c>
      <c r="K1465" s="291"/>
      <c r="L1465" s="292">
        <v>1</v>
      </c>
      <c r="M1465" s="289" t="s">
        <v>2598</v>
      </c>
      <c r="N1465" s="226" t="s">
        <v>2627</v>
      </c>
      <c r="O1465" s="290" t="e">
        <f>VLOOKUP(Tableau2[[#This Row],[Maîtrise/Avancement SUD]],Tableau5[],8,FALSE)</f>
        <v>#N/A</v>
      </c>
      <c r="P1465" s="290" t="e">
        <f>Tableau2[[#This Row],[Gravité]]*Tableau2[[#This Row],[Fréquence SUD]]*Tableau2[[#This Row],[Coef Pondération SUD]]</f>
        <v>#N/A</v>
      </c>
      <c r="Q1465" s="291"/>
      <c r="R1465" s="292">
        <v>1</v>
      </c>
      <c r="S1465" s="289" t="s">
        <v>2598</v>
      </c>
      <c r="T1465" s="226" t="s">
        <v>2627</v>
      </c>
      <c r="U1465" s="290" t="e">
        <f>VLOOKUP(Tableau2[[#This Row],[Maîtrise/Avancement GP]],Tableau5[],8,FALSE)</f>
        <v>#N/A</v>
      </c>
      <c r="V1465" s="290" t="e">
        <f>Tableau2[[#This Row],[Gravité]]*Tableau2[[#This Row],[Fréquence GP]]*Tableau2[[#This Row],[Coef Pondération GP]]</f>
        <v>#N/A</v>
      </c>
      <c r="W1465" s="294" t="s">
        <v>1824</v>
      </c>
      <c r="X1465" s="292" t="s">
        <v>171</v>
      </c>
      <c r="Y1465" s="289" t="s">
        <v>2598</v>
      </c>
      <c r="Z1465" s="226" t="s">
        <v>2627</v>
      </c>
      <c r="AA1465" s="290" t="e">
        <f>VLOOKUP(Tableau2[[#This Row],[Maîtrise/Avancement NORD]],Tableau5[],8,FALSE)</f>
        <v>#N/A</v>
      </c>
      <c r="AB1465" s="290" t="e">
        <f>Tableau2[[#This Row],[Gravité]]*Tableau2[[#This Row],[Fréquence NORD]]*Tableau2[[#This Row],[Coef Pondération NORD]]</f>
        <v>#VALUE!</v>
      </c>
      <c r="AC1465" s="291"/>
      <c r="AD1465" s="285">
        <v>1</v>
      </c>
      <c r="AE1465" s="289" t="s">
        <v>2598</v>
      </c>
      <c r="AF1465" s="226" t="s">
        <v>2627</v>
      </c>
      <c r="AG1465" s="290" t="e">
        <f>VLOOKUP(Tableau2[[#This Row],[Maîtrise/Avancement DD]],Tableau5[],8,FALSE)</f>
        <v>#N/A</v>
      </c>
      <c r="AH1465" s="290" t="e">
        <f>Tableau2[[#This Row],[Gravité]]*Tableau2[[#This Row],[Fréquence DD]]*Tableau2[[#This Row],[Coef Pondération DD]]</f>
        <v>#N/A</v>
      </c>
      <c r="AI1465" s="291"/>
    </row>
    <row r="1466" spans="1:35" ht="15.75" customHeight="1" x14ac:dyDescent="0.2">
      <c r="A1466" s="248"/>
      <c r="B1466" s="184" t="s">
        <v>1544</v>
      </c>
      <c r="C1466" s="260"/>
      <c r="D1466" s="248"/>
      <c r="E1466" s="260"/>
      <c r="F1466" s="260"/>
      <c r="G1466" s="260"/>
      <c r="H1466" s="226" t="s">
        <v>2627</v>
      </c>
      <c r="I1466" s="248"/>
      <c r="J1466" s="265"/>
      <c r="K1466" s="260"/>
      <c r="L1466" s="260"/>
      <c r="M1466" s="260"/>
      <c r="N1466" s="226" t="s">
        <v>2627</v>
      </c>
      <c r="O1466" s="248"/>
      <c r="P1466" s="265"/>
      <c r="Q1466" s="260"/>
      <c r="R1466" s="260"/>
      <c r="S1466" s="260"/>
      <c r="T1466" s="226" t="s">
        <v>2627</v>
      </c>
      <c r="U1466" s="260"/>
      <c r="V1466" s="265"/>
      <c r="W1466" s="260"/>
      <c r="X1466" s="260"/>
      <c r="Y1466" s="258"/>
      <c r="Z1466" s="226" t="s">
        <v>2627</v>
      </c>
      <c r="AA1466" s="260"/>
      <c r="AB1466" s="265"/>
      <c r="AC1466" s="260"/>
      <c r="AD1466" s="248"/>
      <c r="AE1466" s="249"/>
      <c r="AF1466" s="226" t="s">
        <v>2627</v>
      </c>
      <c r="AG1466" s="248"/>
      <c r="AH1466" s="265"/>
      <c r="AI1466" s="260"/>
    </row>
    <row r="1467" spans="1:35" ht="30.75" customHeight="1" x14ac:dyDescent="0.2">
      <c r="A1467" s="248">
        <v>2017</v>
      </c>
      <c r="B1467" s="260" t="s">
        <v>1324</v>
      </c>
      <c r="C1467" s="258" t="s">
        <v>1325</v>
      </c>
      <c r="D1467" s="249"/>
      <c r="E1467" s="248">
        <v>3</v>
      </c>
      <c r="F1467" s="248" t="s">
        <v>171</v>
      </c>
      <c r="G1467" s="248" t="s">
        <v>171</v>
      </c>
      <c r="H1467" s="226" t="s">
        <v>2629</v>
      </c>
      <c r="I1467" s="248"/>
      <c r="J1467" s="265"/>
      <c r="K1467" s="260"/>
      <c r="L1467" s="248" t="s">
        <v>171</v>
      </c>
      <c r="M1467" s="248" t="s">
        <v>171</v>
      </c>
      <c r="N1467" s="226" t="s">
        <v>2629</v>
      </c>
      <c r="O1467" s="248"/>
      <c r="P1467" s="265"/>
      <c r="Q1467" s="260"/>
      <c r="R1467" s="248" t="s">
        <v>171</v>
      </c>
      <c r="S1467" s="248" t="s">
        <v>171</v>
      </c>
      <c r="T1467" s="226" t="s">
        <v>2629</v>
      </c>
      <c r="U1467" s="260"/>
      <c r="V1467" s="265"/>
      <c r="W1467" s="260"/>
      <c r="X1467" s="248">
        <v>1</v>
      </c>
      <c r="Y1467" s="258" t="s">
        <v>1326</v>
      </c>
      <c r="Z1467" s="226" t="s">
        <v>2615</v>
      </c>
      <c r="AA1467" s="260"/>
      <c r="AB1467" s="265"/>
      <c r="AC1467" s="260"/>
      <c r="AD1467" s="248" t="s">
        <v>171</v>
      </c>
      <c r="AE1467" s="249" t="s">
        <v>171</v>
      </c>
      <c r="AF1467" s="226" t="s">
        <v>2629</v>
      </c>
      <c r="AG1467" s="248"/>
      <c r="AH1467" s="265"/>
      <c r="AI1467" s="260"/>
    </row>
    <row r="1468" spans="1:35" s="295" customFormat="1" ht="30.75" thickBot="1" x14ac:dyDescent="0.25">
      <c r="A1468" s="285">
        <v>2017</v>
      </c>
      <c r="B1468" s="287" t="s">
        <v>1324</v>
      </c>
      <c r="C1468" s="286" t="s">
        <v>1325</v>
      </c>
      <c r="D1468" s="292"/>
      <c r="E1468" s="285">
        <v>3</v>
      </c>
      <c r="F1468" s="285" t="s">
        <v>171</v>
      </c>
      <c r="G1468" s="289" t="s">
        <v>2598</v>
      </c>
      <c r="H1468" s="226" t="s">
        <v>2627</v>
      </c>
      <c r="I1468" s="285" t="e">
        <f>VLOOKUP(Tableau2[[#This Row],[Maîtrise/Avancement CNPE]],Tableau5[],8,FALSE)</f>
        <v>#N/A</v>
      </c>
      <c r="J1468" s="290" t="e">
        <f>Tableau2[[#This Row],[Gravité]]*Tableau2[[#This Row],[Fréquence CNPE]]*Tableau2[[#This Row],[Coef Pondération CNPE]]</f>
        <v>#VALUE!</v>
      </c>
      <c r="K1468" s="291"/>
      <c r="L1468" s="285" t="s">
        <v>171</v>
      </c>
      <c r="M1468" s="289" t="s">
        <v>2598</v>
      </c>
      <c r="N1468" s="226" t="s">
        <v>2627</v>
      </c>
      <c r="O1468" s="290" t="e">
        <f>VLOOKUP(Tableau2[[#This Row],[Maîtrise/Avancement SUD]],Tableau5[],8,FALSE)</f>
        <v>#N/A</v>
      </c>
      <c r="P1468" s="290" t="e">
        <f>Tableau2[[#This Row],[Gravité]]*Tableau2[[#This Row],[Fréquence SUD]]*Tableau2[[#This Row],[Coef Pondération SUD]]</f>
        <v>#VALUE!</v>
      </c>
      <c r="Q1468" s="291"/>
      <c r="R1468" s="285" t="s">
        <v>171</v>
      </c>
      <c r="S1468" s="289" t="s">
        <v>2598</v>
      </c>
      <c r="T1468" s="226" t="s">
        <v>2627</v>
      </c>
      <c r="U1468" s="290" t="e">
        <f>VLOOKUP(Tableau2[[#This Row],[Maîtrise/Avancement GP]],Tableau5[],8,FALSE)</f>
        <v>#N/A</v>
      </c>
      <c r="V1468" s="290" t="e">
        <f>Tableau2[[#This Row],[Gravité]]*Tableau2[[#This Row],[Fréquence GP]]*Tableau2[[#This Row],[Coef Pondération GP]]</f>
        <v>#VALUE!</v>
      </c>
      <c r="W1468" s="291"/>
      <c r="X1468" s="285">
        <v>1</v>
      </c>
      <c r="Y1468" s="289" t="s">
        <v>2598</v>
      </c>
      <c r="Z1468" s="226" t="s">
        <v>2627</v>
      </c>
      <c r="AA1468" s="290" t="e">
        <f>VLOOKUP(Tableau2[[#This Row],[Maîtrise/Avancement NORD]],Tableau5[],8,FALSE)</f>
        <v>#N/A</v>
      </c>
      <c r="AB1468" s="290" t="e">
        <f>Tableau2[[#This Row],[Gravité]]*Tableau2[[#This Row],[Fréquence NORD]]*Tableau2[[#This Row],[Coef Pondération NORD]]</f>
        <v>#N/A</v>
      </c>
      <c r="AC1468" s="291"/>
      <c r="AD1468" s="285" t="s">
        <v>171</v>
      </c>
      <c r="AE1468" s="289" t="s">
        <v>2598</v>
      </c>
      <c r="AF1468" s="226" t="s">
        <v>2627</v>
      </c>
      <c r="AG1468" s="290" t="e">
        <f>VLOOKUP(Tableau2[[#This Row],[Maîtrise/Avancement DD]],Tableau5[],8,FALSE)</f>
        <v>#N/A</v>
      </c>
      <c r="AH1468" s="290" t="e">
        <f>Tableau2[[#This Row],[Gravité]]*Tableau2[[#This Row],[Fréquence DD]]*Tableau2[[#This Row],[Coef Pondération DD]]</f>
        <v>#VALUE!</v>
      </c>
      <c r="AI1468" s="291"/>
    </row>
    <row r="1469" spans="1:35" ht="15" x14ac:dyDescent="0.2">
      <c r="A1469" s="248"/>
      <c r="B1469" s="184" t="s">
        <v>2204</v>
      </c>
      <c r="C1469" s="184"/>
      <c r="D1469" s="249"/>
      <c r="E1469" s="260"/>
      <c r="F1469" s="260"/>
      <c r="G1469" s="260"/>
      <c r="H1469" s="226" t="s">
        <v>2627</v>
      </c>
      <c r="I1469" s="248"/>
      <c r="J1469" s="265"/>
      <c r="K1469" s="260"/>
      <c r="L1469" s="260"/>
      <c r="M1469" s="260"/>
      <c r="N1469" s="226" t="s">
        <v>2627</v>
      </c>
      <c r="O1469" s="248"/>
      <c r="P1469" s="265"/>
      <c r="Q1469" s="260"/>
      <c r="R1469" s="260"/>
      <c r="S1469" s="260"/>
      <c r="T1469" s="226" t="s">
        <v>2627</v>
      </c>
      <c r="U1469" s="260"/>
      <c r="V1469" s="265"/>
      <c r="W1469" s="260"/>
      <c r="X1469" s="260"/>
      <c r="Y1469" s="260"/>
      <c r="Z1469" s="226" t="s">
        <v>2627</v>
      </c>
      <c r="AA1469" s="260"/>
      <c r="AB1469" s="265"/>
      <c r="AC1469" s="260"/>
      <c r="AD1469" s="248"/>
      <c r="AE1469" s="248"/>
      <c r="AF1469" s="226" t="s">
        <v>2627</v>
      </c>
      <c r="AG1469" s="248"/>
      <c r="AH1469" s="265"/>
      <c r="AI1469" s="260"/>
    </row>
    <row r="1470" spans="1:35" ht="30" x14ac:dyDescent="0.2">
      <c r="A1470" s="248">
        <v>2017</v>
      </c>
      <c r="B1470" s="260" t="s">
        <v>2205</v>
      </c>
      <c r="C1470" s="260" t="s">
        <v>2206</v>
      </c>
      <c r="D1470" s="249"/>
      <c r="E1470" s="248">
        <v>3</v>
      </c>
      <c r="F1470" s="248" t="s">
        <v>171</v>
      </c>
      <c r="G1470" s="248" t="s">
        <v>171</v>
      </c>
      <c r="H1470" s="226" t="s">
        <v>2617</v>
      </c>
      <c r="I1470" s="248"/>
      <c r="J1470" s="265"/>
      <c r="K1470" s="260"/>
      <c r="L1470" s="248" t="s">
        <v>171</v>
      </c>
      <c r="M1470" s="248" t="s">
        <v>171</v>
      </c>
      <c r="N1470" s="226" t="s">
        <v>2617</v>
      </c>
      <c r="O1470" s="248"/>
      <c r="P1470" s="265"/>
      <c r="Q1470" s="260"/>
      <c r="R1470" s="248" t="s">
        <v>171</v>
      </c>
      <c r="S1470" s="248" t="s">
        <v>171</v>
      </c>
      <c r="T1470" s="226" t="s">
        <v>2617</v>
      </c>
      <c r="U1470" s="260"/>
      <c r="V1470" s="265"/>
      <c r="W1470" s="260"/>
      <c r="X1470" s="248" t="s">
        <v>171</v>
      </c>
      <c r="Y1470" s="248" t="s">
        <v>171</v>
      </c>
      <c r="Z1470" s="226" t="s">
        <v>2617</v>
      </c>
      <c r="AA1470" s="260"/>
      <c r="AB1470" s="265"/>
      <c r="AC1470" s="260"/>
      <c r="AD1470" s="248">
        <v>1</v>
      </c>
      <c r="AE1470" s="267" t="s">
        <v>2207</v>
      </c>
      <c r="AF1470" s="226" t="s">
        <v>2608</v>
      </c>
      <c r="AG1470" s="248"/>
      <c r="AH1470" s="265"/>
      <c r="AI1470" s="260"/>
    </row>
    <row r="1471" spans="1:35" ht="60" x14ac:dyDescent="0.2">
      <c r="A1471" s="248">
        <v>2017</v>
      </c>
      <c r="B1471" s="260" t="s">
        <v>2205</v>
      </c>
      <c r="C1471" s="260" t="s">
        <v>2206</v>
      </c>
      <c r="D1471" s="249"/>
      <c r="E1471" s="248">
        <v>3</v>
      </c>
      <c r="F1471" s="248" t="s">
        <v>171</v>
      </c>
      <c r="G1471" s="248" t="s">
        <v>171</v>
      </c>
      <c r="H1471" s="226" t="s">
        <v>2617</v>
      </c>
      <c r="I1471" s="248"/>
      <c r="J1471" s="265"/>
      <c r="K1471" s="260"/>
      <c r="L1471" s="248" t="s">
        <v>171</v>
      </c>
      <c r="M1471" s="248" t="s">
        <v>171</v>
      </c>
      <c r="N1471" s="226" t="s">
        <v>2617</v>
      </c>
      <c r="O1471" s="248"/>
      <c r="P1471" s="265"/>
      <c r="Q1471" s="260"/>
      <c r="R1471" s="248" t="s">
        <v>171</v>
      </c>
      <c r="S1471" s="248" t="s">
        <v>171</v>
      </c>
      <c r="T1471" s="226" t="s">
        <v>2617</v>
      </c>
      <c r="U1471" s="260"/>
      <c r="V1471" s="265"/>
      <c r="W1471" s="260"/>
      <c r="X1471" s="248" t="s">
        <v>171</v>
      </c>
      <c r="Y1471" s="248" t="s">
        <v>171</v>
      </c>
      <c r="Z1471" s="226" t="s">
        <v>2617</v>
      </c>
      <c r="AA1471" s="260"/>
      <c r="AB1471" s="265"/>
      <c r="AC1471" s="260"/>
      <c r="AD1471" s="248">
        <v>1</v>
      </c>
      <c r="AE1471" s="267" t="s">
        <v>2208</v>
      </c>
      <c r="AF1471" s="226" t="s">
        <v>2608</v>
      </c>
      <c r="AG1471" s="248"/>
      <c r="AH1471" s="265"/>
      <c r="AI1471" s="260"/>
    </row>
    <row r="1472" spans="1:35" s="295" customFormat="1" ht="15.75" thickBot="1" x14ac:dyDescent="0.25">
      <c r="A1472" s="285">
        <v>2017</v>
      </c>
      <c r="B1472" s="287" t="s">
        <v>2205</v>
      </c>
      <c r="C1472" s="287" t="s">
        <v>2206</v>
      </c>
      <c r="D1472" s="292"/>
      <c r="E1472" s="285">
        <v>3</v>
      </c>
      <c r="F1472" s="285" t="s">
        <v>171</v>
      </c>
      <c r="G1472" s="289" t="s">
        <v>2598</v>
      </c>
      <c r="H1472" s="226" t="s">
        <v>2627</v>
      </c>
      <c r="I1472" s="285" t="e">
        <f>VLOOKUP(Tableau2[[#This Row],[Maîtrise/Avancement CNPE]],Tableau5[],8,FALSE)</f>
        <v>#N/A</v>
      </c>
      <c r="J1472" s="290" t="e">
        <f>Tableau2[[#This Row],[Gravité]]*Tableau2[[#This Row],[Fréquence CNPE]]*Tableau2[[#This Row],[Coef Pondération CNPE]]</f>
        <v>#VALUE!</v>
      </c>
      <c r="K1472" s="291"/>
      <c r="L1472" s="285" t="s">
        <v>171</v>
      </c>
      <c r="M1472" s="289" t="s">
        <v>2598</v>
      </c>
      <c r="N1472" s="226" t="s">
        <v>2627</v>
      </c>
      <c r="O1472" s="290" t="e">
        <f>VLOOKUP(Tableau2[[#This Row],[Maîtrise/Avancement SUD]],Tableau5[],8,FALSE)</f>
        <v>#N/A</v>
      </c>
      <c r="P1472" s="290" t="e">
        <f>Tableau2[[#This Row],[Gravité]]*Tableau2[[#This Row],[Fréquence SUD]]*Tableau2[[#This Row],[Coef Pondération SUD]]</f>
        <v>#VALUE!</v>
      </c>
      <c r="Q1472" s="291"/>
      <c r="R1472" s="285" t="s">
        <v>171</v>
      </c>
      <c r="S1472" s="289" t="s">
        <v>2598</v>
      </c>
      <c r="T1472" s="226" t="s">
        <v>2627</v>
      </c>
      <c r="U1472" s="290" t="e">
        <f>VLOOKUP(Tableau2[[#This Row],[Maîtrise/Avancement GP]],Tableau5[],8,FALSE)</f>
        <v>#N/A</v>
      </c>
      <c r="V1472" s="290" t="e">
        <f>Tableau2[[#This Row],[Gravité]]*Tableau2[[#This Row],[Fréquence GP]]*Tableau2[[#This Row],[Coef Pondération GP]]</f>
        <v>#VALUE!</v>
      </c>
      <c r="W1472" s="291"/>
      <c r="X1472" s="285" t="s">
        <v>171</v>
      </c>
      <c r="Y1472" s="289" t="s">
        <v>2598</v>
      </c>
      <c r="Z1472" s="226" t="s">
        <v>2627</v>
      </c>
      <c r="AA1472" s="290" t="e">
        <f>VLOOKUP(Tableau2[[#This Row],[Maîtrise/Avancement NORD]],Tableau5[],8,FALSE)</f>
        <v>#N/A</v>
      </c>
      <c r="AB1472" s="290" t="e">
        <f>Tableau2[[#This Row],[Gravité]]*Tableau2[[#This Row],[Fréquence NORD]]*Tableau2[[#This Row],[Coef Pondération NORD]]</f>
        <v>#VALUE!</v>
      </c>
      <c r="AC1472" s="291"/>
      <c r="AD1472" s="285">
        <v>1</v>
      </c>
      <c r="AE1472" s="289" t="s">
        <v>2598</v>
      </c>
      <c r="AF1472" s="226" t="s">
        <v>2627</v>
      </c>
      <c r="AG1472" s="290" t="e">
        <f>VLOOKUP(Tableau2[[#This Row],[Maîtrise/Avancement DD]],Tableau5[],8,FALSE)</f>
        <v>#N/A</v>
      </c>
      <c r="AH1472" s="290" t="e">
        <f>Tableau2[[#This Row],[Gravité]]*Tableau2[[#This Row],[Fréquence DD]]*Tableau2[[#This Row],[Coef Pondération DD]]</f>
        <v>#N/A</v>
      </c>
      <c r="AI1472" s="291"/>
    </row>
    <row r="1473" spans="1:35" ht="15" x14ac:dyDescent="0.2">
      <c r="A1473" s="248"/>
      <c r="B1473" s="270" t="s">
        <v>1545</v>
      </c>
      <c r="C1473" s="260"/>
      <c r="D1473" s="248"/>
      <c r="E1473" s="249"/>
      <c r="F1473" s="249"/>
      <c r="G1473" s="258"/>
      <c r="H1473" s="226" t="s">
        <v>2627</v>
      </c>
      <c r="I1473" s="248"/>
      <c r="J1473" s="265"/>
      <c r="K1473" s="260"/>
      <c r="L1473" s="249"/>
      <c r="M1473" s="260"/>
      <c r="N1473" s="226" t="s">
        <v>2627</v>
      </c>
      <c r="O1473" s="248"/>
      <c r="P1473" s="265"/>
      <c r="Q1473" s="260"/>
      <c r="R1473" s="249"/>
      <c r="S1473" s="260"/>
      <c r="T1473" s="226" t="s">
        <v>2627</v>
      </c>
      <c r="U1473" s="260"/>
      <c r="V1473" s="265"/>
      <c r="W1473" s="260"/>
      <c r="X1473" s="249"/>
      <c r="Y1473" s="258"/>
      <c r="Z1473" s="226" t="s">
        <v>2627</v>
      </c>
      <c r="AA1473" s="260"/>
      <c r="AB1473" s="265"/>
      <c r="AC1473" s="260"/>
      <c r="AD1473" s="248"/>
      <c r="AE1473" s="249"/>
      <c r="AF1473" s="226" t="s">
        <v>2627</v>
      </c>
      <c r="AG1473" s="248"/>
      <c r="AH1473" s="265"/>
      <c r="AI1473" s="260"/>
    </row>
    <row r="1474" spans="1:35" ht="15" x14ac:dyDescent="0.2">
      <c r="A1474" s="248"/>
      <c r="B1474" s="184" t="s">
        <v>1546</v>
      </c>
      <c r="C1474" s="260"/>
      <c r="D1474" s="248"/>
      <c r="E1474" s="249"/>
      <c r="F1474" s="249"/>
      <c r="G1474" s="258"/>
      <c r="H1474" s="226" t="s">
        <v>2627</v>
      </c>
      <c r="I1474" s="248"/>
      <c r="J1474" s="265"/>
      <c r="K1474" s="260"/>
      <c r="L1474" s="249"/>
      <c r="M1474" s="260"/>
      <c r="N1474" s="226" t="s">
        <v>2627</v>
      </c>
      <c r="O1474" s="248"/>
      <c r="P1474" s="265"/>
      <c r="Q1474" s="260"/>
      <c r="R1474" s="249"/>
      <c r="S1474" s="260"/>
      <c r="T1474" s="226" t="s">
        <v>2627</v>
      </c>
      <c r="U1474" s="260"/>
      <c r="V1474" s="265"/>
      <c r="W1474" s="260"/>
      <c r="X1474" s="249"/>
      <c r="Y1474" s="258"/>
      <c r="Z1474" s="226" t="s">
        <v>2627</v>
      </c>
      <c r="AA1474" s="260"/>
      <c r="AB1474" s="265"/>
      <c r="AC1474" s="260"/>
      <c r="AD1474" s="248"/>
      <c r="AE1474" s="249"/>
      <c r="AF1474" s="226" t="s">
        <v>2627</v>
      </c>
      <c r="AG1474" s="248"/>
      <c r="AH1474" s="265"/>
      <c r="AI1474" s="260"/>
    </row>
    <row r="1475" spans="1:35" ht="60" x14ac:dyDescent="0.2">
      <c r="A1475" s="248">
        <v>2017</v>
      </c>
      <c r="B1475" s="258" t="s">
        <v>1098</v>
      </c>
      <c r="C1475" s="258" t="s">
        <v>1099</v>
      </c>
      <c r="D1475" s="249"/>
      <c r="E1475" s="249">
        <v>7</v>
      </c>
      <c r="F1475" s="249">
        <v>7</v>
      </c>
      <c r="G1475" s="258" t="s">
        <v>1100</v>
      </c>
      <c r="H1475" s="226" t="s">
        <v>2609</v>
      </c>
      <c r="I1475" s="248"/>
      <c r="J1475" s="265"/>
      <c r="K1475" s="260"/>
      <c r="L1475" s="249">
        <v>9</v>
      </c>
      <c r="M1475" s="258" t="s">
        <v>1680</v>
      </c>
      <c r="N1475" s="226" t="s">
        <v>2609</v>
      </c>
      <c r="O1475" s="248"/>
      <c r="P1475" s="265"/>
      <c r="Q1475" s="260"/>
      <c r="R1475" s="249">
        <v>7</v>
      </c>
      <c r="S1475" s="258" t="s">
        <v>1100</v>
      </c>
      <c r="T1475" s="226" t="s">
        <v>2609</v>
      </c>
      <c r="U1475" s="260"/>
      <c r="V1475" s="265"/>
      <c r="W1475" s="260"/>
      <c r="X1475" s="249">
        <v>3</v>
      </c>
      <c r="Y1475" s="258" t="s">
        <v>1328</v>
      </c>
      <c r="Z1475" s="226" t="s">
        <v>2609</v>
      </c>
      <c r="AA1475" s="260"/>
      <c r="AB1475" s="265"/>
      <c r="AC1475" s="260"/>
      <c r="AD1475" s="248" t="s">
        <v>171</v>
      </c>
      <c r="AE1475" s="249" t="s">
        <v>171</v>
      </c>
      <c r="AF1475" s="226" t="s">
        <v>2617</v>
      </c>
      <c r="AG1475" s="248"/>
      <c r="AH1475" s="265"/>
      <c r="AI1475" s="260"/>
    </row>
    <row r="1476" spans="1:35" ht="45" x14ac:dyDescent="0.2">
      <c r="A1476" s="248">
        <v>2017</v>
      </c>
      <c r="B1476" s="258" t="s">
        <v>1098</v>
      </c>
      <c r="C1476" s="258" t="s">
        <v>1099</v>
      </c>
      <c r="D1476" s="249"/>
      <c r="E1476" s="249">
        <v>7</v>
      </c>
      <c r="F1476" s="249">
        <v>7</v>
      </c>
      <c r="G1476" s="258" t="s">
        <v>1101</v>
      </c>
      <c r="H1476" s="226" t="s">
        <v>2608</v>
      </c>
      <c r="I1476" s="248"/>
      <c r="J1476" s="265"/>
      <c r="K1476" s="260"/>
      <c r="L1476" s="249">
        <v>9</v>
      </c>
      <c r="M1476" s="258" t="s">
        <v>1101</v>
      </c>
      <c r="N1476" s="226" t="s">
        <v>2608</v>
      </c>
      <c r="O1476" s="248"/>
      <c r="P1476" s="265"/>
      <c r="Q1476" s="260"/>
      <c r="R1476" s="249">
        <v>7</v>
      </c>
      <c r="S1476" s="258" t="s">
        <v>1101</v>
      </c>
      <c r="T1476" s="226" t="s">
        <v>2608</v>
      </c>
      <c r="U1476" s="260"/>
      <c r="V1476" s="265"/>
      <c r="W1476" s="260"/>
      <c r="X1476" s="249" t="s">
        <v>171</v>
      </c>
      <c r="Y1476" s="249" t="s">
        <v>171</v>
      </c>
      <c r="Z1476" s="226" t="s">
        <v>2617</v>
      </c>
      <c r="AA1476" s="260"/>
      <c r="AB1476" s="265"/>
      <c r="AC1476" s="260"/>
      <c r="AD1476" s="248" t="s">
        <v>171</v>
      </c>
      <c r="AE1476" s="249" t="s">
        <v>171</v>
      </c>
      <c r="AF1476" s="226" t="s">
        <v>2617</v>
      </c>
      <c r="AG1476" s="248"/>
      <c r="AH1476" s="265"/>
      <c r="AI1476" s="260"/>
    </row>
    <row r="1477" spans="1:35" s="295" customFormat="1" ht="45.75" thickBot="1" x14ac:dyDescent="0.25">
      <c r="A1477" s="285">
        <v>2017</v>
      </c>
      <c r="B1477" s="286" t="s">
        <v>1098</v>
      </c>
      <c r="C1477" s="286" t="s">
        <v>1099</v>
      </c>
      <c r="D1477" s="298"/>
      <c r="E1477" s="292">
        <v>7</v>
      </c>
      <c r="F1477" s="292">
        <v>7</v>
      </c>
      <c r="G1477" s="289" t="s">
        <v>2598</v>
      </c>
      <c r="H1477" s="226" t="s">
        <v>2627</v>
      </c>
      <c r="I1477" s="285" t="e">
        <f>VLOOKUP(Tableau2[[#This Row],[Maîtrise/Avancement CNPE]],Tableau5[],8,FALSE)</f>
        <v>#N/A</v>
      </c>
      <c r="J1477" s="290" t="e">
        <f>Tableau2[[#This Row],[Gravité]]*Tableau2[[#This Row],[Fréquence CNPE]]*Tableau2[[#This Row],[Coef Pondération CNPE]]</f>
        <v>#N/A</v>
      </c>
      <c r="K1477" s="291"/>
      <c r="L1477" s="292">
        <v>9</v>
      </c>
      <c r="M1477" s="289" t="s">
        <v>2598</v>
      </c>
      <c r="N1477" s="226" t="s">
        <v>2627</v>
      </c>
      <c r="O1477" s="290" t="e">
        <f>VLOOKUP(Tableau2[[#This Row],[Maîtrise/Avancement SUD]],Tableau5[],8,FALSE)</f>
        <v>#N/A</v>
      </c>
      <c r="P1477" s="290" t="e">
        <f>Tableau2[[#This Row],[Gravité]]*Tableau2[[#This Row],[Fréquence SUD]]*Tableau2[[#This Row],[Coef Pondération SUD]]</f>
        <v>#N/A</v>
      </c>
      <c r="Q1477" s="291"/>
      <c r="R1477" s="292">
        <v>7</v>
      </c>
      <c r="S1477" s="289" t="s">
        <v>2598</v>
      </c>
      <c r="T1477" s="226" t="s">
        <v>2627</v>
      </c>
      <c r="U1477" s="290" t="e">
        <f>VLOOKUP(Tableau2[[#This Row],[Maîtrise/Avancement GP]],Tableau5[],8,FALSE)</f>
        <v>#N/A</v>
      </c>
      <c r="V1477" s="290" t="e">
        <f>Tableau2[[#This Row],[Gravité]]*Tableau2[[#This Row],[Fréquence GP]]*Tableau2[[#This Row],[Coef Pondération GP]]</f>
        <v>#N/A</v>
      </c>
      <c r="W1477" s="294" t="s">
        <v>1825</v>
      </c>
      <c r="X1477" s="292">
        <v>3</v>
      </c>
      <c r="Y1477" s="289" t="s">
        <v>2598</v>
      </c>
      <c r="Z1477" s="226" t="s">
        <v>2627</v>
      </c>
      <c r="AA1477" s="290" t="e">
        <f>VLOOKUP(Tableau2[[#This Row],[Maîtrise/Avancement NORD]],Tableau5[],8,FALSE)</f>
        <v>#N/A</v>
      </c>
      <c r="AB1477" s="290" t="e">
        <f>Tableau2[[#This Row],[Gravité]]*Tableau2[[#This Row],[Fréquence NORD]]*Tableau2[[#This Row],[Coef Pondération NORD]]</f>
        <v>#N/A</v>
      </c>
      <c r="AC1477" s="294" t="s">
        <v>1383</v>
      </c>
      <c r="AD1477" s="285" t="s">
        <v>171</v>
      </c>
      <c r="AE1477" s="289" t="s">
        <v>2598</v>
      </c>
      <c r="AF1477" s="226" t="s">
        <v>2627</v>
      </c>
      <c r="AG1477" s="290" t="e">
        <f>VLOOKUP(Tableau2[[#This Row],[Maîtrise/Avancement DD]],Tableau5[],8,FALSE)</f>
        <v>#N/A</v>
      </c>
      <c r="AH1477" s="290" t="e">
        <f>Tableau2[[#This Row],[Gravité]]*Tableau2[[#This Row],[Fréquence DD]]*Tableau2[[#This Row],[Coef Pondération DD]]</f>
        <v>#VALUE!</v>
      </c>
      <c r="AI1477" s="291"/>
    </row>
    <row r="1478" spans="1:35" ht="90" x14ac:dyDescent="0.2">
      <c r="A1478" s="248">
        <v>2017</v>
      </c>
      <c r="B1478" s="258" t="s">
        <v>1102</v>
      </c>
      <c r="C1478" s="258" t="s">
        <v>1103</v>
      </c>
      <c r="D1478" s="249"/>
      <c r="E1478" s="249">
        <v>7</v>
      </c>
      <c r="F1478" s="249">
        <v>7</v>
      </c>
      <c r="G1478" s="258" t="s">
        <v>1104</v>
      </c>
      <c r="H1478" s="226" t="s">
        <v>2609</v>
      </c>
      <c r="I1478" s="248"/>
      <c r="J1478" s="265"/>
      <c r="K1478" s="260"/>
      <c r="L1478" s="249">
        <v>7</v>
      </c>
      <c r="M1478" s="258" t="s">
        <v>1104</v>
      </c>
      <c r="N1478" s="226" t="s">
        <v>2609</v>
      </c>
      <c r="O1478" s="248"/>
      <c r="P1478" s="265"/>
      <c r="Q1478" s="260"/>
      <c r="R1478" s="249">
        <v>7</v>
      </c>
      <c r="S1478" s="258" t="s">
        <v>1104</v>
      </c>
      <c r="T1478" s="226" t="s">
        <v>2609</v>
      </c>
      <c r="U1478" s="260"/>
      <c r="V1478" s="265"/>
      <c r="W1478" s="260"/>
      <c r="X1478" s="249">
        <v>3</v>
      </c>
      <c r="Y1478" s="267" t="s">
        <v>1327</v>
      </c>
      <c r="Z1478" s="226" t="s">
        <v>2609</v>
      </c>
      <c r="AA1478" s="260"/>
      <c r="AB1478" s="265"/>
      <c r="AC1478" s="260"/>
      <c r="AD1478" s="248" t="s">
        <v>171</v>
      </c>
      <c r="AE1478" s="249" t="s">
        <v>171</v>
      </c>
      <c r="AF1478" s="226" t="s">
        <v>2617</v>
      </c>
      <c r="AG1478" s="248"/>
      <c r="AH1478" s="265"/>
      <c r="AI1478" s="260"/>
    </row>
    <row r="1479" spans="1:35" ht="30" x14ac:dyDescent="0.2">
      <c r="A1479" s="248">
        <v>2017</v>
      </c>
      <c r="B1479" s="258" t="s">
        <v>1102</v>
      </c>
      <c r="C1479" s="258" t="s">
        <v>1103</v>
      </c>
      <c r="D1479" s="249"/>
      <c r="E1479" s="249">
        <v>7</v>
      </c>
      <c r="F1479" s="249">
        <v>7</v>
      </c>
      <c r="G1479" s="258" t="s">
        <v>1105</v>
      </c>
      <c r="H1479" s="226" t="s">
        <v>2655</v>
      </c>
      <c r="I1479" s="248"/>
      <c r="J1479" s="265"/>
      <c r="K1479" s="260"/>
      <c r="L1479" s="249">
        <v>7</v>
      </c>
      <c r="M1479" s="258" t="s">
        <v>1105</v>
      </c>
      <c r="N1479" s="226" t="s">
        <v>2655</v>
      </c>
      <c r="O1479" s="248"/>
      <c r="P1479" s="265"/>
      <c r="Q1479" s="260"/>
      <c r="R1479" s="249">
        <v>7</v>
      </c>
      <c r="S1479" s="258" t="s">
        <v>1105</v>
      </c>
      <c r="T1479" s="226" t="s">
        <v>2655</v>
      </c>
      <c r="U1479" s="260"/>
      <c r="V1479" s="265"/>
      <c r="W1479" s="260"/>
      <c r="X1479" s="249" t="s">
        <v>171</v>
      </c>
      <c r="Y1479" s="249" t="s">
        <v>171</v>
      </c>
      <c r="Z1479" s="226" t="s">
        <v>2617</v>
      </c>
      <c r="AA1479" s="260"/>
      <c r="AB1479" s="265"/>
      <c r="AC1479" s="260"/>
      <c r="AD1479" s="248" t="s">
        <v>171</v>
      </c>
      <c r="AE1479" s="249" t="s">
        <v>171</v>
      </c>
      <c r="AF1479" s="226" t="s">
        <v>2617</v>
      </c>
      <c r="AG1479" s="248"/>
      <c r="AH1479" s="265"/>
      <c r="AI1479" s="260"/>
    </row>
    <row r="1480" spans="1:35" ht="30" x14ac:dyDescent="0.2">
      <c r="A1480" s="248">
        <v>2017</v>
      </c>
      <c r="B1480" s="258" t="s">
        <v>1102</v>
      </c>
      <c r="C1480" s="258" t="s">
        <v>1103</v>
      </c>
      <c r="D1480" s="249"/>
      <c r="E1480" s="249">
        <v>7</v>
      </c>
      <c r="F1480" s="249">
        <v>7</v>
      </c>
      <c r="G1480" s="258" t="s">
        <v>1106</v>
      </c>
      <c r="H1480" s="226" t="s">
        <v>2655</v>
      </c>
      <c r="I1480" s="248"/>
      <c r="J1480" s="265"/>
      <c r="K1480" s="260"/>
      <c r="L1480" s="249">
        <v>7</v>
      </c>
      <c r="M1480" s="258" t="s">
        <v>1106</v>
      </c>
      <c r="N1480" s="226" t="s">
        <v>2655</v>
      </c>
      <c r="O1480" s="248"/>
      <c r="P1480" s="265"/>
      <c r="Q1480" s="260"/>
      <c r="R1480" s="249">
        <v>7</v>
      </c>
      <c r="S1480" s="258" t="s">
        <v>1106</v>
      </c>
      <c r="T1480" s="226" t="s">
        <v>2655</v>
      </c>
      <c r="U1480" s="260"/>
      <c r="V1480" s="265"/>
      <c r="W1480" s="260"/>
      <c r="X1480" s="249" t="s">
        <v>171</v>
      </c>
      <c r="Y1480" s="249" t="s">
        <v>171</v>
      </c>
      <c r="Z1480" s="226" t="s">
        <v>2617</v>
      </c>
      <c r="AA1480" s="260"/>
      <c r="AB1480" s="265"/>
      <c r="AC1480" s="260"/>
      <c r="AD1480" s="248" t="s">
        <v>171</v>
      </c>
      <c r="AE1480" s="249" t="s">
        <v>171</v>
      </c>
      <c r="AF1480" s="226" t="s">
        <v>2617</v>
      </c>
      <c r="AG1480" s="248"/>
      <c r="AH1480" s="265"/>
      <c r="AI1480" s="260"/>
    </row>
    <row r="1481" spans="1:35" ht="30" x14ac:dyDescent="0.2">
      <c r="A1481" s="248">
        <v>2017</v>
      </c>
      <c r="B1481" s="258" t="s">
        <v>1102</v>
      </c>
      <c r="C1481" s="258" t="s">
        <v>1103</v>
      </c>
      <c r="D1481" s="249"/>
      <c r="E1481" s="249">
        <v>7</v>
      </c>
      <c r="F1481" s="249">
        <v>7</v>
      </c>
      <c r="G1481" s="258" t="s">
        <v>1107</v>
      </c>
      <c r="H1481" s="226" t="s">
        <v>2655</v>
      </c>
      <c r="I1481" s="248"/>
      <c r="J1481" s="265"/>
      <c r="K1481" s="260"/>
      <c r="L1481" s="249">
        <v>7</v>
      </c>
      <c r="M1481" s="258" t="s">
        <v>1107</v>
      </c>
      <c r="N1481" s="226" t="s">
        <v>2655</v>
      </c>
      <c r="O1481" s="248"/>
      <c r="P1481" s="265"/>
      <c r="Q1481" s="260"/>
      <c r="R1481" s="249">
        <v>7</v>
      </c>
      <c r="S1481" s="258" t="s">
        <v>1107</v>
      </c>
      <c r="T1481" s="226" t="s">
        <v>2655</v>
      </c>
      <c r="U1481" s="260"/>
      <c r="V1481" s="265"/>
      <c r="W1481" s="260"/>
      <c r="X1481" s="249" t="s">
        <v>171</v>
      </c>
      <c r="Y1481" s="249" t="s">
        <v>171</v>
      </c>
      <c r="Z1481" s="226" t="s">
        <v>2617</v>
      </c>
      <c r="AA1481" s="260"/>
      <c r="AB1481" s="265"/>
      <c r="AC1481" s="260"/>
      <c r="AD1481" s="248" t="s">
        <v>171</v>
      </c>
      <c r="AE1481" s="249" t="s">
        <v>171</v>
      </c>
      <c r="AF1481" s="226" t="s">
        <v>2617</v>
      </c>
      <c r="AG1481" s="248"/>
      <c r="AH1481" s="265"/>
      <c r="AI1481" s="260"/>
    </row>
    <row r="1482" spans="1:35" ht="30" x14ac:dyDescent="0.2">
      <c r="A1482" s="248">
        <v>2017</v>
      </c>
      <c r="B1482" s="258" t="s">
        <v>1102</v>
      </c>
      <c r="C1482" s="258" t="s">
        <v>1103</v>
      </c>
      <c r="D1482" s="249"/>
      <c r="E1482" s="249">
        <v>7</v>
      </c>
      <c r="F1482" s="249">
        <v>7</v>
      </c>
      <c r="G1482" s="258" t="s">
        <v>1108</v>
      </c>
      <c r="H1482" s="226" t="s">
        <v>2608</v>
      </c>
      <c r="I1482" s="248"/>
      <c r="J1482" s="265"/>
      <c r="K1482" s="260"/>
      <c r="L1482" s="249">
        <v>7</v>
      </c>
      <c r="M1482" s="258" t="s">
        <v>1108</v>
      </c>
      <c r="N1482" s="226" t="s">
        <v>2608</v>
      </c>
      <c r="O1482" s="248"/>
      <c r="P1482" s="265"/>
      <c r="Q1482" s="260"/>
      <c r="R1482" s="249">
        <v>7</v>
      </c>
      <c r="S1482" s="258" t="s">
        <v>1108</v>
      </c>
      <c r="T1482" s="226" t="s">
        <v>2608</v>
      </c>
      <c r="U1482" s="260"/>
      <c r="V1482" s="265"/>
      <c r="W1482" s="260"/>
      <c r="X1482" s="249" t="s">
        <v>171</v>
      </c>
      <c r="Y1482" s="249" t="s">
        <v>171</v>
      </c>
      <c r="Z1482" s="226" t="s">
        <v>2617</v>
      </c>
      <c r="AA1482" s="260"/>
      <c r="AB1482" s="265"/>
      <c r="AC1482" s="260"/>
      <c r="AD1482" s="248" t="s">
        <v>171</v>
      </c>
      <c r="AE1482" s="249" t="s">
        <v>171</v>
      </c>
      <c r="AF1482" s="226" t="s">
        <v>2635</v>
      </c>
      <c r="AG1482" s="248"/>
      <c r="AH1482" s="265"/>
      <c r="AI1482" s="260"/>
    </row>
    <row r="1483" spans="1:35" s="295" customFormat="1" ht="75.75" thickBot="1" x14ac:dyDescent="0.25">
      <c r="A1483" s="285">
        <v>2017</v>
      </c>
      <c r="B1483" s="286" t="s">
        <v>1102</v>
      </c>
      <c r="C1483" s="286" t="s">
        <v>1103</v>
      </c>
      <c r="D1483" s="298"/>
      <c r="E1483" s="292">
        <v>7</v>
      </c>
      <c r="F1483" s="292">
        <v>7</v>
      </c>
      <c r="G1483" s="289" t="s">
        <v>2598</v>
      </c>
      <c r="H1483" s="226" t="s">
        <v>2627</v>
      </c>
      <c r="I1483" s="285" t="e">
        <f>VLOOKUP(Tableau2[[#This Row],[Maîtrise/Avancement CNPE]],Tableau5[],8,FALSE)</f>
        <v>#N/A</v>
      </c>
      <c r="J1483" s="290" t="e">
        <f>Tableau2[[#This Row],[Gravité]]*Tableau2[[#This Row],[Fréquence CNPE]]*Tableau2[[#This Row],[Coef Pondération CNPE]]</f>
        <v>#N/A</v>
      </c>
      <c r="K1483" s="291"/>
      <c r="L1483" s="292">
        <v>7</v>
      </c>
      <c r="M1483" s="289" t="s">
        <v>2598</v>
      </c>
      <c r="N1483" s="226" t="s">
        <v>2627</v>
      </c>
      <c r="O1483" s="290" t="e">
        <f>VLOOKUP(Tableau2[[#This Row],[Maîtrise/Avancement SUD]],Tableau5[],8,FALSE)</f>
        <v>#N/A</v>
      </c>
      <c r="P1483" s="290" t="e">
        <f>Tableau2[[#This Row],[Gravité]]*Tableau2[[#This Row],[Fréquence SUD]]*Tableau2[[#This Row],[Coef Pondération SUD]]</f>
        <v>#N/A</v>
      </c>
      <c r="Q1483" s="294" t="s">
        <v>1681</v>
      </c>
      <c r="R1483" s="292">
        <v>7</v>
      </c>
      <c r="S1483" s="289" t="s">
        <v>2598</v>
      </c>
      <c r="T1483" s="226" t="s">
        <v>2627</v>
      </c>
      <c r="U1483" s="290" t="e">
        <f>VLOOKUP(Tableau2[[#This Row],[Maîtrise/Avancement GP]],Tableau5[],8,FALSE)</f>
        <v>#N/A</v>
      </c>
      <c r="V1483" s="290" t="e">
        <f>Tableau2[[#This Row],[Gravité]]*Tableau2[[#This Row],[Fréquence GP]]*Tableau2[[#This Row],[Coef Pondération GP]]</f>
        <v>#N/A</v>
      </c>
      <c r="W1483" s="294" t="s">
        <v>1825</v>
      </c>
      <c r="X1483" s="292">
        <v>3</v>
      </c>
      <c r="Y1483" s="289" t="s">
        <v>2598</v>
      </c>
      <c r="Z1483" s="226" t="s">
        <v>2627</v>
      </c>
      <c r="AA1483" s="290" t="e">
        <f>VLOOKUP(Tableau2[[#This Row],[Maîtrise/Avancement NORD]],Tableau5[],8,FALSE)</f>
        <v>#N/A</v>
      </c>
      <c r="AB1483" s="290" t="e">
        <f>Tableau2[[#This Row],[Gravité]]*Tableau2[[#This Row],[Fréquence NORD]]*Tableau2[[#This Row],[Coef Pondération NORD]]</f>
        <v>#N/A</v>
      </c>
      <c r="AC1483" s="294" t="s">
        <v>1382</v>
      </c>
      <c r="AD1483" s="285" t="s">
        <v>171</v>
      </c>
      <c r="AE1483" s="289" t="s">
        <v>2598</v>
      </c>
      <c r="AF1483" s="226" t="s">
        <v>2627</v>
      </c>
      <c r="AG1483" s="290" t="e">
        <f>VLOOKUP(Tableau2[[#This Row],[Maîtrise/Avancement DD]],Tableau5[],8,FALSE)</f>
        <v>#N/A</v>
      </c>
      <c r="AH1483" s="290" t="e">
        <f>Tableau2[[#This Row],[Gravité]]*Tableau2[[#This Row],[Fréquence DD]]*Tableau2[[#This Row],[Coef Pondération DD]]</f>
        <v>#VALUE!</v>
      </c>
      <c r="AI1483" s="291"/>
    </row>
    <row r="1484" spans="1:35" ht="45" x14ac:dyDescent="0.2">
      <c r="A1484" s="248">
        <v>2017</v>
      </c>
      <c r="B1484" s="260" t="s">
        <v>2214</v>
      </c>
      <c r="C1484" s="260" t="s">
        <v>1099</v>
      </c>
      <c r="D1484" s="249"/>
      <c r="E1484" s="248">
        <v>3</v>
      </c>
      <c r="F1484" s="248" t="s">
        <v>171</v>
      </c>
      <c r="G1484" s="248" t="s">
        <v>171</v>
      </c>
      <c r="H1484" s="226" t="s">
        <v>2617</v>
      </c>
      <c r="I1484" s="248"/>
      <c r="J1484" s="265"/>
      <c r="K1484" s="260"/>
      <c r="L1484" s="248" t="s">
        <v>171</v>
      </c>
      <c r="M1484" s="248" t="s">
        <v>171</v>
      </c>
      <c r="N1484" s="226" t="s">
        <v>2617</v>
      </c>
      <c r="O1484" s="248"/>
      <c r="P1484" s="265"/>
      <c r="Q1484" s="260"/>
      <c r="R1484" s="248" t="s">
        <v>171</v>
      </c>
      <c r="S1484" s="248" t="s">
        <v>171</v>
      </c>
      <c r="T1484" s="226" t="s">
        <v>2617</v>
      </c>
      <c r="U1484" s="260"/>
      <c r="V1484" s="265"/>
      <c r="W1484" s="260"/>
      <c r="X1484" s="248" t="s">
        <v>171</v>
      </c>
      <c r="Y1484" s="248" t="s">
        <v>171</v>
      </c>
      <c r="Z1484" s="226" t="s">
        <v>2617</v>
      </c>
      <c r="AA1484" s="260"/>
      <c r="AB1484" s="265"/>
      <c r="AC1484" s="260"/>
      <c r="AD1484" s="248">
        <v>3</v>
      </c>
      <c r="AE1484" s="267" t="s">
        <v>2215</v>
      </c>
      <c r="AF1484" s="226" t="s">
        <v>2608</v>
      </c>
      <c r="AG1484" s="248"/>
      <c r="AH1484" s="265"/>
      <c r="AI1484" s="260"/>
    </row>
    <row r="1485" spans="1:35" ht="30" x14ac:dyDescent="0.2">
      <c r="A1485" s="248">
        <v>2017</v>
      </c>
      <c r="B1485" s="260" t="s">
        <v>2214</v>
      </c>
      <c r="C1485" s="260" t="s">
        <v>1099</v>
      </c>
      <c r="D1485" s="249"/>
      <c r="E1485" s="248">
        <v>3</v>
      </c>
      <c r="F1485" s="248" t="s">
        <v>171</v>
      </c>
      <c r="G1485" s="248" t="s">
        <v>171</v>
      </c>
      <c r="H1485" s="226" t="s">
        <v>2617</v>
      </c>
      <c r="I1485" s="248"/>
      <c r="J1485" s="265"/>
      <c r="K1485" s="260"/>
      <c r="L1485" s="248" t="s">
        <v>171</v>
      </c>
      <c r="M1485" s="248" t="s">
        <v>171</v>
      </c>
      <c r="N1485" s="226" t="s">
        <v>2617</v>
      </c>
      <c r="O1485" s="248"/>
      <c r="P1485" s="265"/>
      <c r="Q1485" s="260"/>
      <c r="R1485" s="248" t="s">
        <v>171</v>
      </c>
      <c r="S1485" s="248" t="s">
        <v>171</v>
      </c>
      <c r="T1485" s="226" t="s">
        <v>2617</v>
      </c>
      <c r="U1485" s="260"/>
      <c r="V1485" s="265"/>
      <c r="W1485" s="260"/>
      <c r="X1485" s="248" t="s">
        <v>171</v>
      </c>
      <c r="Y1485" s="248" t="s">
        <v>171</v>
      </c>
      <c r="Z1485" s="226" t="s">
        <v>2617</v>
      </c>
      <c r="AA1485" s="260"/>
      <c r="AB1485" s="265"/>
      <c r="AC1485" s="260"/>
      <c r="AD1485" s="248">
        <v>3</v>
      </c>
      <c r="AE1485" s="267" t="s">
        <v>2216</v>
      </c>
      <c r="AF1485" s="226" t="s">
        <v>2608</v>
      </c>
      <c r="AG1485" s="248"/>
      <c r="AH1485" s="265"/>
      <c r="AI1485" s="260"/>
    </row>
    <row r="1486" spans="1:35" s="295" customFormat="1" ht="15.75" thickBot="1" x14ac:dyDescent="0.25">
      <c r="A1486" s="285">
        <v>2017</v>
      </c>
      <c r="B1486" s="287" t="s">
        <v>2214</v>
      </c>
      <c r="C1486" s="287" t="s">
        <v>1099</v>
      </c>
      <c r="D1486" s="292"/>
      <c r="E1486" s="285">
        <v>3</v>
      </c>
      <c r="F1486" s="285" t="s">
        <v>171</v>
      </c>
      <c r="G1486" s="289" t="s">
        <v>2598</v>
      </c>
      <c r="H1486" s="226" t="s">
        <v>2627</v>
      </c>
      <c r="I1486" s="285" t="e">
        <f>VLOOKUP(Tableau2[[#This Row],[Maîtrise/Avancement CNPE]],Tableau5[],8,FALSE)</f>
        <v>#N/A</v>
      </c>
      <c r="J1486" s="290" t="e">
        <f>Tableau2[[#This Row],[Gravité]]*Tableau2[[#This Row],[Fréquence CNPE]]*Tableau2[[#This Row],[Coef Pondération CNPE]]</f>
        <v>#VALUE!</v>
      </c>
      <c r="K1486" s="291"/>
      <c r="L1486" s="285" t="s">
        <v>171</v>
      </c>
      <c r="M1486" s="289" t="s">
        <v>2598</v>
      </c>
      <c r="N1486" s="226" t="s">
        <v>2627</v>
      </c>
      <c r="O1486" s="290" t="e">
        <f>VLOOKUP(Tableau2[[#This Row],[Maîtrise/Avancement SUD]],Tableau5[],8,FALSE)</f>
        <v>#N/A</v>
      </c>
      <c r="P1486" s="290" t="e">
        <f>Tableau2[[#This Row],[Gravité]]*Tableau2[[#This Row],[Fréquence SUD]]*Tableau2[[#This Row],[Coef Pondération SUD]]</f>
        <v>#VALUE!</v>
      </c>
      <c r="Q1486" s="291"/>
      <c r="R1486" s="285" t="s">
        <v>171</v>
      </c>
      <c r="S1486" s="289" t="s">
        <v>2598</v>
      </c>
      <c r="T1486" s="226" t="s">
        <v>2627</v>
      </c>
      <c r="U1486" s="290" t="e">
        <f>VLOOKUP(Tableau2[[#This Row],[Maîtrise/Avancement GP]],Tableau5[],8,FALSE)</f>
        <v>#N/A</v>
      </c>
      <c r="V1486" s="290" t="e">
        <f>Tableau2[[#This Row],[Gravité]]*Tableau2[[#This Row],[Fréquence GP]]*Tableau2[[#This Row],[Coef Pondération GP]]</f>
        <v>#VALUE!</v>
      </c>
      <c r="W1486" s="291"/>
      <c r="X1486" s="285" t="s">
        <v>171</v>
      </c>
      <c r="Y1486" s="289" t="s">
        <v>2598</v>
      </c>
      <c r="Z1486" s="226" t="s">
        <v>2627</v>
      </c>
      <c r="AA1486" s="290" t="e">
        <f>VLOOKUP(Tableau2[[#This Row],[Maîtrise/Avancement NORD]],Tableau5[],8,FALSE)</f>
        <v>#N/A</v>
      </c>
      <c r="AB1486" s="290" t="e">
        <f>Tableau2[[#This Row],[Gravité]]*Tableau2[[#This Row],[Fréquence NORD]]*Tableau2[[#This Row],[Coef Pondération NORD]]</f>
        <v>#VALUE!</v>
      </c>
      <c r="AC1486" s="291"/>
      <c r="AD1486" s="285">
        <v>3</v>
      </c>
      <c r="AE1486" s="289" t="s">
        <v>2598</v>
      </c>
      <c r="AF1486" s="226" t="s">
        <v>2627</v>
      </c>
      <c r="AG1486" s="290" t="e">
        <f>VLOOKUP(Tableau2[[#This Row],[Maîtrise/Avancement DD]],Tableau5[],8,FALSE)</f>
        <v>#N/A</v>
      </c>
      <c r="AH1486" s="290" t="e">
        <f>Tableau2[[#This Row],[Gravité]]*Tableau2[[#This Row],[Fréquence DD]]*Tableau2[[#This Row],[Coef Pondération DD]]</f>
        <v>#N/A</v>
      </c>
      <c r="AI1486" s="291"/>
    </row>
    <row r="1487" spans="1:35" ht="15" x14ac:dyDescent="0.2">
      <c r="A1487" s="248"/>
      <c r="B1487" s="270" t="s">
        <v>1547</v>
      </c>
      <c r="C1487" s="270"/>
      <c r="D1487" s="272"/>
      <c r="E1487" s="249"/>
      <c r="F1487" s="249"/>
      <c r="G1487" s="258"/>
      <c r="H1487" s="226" t="s">
        <v>2627</v>
      </c>
      <c r="I1487" s="248"/>
      <c r="J1487" s="265"/>
      <c r="K1487" s="260"/>
      <c r="L1487" s="249"/>
      <c r="M1487" s="260"/>
      <c r="N1487" s="226" t="s">
        <v>2627</v>
      </c>
      <c r="O1487" s="248"/>
      <c r="P1487" s="265"/>
      <c r="Q1487" s="260"/>
      <c r="R1487" s="249"/>
      <c r="S1487" s="260"/>
      <c r="T1487" s="226" t="s">
        <v>2627</v>
      </c>
      <c r="U1487" s="260"/>
      <c r="V1487" s="265"/>
      <c r="W1487" s="260"/>
      <c r="X1487" s="249"/>
      <c r="Y1487" s="258"/>
      <c r="Z1487" s="226" t="s">
        <v>2627</v>
      </c>
      <c r="AA1487" s="260"/>
      <c r="AB1487" s="265"/>
      <c r="AC1487" s="260"/>
      <c r="AD1487" s="248"/>
      <c r="AE1487" s="249"/>
      <c r="AF1487" s="226" t="s">
        <v>2627</v>
      </c>
      <c r="AG1487" s="248"/>
      <c r="AH1487" s="265"/>
      <c r="AI1487" s="260"/>
    </row>
    <row r="1488" spans="1:35" ht="15" x14ac:dyDescent="0.2">
      <c r="A1488" s="248"/>
      <c r="B1488" s="184" t="s">
        <v>1548</v>
      </c>
      <c r="C1488" s="260"/>
      <c r="D1488" s="248"/>
      <c r="E1488" s="249"/>
      <c r="F1488" s="249"/>
      <c r="G1488" s="258"/>
      <c r="H1488" s="226" t="s">
        <v>2627</v>
      </c>
      <c r="I1488" s="248"/>
      <c r="J1488" s="265"/>
      <c r="K1488" s="260"/>
      <c r="L1488" s="249"/>
      <c r="M1488" s="260"/>
      <c r="N1488" s="226" t="s">
        <v>2627</v>
      </c>
      <c r="O1488" s="248"/>
      <c r="P1488" s="265"/>
      <c r="Q1488" s="260"/>
      <c r="R1488" s="249"/>
      <c r="S1488" s="260"/>
      <c r="T1488" s="226" t="s">
        <v>2627</v>
      </c>
      <c r="U1488" s="260"/>
      <c r="V1488" s="265"/>
      <c r="W1488" s="260"/>
      <c r="X1488" s="249"/>
      <c r="Y1488" s="258"/>
      <c r="Z1488" s="226" t="s">
        <v>2627</v>
      </c>
      <c r="AA1488" s="260"/>
      <c r="AB1488" s="265"/>
      <c r="AC1488" s="260"/>
      <c r="AD1488" s="248"/>
      <c r="AE1488" s="249"/>
      <c r="AF1488" s="226" t="s">
        <v>2627</v>
      </c>
      <c r="AG1488" s="248"/>
      <c r="AH1488" s="265"/>
      <c r="AI1488" s="260"/>
    </row>
    <row r="1489" spans="1:35" ht="30" x14ac:dyDescent="0.2">
      <c r="A1489" s="248">
        <v>2017</v>
      </c>
      <c r="B1489" s="258" t="s">
        <v>1109</v>
      </c>
      <c r="C1489" s="258" t="s">
        <v>1110</v>
      </c>
      <c r="D1489" s="249"/>
      <c r="E1489" s="249">
        <v>9</v>
      </c>
      <c r="F1489" s="249">
        <v>3</v>
      </c>
      <c r="G1489" s="258" t="s">
        <v>1830</v>
      </c>
      <c r="H1489" s="226" t="s">
        <v>2608</v>
      </c>
      <c r="I1489" s="248"/>
      <c r="J1489" s="265"/>
      <c r="K1489" s="260"/>
      <c r="L1489" s="249">
        <v>3</v>
      </c>
      <c r="M1489" s="258" t="s">
        <v>1830</v>
      </c>
      <c r="N1489" s="226" t="s">
        <v>2608</v>
      </c>
      <c r="O1489" s="248"/>
      <c r="P1489" s="265"/>
      <c r="Q1489" s="260"/>
      <c r="R1489" s="249">
        <v>3</v>
      </c>
      <c r="S1489" s="258" t="s">
        <v>1830</v>
      </c>
      <c r="T1489" s="226" t="s">
        <v>2608</v>
      </c>
      <c r="U1489" s="260"/>
      <c r="V1489" s="265"/>
      <c r="W1489" s="260"/>
      <c r="X1489" s="249">
        <v>1</v>
      </c>
      <c r="Y1489" s="258" t="s">
        <v>1830</v>
      </c>
      <c r="Z1489" s="226" t="s">
        <v>2608</v>
      </c>
      <c r="AA1489" s="260"/>
      <c r="AB1489" s="265"/>
      <c r="AC1489" s="260"/>
      <c r="AD1489" s="248">
        <v>1</v>
      </c>
      <c r="AE1489" s="258" t="s">
        <v>1830</v>
      </c>
      <c r="AF1489" s="226" t="s">
        <v>2608</v>
      </c>
      <c r="AG1489" s="248"/>
      <c r="AH1489" s="265"/>
      <c r="AI1489" s="260"/>
    </row>
    <row r="1490" spans="1:35" ht="30" x14ac:dyDescent="0.2">
      <c r="A1490" s="248">
        <v>2017</v>
      </c>
      <c r="B1490" s="258" t="s">
        <v>1109</v>
      </c>
      <c r="C1490" s="258" t="s">
        <v>1110</v>
      </c>
      <c r="D1490" s="249"/>
      <c r="E1490" s="249">
        <v>9</v>
      </c>
      <c r="F1490" s="249">
        <v>3</v>
      </c>
      <c r="G1490" s="258" t="s">
        <v>1827</v>
      </c>
      <c r="H1490" s="226" t="s">
        <v>2614</v>
      </c>
      <c r="I1490" s="248"/>
      <c r="J1490" s="265"/>
      <c r="K1490" s="260"/>
      <c r="L1490" s="249">
        <v>3</v>
      </c>
      <c r="M1490" s="258" t="s">
        <v>1827</v>
      </c>
      <c r="N1490" s="226" t="s">
        <v>2614</v>
      </c>
      <c r="O1490" s="248"/>
      <c r="P1490" s="265"/>
      <c r="Q1490" s="260"/>
      <c r="R1490" s="249">
        <v>3</v>
      </c>
      <c r="S1490" s="258" t="s">
        <v>1827</v>
      </c>
      <c r="T1490" s="226" t="s">
        <v>2614</v>
      </c>
      <c r="U1490" s="260"/>
      <c r="V1490" s="265"/>
      <c r="W1490" s="260"/>
      <c r="X1490" s="249">
        <v>1</v>
      </c>
      <c r="Y1490" s="258" t="s">
        <v>1827</v>
      </c>
      <c r="Z1490" s="226" t="s">
        <v>2614</v>
      </c>
      <c r="AA1490" s="260"/>
      <c r="AB1490" s="265"/>
      <c r="AC1490" s="260"/>
      <c r="AD1490" s="248">
        <v>1</v>
      </c>
      <c r="AE1490" s="258" t="s">
        <v>1827</v>
      </c>
      <c r="AF1490" s="226" t="s">
        <v>2614</v>
      </c>
      <c r="AG1490" s="248"/>
      <c r="AH1490" s="265"/>
      <c r="AI1490" s="260"/>
    </row>
    <row r="1491" spans="1:35" ht="30" x14ac:dyDescent="0.2">
      <c r="A1491" s="248">
        <v>2017</v>
      </c>
      <c r="B1491" s="258" t="s">
        <v>1109</v>
      </c>
      <c r="C1491" s="258" t="s">
        <v>1110</v>
      </c>
      <c r="D1491" s="249"/>
      <c r="E1491" s="249">
        <v>9</v>
      </c>
      <c r="F1491" s="249">
        <v>3</v>
      </c>
      <c r="G1491" s="258" t="s">
        <v>1828</v>
      </c>
      <c r="H1491" s="226" t="s">
        <v>2655</v>
      </c>
      <c r="I1491" s="248"/>
      <c r="J1491" s="265"/>
      <c r="K1491" s="260"/>
      <c r="L1491" s="249">
        <v>3</v>
      </c>
      <c r="M1491" s="258" t="s">
        <v>1828</v>
      </c>
      <c r="N1491" s="226" t="s">
        <v>2655</v>
      </c>
      <c r="O1491" s="248"/>
      <c r="P1491" s="265"/>
      <c r="Q1491" s="260"/>
      <c r="R1491" s="249">
        <v>3</v>
      </c>
      <c r="S1491" s="258" t="s">
        <v>1828</v>
      </c>
      <c r="T1491" s="226" t="s">
        <v>2655</v>
      </c>
      <c r="U1491" s="260"/>
      <c r="V1491" s="265"/>
      <c r="W1491" s="260"/>
      <c r="X1491" s="249" t="s">
        <v>171</v>
      </c>
      <c r="Y1491" s="249" t="s">
        <v>171</v>
      </c>
      <c r="Z1491" s="226" t="s">
        <v>2617</v>
      </c>
      <c r="AA1491" s="260"/>
      <c r="AB1491" s="265"/>
      <c r="AC1491" s="260"/>
      <c r="AD1491" s="248">
        <v>1</v>
      </c>
      <c r="AE1491" s="258" t="s">
        <v>1828</v>
      </c>
      <c r="AF1491" s="226" t="s">
        <v>2655</v>
      </c>
      <c r="AG1491" s="248"/>
      <c r="AH1491" s="265"/>
      <c r="AI1491" s="260"/>
    </row>
    <row r="1492" spans="1:35" ht="30" x14ac:dyDescent="0.2">
      <c r="A1492" s="248">
        <v>2017</v>
      </c>
      <c r="B1492" s="258" t="s">
        <v>1109</v>
      </c>
      <c r="C1492" s="258" t="s">
        <v>1110</v>
      </c>
      <c r="D1492" s="249"/>
      <c r="E1492" s="249">
        <v>9</v>
      </c>
      <c r="F1492" s="249">
        <v>3</v>
      </c>
      <c r="G1492" s="258" t="s">
        <v>1831</v>
      </c>
      <c r="H1492" s="226" t="s">
        <v>2655</v>
      </c>
      <c r="I1492" s="248"/>
      <c r="J1492" s="265"/>
      <c r="K1492" s="260"/>
      <c r="L1492" s="249">
        <v>3</v>
      </c>
      <c r="M1492" s="258" t="s">
        <v>1831</v>
      </c>
      <c r="N1492" s="226" t="s">
        <v>2655</v>
      </c>
      <c r="O1492" s="248"/>
      <c r="P1492" s="265"/>
      <c r="Q1492" s="260"/>
      <c r="R1492" s="249">
        <v>3</v>
      </c>
      <c r="S1492" s="258" t="s">
        <v>1831</v>
      </c>
      <c r="T1492" s="226" t="s">
        <v>2655</v>
      </c>
      <c r="U1492" s="260"/>
      <c r="V1492" s="265"/>
      <c r="W1492" s="260"/>
      <c r="X1492" s="249" t="s">
        <v>171</v>
      </c>
      <c r="Y1492" s="249" t="s">
        <v>171</v>
      </c>
      <c r="Z1492" s="226" t="s">
        <v>2617</v>
      </c>
      <c r="AA1492" s="260"/>
      <c r="AB1492" s="265"/>
      <c r="AC1492" s="260"/>
      <c r="AD1492" s="248">
        <v>1</v>
      </c>
      <c r="AE1492" s="258" t="s">
        <v>1831</v>
      </c>
      <c r="AF1492" s="226" t="s">
        <v>2655</v>
      </c>
      <c r="AG1492" s="248"/>
      <c r="AH1492" s="265"/>
      <c r="AI1492" s="260"/>
    </row>
    <row r="1493" spans="1:35" ht="30" x14ac:dyDescent="0.2">
      <c r="A1493" s="248">
        <v>2017</v>
      </c>
      <c r="B1493" s="258" t="s">
        <v>1109</v>
      </c>
      <c r="C1493" s="258" t="s">
        <v>1110</v>
      </c>
      <c r="D1493" s="249"/>
      <c r="E1493" s="249">
        <v>9</v>
      </c>
      <c r="F1493" s="249">
        <v>3</v>
      </c>
      <c r="G1493" s="258" t="s">
        <v>1829</v>
      </c>
      <c r="H1493" s="226" t="s">
        <v>2609</v>
      </c>
      <c r="I1493" s="248"/>
      <c r="J1493" s="265"/>
      <c r="K1493" s="260"/>
      <c r="L1493" s="249">
        <v>3</v>
      </c>
      <c r="M1493" s="258" t="s">
        <v>1829</v>
      </c>
      <c r="N1493" s="226" t="s">
        <v>2609</v>
      </c>
      <c r="O1493" s="248"/>
      <c r="P1493" s="265"/>
      <c r="Q1493" s="260"/>
      <c r="R1493" s="249">
        <v>3</v>
      </c>
      <c r="S1493" s="258" t="s">
        <v>1829</v>
      </c>
      <c r="T1493" s="226" t="s">
        <v>2609</v>
      </c>
      <c r="U1493" s="260"/>
      <c r="V1493" s="265"/>
      <c r="W1493" s="260"/>
      <c r="X1493" s="249" t="s">
        <v>171</v>
      </c>
      <c r="Y1493" s="249" t="s">
        <v>171</v>
      </c>
      <c r="Z1493" s="226" t="s">
        <v>2617</v>
      </c>
      <c r="AA1493" s="260"/>
      <c r="AB1493" s="265"/>
      <c r="AC1493" s="260"/>
      <c r="AD1493" s="248">
        <v>1</v>
      </c>
      <c r="AE1493" s="258" t="s">
        <v>1829</v>
      </c>
      <c r="AF1493" s="226" t="s">
        <v>2609</v>
      </c>
      <c r="AG1493" s="248"/>
      <c r="AH1493" s="265"/>
      <c r="AI1493" s="260"/>
    </row>
    <row r="1494" spans="1:35" ht="45" x14ac:dyDescent="0.2">
      <c r="A1494" s="248">
        <v>2017</v>
      </c>
      <c r="B1494" s="258" t="s">
        <v>1109</v>
      </c>
      <c r="C1494" s="258" t="s">
        <v>1110</v>
      </c>
      <c r="D1494" s="249"/>
      <c r="E1494" s="249">
        <v>9</v>
      </c>
      <c r="F1494" s="249">
        <v>3</v>
      </c>
      <c r="G1494" s="258" t="s">
        <v>1111</v>
      </c>
      <c r="H1494" s="226" t="s">
        <v>2608</v>
      </c>
      <c r="I1494" s="248"/>
      <c r="J1494" s="265"/>
      <c r="K1494" s="260"/>
      <c r="L1494" s="249">
        <v>3</v>
      </c>
      <c r="M1494" s="258" t="s">
        <v>1111</v>
      </c>
      <c r="N1494" s="226" t="s">
        <v>2608</v>
      </c>
      <c r="O1494" s="248"/>
      <c r="P1494" s="265"/>
      <c r="Q1494" s="260"/>
      <c r="R1494" s="249">
        <v>3</v>
      </c>
      <c r="S1494" s="258" t="s">
        <v>1111</v>
      </c>
      <c r="T1494" s="226" t="s">
        <v>2635</v>
      </c>
      <c r="U1494" s="260"/>
      <c r="V1494" s="265"/>
      <c r="W1494" s="260"/>
      <c r="X1494" s="249" t="s">
        <v>171</v>
      </c>
      <c r="Y1494" s="249" t="s">
        <v>171</v>
      </c>
      <c r="Z1494" s="226" t="s">
        <v>2642</v>
      </c>
      <c r="AA1494" s="260"/>
      <c r="AB1494" s="265"/>
      <c r="AC1494" s="260"/>
      <c r="AD1494" s="248">
        <v>1</v>
      </c>
      <c r="AE1494" s="267" t="s">
        <v>2217</v>
      </c>
      <c r="AF1494" s="226" t="s">
        <v>2608</v>
      </c>
      <c r="AG1494" s="248"/>
      <c r="AH1494" s="265"/>
      <c r="AI1494" s="260"/>
    </row>
    <row r="1495" spans="1:35" ht="30" x14ac:dyDescent="0.2">
      <c r="A1495" s="248">
        <v>2017</v>
      </c>
      <c r="B1495" s="258" t="s">
        <v>1109</v>
      </c>
      <c r="C1495" s="258" t="s">
        <v>1110</v>
      </c>
      <c r="D1495" s="249"/>
      <c r="E1495" s="249">
        <v>9</v>
      </c>
      <c r="F1495" s="249">
        <v>3</v>
      </c>
      <c r="G1495" s="258" t="s">
        <v>733</v>
      </c>
      <c r="H1495" s="226" t="s">
        <v>2611</v>
      </c>
      <c r="I1495" s="248"/>
      <c r="J1495" s="265"/>
      <c r="K1495" s="260"/>
      <c r="L1495" s="249">
        <v>3</v>
      </c>
      <c r="M1495" s="258" t="s">
        <v>733</v>
      </c>
      <c r="N1495" s="226" t="s">
        <v>2611</v>
      </c>
      <c r="O1495" s="248"/>
      <c r="P1495" s="265"/>
      <c r="Q1495" s="260"/>
      <c r="R1495" s="249">
        <v>3</v>
      </c>
      <c r="S1495" s="258" t="s">
        <v>733</v>
      </c>
      <c r="T1495" s="226" t="s">
        <v>2611</v>
      </c>
      <c r="U1495" s="260"/>
      <c r="V1495" s="265"/>
      <c r="W1495" s="260"/>
      <c r="X1495" s="249" t="s">
        <v>171</v>
      </c>
      <c r="Y1495" s="249" t="s">
        <v>171</v>
      </c>
      <c r="Z1495" s="226" t="s">
        <v>2616</v>
      </c>
      <c r="AA1495" s="260"/>
      <c r="AB1495" s="265"/>
      <c r="AC1495" s="260"/>
      <c r="AD1495" s="248">
        <v>1</v>
      </c>
      <c r="AE1495" s="258" t="s">
        <v>733</v>
      </c>
      <c r="AF1495" s="226" t="s">
        <v>2611</v>
      </c>
      <c r="AG1495" s="248"/>
      <c r="AH1495" s="265"/>
      <c r="AI1495" s="260"/>
    </row>
    <row r="1496" spans="1:35" ht="30" x14ac:dyDescent="0.2">
      <c r="A1496" s="248">
        <v>2017</v>
      </c>
      <c r="B1496" s="258" t="s">
        <v>1109</v>
      </c>
      <c r="C1496" s="258" t="s">
        <v>1110</v>
      </c>
      <c r="D1496" s="249"/>
      <c r="E1496" s="249">
        <v>9</v>
      </c>
      <c r="F1496" s="249">
        <v>3</v>
      </c>
      <c r="G1496" s="258" t="s">
        <v>1112</v>
      </c>
      <c r="H1496" s="226" t="s">
        <v>2608</v>
      </c>
      <c r="I1496" s="248"/>
      <c r="J1496" s="265"/>
      <c r="K1496" s="260"/>
      <c r="L1496" s="249">
        <v>3</v>
      </c>
      <c r="M1496" s="258" t="s">
        <v>1112</v>
      </c>
      <c r="N1496" s="226" t="s">
        <v>2608</v>
      </c>
      <c r="O1496" s="248"/>
      <c r="P1496" s="265"/>
      <c r="Q1496" s="260"/>
      <c r="R1496" s="249">
        <v>3</v>
      </c>
      <c r="S1496" s="258" t="s">
        <v>1112</v>
      </c>
      <c r="T1496" s="226" t="s">
        <v>2608</v>
      </c>
      <c r="U1496" s="260"/>
      <c r="V1496" s="265"/>
      <c r="W1496" s="260"/>
      <c r="X1496" s="249" t="s">
        <v>171</v>
      </c>
      <c r="Y1496" s="249" t="s">
        <v>171</v>
      </c>
      <c r="Z1496" s="226" t="s">
        <v>2617</v>
      </c>
      <c r="AA1496" s="260"/>
      <c r="AB1496" s="265"/>
      <c r="AC1496" s="260"/>
      <c r="AD1496" s="248">
        <v>1</v>
      </c>
      <c r="AE1496" s="258" t="s">
        <v>1112</v>
      </c>
      <c r="AF1496" s="226" t="s">
        <v>2608</v>
      </c>
      <c r="AG1496" s="248"/>
      <c r="AH1496" s="265"/>
      <c r="AI1496" s="260"/>
    </row>
    <row r="1497" spans="1:35" ht="30" x14ac:dyDescent="0.2">
      <c r="A1497" s="248">
        <v>2017</v>
      </c>
      <c r="B1497" s="258" t="s">
        <v>1109</v>
      </c>
      <c r="C1497" s="258" t="s">
        <v>1110</v>
      </c>
      <c r="D1497" s="249"/>
      <c r="E1497" s="249">
        <v>9</v>
      </c>
      <c r="F1497" s="249">
        <v>3</v>
      </c>
      <c r="G1497" s="258" t="s">
        <v>1113</v>
      </c>
      <c r="H1497" s="226" t="s">
        <v>2610</v>
      </c>
      <c r="I1497" s="248"/>
      <c r="J1497" s="265"/>
      <c r="K1497" s="260"/>
      <c r="L1497" s="249">
        <v>3</v>
      </c>
      <c r="M1497" s="258" t="s">
        <v>1113</v>
      </c>
      <c r="N1497" s="226" t="s">
        <v>2610</v>
      </c>
      <c r="O1497" s="248"/>
      <c r="P1497" s="265"/>
      <c r="Q1497" s="260"/>
      <c r="R1497" s="249">
        <v>3</v>
      </c>
      <c r="S1497" s="258" t="s">
        <v>1113</v>
      </c>
      <c r="T1497" s="226" t="s">
        <v>2610</v>
      </c>
      <c r="U1497" s="260"/>
      <c r="V1497" s="265"/>
      <c r="W1497" s="260"/>
      <c r="X1497" s="249" t="s">
        <v>171</v>
      </c>
      <c r="Y1497" s="249" t="s">
        <v>171</v>
      </c>
      <c r="Z1497" s="226" t="s">
        <v>2616</v>
      </c>
      <c r="AA1497" s="260"/>
      <c r="AB1497" s="265"/>
      <c r="AC1497" s="260"/>
      <c r="AD1497" s="248">
        <v>1</v>
      </c>
      <c r="AE1497" s="258" t="s">
        <v>1113</v>
      </c>
      <c r="AF1497" s="226" t="s">
        <v>2610</v>
      </c>
      <c r="AG1497" s="248"/>
      <c r="AH1497" s="265"/>
      <c r="AI1497" s="260"/>
    </row>
    <row r="1498" spans="1:35" ht="30" x14ac:dyDescent="0.2">
      <c r="A1498" s="248">
        <v>2017</v>
      </c>
      <c r="B1498" s="258" t="s">
        <v>1109</v>
      </c>
      <c r="C1498" s="258" t="s">
        <v>1110</v>
      </c>
      <c r="D1498" s="249"/>
      <c r="E1498" s="249">
        <v>9</v>
      </c>
      <c r="F1498" s="249">
        <v>3</v>
      </c>
      <c r="G1498" s="258" t="s">
        <v>1114</v>
      </c>
      <c r="H1498" s="226" t="s">
        <v>2609</v>
      </c>
      <c r="I1498" s="248"/>
      <c r="J1498" s="265"/>
      <c r="K1498" s="260"/>
      <c r="L1498" s="249">
        <v>3</v>
      </c>
      <c r="M1498" s="258" t="s">
        <v>1114</v>
      </c>
      <c r="N1498" s="226" t="s">
        <v>2609</v>
      </c>
      <c r="O1498" s="248"/>
      <c r="P1498" s="265"/>
      <c r="Q1498" s="260"/>
      <c r="R1498" s="249">
        <v>3</v>
      </c>
      <c r="S1498" s="258" t="s">
        <v>1114</v>
      </c>
      <c r="T1498" s="226" t="s">
        <v>2609</v>
      </c>
      <c r="U1498" s="260"/>
      <c r="V1498" s="265"/>
      <c r="W1498" s="260"/>
      <c r="X1498" s="249">
        <v>1</v>
      </c>
      <c r="Y1498" s="258" t="s">
        <v>1114</v>
      </c>
      <c r="Z1498" s="226" t="s">
        <v>2609</v>
      </c>
      <c r="AA1498" s="260"/>
      <c r="AB1498" s="265"/>
      <c r="AC1498" s="260"/>
      <c r="AD1498" s="248">
        <v>1</v>
      </c>
      <c r="AE1498" s="258" t="s">
        <v>1114</v>
      </c>
      <c r="AF1498" s="226" t="s">
        <v>2609</v>
      </c>
      <c r="AG1498" s="248"/>
      <c r="AH1498" s="265"/>
      <c r="AI1498" s="260"/>
    </row>
    <row r="1499" spans="1:35" s="295" customFormat="1" ht="75.75" thickBot="1" x14ac:dyDescent="0.25">
      <c r="A1499" s="285">
        <v>2017</v>
      </c>
      <c r="B1499" s="286" t="s">
        <v>1109</v>
      </c>
      <c r="C1499" s="286" t="s">
        <v>1110</v>
      </c>
      <c r="D1499" s="298"/>
      <c r="E1499" s="292">
        <v>9</v>
      </c>
      <c r="F1499" s="292">
        <v>3</v>
      </c>
      <c r="G1499" s="289" t="s">
        <v>2598</v>
      </c>
      <c r="H1499" s="226" t="s">
        <v>2627</v>
      </c>
      <c r="I1499" s="285" t="e">
        <f>VLOOKUP(Tableau2[[#This Row],[Maîtrise/Avancement CNPE]],Tableau5[],8,FALSE)</f>
        <v>#N/A</v>
      </c>
      <c r="J1499" s="290" t="e">
        <f>Tableau2[[#This Row],[Gravité]]*Tableau2[[#This Row],[Fréquence CNPE]]*Tableau2[[#This Row],[Coef Pondération CNPE]]</f>
        <v>#N/A</v>
      </c>
      <c r="K1499" s="294" t="s">
        <v>1115</v>
      </c>
      <c r="L1499" s="292">
        <v>3</v>
      </c>
      <c r="M1499" s="289" t="s">
        <v>2598</v>
      </c>
      <c r="N1499" s="226" t="s">
        <v>2627</v>
      </c>
      <c r="O1499" s="290" t="e">
        <f>VLOOKUP(Tableau2[[#This Row],[Maîtrise/Avancement SUD]],Tableau5[],8,FALSE)</f>
        <v>#N/A</v>
      </c>
      <c r="P1499" s="290" t="e">
        <f>Tableau2[[#This Row],[Gravité]]*Tableau2[[#This Row],[Fréquence SUD]]*Tableau2[[#This Row],[Coef Pondération SUD]]</f>
        <v>#N/A</v>
      </c>
      <c r="Q1499" s="294" t="s">
        <v>1682</v>
      </c>
      <c r="R1499" s="292">
        <v>3</v>
      </c>
      <c r="S1499" s="289" t="s">
        <v>2598</v>
      </c>
      <c r="T1499" s="226" t="s">
        <v>2627</v>
      </c>
      <c r="U1499" s="290" t="e">
        <f>VLOOKUP(Tableau2[[#This Row],[Maîtrise/Avancement GP]],Tableau5[],8,FALSE)</f>
        <v>#N/A</v>
      </c>
      <c r="V1499" s="290" t="e">
        <f>Tableau2[[#This Row],[Gravité]]*Tableau2[[#This Row],[Fréquence GP]]*Tableau2[[#This Row],[Coef Pondération GP]]</f>
        <v>#N/A</v>
      </c>
      <c r="W1499" s="294" t="s">
        <v>1826</v>
      </c>
      <c r="X1499" s="292">
        <v>1</v>
      </c>
      <c r="Y1499" s="289" t="s">
        <v>2598</v>
      </c>
      <c r="Z1499" s="226" t="s">
        <v>2627</v>
      </c>
      <c r="AA1499" s="290" t="e">
        <f>VLOOKUP(Tableau2[[#This Row],[Maîtrise/Avancement NORD]],Tableau5[],8,FALSE)</f>
        <v>#N/A</v>
      </c>
      <c r="AB1499" s="290" t="e">
        <f>Tableau2[[#This Row],[Gravité]]*Tableau2[[#This Row],[Fréquence NORD]]*Tableau2[[#This Row],[Coef Pondération NORD]]</f>
        <v>#N/A</v>
      </c>
      <c r="AC1499" s="294" t="s">
        <v>1384</v>
      </c>
      <c r="AD1499" s="285">
        <v>1</v>
      </c>
      <c r="AE1499" s="289" t="s">
        <v>2598</v>
      </c>
      <c r="AF1499" s="226" t="s">
        <v>2627</v>
      </c>
      <c r="AG1499" s="290" t="e">
        <f>VLOOKUP(Tableau2[[#This Row],[Maîtrise/Avancement DD]],Tableau5[],8,FALSE)</f>
        <v>#N/A</v>
      </c>
      <c r="AH1499" s="290" t="e">
        <f>Tableau2[[#This Row],[Gravité]]*Tableau2[[#This Row],[Fréquence DD]]*Tableau2[[#This Row],[Coef Pondération DD]]</f>
        <v>#N/A</v>
      </c>
      <c r="AI1499" s="291"/>
    </row>
    <row r="1500" spans="1:35" ht="15" x14ac:dyDescent="0.2">
      <c r="A1500" s="248"/>
      <c r="B1500" s="184" t="s">
        <v>1549</v>
      </c>
      <c r="C1500" s="258"/>
      <c r="D1500" s="249"/>
      <c r="E1500" s="249"/>
      <c r="F1500" s="249"/>
      <c r="G1500" s="258"/>
      <c r="H1500" s="226" t="s">
        <v>2627</v>
      </c>
      <c r="I1500" s="248"/>
      <c r="J1500" s="265"/>
      <c r="K1500" s="260"/>
      <c r="L1500" s="249"/>
      <c r="M1500" s="260"/>
      <c r="N1500" s="226" t="s">
        <v>2627</v>
      </c>
      <c r="O1500" s="248"/>
      <c r="P1500" s="265"/>
      <c r="Q1500" s="260"/>
      <c r="R1500" s="249"/>
      <c r="S1500" s="260"/>
      <c r="T1500" s="226" t="s">
        <v>2627</v>
      </c>
      <c r="U1500" s="260"/>
      <c r="V1500" s="265"/>
      <c r="W1500" s="260"/>
      <c r="X1500" s="249"/>
      <c r="Y1500" s="258"/>
      <c r="Z1500" s="226" t="s">
        <v>2627</v>
      </c>
      <c r="AA1500" s="260"/>
      <c r="AB1500" s="265"/>
      <c r="AC1500" s="260"/>
      <c r="AD1500" s="248"/>
      <c r="AE1500" s="249"/>
      <c r="AF1500" s="226" t="s">
        <v>2627</v>
      </c>
      <c r="AG1500" s="248"/>
      <c r="AH1500" s="265"/>
      <c r="AI1500" s="260"/>
    </row>
    <row r="1501" spans="1:35" ht="45" x14ac:dyDescent="0.2">
      <c r="A1501" s="248">
        <v>2017</v>
      </c>
      <c r="B1501" s="258" t="s">
        <v>1116</v>
      </c>
      <c r="C1501" s="258" t="s">
        <v>1117</v>
      </c>
      <c r="D1501" s="249"/>
      <c r="E1501" s="249">
        <v>3</v>
      </c>
      <c r="F1501" s="249">
        <v>1</v>
      </c>
      <c r="G1501" s="258" t="s">
        <v>1118</v>
      </c>
      <c r="H1501" s="226" t="s">
        <v>2655</v>
      </c>
      <c r="I1501" s="248"/>
      <c r="J1501" s="265"/>
      <c r="K1501" s="260"/>
      <c r="L1501" s="249" t="s">
        <v>171</v>
      </c>
      <c r="M1501" s="249" t="s">
        <v>171</v>
      </c>
      <c r="N1501" s="226" t="s">
        <v>2617</v>
      </c>
      <c r="O1501" s="248"/>
      <c r="P1501" s="265"/>
      <c r="Q1501" s="260"/>
      <c r="R1501" s="249">
        <v>1</v>
      </c>
      <c r="S1501" s="258" t="s">
        <v>1118</v>
      </c>
      <c r="T1501" s="226" t="s">
        <v>2655</v>
      </c>
      <c r="U1501" s="260"/>
      <c r="V1501" s="265"/>
      <c r="W1501" s="260"/>
      <c r="X1501" s="249" t="s">
        <v>171</v>
      </c>
      <c r="Y1501" s="249" t="s">
        <v>171</v>
      </c>
      <c r="Z1501" s="226" t="s">
        <v>2617</v>
      </c>
      <c r="AA1501" s="260"/>
      <c r="AB1501" s="265"/>
      <c r="AC1501" s="260"/>
      <c r="AD1501" s="248" t="s">
        <v>171</v>
      </c>
      <c r="AE1501" s="249" t="s">
        <v>171</v>
      </c>
      <c r="AF1501" s="226" t="s">
        <v>2617</v>
      </c>
      <c r="AG1501" s="248"/>
      <c r="AH1501" s="265"/>
      <c r="AI1501" s="260"/>
    </row>
    <row r="1502" spans="1:35" ht="15" x14ac:dyDescent="0.2">
      <c r="A1502" s="248">
        <v>2017</v>
      </c>
      <c r="B1502" s="258" t="s">
        <v>1116</v>
      </c>
      <c r="C1502" s="258" t="s">
        <v>1117</v>
      </c>
      <c r="D1502" s="249"/>
      <c r="E1502" s="249">
        <v>3</v>
      </c>
      <c r="F1502" s="249">
        <v>1</v>
      </c>
      <c r="G1502" s="258" t="s">
        <v>1119</v>
      </c>
      <c r="H1502" s="226" t="s">
        <v>2608</v>
      </c>
      <c r="I1502" s="248"/>
      <c r="J1502" s="265"/>
      <c r="K1502" s="260"/>
      <c r="L1502" s="249" t="s">
        <v>171</v>
      </c>
      <c r="M1502" s="249" t="s">
        <v>171</v>
      </c>
      <c r="N1502" s="226" t="s">
        <v>2617</v>
      </c>
      <c r="O1502" s="248"/>
      <c r="P1502" s="265"/>
      <c r="Q1502" s="260"/>
      <c r="R1502" s="249">
        <v>1</v>
      </c>
      <c r="S1502" s="258" t="s">
        <v>1119</v>
      </c>
      <c r="T1502" s="226" t="s">
        <v>2608</v>
      </c>
      <c r="U1502" s="260"/>
      <c r="V1502" s="265"/>
      <c r="W1502" s="260"/>
      <c r="X1502" s="249" t="s">
        <v>171</v>
      </c>
      <c r="Y1502" s="249" t="s">
        <v>171</v>
      </c>
      <c r="Z1502" s="226" t="s">
        <v>2617</v>
      </c>
      <c r="AA1502" s="260"/>
      <c r="AB1502" s="265"/>
      <c r="AC1502" s="260"/>
      <c r="AD1502" s="248" t="s">
        <v>171</v>
      </c>
      <c r="AE1502" s="249" t="s">
        <v>171</v>
      </c>
      <c r="AF1502" s="226" t="s">
        <v>2617</v>
      </c>
      <c r="AG1502" s="248"/>
      <c r="AH1502" s="265"/>
      <c r="AI1502" s="260"/>
    </row>
    <row r="1503" spans="1:35" ht="15" x14ac:dyDescent="0.2">
      <c r="A1503" s="248">
        <v>2017</v>
      </c>
      <c r="B1503" s="258" t="s">
        <v>1116</v>
      </c>
      <c r="C1503" s="258" t="s">
        <v>1117</v>
      </c>
      <c r="D1503" s="249"/>
      <c r="E1503" s="249">
        <v>3</v>
      </c>
      <c r="F1503" s="249">
        <v>1</v>
      </c>
      <c r="G1503" s="258" t="s">
        <v>1120</v>
      </c>
      <c r="H1503" s="226" t="s">
        <v>2613</v>
      </c>
      <c r="I1503" s="248"/>
      <c r="J1503" s="265"/>
      <c r="K1503" s="260"/>
      <c r="L1503" s="249" t="s">
        <v>171</v>
      </c>
      <c r="M1503" s="249" t="s">
        <v>171</v>
      </c>
      <c r="N1503" s="226" t="s">
        <v>2617</v>
      </c>
      <c r="O1503" s="248"/>
      <c r="P1503" s="265"/>
      <c r="Q1503" s="260"/>
      <c r="R1503" s="249" t="s">
        <v>171</v>
      </c>
      <c r="S1503" s="249" t="s">
        <v>171</v>
      </c>
      <c r="T1503" s="226" t="s">
        <v>2617</v>
      </c>
      <c r="U1503" s="260"/>
      <c r="V1503" s="265"/>
      <c r="W1503" s="260"/>
      <c r="X1503" s="249" t="s">
        <v>171</v>
      </c>
      <c r="Y1503" s="249" t="s">
        <v>171</v>
      </c>
      <c r="Z1503" s="226" t="s">
        <v>2617</v>
      </c>
      <c r="AA1503" s="260"/>
      <c r="AB1503" s="265"/>
      <c r="AC1503" s="260"/>
      <c r="AD1503" s="248" t="s">
        <v>171</v>
      </c>
      <c r="AE1503" s="249" t="s">
        <v>171</v>
      </c>
      <c r="AF1503" s="226" t="s">
        <v>2617</v>
      </c>
      <c r="AG1503" s="248"/>
      <c r="AH1503" s="265"/>
      <c r="AI1503" s="260"/>
    </row>
    <row r="1504" spans="1:35" s="295" customFormat="1" ht="30.75" thickBot="1" x14ac:dyDescent="0.25">
      <c r="A1504" s="285">
        <v>2017</v>
      </c>
      <c r="B1504" s="286" t="s">
        <v>1116</v>
      </c>
      <c r="C1504" s="286" t="s">
        <v>1117</v>
      </c>
      <c r="D1504" s="298"/>
      <c r="E1504" s="292">
        <v>3</v>
      </c>
      <c r="F1504" s="292">
        <v>1</v>
      </c>
      <c r="G1504" s="289" t="s">
        <v>2598</v>
      </c>
      <c r="H1504" s="226" t="s">
        <v>2627</v>
      </c>
      <c r="I1504" s="285" t="e">
        <f>VLOOKUP(Tableau2[[#This Row],[Maîtrise/Avancement CNPE]],Tableau5[],8,FALSE)</f>
        <v>#N/A</v>
      </c>
      <c r="J1504" s="290" t="e">
        <f>Tableau2[[#This Row],[Gravité]]*Tableau2[[#This Row],[Fréquence CNPE]]*Tableau2[[#This Row],[Coef Pondération CNPE]]</f>
        <v>#N/A</v>
      </c>
      <c r="K1504" s="291"/>
      <c r="L1504" s="292" t="s">
        <v>171</v>
      </c>
      <c r="M1504" s="289" t="s">
        <v>2598</v>
      </c>
      <c r="N1504" s="226" t="s">
        <v>2627</v>
      </c>
      <c r="O1504" s="290" t="e">
        <f>VLOOKUP(Tableau2[[#This Row],[Maîtrise/Avancement SUD]],Tableau5[],8,FALSE)</f>
        <v>#N/A</v>
      </c>
      <c r="P1504" s="290" t="e">
        <f>Tableau2[[#This Row],[Gravité]]*Tableau2[[#This Row],[Fréquence SUD]]*Tableau2[[#This Row],[Coef Pondération SUD]]</f>
        <v>#VALUE!</v>
      </c>
      <c r="Q1504" s="291"/>
      <c r="R1504" s="292">
        <v>1</v>
      </c>
      <c r="S1504" s="289" t="s">
        <v>2598</v>
      </c>
      <c r="T1504" s="226" t="s">
        <v>2627</v>
      </c>
      <c r="U1504" s="290" t="e">
        <f>VLOOKUP(Tableau2[[#This Row],[Maîtrise/Avancement GP]],Tableau5[],8,FALSE)</f>
        <v>#N/A</v>
      </c>
      <c r="V1504" s="290" t="e">
        <f>Tableau2[[#This Row],[Gravité]]*Tableau2[[#This Row],[Fréquence GP]]*Tableau2[[#This Row],[Coef Pondération GP]]</f>
        <v>#N/A</v>
      </c>
      <c r="W1504" s="294" t="s">
        <v>1832</v>
      </c>
      <c r="X1504" s="292" t="s">
        <v>171</v>
      </c>
      <c r="Y1504" s="289" t="s">
        <v>2598</v>
      </c>
      <c r="Z1504" s="226" t="s">
        <v>2627</v>
      </c>
      <c r="AA1504" s="290" t="e">
        <f>VLOOKUP(Tableau2[[#This Row],[Maîtrise/Avancement NORD]],Tableau5[],8,FALSE)</f>
        <v>#N/A</v>
      </c>
      <c r="AB1504" s="290" t="e">
        <f>Tableau2[[#This Row],[Gravité]]*Tableau2[[#This Row],[Fréquence NORD]]*Tableau2[[#This Row],[Coef Pondération NORD]]</f>
        <v>#VALUE!</v>
      </c>
      <c r="AC1504" s="291"/>
      <c r="AD1504" s="285" t="s">
        <v>171</v>
      </c>
      <c r="AE1504" s="289" t="s">
        <v>2598</v>
      </c>
      <c r="AF1504" s="226" t="s">
        <v>2627</v>
      </c>
      <c r="AG1504" s="290" t="e">
        <f>VLOOKUP(Tableau2[[#This Row],[Maîtrise/Avancement DD]],Tableau5[],8,FALSE)</f>
        <v>#N/A</v>
      </c>
      <c r="AH1504" s="290" t="e">
        <f>Tableau2[[#This Row],[Gravité]]*Tableau2[[#This Row],[Fréquence DD]]*Tableau2[[#This Row],[Coef Pondération DD]]</f>
        <v>#VALUE!</v>
      </c>
      <c r="AI1504" s="291"/>
    </row>
    <row r="1505" spans="1:35" ht="15" x14ac:dyDescent="0.2">
      <c r="A1505" s="248"/>
      <c r="B1505" s="184" t="s">
        <v>1691</v>
      </c>
      <c r="C1505" s="260"/>
      <c r="D1505" s="248"/>
      <c r="E1505" s="260"/>
      <c r="F1505" s="260"/>
      <c r="G1505" s="260"/>
      <c r="H1505" s="226" t="s">
        <v>2627</v>
      </c>
      <c r="I1505" s="248"/>
      <c r="J1505" s="265"/>
      <c r="K1505" s="260"/>
      <c r="L1505" s="260"/>
      <c r="M1505" s="260"/>
      <c r="N1505" s="226" t="s">
        <v>2627</v>
      </c>
      <c r="O1505" s="248"/>
      <c r="P1505" s="265"/>
      <c r="Q1505" s="260"/>
      <c r="R1505" s="260"/>
      <c r="S1505" s="260"/>
      <c r="T1505" s="226" t="s">
        <v>2627</v>
      </c>
      <c r="U1505" s="260"/>
      <c r="V1505" s="265"/>
      <c r="W1505" s="260"/>
      <c r="X1505" s="260"/>
      <c r="Y1505" s="258"/>
      <c r="Z1505" s="226" t="s">
        <v>2627</v>
      </c>
      <c r="AA1505" s="260"/>
      <c r="AB1505" s="265"/>
      <c r="AC1505" s="260"/>
      <c r="AD1505" s="248"/>
      <c r="AE1505" s="249"/>
      <c r="AF1505" s="226" t="s">
        <v>2627</v>
      </c>
      <c r="AG1505" s="248"/>
      <c r="AH1505" s="265"/>
      <c r="AI1505" s="260"/>
    </row>
    <row r="1506" spans="1:35" ht="75" x14ac:dyDescent="0.2">
      <c r="A1506" s="248">
        <v>2017</v>
      </c>
      <c r="B1506" s="258" t="s">
        <v>1116</v>
      </c>
      <c r="C1506" s="258" t="s">
        <v>1117</v>
      </c>
      <c r="D1506" s="249"/>
      <c r="E1506" s="249">
        <v>3</v>
      </c>
      <c r="F1506" s="249" t="s">
        <v>171</v>
      </c>
      <c r="G1506" s="249" t="s">
        <v>171</v>
      </c>
      <c r="H1506" s="226" t="s">
        <v>2617</v>
      </c>
      <c r="I1506" s="248"/>
      <c r="J1506" s="265"/>
      <c r="K1506" s="260"/>
      <c r="L1506" s="249">
        <v>1</v>
      </c>
      <c r="M1506" s="258" t="s">
        <v>1698</v>
      </c>
      <c r="N1506" s="226" t="s">
        <v>2613</v>
      </c>
      <c r="O1506" s="248"/>
      <c r="P1506" s="265"/>
      <c r="Q1506" s="260"/>
      <c r="R1506" s="249" t="s">
        <v>171</v>
      </c>
      <c r="S1506" s="249" t="s">
        <v>171</v>
      </c>
      <c r="T1506" s="226" t="s">
        <v>2617</v>
      </c>
      <c r="U1506" s="260"/>
      <c r="V1506" s="265"/>
      <c r="W1506" s="260"/>
      <c r="X1506" s="249" t="s">
        <v>171</v>
      </c>
      <c r="Y1506" s="249" t="s">
        <v>171</v>
      </c>
      <c r="Z1506" s="226" t="s">
        <v>2617</v>
      </c>
      <c r="AA1506" s="260"/>
      <c r="AB1506" s="265"/>
      <c r="AC1506" s="260"/>
      <c r="AD1506" s="248" t="s">
        <v>171</v>
      </c>
      <c r="AE1506" s="249" t="s">
        <v>171</v>
      </c>
      <c r="AF1506" s="226" t="s">
        <v>2617</v>
      </c>
      <c r="AG1506" s="248"/>
      <c r="AH1506" s="265"/>
      <c r="AI1506" s="260"/>
    </row>
    <row r="1507" spans="1:35" ht="45" x14ac:dyDescent="0.2">
      <c r="A1507" s="248">
        <v>2017</v>
      </c>
      <c r="B1507" s="258" t="s">
        <v>1116</v>
      </c>
      <c r="C1507" s="258" t="s">
        <v>1117</v>
      </c>
      <c r="D1507" s="249"/>
      <c r="E1507" s="249">
        <v>3</v>
      </c>
      <c r="F1507" s="249" t="s">
        <v>171</v>
      </c>
      <c r="G1507" s="249" t="s">
        <v>171</v>
      </c>
      <c r="H1507" s="226" t="s">
        <v>2640</v>
      </c>
      <c r="I1507" s="248"/>
      <c r="J1507" s="265"/>
      <c r="K1507" s="260"/>
      <c r="L1507" s="249">
        <v>1</v>
      </c>
      <c r="M1507" s="258" t="s">
        <v>1699</v>
      </c>
      <c r="N1507" s="226" t="s">
        <v>2608</v>
      </c>
      <c r="O1507" s="248"/>
      <c r="P1507" s="265"/>
      <c r="Q1507" s="260"/>
      <c r="R1507" s="249" t="s">
        <v>171</v>
      </c>
      <c r="S1507" s="249" t="s">
        <v>171</v>
      </c>
      <c r="T1507" s="226" t="s">
        <v>2640</v>
      </c>
      <c r="U1507" s="260"/>
      <c r="V1507" s="265"/>
      <c r="W1507" s="260"/>
      <c r="X1507" s="249" t="s">
        <v>171</v>
      </c>
      <c r="Y1507" s="249" t="s">
        <v>171</v>
      </c>
      <c r="Z1507" s="226" t="s">
        <v>2640</v>
      </c>
      <c r="AA1507" s="260"/>
      <c r="AB1507" s="265"/>
      <c r="AC1507" s="260"/>
      <c r="AD1507" s="248" t="s">
        <v>171</v>
      </c>
      <c r="AE1507" s="249" t="s">
        <v>171</v>
      </c>
      <c r="AF1507" s="226" t="s">
        <v>2640</v>
      </c>
      <c r="AG1507" s="248"/>
      <c r="AH1507" s="265"/>
      <c r="AI1507" s="260"/>
    </row>
    <row r="1508" spans="1:35" ht="15" x14ac:dyDescent="0.2">
      <c r="A1508" s="248">
        <v>2017</v>
      </c>
      <c r="B1508" s="258" t="s">
        <v>1116</v>
      </c>
      <c r="C1508" s="258" t="s">
        <v>1117</v>
      </c>
      <c r="D1508" s="249"/>
      <c r="E1508" s="249">
        <v>3</v>
      </c>
      <c r="F1508" s="249" t="s">
        <v>171</v>
      </c>
      <c r="G1508" s="249" t="s">
        <v>171</v>
      </c>
      <c r="H1508" s="226" t="s">
        <v>2617</v>
      </c>
      <c r="I1508" s="248"/>
      <c r="J1508" s="265"/>
      <c r="K1508" s="260"/>
      <c r="L1508" s="249">
        <v>1</v>
      </c>
      <c r="M1508" s="258" t="s">
        <v>1119</v>
      </c>
      <c r="N1508" s="226" t="s">
        <v>2608</v>
      </c>
      <c r="O1508" s="248"/>
      <c r="P1508" s="265"/>
      <c r="Q1508" s="260"/>
      <c r="R1508" s="249" t="s">
        <v>171</v>
      </c>
      <c r="S1508" s="249" t="s">
        <v>171</v>
      </c>
      <c r="T1508" s="226" t="s">
        <v>2617</v>
      </c>
      <c r="U1508" s="260"/>
      <c r="V1508" s="265"/>
      <c r="W1508" s="260"/>
      <c r="X1508" s="249" t="s">
        <v>171</v>
      </c>
      <c r="Y1508" s="249" t="s">
        <v>171</v>
      </c>
      <c r="Z1508" s="226" t="s">
        <v>2617</v>
      </c>
      <c r="AA1508" s="260"/>
      <c r="AB1508" s="265"/>
      <c r="AC1508" s="260"/>
      <c r="AD1508" s="248" t="s">
        <v>171</v>
      </c>
      <c r="AE1508" s="249" t="s">
        <v>171</v>
      </c>
      <c r="AF1508" s="226" t="s">
        <v>2617</v>
      </c>
      <c r="AG1508" s="248"/>
      <c r="AH1508" s="265"/>
      <c r="AI1508" s="260"/>
    </row>
    <row r="1509" spans="1:35" s="295" customFormat="1" ht="15.75" thickBot="1" x14ac:dyDescent="0.25">
      <c r="A1509" s="285">
        <v>2017</v>
      </c>
      <c r="B1509" s="286" t="s">
        <v>1116</v>
      </c>
      <c r="C1509" s="286" t="s">
        <v>1117</v>
      </c>
      <c r="D1509" s="298"/>
      <c r="E1509" s="292">
        <v>3</v>
      </c>
      <c r="F1509" s="292" t="s">
        <v>171</v>
      </c>
      <c r="G1509" s="289" t="s">
        <v>2598</v>
      </c>
      <c r="H1509" s="226" t="s">
        <v>2627</v>
      </c>
      <c r="I1509" s="285" t="e">
        <f>VLOOKUP(Tableau2[[#This Row],[Maîtrise/Avancement CNPE]],Tableau5[],8,FALSE)</f>
        <v>#N/A</v>
      </c>
      <c r="J1509" s="290" t="e">
        <f>Tableau2[[#This Row],[Gravité]]*Tableau2[[#This Row],[Fréquence CNPE]]*Tableau2[[#This Row],[Coef Pondération CNPE]]</f>
        <v>#VALUE!</v>
      </c>
      <c r="K1509" s="291"/>
      <c r="L1509" s="292">
        <v>1</v>
      </c>
      <c r="M1509" s="289" t="s">
        <v>2598</v>
      </c>
      <c r="N1509" s="226" t="s">
        <v>2627</v>
      </c>
      <c r="O1509" s="290" t="e">
        <f>VLOOKUP(Tableau2[[#This Row],[Maîtrise/Avancement SUD]],Tableau5[],8,FALSE)</f>
        <v>#N/A</v>
      </c>
      <c r="P1509" s="290" t="e">
        <f>Tableau2[[#This Row],[Gravité]]*Tableau2[[#This Row],[Fréquence SUD]]*Tableau2[[#This Row],[Coef Pondération SUD]]</f>
        <v>#N/A</v>
      </c>
      <c r="Q1509" s="291"/>
      <c r="R1509" s="292" t="s">
        <v>171</v>
      </c>
      <c r="S1509" s="289" t="s">
        <v>2598</v>
      </c>
      <c r="T1509" s="226" t="s">
        <v>2627</v>
      </c>
      <c r="U1509" s="290" t="e">
        <f>VLOOKUP(Tableau2[[#This Row],[Maîtrise/Avancement GP]],Tableau5[],8,FALSE)</f>
        <v>#N/A</v>
      </c>
      <c r="V1509" s="290" t="e">
        <f>Tableau2[[#This Row],[Gravité]]*Tableau2[[#This Row],[Fréquence GP]]*Tableau2[[#This Row],[Coef Pondération GP]]</f>
        <v>#VALUE!</v>
      </c>
      <c r="W1509" s="291"/>
      <c r="X1509" s="292" t="s">
        <v>171</v>
      </c>
      <c r="Y1509" s="289" t="s">
        <v>2598</v>
      </c>
      <c r="Z1509" s="226" t="s">
        <v>2627</v>
      </c>
      <c r="AA1509" s="290" t="e">
        <f>VLOOKUP(Tableau2[[#This Row],[Maîtrise/Avancement NORD]],Tableau5[],8,FALSE)</f>
        <v>#N/A</v>
      </c>
      <c r="AB1509" s="290" t="e">
        <f>Tableau2[[#This Row],[Gravité]]*Tableau2[[#This Row],[Fréquence NORD]]*Tableau2[[#This Row],[Coef Pondération NORD]]</f>
        <v>#VALUE!</v>
      </c>
      <c r="AC1509" s="291"/>
      <c r="AD1509" s="285" t="s">
        <v>171</v>
      </c>
      <c r="AE1509" s="289" t="s">
        <v>2598</v>
      </c>
      <c r="AF1509" s="226" t="s">
        <v>2627</v>
      </c>
      <c r="AG1509" s="290" t="e">
        <f>VLOOKUP(Tableau2[[#This Row],[Maîtrise/Avancement DD]],Tableau5[],8,FALSE)</f>
        <v>#N/A</v>
      </c>
      <c r="AH1509" s="290" t="e">
        <f>Tableau2[[#This Row],[Gravité]]*Tableau2[[#This Row],[Fréquence DD]]*Tableau2[[#This Row],[Coef Pondération DD]]</f>
        <v>#VALUE!</v>
      </c>
      <c r="AI1509" s="291"/>
    </row>
    <row r="1510" spans="1:35" ht="15" x14ac:dyDescent="0.2">
      <c r="A1510" s="248"/>
      <c r="B1510" s="184" t="s">
        <v>1692</v>
      </c>
      <c r="C1510" s="260"/>
      <c r="D1510" s="248"/>
      <c r="E1510" s="260"/>
      <c r="F1510" s="260"/>
      <c r="G1510" s="260"/>
      <c r="H1510" s="226" t="s">
        <v>2627</v>
      </c>
      <c r="I1510" s="248"/>
      <c r="J1510" s="265"/>
      <c r="K1510" s="260"/>
      <c r="L1510" s="260"/>
      <c r="M1510" s="260"/>
      <c r="N1510" s="226" t="s">
        <v>2627</v>
      </c>
      <c r="O1510" s="248"/>
      <c r="P1510" s="265"/>
      <c r="Q1510" s="260"/>
      <c r="R1510" s="260"/>
      <c r="S1510" s="260"/>
      <c r="T1510" s="226" t="s">
        <v>2627</v>
      </c>
      <c r="U1510" s="260"/>
      <c r="V1510" s="265"/>
      <c r="W1510" s="260"/>
      <c r="X1510" s="260"/>
      <c r="Y1510" s="258"/>
      <c r="Z1510" s="226" t="s">
        <v>2627</v>
      </c>
      <c r="AA1510" s="260"/>
      <c r="AB1510" s="265"/>
      <c r="AC1510" s="260"/>
      <c r="AD1510" s="248"/>
      <c r="AE1510" s="249"/>
      <c r="AF1510" s="226" t="s">
        <v>2627</v>
      </c>
      <c r="AG1510" s="248"/>
      <c r="AH1510" s="265"/>
      <c r="AI1510" s="260"/>
    </row>
    <row r="1511" spans="1:35" ht="45" x14ac:dyDescent="0.2">
      <c r="A1511" s="248">
        <v>2017</v>
      </c>
      <c r="B1511" s="258" t="s">
        <v>1700</v>
      </c>
      <c r="C1511" s="258" t="s">
        <v>1701</v>
      </c>
      <c r="D1511" s="249"/>
      <c r="E1511" s="249">
        <v>3</v>
      </c>
      <c r="F1511" s="249" t="s">
        <v>171</v>
      </c>
      <c r="G1511" s="249" t="s">
        <v>171</v>
      </c>
      <c r="H1511" s="226" t="s">
        <v>2617</v>
      </c>
      <c r="I1511" s="248"/>
      <c r="J1511" s="265"/>
      <c r="K1511" s="260"/>
      <c r="L1511" s="249">
        <v>1</v>
      </c>
      <c r="M1511" s="258" t="s">
        <v>1702</v>
      </c>
      <c r="N1511" s="226" t="s">
        <v>2613</v>
      </c>
      <c r="O1511" s="248"/>
      <c r="P1511" s="265"/>
      <c r="Q1511" s="260"/>
      <c r="R1511" s="249" t="s">
        <v>171</v>
      </c>
      <c r="S1511" s="249" t="s">
        <v>171</v>
      </c>
      <c r="T1511" s="226" t="s">
        <v>2617</v>
      </c>
      <c r="U1511" s="260"/>
      <c r="V1511" s="265"/>
      <c r="W1511" s="260"/>
      <c r="X1511" s="249" t="s">
        <v>171</v>
      </c>
      <c r="Y1511" s="249" t="s">
        <v>171</v>
      </c>
      <c r="Z1511" s="226" t="s">
        <v>2617</v>
      </c>
      <c r="AA1511" s="260"/>
      <c r="AB1511" s="265"/>
      <c r="AC1511" s="260"/>
      <c r="AD1511" s="248" t="s">
        <v>171</v>
      </c>
      <c r="AE1511" s="249" t="s">
        <v>171</v>
      </c>
      <c r="AF1511" s="226" t="s">
        <v>2617</v>
      </c>
      <c r="AG1511" s="248"/>
      <c r="AH1511" s="265"/>
      <c r="AI1511" s="260"/>
    </row>
    <row r="1512" spans="1:35" ht="45" x14ac:dyDescent="0.2">
      <c r="A1512" s="248">
        <v>2017</v>
      </c>
      <c r="B1512" s="258" t="s">
        <v>1700</v>
      </c>
      <c r="C1512" s="258" t="s">
        <v>1701</v>
      </c>
      <c r="D1512" s="249"/>
      <c r="E1512" s="249">
        <v>3</v>
      </c>
      <c r="F1512" s="249" t="s">
        <v>171</v>
      </c>
      <c r="G1512" s="249" t="s">
        <v>171</v>
      </c>
      <c r="H1512" s="226" t="s">
        <v>2616</v>
      </c>
      <c r="I1512" s="248"/>
      <c r="J1512" s="265"/>
      <c r="K1512" s="260"/>
      <c r="L1512" s="249">
        <v>1</v>
      </c>
      <c r="M1512" s="258" t="s">
        <v>1703</v>
      </c>
      <c r="N1512" s="226" t="s">
        <v>2611</v>
      </c>
      <c r="O1512" s="248"/>
      <c r="P1512" s="265"/>
      <c r="Q1512" s="260"/>
      <c r="R1512" s="249" t="s">
        <v>171</v>
      </c>
      <c r="S1512" s="249" t="s">
        <v>171</v>
      </c>
      <c r="T1512" s="226" t="s">
        <v>2616</v>
      </c>
      <c r="U1512" s="260"/>
      <c r="V1512" s="265"/>
      <c r="W1512" s="260"/>
      <c r="X1512" s="249" t="s">
        <v>171</v>
      </c>
      <c r="Y1512" s="249" t="s">
        <v>171</v>
      </c>
      <c r="Z1512" s="226" t="s">
        <v>2616</v>
      </c>
      <c r="AA1512" s="260"/>
      <c r="AB1512" s="265"/>
      <c r="AC1512" s="260"/>
      <c r="AD1512" s="248" t="s">
        <v>171</v>
      </c>
      <c r="AE1512" s="249" t="s">
        <v>171</v>
      </c>
      <c r="AF1512" s="226" t="s">
        <v>2616</v>
      </c>
      <c r="AG1512" s="248"/>
      <c r="AH1512" s="265"/>
      <c r="AI1512" s="260"/>
    </row>
    <row r="1513" spans="1:35" ht="60" x14ac:dyDescent="0.2">
      <c r="A1513" s="248">
        <v>2017</v>
      </c>
      <c r="B1513" s="258" t="s">
        <v>1700</v>
      </c>
      <c r="C1513" s="258" t="s">
        <v>1701</v>
      </c>
      <c r="D1513" s="249"/>
      <c r="E1513" s="249">
        <v>3</v>
      </c>
      <c r="F1513" s="249" t="s">
        <v>171</v>
      </c>
      <c r="G1513" s="249" t="s">
        <v>171</v>
      </c>
      <c r="H1513" s="226" t="s">
        <v>2617</v>
      </c>
      <c r="I1513" s="248"/>
      <c r="J1513" s="265"/>
      <c r="K1513" s="260"/>
      <c r="L1513" s="249">
        <v>1</v>
      </c>
      <c r="M1513" s="258" t="s">
        <v>1704</v>
      </c>
      <c r="N1513" s="226" t="s">
        <v>2608</v>
      </c>
      <c r="O1513" s="248"/>
      <c r="P1513" s="265"/>
      <c r="Q1513" s="260"/>
      <c r="R1513" s="249" t="s">
        <v>171</v>
      </c>
      <c r="S1513" s="249" t="s">
        <v>171</v>
      </c>
      <c r="T1513" s="226" t="s">
        <v>2617</v>
      </c>
      <c r="U1513" s="260"/>
      <c r="V1513" s="265"/>
      <c r="W1513" s="260"/>
      <c r="X1513" s="249" t="s">
        <v>171</v>
      </c>
      <c r="Y1513" s="249" t="s">
        <v>171</v>
      </c>
      <c r="Z1513" s="226" t="s">
        <v>2617</v>
      </c>
      <c r="AA1513" s="260"/>
      <c r="AB1513" s="265"/>
      <c r="AC1513" s="260"/>
      <c r="AD1513" s="248" t="s">
        <v>171</v>
      </c>
      <c r="AE1513" s="249" t="s">
        <v>171</v>
      </c>
      <c r="AF1513" s="226" t="s">
        <v>2617</v>
      </c>
      <c r="AG1513" s="248"/>
      <c r="AH1513" s="265"/>
      <c r="AI1513" s="260"/>
    </row>
    <row r="1514" spans="1:35" ht="30" x14ac:dyDescent="0.2">
      <c r="A1514" s="248">
        <v>2017</v>
      </c>
      <c r="B1514" s="258" t="s">
        <v>1700</v>
      </c>
      <c r="C1514" s="258" t="s">
        <v>1701</v>
      </c>
      <c r="D1514" s="249"/>
      <c r="E1514" s="249">
        <v>3</v>
      </c>
      <c r="F1514" s="249" t="s">
        <v>171</v>
      </c>
      <c r="G1514" s="249" t="s">
        <v>171</v>
      </c>
      <c r="H1514" s="226" t="s">
        <v>2617</v>
      </c>
      <c r="I1514" s="248"/>
      <c r="J1514" s="265"/>
      <c r="K1514" s="260"/>
      <c r="L1514" s="249">
        <v>1</v>
      </c>
      <c r="M1514" s="258" t="s">
        <v>1705</v>
      </c>
      <c r="N1514" s="226" t="s">
        <v>2608</v>
      </c>
      <c r="O1514" s="248"/>
      <c r="P1514" s="265"/>
      <c r="Q1514" s="260"/>
      <c r="R1514" s="249" t="s">
        <v>171</v>
      </c>
      <c r="S1514" s="249" t="s">
        <v>171</v>
      </c>
      <c r="T1514" s="226" t="s">
        <v>2617</v>
      </c>
      <c r="U1514" s="260"/>
      <c r="V1514" s="265"/>
      <c r="W1514" s="260"/>
      <c r="X1514" s="249" t="s">
        <v>171</v>
      </c>
      <c r="Y1514" s="249" t="s">
        <v>171</v>
      </c>
      <c r="Z1514" s="226" t="s">
        <v>2617</v>
      </c>
      <c r="AA1514" s="260"/>
      <c r="AB1514" s="265"/>
      <c r="AC1514" s="260"/>
      <c r="AD1514" s="248" t="s">
        <v>171</v>
      </c>
      <c r="AE1514" s="249" t="s">
        <v>171</v>
      </c>
      <c r="AF1514" s="226" t="s">
        <v>2617</v>
      </c>
      <c r="AG1514" s="248"/>
      <c r="AH1514" s="265"/>
      <c r="AI1514" s="260"/>
    </row>
    <row r="1515" spans="1:35" s="295" customFormat="1" ht="15.75" thickBot="1" x14ac:dyDescent="0.25">
      <c r="A1515" s="285">
        <v>2017</v>
      </c>
      <c r="B1515" s="286" t="s">
        <v>1700</v>
      </c>
      <c r="C1515" s="328" t="s">
        <v>1701</v>
      </c>
      <c r="D1515" s="298"/>
      <c r="E1515" s="292">
        <v>3</v>
      </c>
      <c r="F1515" s="292" t="s">
        <v>171</v>
      </c>
      <c r="G1515" s="289" t="s">
        <v>2598</v>
      </c>
      <c r="H1515" s="226" t="s">
        <v>2627</v>
      </c>
      <c r="I1515" s="285" t="e">
        <f>VLOOKUP(Tableau2[[#This Row],[Maîtrise/Avancement CNPE]],Tableau5[],8,FALSE)</f>
        <v>#N/A</v>
      </c>
      <c r="J1515" s="290" t="e">
        <f>Tableau2[[#This Row],[Gravité]]*Tableau2[[#This Row],[Fréquence CNPE]]*Tableau2[[#This Row],[Coef Pondération CNPE]]</f>
        <v>#VALUE!</v>
      </c>
      <c r="K1515" s="291"/>
      <c r="L1515" s="292">
        <v>1</v>
      </c>
      <c r="M1515" s="289" t="s">
        <v>2598</v>
      </c>
      <c r="N1515" s="226" t="s">
        <v>2627</v>
      </c>
      <c r="O1515" s="290" t="e">
        <f>VLOOKUP(Tableau2[[#This Row],[Maîtrise/Avancement SUD]],Tableau5[],8,FALSE)</f>
        <v>#N/A</v>
      </c>
      <c r="P1515" s="290" t="e">
        <f>Tableau2[[#This Row],[Gravité]]*Tableau2[[#This Row],[Fréquence SUD]]*Tableau2[[#This Row],[Coef Pondération SUD]]</f>
        <v>#N/A</v>
      </c>
      <c r="Q1515" s="291"/>
      <c r="R1515" s="292" t="s">
        <v>171</v>
      </c>
      <c r="S1515" s="289" t="s">
        <v>2598</v>
      </c>
      <c r="T1515" s="226" t="s">
        <v>2627</v>
      </c>
      <c r="U1515" s="290" t="e">
        <f>VLOOKUP(Tableau2[[#This Row],[Maîtrise/Avancement GP]],Tableau5[],8,FALSE)</f>
        <v>#N/A</v>
      </c>
      <c r="V1515" s="290" t="e">
        <f>Tableau2[[#This Row],[Gravité]]*Tableau2[[#This Row],[Fréquence GP]]*Tableau2[[#This Row],[Coef Pondération GP]]</f>
        <v>#VALUE!</v>
      </c>
      <c r="W1515" s="291"/>
      <c r="X1515" s="292" t="s">
        <v>171</v>
      </c>
      <c r="Y1515" s="289" t="s">
        <v>2598</v>
      </c>
      <c r="Z1515" s="226" t="s">
        <v>2627</v>
      </c>
      <c r="AA1515" s="290" t="e">
        <f>VLOOKUP(Tableau2[[#This Row],[Maîtrise/Avancement NORD]],Tableau5[],8,FALSE)</f>
        <v>#N/A</v>
      </c>
      <c r="AB1515" s="290" t="e">
        <f>Tableau2[[#This Row],[Gravité]]*Tableau2[[#This Row],[Fréquence NORD]]*Tableau2[[#This Row],[Coef Pondération NORD]]</f>
        <v>#VALUE!</v>
      </c>
      <c r="AC1515" s="291"/>
      <c r="AD1515" s="285" t="s">
        <v>171</v>
      </c>
      <c r="AE1515" s="289" t="s">
        <v>2598</v>
      </c>
      <c r="AF1515" s="226" t="s">
        <v>2627</v>
      </c>
      <c r="AG1515" s="290" t="e">
        <f>VLOOKUP(Tableau2[[#This Row],[Maîtrise/Avancement DD]],Tableau5[],8,FALSE)</f>
        <v>#N/A</v>
      </c>
      <c r="AH1515" s="290" t="e">
        <f>Tableau2[[#This Row],[Gravité]]*Tableau2[[#This Row],[Fréquence DD]]*Tableau2[[#This Row],[Coef Pondération DD]]</f>
        <v>#VALUE!</v>
      </c>
      <c r="AI1515" s="291"/>
    </row>
    <row r="1516" spans="1:35" ht="15" x14ac:dyDescent="0.2">
      <c r="A1516" s="248"/>
      <c r="B1516" s="184" t="s">
        <v>1693</v>
      </c>
      <c r="C1516" s="258"/>
      <c r="D1516" s="249"/>
      <c r="E1516" s="249"/>
      <c r="F1516" s="249"/>
      <c r="G1516" s="258"/>
      <c r="H1516" s="226" t="s">
        <v>2627</v>
      </c>
      <c r="I1516" s="248"/>
      <c r="J1516" s="265"/>
      <c r="K1516" s="260"/>
      <c r="L1516" s="249"/>
      <c r="M1516" s="260"/>
      <c r="N1516" s="226" t="s">
        <v>2627</v>
      </c>
      <c r="O1516" s="248"/>
      <c r="P1516" s="265"/>
      <c r="Q1516" s="260"/>
      <c r="R1516" s="249"/>
      <c r="S1516" s="260"/>
      <c r="T1516" s="226" t="s">
        <v>2627</v>
      </c>
      <c r="U1516" s="260"/>
      <c r="V1516" s="265"/>
      <c r="W1516" s="260"/>
      <c r="X1516" s="249"/>
      <c r="Y1516" s="258"/>
      <c r="Z1516" s="226" t="s">
        <v>2627</v>
      </c>
      <c r="AA1516" s="260"/>
      <c r="AB1516" s="265"/>
      <c r="AC1516" s="260"/>
      <c r="AD1516" s="248"/>
      <c r="AE1516" s="249"/>
      <c r="AF1516" s="226" t="s">
        <v>2627</v>
      </c>
      <c r="AG1516" s="248"/>
      <c r="AH1516" s="265"/>
      <c r="AI1516" s="260"/>
    </row>
    <row r="1517" spans="1:35" ht="45" x14ac:dyDescent="0.2">
      <c r="A1517" s="248">
        <v>2017</v>
      </c>
      <c r="B1517" s="258" t="s">
        <v>1121</v>
      </c>
      <c r="C1517" s="258" t="s">
        <v>1122</v>
      </c>
      <c r="D1517" s="249"/>
      <c r="E1517" s="249">
        <v>3</v>
      </c>
      <c r="F1517" s="249">
        <v>3</v>
      </c>
      <c r="G1517" s="258" t="s">
        <v>1123</v>
      </c>
      <c r="H1517" s="226" t="s">
        <v>2613</v>
      </c>
      <c r="I1517" s="248"/>
      <c r="J1517" s="265"/>
      <c r="K1517" s="260"/>
      <c r="L1517" s="249">
        <v>9</v>
      </c>
      <c r="M1517" s="258" t="s">
        <v>1683</v>
      </c>
      <c r="N1517" s="226" t="s">
        <v>2613</v>
      </c>
      <c r="O1517" s="248"/>
      <c r="P1517" s="265"/>
      <c r="Q1517" s="260"/>
      <c r="R1517" s="249">
        <v>3</v>
      </c>
      <c r="S1517" s="258" t="s">
        <v>1123</v>
      </c>
      <c r="T1517" s="226" t="s">
        <v>2613</v>
      </c>
      <c r="U1517" s="260"/>
      <c r="V1517" s="265"/>
      <c r="W1517" s="260"/>
      <c r="X1517" s="249" t="s">
        <v>171</v>
      </c>
      <c r="Y1517" s="249" t="s">
        <v>171</v>
      </c>
      <c r="Z1517" s="226" t="s">
        <v>2617</v>
      </c>
      <c r="AA1517" s="260"/>
      <c r="AB1517" s="265"/>
      <c r="AC1517" s="260"/>
      <c r="AD1517" s="248" t="s">
        <v>171</v>
      </c>
      <c r="AE1517" s="249" t="s">
        <v>171</v>
      </c>
      <c r="AF1517" s="226" t="s">
        <v>2617</v>
      </c>
      <c r="AG1517" s="248"/>
      <c r="AH1517" s="265"/>
      <c r="AI1517" s="260"/>
    </row>
    <row r="1518" spans="1:35" ht="45" x14ac:dyDescent="0.2">
      <c r="A1518" s="248">
        <v>2017</v>
      </c>
      <c r="B1518" s="258" t="s">
        <v>1121</v>
      </c>
      <c r="C1518" s="258" t="s">
        <v>1122</v>
      </c>
      <c r="D1518" s="249"/>
      <c r="E1518" s="249">
        <v>3</v>
      </c>
      <c r="F1518" s="249">
        <v>3</v>
      </c>
      <c r="G1518" s="258" t="s">
        <v>1124</v>
      </c>
      <c r="H1518" s="226" t="s">
        <v>2610</v>
      </c>
      <c r="I1518" s="248"/>
      <c r="J1518" s="265"/>
      <c r="K1518" s="260"/>
      <c r="L1518" s="249">
        <v>9</v>
      </c>
      <c r="M1518" s="258" t="s">
        <v>1124</v>
      </c>
      <c r="N1518" s="226" t="s">
        <v>2610</v>
      </c>
      <c r="O1518" s="248"/>
      <c r="P1518" s="265"/>
      <c r="Q1518" s="260"/>
      <c r="R1518" s="249">
        <v>3</v>
      </c>
      <c r="S1518" s="258" t="s">
        <v>1124</v>
      </c>
      <c r="T1518" s="226" t="s">
        <v>2610</v>
      </c>
      <c r="U1518" s="260"/>
      <c r="V1518" s="265"/>
      <c r="W1518" s="260"/>
      <c r="X1518" s="249" t="s">
        <v>171</v>
      </c>
      <c r="Y1518" s="249" t="s">
        <v>171</v>
      </c>
      <c r="Z1518" s="226" t="s">
        <v>2616</v>
      </c>
      <c r="AA1518" s="260"/>
      <c r="AB1518" s="265"/>
      <c r="AC1518" s="260"/>
      <c r="AD1518" s="248" t="s">
        <v>171</v>
      </c>
      <c r="AE1518" s="249" t="s">
        <v>171</v>
      </c>
      <c r="AF1518" s="226" t="s">
        <v>2666</v>
      </c>
      <c r="AG1518" s="248"/>
      <c r="AH1518" s="265"/>
      <c r="AI1518" s="260"/>
    </row>
    <row r="1519" spans="1:35" ht="30" x14ac:dyDescent="0.2">
      <c r="A1519" s="248">
        <v>2017</v>
      </c>
      <c r="B1519" s="258" t="s">
        <v>1121</v>
      </c>
      <c r="C1519" s="258" t="s">
        <v>1122</v>
      </c>
      <c r="D1519" s="249"/>
      <c r="E1519" s="249">
        <v>3</v>
      </c>
      <c r="F1519" s="249">
        <v>3</v>
      </c>
      <c r="G1519" s="258" t="s">
        <v>1125</v>
      </c>
      <c r="H1519" s="226" t="s">
        <v>2633</v>
      </c>
      <c r="I1519" s="248"/>
      <c r="J1519" s="265"/>
      <c r="K1519" s="260"/>
      <c r="L1519" s="249">
        <v>9</v>
      </c>
      <c r="M1519" s="258" t="s">
        <v>1125</v>
      </c>
      <c r="N1519" s="226" t="s">
        <v>2633</v>
      </c>
      <c r="O1519" s="248"/>
      <c r="P1519" s="265"/>
      <c r="Q1519" s="260"/>
      <c r="R1519" s="249">
        <v>3</v>
      </c>
      <c r="S1519" s="258" t="s">
        <v>1125</v>
      </c>
      <c r="T1519" s="226" t="s">
        <v>2633</v>
      </c>
      <c r="U1519" s="260"/>
      <c r="V1519" s="265"/>
      <c r="W1519" s="260"/>
      <c r="X1519" s="249" t="s">
        <v>171</v>
      </c>
      <c r="Y1519" s="249" t="s">
        <v>171</v>
      </c>
      <c r="Z1519" s="226" t="s">
        <v>2629</v>
      </c>
      <c r="AA1519" s="260"/>
      <c r="AB1519" s="265"/>
      <c r="AC1519" s="260"/>
      <c r="AD1519" s="248" t="s">
        <v>171</v>
      </c>
      <c r="AE1519" s="249" t="s">
        <v>171</v>
      </c>
      <c r="AF1519" s="226" t="s">
        <v>2629</v>
      </c>
      <c r="AG1519" s="248"/>
      <c r="AH1519" s="265"/>
      <c r="AI1519" s="260"/>
    </row>
    <row r="1520" spans="1:35" ht="30" x14ac:dyDescent="0.2">
      <c r="A1520" s="248">
        <v>2017</v>
      </c>
      <c r="B1520" s="258" t="s">
        <v>1121</v>
      </c>
      <c r="C1520" s="258" t="s">
        <v>1122</v>
      </c>
      <c r="D1520" s="249"/>
      <c r="E1520" s="249">
        <v>3</v>
      </c>
      <c r="F1520" s="249">
        <v>3</v>
      </c>
      <c r="G1520" s="258" t="s">
        <v>1126</v>
      </c>
      <c r="H1520" s="226" t="s">
        <v>2657</v>
      </c>
      <c r="I1520" s="248"/>
      <c r="J1520" s="265"/>
      <c r="K1520" s="260"/>
      <c r="L1520" s="249">
        <v>9</v>
      </c>
      <c r="M1520" s="258" t="s">
        <v>1126</v>
      </c>
      <c r="N1520" s="226" t="s">
        <v>2657</v>
      </c>
      <c r="O1520" s="248"/>
      <c r="P1520" s="265"/>
      <c r="Q1520" s="260"/>
      <c r="R1520" s="249">
        <v>3</v>
      </c>
      <c r="S1520" s="258" t="s">
        <v>1126</v>
      </c>
      <c r="T1520" s="226" t="s">
        <v>2657</v>
      </c>
      <c r="U1520" s="260"/>
      <c r="V1520" s="265"/>
      <c r="W1520" s="260"/>
      <c r="X1520" s="249" t="s">
        <v>171</v>
      </c>
      <c r="Y1520" s="249" t="s">
        <v>171</v>
      </c>
      <c r="Z1520" s="226" t="s">
        <v>2617</v>
      </c>
      <c r="AA1520" s="260"/>
      <c r="AB1520" s="265"/>
      <c r="AC1520" s="260"/>
      <c r="AD1520" s="248" t="s">
        <v>171</v>
      </c>
      <c r="AE1520" s="249" t="s">
        <v>171</v>
      </c>
      <c r="AF1520" s="226" t="s">
        <v>2617</v>
      </c>
      <c r="AG1520" s="248"/>
      <c r="AH1520" s="265"/>
      <c r="AI1520" s="260"/>
    </row>
    <row r="1521" spans="1:35" ht="30" x14ac:dyDescent="0.2">
      <c r="A1521" s="248">
        <v>2017</v>
      </c>
      <c r="B1521" s="258" t="s">
        <v>1121</v>
      </c>
      <c r="C1521" s="258" t="s">
        <v>1122</v>
      </c>
      <c r="D1521" s="249"/>
      <c r="E1521" s="249">
        <v>3</v>
      </c>
      <c r="F1521" s="249">
        <v>3</v>
      </c>
      <c r="G1521" s="258" t="s">
        <v>1127</v>
      </c>
      <c r="H1521" s="226" t="s">
        <v>2610</v>
      </c>
      <c r="I1521" s="248"/>
      <c r="J1521" s="265"/>
      <c r="K1521" s="260"/>
      <c r="L1521" s="249">
        <v>9</v>
      </c>
      <c r="M1521" s="258" t="s">
        <v>1127</v>
      </c>
      <c r="N1521" s="226" t="s">
        <v>2610</v>
      </c>
      <c r="O1521" s="248"/>
      <c r="P1521" s="265"/>
      <c r="Q1521" s="260"/>
      <c r="R1521" s="249">
        <v>3</v>
      </c>
      <c r="S1521" s="258" t="s">
        <v>1127</v>
      </c>
      <c r="T1521" s="226" t="s">
        <v>2610</v>
      </c>
      <c r="U1521" s="260"/>
      <c r="V1521" s="265"/>
      <c r="W1521" s="260"/>
      <c r="X1521" s="249" t="s">
        <v>171</v>
      </c>
      <c r="Y1521" s="249" t="s">
        <v>171</v>
      </c>
      <c r="Z1521" s="226" t="s">
        <v>2616</v>
      </c>
      <c r="AA1521" s="260"/>
      <c r="AB1521" s="265"/>
      <c r="AC1521" s="260"/>
      <c r="AD1521" s="248" t="s">
        <v>171</v>
      </c>
      <c r="AE1521" s="249" t="s">
        <v>171</v>
      </c>
      <c r="AF1521" s="226" t="s">
        <v>2666</v>
      </c>
      <c r="AG1521" s="248"/>
      <c r="AH1521" s="265"/>
      <c r="AI1521" s="260"/>
    </row>
    <row r="1522" spans="1:35" ht="15" x14ac:dyDescent="0.2">
      <c r="A1522" s="248">
        <v>2017</v>
      </c>
      <c r="B1522" s="258" t="s">
        <v>1121</v>
      </c>
      <c r="C1522" s="258" t="s">
        <v>1122</v>
      </c>
      <c r="D1522" s="249"/>
      <c r="E1522" s="249">
        <v>3</v>
      </c>
      <c r="F1522" s="249">
        <v>3</v>
      </c>
      <c r="G1522" s="258" t="s">
        <v>1128</v>
      </c>
      <c r="H1522" s="226" t="s">
        <v>2613</v>
      </c>
      <c r="I1522" s="260"/>
      <c r="J1522" s="265"/>
      <c r="K1522" s="260"/>
      <c r="L1522" s="249">
        <v>9</v>
      </c>
      <c r="M1522" s="258" t="s">
        <v>1128</v>
      </c>
      <c r="N1522" s="226" t="s">
        <v>2613</v>
      </c>
      <c r="O1522" s="260"/>
      <c r="P1522" s="265"/>
      <c r="Q1522" s="260"/>
      <c r="R1522" s="249" t="s">
        <v>171</v>
      </c>
      <c r="S1522" s="249" t="s">
        <v>171</v>
      </c>
      <c r="T1522" s="226" t="s">
        <v>2617</v>
      </c>
      <c r="U1522" s="260"/>
      <c r="V1522" s="265"/>
      <c r="W1522" s="260"/>
      <c r="X1522" s="249" t="s">
        <v>171</v>
      </c>
      <c r="Y1522" s="249" t="s">
        <v>171</v>
      </c>
      <c r="Z1522" s="226" t="s">
        <v>2617</v>
      </c>
      <c r="AA1522" s="260"/>
      <c r="AB1522" s="265"/>
      <c r="AC1522" s="260"/>
      <c r="AD1522" s="248" t="s">
        <v>171</v>
      </c>
      <c r="AE1522" s="249" t="s">
        <v>171</v>
      </c>
      <c r="AF1522" s="226" t="s">
        <v>2617</v>
      </c>
      <c r="AG1522" s="248"/>
      <c r="AH1522" s="265"/>
      <c r="AI1522" s="260"/>
    </row>
    <row r="1523" spans="1:35" s="295" customFormat="1" ht="15.75" thickBot="1" x14ac:dyDescent="0.25">
      <c r="A1523" s="285">
        <v>2017</v>
      </c>
      <c r="B1523" s="286" t="s">
        <v>1121</v>
      </c>
      <c r="C1523" s="328" t="s">
        <v>1122</v>
      </c>
      <c r="D1523" s="298"/>
      <c r="E1523" s="292">
        <v>3</v>
      </c>
      <c r="F1523" s="292">
        <v>3</v>
      </c>
      <c r="G1523" s="289" t="s">
        <v>2598</v>
      </c>
      <c r="H1523" s="226" t="s">
        <v>2627</v>
      </c>
      <c r="I1523" s="285" t="e">
        <f>VLOOKUP(Tableau2[[#This Row],[Maîtrise/Avancement CNPE]],Tableau5[],8,FALSE)</f>
        <v>#N/A</v>
      </c>
      <c r="J1523" s="290" t="e">
        <f>Tableau2[[#This Row],[Gravité]]*Tableau2[[#This Row],[Fréquence CNPE]]*Tableau2[[#This Row],[Coef Pondération CNPE]]</f>
        <v>#N/A</v>
      </c>
      <c r="K1523" s="291"/>
      <c r="L1523" s="292">
        <v>9</v>
      </c>
      <c r="M1523" s="289" t="s">
        <v>2598</v>
      </c>
      <c r="N1523" s="226" t="s">
        <v>2627</v>
      </c>
      <c r="O1523" s="290" t="e">
        <f>VLOOKUP(Tableau2[[#This Row],[Maîtrise/Avancement SUD]],Tableau5[],8,FALSE)</f>
        <v>#N/A</v>
      </c>
      <c r="P1523" s="290" t="e">
        <f>Tableau2[[#This Row],[Gravité]]*Tableau2[[#This Row],[Fréquence SUD]]*Tableau2[[#This Row],[Coef Pondération SUD]]</f>
        <v>#N/A</v>
      </c>
      <c r="Q1523" s="291"/>
      <c r="R1523" s="292">
        <v>3</v>
      </c>
      <c r="S1523" s="289" t="s">
        <v>2598</v>
      </c>
      <c r="T1523" s="226" t="s">
        <v>2627</v>
      </c>
      <c r="U1523" s="290" t="e">
        <f>VLOOKUP(Tableau2[[#This Row],[Maîtrise/Avancement GP]],Tableau5[],8,FALSE)</f>
        <v>#N/A</v>
      </c>
      <c r="V1523" s="290" t="e">
        <f>Tableau2[[#This Row],[Gravité]]*Tableau2[[#This Row],[Fréquence GP]]*Tableau2[[#This Row],[Coef Pondération GP]]</f>
        <v>#N/A</v>
      </c>
      <c r="W1523" s="291"/>
      <c r="X1523" s="292" t="s">
        <v>171</v>
      </c>
      <c r="Y1523" s="289" t="s">
        <v>2598</v>
      </c>
      <c r="Z1523" s="226" t="s">
        <v>2627</v>
      </c>
      <c r="AA1523" s="290" t="e">
        <f>VLOOKUP(Tableau2[[#This Row],[Maîtrise/Avancement NORD]],Tableau5[],8,FALSE)</f>
        <v>#N/A</v>
      </c>
      <c r="AB1523" s="290" t="e">
        <f>Tableau2[[#This Row],[Gravité]]*Tableau2[[#This Row],[Fréquence NORD]]*Tableau2[[#This Row],[Coef Pondération NORD]]</f>
        <v>#VALUE!</v>
      </c>
      <c r="AC1523" s="291"/>
      <c r="AD1523" s="285" t="s">
        <v>171</v>
      </c>
      <c r="AE1523" s="289" t="s">
        <v>2598</v>
      </c>
      <c r="AF1523" s="226" t="s">
        <v>2627</v>
      </c>
      <c r="AG1523" s="290" t="e">
        <f>VLOOKUP(Tableau2[[#This Row],[Maîtrise/Avancement DD]],Tableau5[],8,FALSE)</f>
        <v>#N/A</v>
      </c>
      <c r="AH1523" s="290" t="e">
        <f>Tableau2[[#This Row],[Gravité]]*Tableau2[[#This Row],[Fréquence DD]]*Tableau2[[#This Row],[Coef Pondération DD]]</f>
        <v>#VALUE!</v>
      </c>
      <c r="AI1523" s="291"/>
    </row>
    <row r="1524" spans="1:35" ht="15" x14ac:dyDescent="0.2">
      <c r="A1524" s="248"/>
      <c r="B1524" s="184" t="s">
        <v>2605</v>
      </c>
      <c r="C1524" s="258"/>
      <c r="D1524" s="249"/>
      <c r="E1524" s="249"/>
      <c r="F1524" s="249"/>
      <c r="G1524" s="258"/>
      <c r="H1524" s="226" t="s">
        <v>2627</v>
      </c>
      <c r="I1524" s="248"/>
      <c r="J1524" s="265"/>
      <c r="K1524" s="260"/>
      <c r="L1524" s="249"/>
      <c r="M1524" s="260"/>
      <c r="N1524" s="226" t="s">
        <v>2627</v>
      </c>
      <c r="O1524" s="248"/>
      <c r="P1524" s="265"/>
      <c r="Q1524" s="260"/>
      <c r="R1524" s="249"/>
      <c r="S1524" s="260"/>
      <c r="T1524" s="226" t="s">
        <v>2627</v>
      </c>
      <c r="U1524" s="260"/>
      <c r="V1524" s="265"/>
      <c r="W1524" s="260"/>
      <c r="X1524" s="249"/>
      <c r="Y1524" s="258"/>
      <c r="Z1524" s="226" t="s">
        <v>2627</v>
      </c>
      <c r="AA1524" s="260"/>
      <c r="AB1524" s="265"/>
      <c r="AC1524" s="260"/>
      <c r="AD1524" s="248"/>
      <c r="AE1524" s="249"/>
      <c r="AF1524" s="226" t="s">
        <v>2627</v>
      </c>
      <c r="AG1524" s="248"/>
      <c r="AH1524" s="265"/>
      <c r="AI1524" s="260"/>
    </row>
    <row r="1525" spans="1:35" ht="15" x14ac:dyDescent="0.2">
      <c r="A1525" s="248">
        <v>2017</v>
      </c>
      <c r="B1525" s="228" t="s">
        <v>1993</v>
      </c>
      <c r="C1525" s="225"/>
      <c r="D1525" s="249"/>
      <c r="E1525" s="260"/>
      <c r="F1525" s="260"/>
      <c r="G1525" s="260"/>
      <c r="H1525" s="226" t="s">
        <v>2627</v>
      </c>
      <c r="I1525" s="248"/>
      <c r="J1525" s="265"/>
      <c r="K1525" s="260"/>
      <c r="L1525" s="258"/>
      <c r="M1525" s="248"/>
      <c r="N1525" s="226" t="s">
        <v>2627</v>
      </c>
      <c r="O1525" s="248"/>
      <c r="P1525" s="265"/>
      <c r="Q1525" s="260"/>
      <c r="R1525" s="260"/>
      <c r="S1525" s="260"/>
      <c r="T1525" s="226" t="s">
        <v>2627</v>
      </c>
      <c r="U1525" s="260"/>
      <c r="V1525" s="265"/>
      <c r="W1525" s="260"/>
      <c r="X1525" s="260"/>
      <c r="Y1525" s="260"/>
      <c r="Z1525" s="226" t="s">
        <v>2627</v>
      </c>
      <c r="AA1525" s="260"/>
      <c r="AB1525" s="265"/>
      <c r="AC1525" s="260"/>
      <c r="AD1525" s="260"/>
      <c r="AE1525" s="260"/>
      <c r="AF1525" s="226" t="s">
        <v>2627</v>
      </c>
      <c r="AG1525" s="248"/>
      <c r="AH1525" s="265"/>
      <c r="AI1525" s="260"/>
    </row>
    <row r="1526" spans="1:35" ht="180" x14ac:dyDescent="0.2">
      <c r="A1526" s="248">
        <v>2017</v>
      </c>
      <c r="B1526" s="228" t="s">
        <v>2483</v>
      </c>
      <c r="C1526" s="228" t="s">
        <v>1994</v>
      </c>
      <c r="D1526" s="249"/>
      <c r="E1526" s="226">
        <v>3</v>
      </c>
      <c r="F1526" s="226">
        <v>3</v>
      </c>
      <c r="G1526" s="228" t="s">
        <v>1996</v>
      </c>
      <c r="H1526" s="226" t="s">
        <v>2613</v>
      </c>
      <c r="I1526" s="226"/>
      <c r="J1526" s="280"/>
      <c r="K1526" s="225"/>
      <c r="L1526" s="226">
        <v>3</v>
      </c>
      <c r="M1526" s="228" t="s">
        <v>1996</v>
      </c>
      <c r="N1526" s="226" t="s">
        <v>2613</v>
      </c>
      <c r="O1526" s="226"/>
      <c r="P1526" s="280"/>
      <c r="Q1526" s="225"/>
      <c r="R1526" s="226">
        <v>3</v>
      </c>
      <c r="S1526" s="228" t="s">
        <v>1996</v>
      </c>
      <c r="T1526" s="226" t="s">
        <v>2613</v>
      </c>
      <c r="U1526" s="226"/>
      <c r="V1526" s="280"/>
      <c r="W1526" s="225"/>
      <c r="X1526" s="226">
        <v>3</v>
      </c>
      <c r="Y1526" s="228" t="s">
        <v>1996</v>
      </c>
      <c r="Z1526" s="226" t="s">
        <v>2613</v>
      </c>
      <c r="AA1526" s="226"/>
      <c r="AB1526" s="280"/>
      <c r="AC1526" s="225"/>
      <c r="AD1526" s="226">
        <v>3</v>
      </c>
      <c r="AE1526" s="228" t="s">
        <v>1996</v>
      </c>
      <c r="AF1526" s="226" t="s">
        <v>2613</v>
      </c>
      <c r="AG1526" s="226"/>
      <c r="AH1526" s="280"/>
      <c r="AI1526" s="227"/>
    </row>
    <row r="1527" spans="1:35" ht="30" x14ac:dyDescent="0.2">
      <c r="A1527" s="248">
        <v>2017</v>
      </c>
      <c r="B1527" s="228"/>
      <c r="C1527" s="228" t="s">
        <v>1994</v>
      </c>
      <c r="D1527" s="249"/>
      <c r="E1527" s="226">
        <v>3</v>
      </c>
      <c r="F1527" s="226">
        <v>3</v>
      </c>
      <c r="G1527" s="228" t="s">
        <v>2011</v>
      </c>
      <c r="H1527" s="226" t="s">
        <v>2613</v>
      </c>
      <c r="I1527" s="226"/>
      <c r="J1527" s="280"/>
      <c r="K1527" s="225"/>
      <c r="L1527" s="226">
        <v>3</v>
      </c>
      <c r="M1527" s="228" t="s">
        <v>2011</v>
      </c>
      <c r="N1527" s="226" t="s">
        <v>2613</v>
      </c>
      <c r="O1527" s="226"/>
      <c r="P1527" s="280"/>
      <c r="Q1527" s="225"/>
      <c r="R1527" s="226">
        <v>3</v>
      </c>
      <c r="S1527" s="228" t="s">
        <v>2011</v>
      </c>
      <c r="T1527" s="226" t="s">
        <v>2613</v>
      </c>
      <c r="U1527" s="226"/>
      <c r="V1527" s="280"/>
      <c r="W1527" s="225"/>
      <c r="X1527" s="226">
        <v>3</v>
      </c>
      <c r="Y1527" s="228" t="s">
        <v>2011</v>
      </c>
      <c r="Z1527" s="226" t="s">
        <v>2613</v>
      </c>
      <c r="AA1527" s="226"/>
      <c r="AB1527" s="280"/>
      <c r="AC1527" s="225"/>
      <c r="AD1527" s="226">
        <v>3</v>
      </c>
      <c r="AE1527" s="228" t="s">
        <v>2011</v>
      </c>
      <c r="AF1527" s="226" t="s">
        <v>2613</v>
      </c>
      <c r="AG1527" s="226"/>
      <c r="AH1527" s="280"/>
      <c r="AI1527" s="227"/>
    </row>
    <row r="1528" spans="1:35" ht="30" x14ac:dyDescent="0.2">
      <c r="A1528" s="248">
        <v>2017</v>
      </c>
      <c r="B1528" s="228"/>
      <c r="C1528" s="228" t="s">
        <v>1994</v>
      </c>
      <c r="D1528" s="249"/>
      <c r="E1528" s="226">
        <v>3</v>
      </c>
      <c r="F1528" s="226">
        <v>3</v>
      </c>
      <c r="G1528" s="228" t="s">
        <v>2010</v>
      </c>
      <c r="H1528" s="226" t="s">
        <v>2608</v>
      </c>
      <c r="I1528" s="226"/>
      <c r="J1528" s="280"/>
      <c r="K1528" s="225"/>
      <c r="L1528" s="226">
        <v>3</v>
      </c>
      <c r="M1528" s="228" t="s">
        <v>2010</v>
      </c>
      <c r="N1528" s="226" t="s">
        <v>2608</v>
      </c>
      <c r="O1528" s="226"/>
      <c r="P1528" s="280"/>
      <c r="Q1528" s="225"/>
      <c r="R1528" s="226">
        <v>3</v>
      </c>
      <c r="S1528" s="228" t="s">
        <v>2010</v>
      </c>
      <c r="T1528" s="226" t="s">
        <v>2608</v>
      </c>
      <c r="U1528" s="226"/>
      <c r="V1528" s="280"/>
      <c r="W1528" s="225"/>
      <c r="X1528" s="226">
        <v>3</v>
      </c>
      <c r="Y1528" s="228" t="s">
        <v>2010</v>
      </c>
      <c r="Z1528" s="226" t="s">
        <v>2608</v>
      </c>
      <c r="AA1528" s="226"/>
      <c r="AB1528" s="280"/>
      <c r="AC1528" s="225"/>
      <c r="AD1528" s="226">
        <v>3</v>
      </c>
      <c r="AE1528" s="228" t="s">
        <v>2010</v>
      </c>
      <c r="AF1528" s="226" t="s">
        <v>2608</v>
      </c>
      <c r="AG1528" s="226"/>
      <c r="AH1528" s="280"/>
      <c r="AI1528" s="227"/>
    </row>
    <row r="1529" spans="1:35" s="295" customFormat="1" ht="30.75" thickBot="1" x14ac:dyDescent="0.25">
      <c r="A1529" s="285">
        <v>2017</v>
      </c>
      <c r="B1529" s="319"/>
      <c r="C1529" s="319" t="s">
        <v>1994</v>
      </c>
      <c r="D1529" s="292"/>
      <c r="E1529" s="320">
        <v>3</v>
      </c>
      <c r="F1529" s="320">
        <v>3</v>
      </c>
      <c r="G1529" s="289" t="s">
        <v>2598</v>
      </c>
      <c r="H1529" s="226" t="s">
        <v>2627</v>
      </c>
      <c r="I1529" s="285" t="e">
        <f>VLOOKUP(Tableau2[[#This Row],[Maîtrise/Avancement CNPE]],Tableau5[],8,FALSE)</f>
        <v>#N/A</v>
      </c>
      <c r="J1529" s="321" t="e">
        <f>Tableau2[[#This Row],[Gravité]]*Tableau2[[#This Row],[Fréquence CNPE]]*Tableau2[[#This Row],[Coef Pondération CNPE]]</f>
        <v>#N/A</v>
      </c>
      <c r="K1529" s="322"/>
      <c r="L1529" s="320">
        <v>3</v>
      </c>
      <c r="M1529" s="289" t="s">
        <v>2598</v>
      </c>
      <c r="N1529" s="226" t="s">
        <v>2627</v>
      </c>
      <c r="O1529" s="290" t="e">
        <f>VLOOKUP(Tableau2[[#This Row],[Maîtrise/Avancement SUD]],Tableau5[],8,FALSE)</f>
        <v>#N/A</v>
      </c>
      <c r="P1529" s="321" t="e">
        <f>Tableau2[[#This Row],[Gravité]]*Tableau2[[#This Row],[Fréquence SUD]]*Tableau2[[#This Row],[Coef Pondération SUD]]</f>
        <v>#N/A</v>
      </c>
      <c r="Q1529" s="322"/>
      <c r="R1529" s="320">
        <v>3</v>
      </c>
      <c r="S1529" s="289" t="s">
        <v>2598</v>
      </c>
      <c r="T1529" s="226" t="s">
        <v>2627</v>
      </c>
      <c r="U1529" s="290" t="e">
        <f>VLOOKUP(Tableau2[[#This Row],[Maîtrise/Avancement GP]],Tableau5[],8,FALSE)</f>
        <v>#N/A</v>
      </c>
      <c r="V1529" s="321" t="e">
        <f>Tableau2[[#This Row],[Gravité]]*Tableau2[[#This Row],[Fréquence GP]]*Tableau2[[#This Row],[Coef Pondération GP]]</f>
        <v>#N/A</v>
      </c>
      <c r="W1529" s="322"/>
      <c r="X1529" s="320">
        <v>3</v>
      </c>
      <c r="Y1529" s="289" t="s">
        <v>2598</v>
      </c>
      <c r="Z1529" s="226" t="s">
        <v>2627</v>
      </c>
      <c r="AA1529" s="290" t="e">
        <f>VLOOKUP(Tableau2[[#This Row],[Maîtrise/Avancement NORD]],Tableau5[],8,FALSE)</f>
        <v>#N/A</v>
      </c>
      <c r="AB1529" s="321" t="e">
        <f>Tableau2[[#This Row],[Gravité]]*Tableau2[[#This Row],[Fréquence NORD]]*Tableau2[[#This Row],[Coef Pondération NORD]]</f>
        <v>#N/A</v>
      </c>
      <c r="AC1529" s="322"/>
      <c r="AD1529" s="320">
        <v>3</v>
      </c>
      <c r="AE1529" s="289" t="s">
        <v>2598</v>
      </c>
      <c r="AF1529" s="226" t="s">
        <v>2627</v>
      </c>
      <c r="AG1529" s="290" t="e">
        <f>VLOOKUP(Tableau2[[#This Row],[Maîtrise/Avancement DD]],Tableau5[],8,FALSE)</f>
        <v>#N/A</v>
      </c>
      <c r="AH1529" s="321" t="e">
        <f>Tableau2[[#This Row],[Gravité]]*Tableau2[[#This Row],[Fréquence DD]]*Tableau2[[#This Row],[Coef Pondération DD]]</f>
        <v>#N/A</v>
      </c>
      <c r="AI1529" s="323"/>
    </row>
    <row r="1530" spans="1:35" ht="15" x14ac:dyDescent="0.2">
      <c r="A1530" s="248">
        <v>2017</v>
      </c>
      <c r="B1530" s="228"/>
      <c r="C1530" s="228" t="s">
        <v>1995</v>
      </c>
      <c r="D1530" s="249"/>
      <c r="E1530" s="226">
        <v>3</v>
      </c>
      <c r="F1530" s="226">
        <v>3</v>
      </c>
      <c r="G1530" s="228" t="s">
        <v>1997</v>
      </c>
      <c r="H1530" s="226" t="s">
        <v>2608</v>
      </c>
      <c r="I1530" s="226"/>
      <c r="J1530" s="280"/>
      <c r="K1530" s="225"/>
      <c r="L1530" s="226">
        <v>3</v>
      </c>
      <c r="M1530" s="228" t="s">
        <v>1997</v>
      </c>
      <c r="N1530" s="226" t="s">
        <v>2608</v>
      </c>
      <c r="O1530" s="226"/>
      <c r="P1530" s="280"/>
      <c r="Q1530" s="225"/>
      <c r="R1530" s="226">
        <v>3</v>
      </c>
      <c r="S1530" s="228" t="s">
        <v>1997</v>
      </c>
      <c r="T1530" s="226" t="s">
        <v>2608</v>
      </c>
      <c r="U1530" s="226"/>
      <c r="V1530" s="280"/>
      <c r="W1530" s="225"/>
      <c r="X1530" s="226">
        <v>3</v>
      </c>
      <c r="Y1530" s="228" t="s">
        <v>1997</v>
      </c>
      <c r="Z1530" s="226" t="s">
        <v>2608</v>
      </c>
      <c r="AA1530" s="226"/>
      <c r="AB1530" s="280"/>
      <c r="AC1530" s="225"/>
      <c r="AD1530" s="226">
        <v>3</v>
      </c>
      <c r="AE1530" s="228" t="s">
        <v>1997</v>
      </c>
      <c r="AF1530" s="226" t="s">
        <v>2608</v>
      </c>
      <c r="AG1530" s="226"/>
      <c r="AH1530" s="280"/>
      <c r="AI1530" s="227"/>
    </row>
    <row r="1531" spans="1:35" ht="30" x14ac:dyDescent="0.2">
      <c r="A1531" s="248">
        <v>2017</v>
      </c>
      <c r="B1531" s="228"/>
      <c r="C1531" s="228" t="s">
        <v>1995</v>
      </c>
      <c r="D1531" s="249"/>
      <c r="E1531" s="226">
        <v>3</v>
      </c>
      <c r="F1531" s="226">
        <v>3</v>
      </c>
      <c r="G1531" s="228" t="s">
        <v>2009</v>
      </c>
      <c r="H1531" s="226" t="s">
        <v>2608</v>
      </c>
      <c r="I1531" s="226"/>
      <c r="J1531" s="280"/>
      <c r="K1531" s="225"/>
      <c r="L1531" s="226">
        <v>3</v>
      </c>
      <c r="M1531" s="228" t="s">
        <v>2009</v>
      </c>
      <c r="N1531" s="226" t="s">
        <v>2608</v>
      </c>
      <c r="O1531" s="226"/>
      <c r="P1531" s="280"/>
      <c r="Q1531" s="225"/>
      <c r="R1531" s="226">
        <v>3</v>
      </c>
      <c r="S1531" s="228" t="s">
        <v>2009</v>
      </c>
      <c r="T1531" s="226" t="s">
        <v>2608</v>
      </c>
      <c r="U1531" s="226"/>
      <c r="V1531" s="280"/>
      <c r="W1531" s="225"/>
      <c r="X1531" s="226">
        <v>3</v>
      </c>
      <c r="Y1531" s="228" t="s">
        <v>2009</v>
      </c>
      <c r="Z1531" s="226" t="s">
        <v>2608</v>
      </c>
      <c r="AA1531" s="226"/>
      <c r="AB1531" s="280"/>
      <c r="AC1531" s="225"/>
      <c r="AD1531" s="226">
        <v>3</v>
      </c>
      <c r="AE1531" s="228" t="s">
        <v>2009</v>
      </c>
      <c r="AF1531" s="226" t="s">
        <v>2608</v>
      </c>
      <c r="AG1531" s="226"/>
      <c r="AH1531" s="280"/>
      <c r="AI1531" s="227"/>
    </row>
    <row r="1532" spans="1:35" ht="15" x14ac:dyDescent="0.2">
      <c r="A1532" s="248">
        <v>2017</v>
      </c>
      <c r="B1532" s="228"/>
      <c r="C1532" s="228" t="s">
        <v>1995</v>
      </c>
      <c r="D1532" s="249"/>
      <c r="E1532" s="226">
        <v>3</v>
      </c>
      <c r="F1532" s="226">
        <v>3</v>
      </c>
      <c r="G1532" s="228" t="s">
        <v>2008</v>
      </c>
      <c r="H1532" s="226" t="s">
        <v>2607</v>
      </c>
      <c r="I1532" s="226"/>
      <c r="J1532" s="280"/>
      <c r="K1532" s="225"/>
      <c r="L1532" s="226">
        <v>3</v>
      </c>
      <c r="M1532" s="228" t="s">
        <v>2008</v>
      </c>
      <c r="N1532" s="226" t="s">
        <v>2607</v>
      </c>
      <c r="O1532" s="226"/>
      <c r="P1532" s="280"/>
      <c r="Q1532" s="225"/>
      <c r="R1532" s="226">
        <v>3</v>
      </c>
      <c r="S1532" s="228" t="s">
        <v>2008</v>
      </c>
      <c r="T1532" s="226" t="s">
        <v>2607</v>
      </c>
      <c r="U1532" s="226"/>
      <c r="V1532" s="280"/>
      <c r="W1532" s="225"/>
      <c r="X1532" s="226">
        <v>3</v>
      </c>
      <c r="Y1532" s="228" t="s">
        <v>2008</v>
      </c>
      <c r="Z1532" s="226" t="s">
        <v>2607</v>
      </c>
      <c r="AA1532" s="226"/>
      <c r="AB1532" s="280"/>
      <c r="AC1532" s="225"/>
      <c r="AD1532" s="226">
        <v>3</v>
      </c>
      <c r="AE1532" s="228" t="s">
        <v>2008</v>
      </c>
      <c r="AF1532" s="226" t="s">
        <v>2607</v>
      </c>
      <c r="AG1532" s="226"/>
      <c r="AH1532" s="280"/>
      <c r="AI1532" s="227"/>
    </row>
    <row r="1533" spans="1:35" ht="15" x14ac:dyDescent="0.2">
      <c r="A1533" s="248">
        <v>2017</v>
      </c>
      <c r="B1533" s="228"/>
      <c r="C1533" s="228" t="s">
        <v>1995</v>
      </c>
      <c r="D1533" s="249"/>
      <c r="E1533" s="226">
        <v>3</v>
      </c>
      <c r="F1533" s="226">
        <v>3</v>
      </c>
      <c r="G1533" s="228" t="s">
        <v>2007</v>
      </c>
      <c r="H1533" s="226" t="s">
        <v>2608</v>
      </c>
      <c r="I1533" s="226"/>
      <c r="J1533" s="280"/>
      <c r="K1533" s="225"/>
      <c r="L1533" s="226">
        <v>3</v>
      </c>
      <c r="M1533" s="228" t="s">
        <v>2007</v>
      </c>
      <c r="N1533" s="226" t="s">
        <v>2608</v>
      </c>
      <c r="O1533" s="226"/>
      <c r="P1533" s="280"/>
      <c r="Q1533" s="225"/>
      <c r="R1533" s="226">
        <v>3</v>
      </c>
      <c r="S1533" s="228" t="s">
        <v>2007</v>
      </c>
      <c r="T1533" s="226" t="s">
        <v>2608</v>
      </c>
      <c r="U1533" s="226"/>
      <c r="V1533" s="280"/>
      <c r="W1533" s="225"/>
      <c r="X1533" s="226">
        <v>3</v>
      </c>
      <c r="Y1533" s="228" t="s">
        <v>2007</v>
      </c>
      <c r="Z1533" s="226" t="s">
        <v>2608</v>
      </c>
      <c r="AA1533" s="226"/>
      <c r="AB1533" s="280"/>
      <c r="AC1533" s="225"/>
      <c r="AD1533" s="226">
        <v>3</v>
      </c>
      <c r="AE1533" s="228" t="s">
        <v>2007</v>
      </c>
      <c r="AF1533" s="226" t="s">
        <v>2608</v>
      </c>
      <c r="AG1533" s="226"/>
      <c r="AH1533" s="280"/>
      <c r="AI1533" s="227"/>
    </row>
    <row r="1534" spans="1:35" ht="60" x14ac:dyDescent="0.2">
      <c r="A1534" s="248">
        <v>2017</v>
      </c>
      <c r="B1534" s="228"/>
      <c r="C1534" s="228" t="s">
        <v>1995</v>
      </c>
      <c r="D1534" s="249"/>
      <c r="E1534" s="226">
        <v>3</v>
      </c>
      <c r="F1534" s="226">
        <v>3</v>
      </c>
      <c r="G1534" s="228" t="s">
        <v>1998</v>
      </c>
      <c r="H1534" s="226" t="s">
        <v>2608</v>
      </c>
      <c r="I1534" s="226"/>
      <c r="J1534" s="280"/>
      <c r="K1534" s="225"/>
      <c r="L1534" s="226">
        <v>3</v>
      </c>
      <c r="M1534" s="228" t="s">
        <v>1998</v>
      </c>
      <c r="N1534" s="226" t="s">
        <v>2608</v>
      </c>
      <c r="O1534" s="226"/>
      <c r="P1534" s="280"/>
      <c r="Q1534" s="225"/>
      <c r="R1534" s="226">
        <v>3</v>
      </c>
      <c r="S1534" s="228" t="s">
        <v>1998</v>
      </c>
      <c r="T1534" s="226" t="s">
        <v>2608</v>
      </c>
      <c r="U1534" s="226"/>
      <c r="V1534" s="280"/>
      <c r="W1534" s="225"/>
      <c r="X1534" s="226">
        <v>3</v>
      </c>
      <c r="Y1534" s="228" t="s">
        <v>1998</v>
      </c>
      <c r="Z1534" s="226" t="s">
        <v>2608</v>
      </c>
      <c r="AA1534" s="226"/>
      <c r="AB1534" s="280"/>
      <c r="AC1534" s="225"/>
      <c r="AD1534" s="226">
        <v>3</v>
      </c>
      <c r="AE1534" s="229" t="s">
        <v>2227</v>
      </c>
      <c r="AF1534" s="226" t="s">
        <v>2608</v>
      </c>
      <c r="AG1534" s="226"/>
      <c r="AH1534" s="280"/>
      <c r="AI1534" s="227"/>
    </row>
    <row r="1535" spans="1:35" ht="15" x14ac:dyDescent="0.2">
      <c r="A1535" s="248">
        <v>2017</v>
      </c>
      <c r="B1535" s="228"/>
      <c r="C1535" s="228" t="s">
        <v>1995</v>
      </c>
      <c r="D1535" s="249"/>
      <c r="E1535" s="226">
        <v>3</v>
      </c>
      <c r="F1535" s="226">
        <v>3</v>
      </c>
      <c r="G1535" s="225" t="s">
        <v>1999</v>
      </c>
      <c r="H1535" s="226" t="s">
        <v>2608</v>
      </c>
      <c r="I1535" s="226"/>
      <c r="J1535" s="280"/>
      <c r="K1535" s="225"/>
      <c r="L1535" s="226">
        <v>3</v>
      </c>
      <c r="M1535" s="225" t="s">
        <v>1999</v>
      </c>
      <c r="N1535" s="226" t="s">
        <v>2608</v>
      </c>
      <c r="O1535" s="226"/>
      <c r="P1535" s="280"/>
      <c r="Q1535" s="225"/>
      <c r="R1535" s="226">
        <v>3</v>
      </c>
      <c r="S1535" s="225" t="s">
        <v>1999</v>
      </c>
      <c r="T1535" s="226" t="s">
        <v>2608</v>
      </c>
      <c r="U1535" s="226"/>
      <c r="V1535" s="280"/>
      <c r="W1535" s="225"/>
      <c r="X1535" s="226">
        <v>3</v>
      </c>
      <c r="Y1535" s="225" t="s">
        <v>1999</v>
      </c>
      <c r="Z1535" s="226" t="s">
        <v>2608</v>
      </c>
      <c r="AA1535" s="226"/>
      <c r="AB1535" s="280"/>
      <c r="AC1535" s="225"/>
      <c r="AD1535" s="226">
        <v>3</v>
      </c>
      <c r="AE1535" s="225" t="s">
        <v>1999</v>
      </c>
      <c r="AF1535" s="226" t="s">
        <v>2608</v>
      </c>
      <c r="AG1535" s="226"/>
      <c r="AH1535" s="280"/>
      <c r="AI1535" s="227"/>
    </row>
    <row r="1536" spans="1:35" s="295" customFormat="1" ht="60.75" thickBot="1" x14ac:dyDescent="0.25">
      <c r="A1536" s="285">
        <v>2017</v>
      </c>
      <c r="B1536" s="319"/>
      <c r="C1536" s="319" t="s">
        <v>1995</v>
      </c>
      <c r="D1536" s="292"/>
      <c r="E1536" s="320">
        <v>3</v>
      </c>
      <c r="F1536" s="320">
        <v>3</v>
      </c>
      <c r="G1536" s="289" t="s">
        <v>2598</v>
      </c>
      <c r="H1536" s="226" t="s">
        <v>2627</v>
      </c>
      <c r="I1536" s="285" t="e">
        <f>VLOOKUP(Tableau2[[#This Row],[Maîtrise/Avancement CNPE]],Tableau5[],8,FALSE)</f>
        <v>#N/A</v>
      </c>
      <c r="J1536" s="321" t="e">
        <f>Tableau2[[#This Row],[Gravité]]*Tableau2[[#This Row],[Fréquence CNPE]]*Tableau2[[#This Row],[Coef Pondération CNPE]]</f>
        <v>#N/A</v>
      </c>
      <c r="K1536" s="322" t="s">
        <v>2000</v>
      </c>
      <c r="L1536" s="320">
        <v>3</v>
      </c>
      <c r="M1536" s="289" t="s">
        <v>2598</v>
      </c>
      <c r="N1536" s="226" t="s">
        <v>2627</v>
      </c>
      <c r="O1536" s="290" t="e">
        <f>VLOOKUP(Tableau2[[#This Row],[Maîtrise/Avancement SUD]],Tableau5[],8,FALSE)</f>
        <v>#N/A</v>
      </c>
      <c r="P1536" s="321" t="e">
        <f>Tableau2[[#This Row],[Gravité]]*Tableau2[[#This Row],[Fréquence SUD]]*Tableau2[[#This Row],[Coef Pondération SUD]]</f>
        <v>#N/A</v>
      </c>
      <c r="Q1536" s="322"/>
      <c r="R1536" s="320">
        <v>3</v>
      </c>
      <c r="S1536" s="289" t="s">
        <v>2598</v>
      </c>
      <c r="T1536" s="226" t="s">
        <v>2627</v>
      </c>
      <c r="U1536" s="290" t="e">
        <f>VLOOKUP(Tableau2[[#This Row],[Maîtrise/Avancement GP]],Tableau5[],8,FALSE)</f>
        <v>#N/A</v>
      </c>
      <c r="V1536" s="321" t="e">
        <f>Tableau2[[#This Row],[Gravité]]*Tableau2[[#This Row],[Fréquence GP]]*Tableau2[[#This Row],[Coef Pondération GP]]</f>
        <v>#N/A</v>
      </c>
      <c r="W1536" s="322"/>
      <c r="X1536" s="320">
        <v>3</v>
      </c>
      <c r="Y1536" s="289" t="s">
        <v>2598</v>
      </c>
      <c r="Z1536" s="226" t="s">
        <v>2627</v>
      </c>
      <c r="AA1536" s="290" t="e">
        <f>VLOOKUP(Tableau2[[#This Row],[Maîtrise/Avancement NORD]],Tableau5[],8,FALSE)</f>
        <v>#N/A</v>
      </c>
      <c r="AB1536" s="321" t="e">
        <f>Tableau2[[#This Row],[Gravité]]*Tableau2[[#This Row],[Fréquence NORD]]*Tableau2[[#This Row],[Coef Pondération NORD]]</f>
        <v>#N/A</v>
      </c>
      <c r="AC1536" s="322"/>
      <c r="AD1536" s="320">
        <v>3</v>
      </c>
      <c r="AE1536" s="289" t="s">
        <v>2598</v>
      </c>
      <c r="AF1536" s="226" t="s">
        <v>2627</v>
      </c>
      <c r="AG1536" s="290" t="e">
        <f>VLOOKUP(Tableau2[[#This Row],[Maîtrise/Avancement DD]],Tableau5[],8,FALSE)</f>
        <v>#N/A</v>
      </c>
      <c r="AH1536" s="321" t="e">
        <f>Tableau2[[#This Row],[Gravité]]*Tableau2[[#This Row],[Fréquence DD]]*Tableau2[[#This Row],[Coef Pondération DD]]</f>
        <v>#N/A</v>
      </c>
      <c r="AI1536" s="324" t="s">
        <v>2228</v>
      </c>
    </row>
    <row r="1537" spans="1:35" ht="285" x14ac:dyDescent="0.2">
      <c r="A1537" s="248">
        <v>2017</v>
      </c>
      <c r="B1537" s="228" t="s">
        <v>2484</v>
      </c>
      <c r="C1537" s="228" t="s">
        <v>2001</v>
      </c>
      <c r="D1537" s="249"/>
      <c r="E1537" s="226">
        <v>7</v>
      </c>
      <c r="F1537" s="226">
        <v>3</v>
      </c>
      <c r="G1537" s="228" t="s">
        <v>2002</v>
      </c>
      <c r="H1537" s="226" t="s">
        <v>2608</v>
      </c>
      <c r="I1537" s="226"/>
      <c r="J1537" s="280"/>
      <c r="K1537" s="225"/>
      <c r="L1537" s="226">
        <v>3</v>
      </c>
      <c r="M1537" s="228" t="s">
        <v>2002</v>
      </c>
      <c r="N1537" s="226" t="s">
        <v>2608</v>
      </c>
      <c r="O1537" s="226"/>
      <c r="P1537" s="280"/>
      <c r="Q1537" s="225"/>
      <c r="R1537" s="226">
        <v>3</v>
      </c>
      <c r="S1537" s="228" t="s">
        <v>2002</v>
      </c>
      <c r="T1537" s="226" t="s">
        <v>2608</v>
      </c>
      <c r="U1537" s="226"/>
      <c r="V1537" s="280"/>
      <c r="W1537" s="225"/>
      <c r="X1537" s="226">
        <v>3</v>
      </c>
      <c r="Y1537" s="228" t="s">
        <v>2002</v>
      </c>
      <c r="Z1537" s="226" t="s">
        <v>2608</v>
      </c>
      <c r="AA1537" s="226"/>
      <c r="AB1537" s="280"/>
      <c r="AC1537" s="225"/>
      <c r="AD1537" s="226">
        <v>3</v>
      </c>
      <c r="AE1537" s="228" t="s">
        <v>2002</v>
      </c>
      <c r="AF1537" s="226" t="s">
        <v>2608</v>
      </c>
      <c r="AG1537" s="226"/>
      <c r="AH1537" s="280"/>
      <c r="AI1537" s="227"/>
    </row>
    <row r="1538" spans="1:35" ht="30" x14ac:dyDescent="0.2">
      <c r="A1538" s="248">
        <v>2017</v>
      </c>
      <c r="B1538" s="228"/>
      <c r="C1538" s="228" t="s">
        <v>2001</v>
      </c>
      <c r="D1538" s="249"/>
      <c r="E1538" s="226">
        <v>7</v>
      </c>
      <c r="F1538" s="226">
        <v>3</v>
      </c>
      <c r="G1538" s="228" t="s">
        <v>2003</v>
      </c>
      <c r="H1538" s="226" t="s">
        <v>2613</v>
      </c>
      <c r="I1538" s="226"/>
      <c r="J1538" s="280"/>
      <c r="K1538" s="225"/>
      <c r="L1538" s="226">
        <v>3</v>
      </c>
      <c r="M1538" s="228" t="s">
        <v>2003</v>
      </c>
      <c r="N1538" s="226" t="s">
        <v>2613</v>
      </c>
      <c r="O1538" s="226"/>
      <c r="P1538" s="280"/>
      <c r="Q1538" s="225"/>
      <c r="R1538" s="226">
        <v>3</v>
      </c>
      <c r="S1538" s="228" t="s">
        <v>2003</v>
      </c>
      <c r="T1538" s="226" t="s">
        <v>2613</v>
      </c>
      <c r="U1538" s="226"/>
      <c r="V1538" s="280"/>
      <c r="W1538" s="225"/>
      <c r="X1538" s="226">
        <v>3</v>
      </c>
      <c r="Y1538" s="228" t="s">
        <v>2003</v>
      </c>
      <c r="Z1538" s="226" t="s">
        <v>2613</v>
      </c>
      <c r="AA1538" s="226"/>
      <c r="AB1538" s="280"/>
      <c r="AC1538" s="225"/>
      <c r="AD1538" s="226">
        <v>3</v>
      </c>
      <c r="AE1538" s="228" t="s">
        <v>2003</v>
      </c>
      <c r="AF1538" s="226" t="s">
        <v>2613</v>
      </c>
      <c r="AG1538" s="226"/>
      <c r="AH1538" s="280"/>
      <c r="AI1538" s="227"/>
    </row>
    <row r="1539" spans="1:35" ht="30" x14ac:dyDescent="0.2">
      <c r="A1539" s="248">
        <v>2017</v>
      </c>
      <c r="B1539" s="228"/>
      <c r="C1539" s="228" t="s">
        <v>2001</v>
      </c>
      <c r="D1539" s="249"/>
      <c r="E1539" s="226">
        <v>7</v>
      </c>
      <c r="F1539" s="226">
        <v>3</v>
      </c>
      <c r="G1539" s="228" t="s">
        <v>2006</v>
      </c>
      <c r="H1539" s="226" t="s">
        <v>2613</v>
      </c>
      <c r="I1539" s="226"/>
      <c r="J1539" s="280"/>
      <c r="K1539" s="225"/>
      <c r="L1539" s="226">
        <v>3</v>
      </c>
      <c r="M1539" s="228" t="s">
        <v>2006</v>
      </c>
      <c r="N1539" s="226" t="s">
        <v>2613</v>
      </c>
      <c r="O1539" s="226"/>
      <c r="P1539" s="280"/>
      <c r="Q1539" s="225"/>
      <c r="R1539" s="226">
        <v>3</v>
      </c>
      <c r="S1539" s="228" t="s">
        <v>2006</v>
      </c>
      <c r="T1539" s="226" t="s">
        <v>2613</v>
      </c>
      <c r="U1539" s="226"/>
      <c r="V1539" s="280"/>
      <c r="W1539" s="225"/>
      <c r="X1539" s="226">
        <v>3</v>
      </c>
      <c r="Y1539" s="228" t="s">
        <v>2006</v>
      </c>
      <c r="Z1539" s="226" t="s">
        <v>2613</v>
      </c>
      <c r="AA1539" s="226"/>
      <c r="AB1539" s="280"/>
      <c r="AC1539" s="225"/>
      <c r="AD1539" s="226">
        <v>3</v>
      </c>
      <c r="AE1539" s="228" t="s">
        <v>2006</v>
      </c>
      <c r="AF1539" s="226" t="s">
        <v>2613</v>
      </c>
      <c r="AG1539" s="226"/>
      <c r="AH1539" s="280"/>
      <c r="AI1539" s="227"/>
    </row>
    <row r="1540" spans="1:35" ht="30" x14ac:dyDescent="0.2">
      <c r="A1540" s="248">
        <v>2017</v>
      </c>
      <c r="B1540" s="228"/>
      <c r="C1540" s="228" t="s">
        <v>2001</v>
      </c>
      <c r="D1540" s="249"/>
      <c r="E1540" s="226">
        <v>7</v>
      </c>
      <c r="F1540" s="226">
        <v>3</v>
      </c>
      <c r="G1540" s="228" t="s">
        <v>2004</v>
      </c>
      <c r="H1540" s="226" t="s">
        <v>2608</v>
      </c>
      <c r="I1540" s="226"/>
      <c r="J1540" s="280"/>
      <c r="K1540" s="225"/>
      <c r="L1540" s="226">
        <v>3</v>
      </c>
      <c r="M1540" s="228" t="s">
        <v>2004</v>
      </c>
      <c r="N1540" s="226" t="s">
        <v>2608</v>
      </c>
      <c r="O1540" s="226"/>
      <c r="P1540" s="280"/>
      <c r="Q1540" s="225"/>
      <c r="R1540" s="226">
        <v>3</v>
      </c>
      <c r="S1540" s="228" t="s">
        <v>2004</v>
      </c>
      <c r="T1540" s="226" t="s">
        <v>2608</v>
      </c>
      <c r="U1540" s="226"/>
      <c r="V1540" s="280"/>
      <c r="W1540" s="225"/>
      <c r="X1540" s="226">
        <v>3</v>
      </c>
      <c r="Y1540" s="228" t="s">
        <v>2004</v>
      </c>
      <c r="Z1540" s="226" t="s">
        <v>2608</v>
      </c>
      <c r="AA1540" s="226"/>
      <c r="AB1540" s="280"/>
      <c r="AC1540" s="225"/>
      <c r="AD1540" s="226">
        <v>3</v>
      </c>
      <c r="AE1540" s="228" t="s">
        <v>2004</v>
      </c>
      <c r="AF1540" s="226" t="s">
        <v>2608</v>
      </c>
      <c r="AG1540" s="226"/>
      <c r="AH1540" s="280"/>
      <c r="AI1540" s="227"/>
    </row>
    <row r="1541" spans="1:35" ht="30" x14ac:dyDescent="0.2">
      <c r="A1541" s="248">
        <v>2017</v>
      </c>
      <c r="B1541" s="228"/>
      <c r="C1541" s="228" t="s">
        <v>2001</v>
      </c>
      <c r="D1541" s="249"/>
      <c r="E1541" s="226">
        <v>7</v>
      </c>
      <c r="F1541" s="226">
        <v>3</v>
      </c>
      <c r="G1541" s="228" t="s">
        <v>2005</v>
      </c>
      <c r="H1541" s="226" t="s">
        <v>2607</v>
      </c>
      <c r="I1541" s="226"/>
      <c r="J1541" s="280"/>
      <c r="K1541" s="225"/>
      <c r="L1541" s="226">
        <v>3</v>
      </c>
      <c r="M1541" s="228" t="s">
        <v>2005</v>
      </c>
      <c r="N1541" s="226" t="s">
        <v>2607</v>
      </c>
      <c r="O1541" s="226"/>
      <c r="P1541" s="280"/>
      <c r="Q1541" s="225"/>
      <c r="R1541" s="226">
        <v>3</v>
      </c>
      <c r="S1541" s="228" t="s">
        <v>2005</v>
      </c>
      <c r="T1541" s="226" t="s">
        <v>2607</v>
      </c>
      <c r="U1541" s="226"/>
      <c r="V1541" s="280"/>
      <c r="W1541" s="225"/>
      <c r="X1541" s="226">
        <v>3</v>
      </c>
      <c r="Y1541" s="228" t="s">
        <v>2005</v>
      </c>
      <c r="Z1541" s="226" t="s">
        <v>2607</v>
      </c>
      <c r="AA1541" s="226"/>
      <c r="AB1541" s="280"/>
      <c r="AC1541" s="225"/>
      <c r="AD1541" s="226">
        <v>3</v>
      </c>
      <c r="AE1541" s="228" t="s">
        <v>2005</v>
      </c>
      <c r="AF1541" s="226" t="s">
        <v>2607</v>
      </c>
      <c r="AG1541" s="226"/>
      <c r="AH1541" s="280"/>
      <c r="AI1541" s="227"/>
    </row>
    <row r="1542" spans="1:35" s="295" customFormat="1" ht="105.75" thickBot="1" x14ac:dyDescent="0.25">
      <c r="A1542" s="285">
        <v>2017</v>
      </c>
      <c r="B1542" s="319"/>
      <c r="C1542" s="319" t="s">
        <v>2001</v>
      </c>
      <c r="D1542" s="292"/>
      <c r="E1542" s="320">
        <v>7</v>
      </c>
      <c r="F1542" s="320">
        <v>3</v>
      </c>
      <c r="G1542" s="289" t="s">
        <v>2598</v>
      </c>
      <c r="H1542" s="226" t="s">
        <v>2627</v>
      </c>
      <c r="I1542" s="285" t="e">
        <f>VLOOKUP(Tableau2[[#This Row],[Maîtrise/Avancement CNPE]],Tableau5[],8,FALSE)</f>
        <v>#N/A</v>
      </c>
      <c r="J1542" s="321" t="e">
        <f>Tableau2[[#This Row],[Gravité]]*Tableau2[[#This Row],[Fréquence CNPE]]*Tableau2[[#This Row],[Coef Pondération CNPE]]</f>
        <v>#N/A</v>
      </c>
      <c r="K1542" s="319" t="s">
        <v>2012</v>
      </c>
      <c r="L1542" s="320">
        <v>3</v>
      </c>
      <c r="M1542" s="289" t="s">
        <v>2598</v>
      </c>
      <c r="N1542" s="226" t="s">
        <v>2627</v>
      </c>
      <c r="O1542" s="290" t="e">
        <f>VLOOKUP(Tableau2[[#This Row],[Maîtrise/Avancement SUD]],Tableau5[],8,FALSE)</f>
        <v>#N/A</v>
      </c>
      <c r="P1542" s="321" t="e">
        <f>Tableau2[[#This Row],[Gravité]]*Tableau2[[#This Row],[Fréquence SUD]]*Tableau2[[#This Row],[Coef Pondération SUD]]</f>
        <v>#N/A</v>
      </c>
      <c r="Q1542" s="322"/>
      <c r="R1542" s="320">
        <v>3</v>
      </c>
      <c r="S1542" s="289" t="s">
        <v>2598</v>
      </c>
      <c r="T1542" s="226" t="s">
        <v>2627</v>
      </c>
      <c r="U1542" s="290" t="e">
        <f>VLOOKUP(Tableau2[[#This Row],[Maîtrise/Avancement GP]],Tableau5[],8,FALSE)</f>
        <v>#N/A</v>
      </c>
      <c r="V1542" s="321" t="e">
        <f>Tableau2[[#This Row],[Gravité]]*Tableau2[[#This Row],[Fréquence GP]]*Tableau2[[#This Row],[Coef Pondération GP]]</f>
        <v>#N/A</v>
      </c>
      <c r="W1542" s="322"/>
      <c r="X1542" s="320">
        <v>3</v>
      </c>
      <c r="Y1542" s="289" t="s">
        <v>2598</v>
      </c>
      <c r="Z1542" s="226" t="s">
        <v>2627</v>
      </c>
      <c r="AA1542" s="290" t="e">
        <f>VLOOKUP(Tableau2[[#This Row],[Maîtrise/Avancement NORD]],Tableau5[],8,FALSE)</f>
        <v>#N/A</v>
      </c>
      <c r="AB1542" s="321" t="e">
        <f>Tableau2[[#This Row],[Gravité]]*Tableau2[[#This Row],[Fréquence NORD]]*Tableau2[[#This Row],[Coef Pondération NORD]]</f>
        <v>#N/A</v>
      </c>
      <c r="AC1542" s="322"/>
      <c r="AD1542" s="320">
        <v>3</v>
      </c>
      <c r="AE1542" s="289" t="s">
        <v>2598</v>
      </c>
      <c r="AF1542" s="226" t="s">
        <v>2627</v>
      </c>
      <c r="AG1542" s="290" t="e">
        <f>VLOOKUP(Tableau2[[#This Row],[Maîtrise/Avancement DD]],Tableau5[],8,FALSE)</f>
        <v>#N/A</v>
      </c>
      <c r="AH1542" s="321" t="e">
        <f>Tableau2[[#This Row],[Gravité]]*Tableau2[[#This Row],[Fréquence DD]]*Tableau2[[#This Row],[Coef Pondération DD]]</f>
        <v>#N/A</v>
      </c>
      <c r="AI1542" s="324" t="s">
        <v>2012</v>
      </c>
    </row>
    <row r="1543" spans="1:35" ht="300" x14ac:dyDescent="0.2">
      <c r="A1543" s="248">
        <v>2017</v>
      </c>
      <c r="B1543" s="228" t="s">
        <v>2485</v>
      </c>
      <c r="C1543" s="228" t="s">
        <v>2013</v>
      </c>
      <c r="D1543" s="249"/>
      <c r="E1543" s="226">
        <v>7</v>
      </c>
      <c r="F1543" s="226">
        <v>3</v>
      </c>
      <c r="G1543" s="228" t="s">
        <v>2002</v>
      </c>
      <c r="H1543" s="226" t="s">
        <v>2608</v>
      </c>
      <c r="I1543" s="226"/>
      <c r="J1543" s="280"/>
      <c r="K1543" s="225"/>
      <c r="L1543" s="226">
        <v>3</v>
      </c>
      <c r="M1543" s="228" t="s">
        <v>2002</v>
      </c>
      <c r="N1543" s="226" t="s">
        <v>2608</v>
      </c>
      <c r="O1543" s="226"/>
      <c r="P1543" s="280"/>
      <c r="Q1543" s="225"/>
      <c r="R1543" s="226">
        <v>3</v>
      </c>
      <c r="S1543" s="228" t="s">
        <v>2002</v>
      </c>
      <c r="T1543" s="226" t="s">
        <v>2608</v>
      </c>
      <c r="U1543" s="226"/>
      <c r="V1543" s="280"/>
      <c r="W1543" s="225"/>
      <c r="X1543" s="226">
        <v>3</v>
      </c>
      <c r="Y1543" s="228" t="s">
        <v>2002</v>
      </c>
      <c r="Z1543" s="226" t="s">
        <v>2608</v>
      </c>
      <c r="AA1543" s="226"/>
      <c r="AB1543" s="280"/>
      <c r="AC1543" s="225"/>
      <c r="AD1543" s="226">
        <v>3</v>
      </c>
      <c r="AE1543" s="228" t="s">
        <v>2002</v>
      </c>
      <c r="AF1543" s="226" t="s">
        <v>2608</v>
      </c>
      <c r="AG1543" s="226"/>
      <c r="AH1543" s="280"/>
      <c r="AI1543" s="227"/>
    </row>
    <row r="1544" spans="1:35" ht="30" x14ac:dyDescent="0.2">
      <c r="A1544" s="248">
        <v>2017</v>
      </c>
      <c r="B1544" s="228"/>
      <c r="C1544" s="228" t="s">
        <v>2013</v>
      </c>
      <c r="D1544" s="249"/>
      <c r="E1544" s="226">
        <v>7</v>
      </c>
      <c r="F1544" s="226">
        <v>3</v>
      </c>
      <c r="G1544" s="228" t="s">
        <v>2003</v>
      </c>
      <c r="H1544" s="226" t="s">
        <v>2613</v>
      </c>
      <c r="I1544" s="226"/>
      <c r="J1544" s="280"/>
      <c r="K1544" s="225"/>
      <c r="L1544" s="226">
        <v>3</v>
      </c>
      <c r="M1544" s="228" t="s">
        <v>2003</v>
      </c>
      <c r="N1544" s="226" t="s">
        <v>2613</v>
      </c>
      <c r="O1544" s="226"/>
      <c r="P1544" s="280"/>
      <c r="Q1544" s="225"/>
      <c r="R1544" s="226">
        <v>3</v>
      </c>
      <c r="S1544" s="228" t="s">
        <v>2003</v>
      </c>
      <c r="T1544" s="226" t="s">
        <v>2613</v>
      </c>
      <c r="U1544" s="226"/>
      <c r="V1544" s="280"/>
      <c r="W1544" s="225"/>
      <c r="X1544" s="226">
        <v>3</v>
      </c>
      <c r="Y1544" s="228" t="s">
        <v>2003</v>
      </c>
      <c r="Z1544" s="226" t="s">
        <v>2613</v>
      </c>
      <c r="AA1544" s="226"/>
      <c r="AB1544" s="280"/>
      <c r="AC1544" s="225"/>
      <c r="AD1544" s="226">
        <v>3</v>
      </c>
      <c r="AE1544" s="228" t="s">
        <v>2003</v>
      </c>
      <c r="AF1544" s="226" t="s">
        <v>2613</v>
      </c>
      <c r="AG1544" s="226"/>
      <c r="AH1544" s="280"/>
      <c r="AI1544" s="227"/>
    </row>
    <row r="1545" spans="1:35" ht="30" x14ac:dyDescent="0.2">
      <c r="A1545" s="248">
        <v>2017</v>
      </c>
      <c r="B1545" s="228"/>
      <c r="C1545" s="228" t="s">
        <v>2013</v>
      </c>
      <c r="D1545" s="249"/>
      <c r="E1545" s="226">
        <v>7</v>
      </c>
      <c r="F1545" s="226">
        <v>3</v>
      </c>
      <c r="G1545" s="228" t="s">
        <v>2006</v>
      </c>
      <c r="H1545" s="226" t="s">
        <v>2613</v>
      </c>
      <c r="I1545" s="226"/>
      <c r="J1545" s="280"/>
      <c r="K1545" s="225"/>
      <c r="L1545" s="226">
        <v>3</v>
      </c>
      <c r="M1545" s="228" t="s">
        <v>2006</v>
      </c>
      <c r="N1545" s="226" t="s">
        <v>2613</v>
      </c>
      <c r="O1545" s="226"/>
      <c r="P1545" s="280"/>
      <c r="Q1545" s="225"/>
      <c r="R1545" s="226">
        <v>3</v>
      </c>
      <c r="S1545" s="228" t="s">
        <v>2006</v>
      </c>
      <c r="T1545" s="226" t="s">
        <v>2613</v>
      </c>
      <c r="U1545" s="226"/>
      <c r="V1545" s="280"/>
      <c r="W1545" s="225"/>
      <c r="X1545" s="226">
        <v>3</v>
      </c>
      <c r="Y1545" s="228" t="s">
        <v>2006</v>
      </c>
      <c r="Z1545" s="226" t="s">
        <v>2613</v>
      </c>
      <c r="AA1545" s="226"/>
      <c r="AB1545" s="280"/>
      <c r="AC1545" s="225"/>
      <c r="AD1545" s="226">
        <v>3</v>
      </c>
      <c r="AE1545" s="228" t="s">
        <v>2006</v>
      </c>
      <c r="AF1545" s="226" t="s">
        <v>2613</v>
      </c>
      <c r="AG1545" s="226"/>
      <c r="AH1545" s="280"/>
      <c r="AI1545" s="227"/>
    </row>
    <row r="1546" spans="1:35" ht="30" x14ac:dyDescent="0.2">
      <c r="A1546" s="248">
        <v>2017</v>
      </c>
      <c r="B1546" s="228"/>
      <c r="C1546" s="228" t="s">
        <v>2013</v>
      </c>
      <c r="D1546" s="249"/>
      <c r="E1546" s="226">
        <v>7</v>
      </c>
      <c r="F1546" s="226">
        <v>3</v>
      </c>
      <c r="G1546" s="228" t="s">
        <v>2004</v>
      </c>
      <c r="H1546" s="226" t="s">
        <v>2608</v>
      </c>
      <c r="I1546" s="226"/>
      <c r="J1546" s="280"/>
      <c r="K1546" s="225"/>
      <c r="L1546" s="226">
        <v>3</v>
      </c>
      <c r="M1546" s="228" t="s">
        <v>2004</v>
      </c>
      <c r="N1546" s="226" t="s">
        <v>2608</v>
      </c>
      <c r="O1546" s="226"/>
      <c r="P1546" s="280"/>
      <c r="Q1546" s="225"/>
      <c r="R1546" s="226">
        <v>3</v>
      </c>
      <c r="S1546" s="228" t="s">
        <v>2004</v>
      </c>
      <c r="T1546" s="226" t="s">
        <v>2608</v>
      </c>
      <c r="U1546" s="226"/>
      <c r="V1546" s="280"/>
      <c r="W1546" s="225"/>
      <c r="X1546" s="226">
        <v>3</v>
      </c>
      <c r="Y1546" s="228" t="s">
        <v>2004</v>
      </c>
      <c r="Z1546" s="226" t="s">
        <v>2608</v>
      </c>
      <c r="AA1546" s="226"/>
      <c r="AB1546" s="280"/>
      <c r="AC1546" s="225"/>
      <c r="AD1546" s="226">
        <v>3</v>
      </c>
      <c r="AE1546" s="228" t="s">
        <v>2004</v>
      </c>
      <c r="AF1546" s="226" t="s">
        <v>2608</v>
      </c>
      <c r="AG1546" s="226"/>
      <c r="AH1546" s="280"/>
      <c r="AI1546" s="227"/>
    </row>
    <row r="1547" spans="1:35" ht="30" x14ac:dyDescent="0.2">
      <c r="A1547" s="248">
        <v>2017</v>
      </c>
      <c r="B1547" s="228"/>
      <c r="C1547" s="228" t="s">
        <v>2013</v>
      </c>
      <c r="D1547" s="249"/>
      <c r="E1547" s="226">
        <v>7</v>
      </c>
      <c r="F1547" s="226">
        <v>3</v>
      </c>
      <c r="G1547" s="228" t="s">
        <v>2005</v>
      </c>
      <c r="H1547" s="226" t="s">
        <v>2607</v>
      </c>
      <c r="I1547" s="226"/>
      <c r="J1547" s="280"/>
      <c r="K1547" s="225"/>
      <c r="L1547" s="226">
        <v>3</v>
      </c>
      <c r="M1547" s="228" t="s">
        <v>2005</v>
      </c>
      <c r="N1547" s="226" t="s">
        <v>2607</v>
      </c>
      <c r="O1547" s="226"/>
      <c r="P1547" s="280"/>
      <c r="Q1547" s="225"/>
      <c r="R1547" s="226">
        <v>3</v>
      </c>
      <c r="S1547" s="228" t="s">
        <v>2005</v>
      </c>
      <c r="T1547" s="226" t="s">
        <v>2607</v>
      </c>
      <c r="U1547" s="226"/>
      <c r="V1547" s="280"/>
      <c r="W1547" s="225"/>
      <c r="X1547" s="226">
        <v>3</v>
      </c>
      <c r="Y1547" s="228" t="s">
        <v>2005</v>
      </c>
      <c r="Z1547" s="226" t="s">
        <v>2607</v>
      </c>
      <c r="AA1547" s="226"/>
      <c r="AB1547" s="280"/>
      <c r="AC1547" s="225"/>
      <c r="AD1547" s="226">
        <v>3</v>
      </c>
      <c r="AE1547" s="228" t="s">
        <v>2005</v>
      </c>
      <c r="AF1547" s="226" t="s">
        <v>2607</v>
      </c>
      <c r="AG1547" s="226"/>
      <c r="AH1547" s="280"/>
      <c r="AI1547" s="227"/>
    </row>
    <row r="1548" spans="1:35" s="295" customFormat="1" ht="105.75" thickBot="1" x14ac:dyDescent="0.25">
      <c r="A1548" s="285">
        <v>2017</v>
      </c>
      <c r="B1548" s="319"/>
      <c r="C1548" s="319" t="s">
        <v>2013</v>
      </c>
      <c r="D1548" s="292"/>
      <c r="E1548" s="320">
        <v>7</v>
      </c>
      <c r="F1548" s="320">
        <v>3</v>
      </c>
      <c r="G1548" s="289" t="s">
        <v>2598</v>
      </c>
      <c r="H1548" s="226" t="s">
        <v>2627</v>
      </c>
      <c r="I1548" s="285" t="e">
        <f>VLOOKUP(Tableau2[[#This Row],[Maîtrise/Avancement CNPE]],Tableau5[],8,FALSE)</f>
        <v>#N/A</v>
      </c>
      <c r="J1548" s="321" t="e">
        <f>Tableau2[[#This Row],[Gravité]]*Tableau2[[#This Row],[Fréquence CNPE]]*Tableau2[[#This Row],[Coef Pondération CNPE]]</f>
        <v>#N/A</v>
      </c>
      <c r="K1548" s="319" t="s">
        <v>2012</v>
      </c>
      <c r="L1548" s="320">
        <v>3</v>
      </c>
      <c r="M1548" s="289" t="s">
        <v>2598</v>
      </c>
      <c r="N1548" s="226" t="s">
        <v>2627</v>
      </c>
      <c r="O1548" s="290" t="e">
        <f>VLOOKUP(Tableau2[[#This Row],[Maîtrise/Avancement SUD]],Tableau5[],8,FALSE)</f>
        <v>#N/A</v>
      </c>
      <c r="P1548" s="321" t="e">
        <f>Tableau2[[#This Row],[Gravité]]*Tableau2[[#This Row],[Fréquence SUD]]*Tableau2[[#This Row],[Coef Pondération SUD]]</f>
        <v>#N/A</v>
      </c>
      <c r="Q1548" s="322"/>
      <c r="R1548" s="320">
        <v>3</v>
      </c>
      <c r="S1548" s="289" t="s">
        <v>2598</v>
      </c>
      <c r="T1548" s="226" t="s">
        <v>2627</v>
      </c>
      <c r="U1548" s="290" t="e">
        <f>VLOOKUP(Tableau2[[#This Row],[Maîtrise/Avancement GP]],Tableau5[],8,FALSE)</f>
        <v>#N/A</v>
      </c>
      <c r="V1548" s="321" t="e">
        <f>Tableau2[[#This Row],[Gravité]]*Tableau2[[#This Row],[Fréquence GP]]*Tableau2[[#This Row],[Coef Pondération GP]]</f>
        <v>#N/A</v>
      </c>
      <c r="W1548" s="322"/>
      <c r="X1548" s="320">
        <v>3</v>
      </c>
      <c r="Y1548" s="289" t="s">
        <v>2598</v>
      </c>
      <c r="Z1548" s="226" t="s">
        <v>2627</v>
      </c>
      <c r="AA1548" s="290" t="e">
        <f>VLOOKUP(Tableau2[[#This Row],[Maîtrise/Avancement NORD]],Tableau5[],8,FALSE)</f>
        <v>#N/A</v>
      </c>
      <c r="AB1548" s="321" t="e">
        <f>Tableau2[[#This Row],[Gravité]]*Tableau2[[#This Row],[Fréquence NORD]]*Tableau2[[#This Row],[Coef Pondération NORD]]</f>
        <v>#N/A</v>
      </c>
      <c r="AC1548" s="322"/>
      <c r="AD1548" s="320">
        <v>3</v>
      </c>
      <c r="AE1548" s="289" t="s">
        <v>2598</v>
      </c>
      <c r="AF1548" s="226" t="s">
        <v>2627</v>
      </c>
      <c r="AG1548" s="290" t="e">
        <f>VLOOKUP(Tableau2[[#This Row],[Maîtrise/Avancement DD]],Tableau5[],8,FALSE)</f>
        <v>#N/A</v>
      </c>
      <c r="AH1548" s="321" t="e">
        <f>Tableau2[[#This Row],[Gravité]]*Tableau2[[#This Row],[Fréquence DD]]*Tableau2[[#This Row],[Coef Pondération DD]]</f>
        <v>#N/A</v>
      </c>
      <c r="AI1548" s="324" t="s">
        <v>2012</v>
      </c>
    </row>
    <row r="1549" spans="1:35" ht="285" x14ac:dyDescent="0.2">
      <c r="A1549" s="248">
        <v>2017</v>
      </c>
      <c r="B1549" s="228" t="s">
        <v>2486</v>
      </c>
      <c r="C1549" s="229" t="s">
        <v>2014</v>
      </c>
      <c r="D1549" s="249"/>
      <c r="E1549" s="226">
        <v>3</v>
      </c>
      <c r="F1549" s="226">
        <v>7</v>
      </c>
      <c r="G1549" s="229" t="s">
        <v>2015</v>
      </c>
      <c r="H1549" s="226" t="s">
        <v>2614</v>
      </c>
      <c r="I1549" s="226"/>
      <c r="J1549" s="280"/>
      <c r="K1549" s="225"/>
      <c r="L1549" s="226">
        <v>7</v>
      </c>
      <c r="M1549" s="229" t="s">
        <v>2015</v>
      </c>
      <c r="N1549" s="226" t="s">
        <v>2614</v>
      </c>
      <c r="O1549" s="226"/>
      <c r="P1549" s="280"/>
      <c r="Q1549" s="225"/>
      <c r="R1549" s="226">
        <v>7</v>
      </c>
      <c r="S1549" s="229" t="s">
        <v>2015</v>
      </c>
      <c r="T1549" s="226" t="s">
        <v>2614</v>
      </c>
      <c r="U1549" s="226"/>
      <c r="V1549" s="280"/>
      <c r="W1549" s="225"/>
      <c r="X1549" s="226">
        <v>7</v>
      </c>
      <c r="Y1549" s="229" t="s">
        <v>2015</v>
      </c>
      <c r="Z1549" s="226" t="s">
        <v>2614</v>
      </c>
      <c r="AA1549" s="226"/>
      <c r="AB1549" s="280"/>
      <c r="AC1549" s="225"/>
      <c r="AD1549" s="226">
        <v>7</v>
      </c>
      <c r="AE1549" s="229" t="s">
        <v>2229</v>
      </c>
      <c r="AF1549" s="226" t="s">
        <v>2614</v>
      </c>
      <c r="AG1549" s="226"/>
      <c r="AH1549" s="280"/>
      <c r="AI1549" s="227"/>
    </row>
    <row r="1550" spans="1:35" ht="75" x14ac:dyDescent="0.2">
      <c r="A1550" s="248">
        <v>2017</v>
      </c>
      <c r="B1550" s="228"/>
      <c r="C1550" s="229" t="s">
        <v>2014</v>
      </c>
      <c r="D1550" s="249"/>
      <c r="E1550" s="226">
        <v>3</v>
      </c>
      <c r="F1550" s="226">
        <v>7</v>
      </c>
      <c r="G1550" s="229" t="s">
        <v>2016</v>
      </c>
      <c r="H1550" s="226" t="s">
        <v>2613</v>
      </c>
      <c r="I1550" s="226"/>
      <c r="J1550" s="280"/>
      <c r="K1550" s="225"/>
      <c r="L1550" s="226">
        <v>7</v>
      </c>
      <c r="M1550" s="229" t="s">
        <v>2016</v>
      </c>
      <c r="N1550" s="226" t="s">
        <v>2613</v>
      </c>
      <c r="O1550" s="226"/>
      <c r="P1550" s="280"/>
      <c r="Q1550" s="225"/>
      <c r="R1550" s="226">
        <v>7</v>
      </c>
      <c r="S1550" s="229" t="s">
        <v>2016</v>
      </c>
      <c r="T1550" s="226" t="s">
        <v>2613</v>
      </c>
      <c r="U1550" s="226"/>
      <c r="V1550" s="280"/>
      <c r="W1550" s="225"/>
      <c r="X1550" s="226">
        <v>7</v>
      </c>
      <c r="Y1550" s="229" t="s">
        <v>2016</v>
      </c>
      <c r="Z1550" s="226" t="s">
        <v>2613</v>
      </c>
      <c r="AA1550" s="226"/>
      <c r="AB1550" s="280"/>
      <c r="AC1550" s="225"/>
      <c r="AD1550" s="226">
        <v>7</v>
      </c>
      <c r="AE1550" s="226" t="s">
        <v>171</v>
      </c>
      <c r="AF1550" s="226" t="s">
        <v>2617</v>
      </c>
      <c r="AG1550" s="226"/>
      <c r="AH1550" s="280"/>
      <c r="AI1550" s="227"/>
    </row>
    <row r="1551" spans="1:35" ht="75" x14ac:dyDescent="0.2">
      <c r="A1551" s="248">
        <v>2017</v>
      </c>
      <c r="B1551" s="228"/>
      <c r="C1551" s="229" t="s">
        <v>2014</v>
      </c>
      <c r="D1551" s="249"/>
      <c r="E1551" s="226">
        <v>3</v>
      </c>
      <c r="F1551" s="226" t="s">
        <v>171</v>
      </c>
      <c r="G1551" s="226" t="s">
        <v>171</v>
      </c>
      <c r="H1551" s="226" t="s">
        <v>2617</v>
      </c>
      <c r="I1551" s="226"/>
      <c r="J1551" s="280"/>
      <c r="K1551" s="225"/>
      <c r="L1551" s="226" t="s">
        <v>171</v>
      </c>
      <c r="M1551" s="226" t="s">
        <v>171</v>
      </c>
      <c r="N1551" s="226" t="s">
        <v>2617</v>
      </c>
      <c r="O1551" s="226"/>
      <c r="P1551" s="280"/>
      <c r="Q1551" s="225"/>
      <c r="R1551" s="226" t="s">
        <v>171</v>
      </c>
      <c r="S1551" s="226" t="s">
        <v>171</v>
      </c>
      <c r="T1551" s="226" t="s">
        <v>2617</v>
      </c>
      <c r="U1551" s="226"/>
      <c r="V1551" s="280"/>
      <c r="W1551" s="225"/>
      <c r="X1551" s="226" t="s">
        <v>171</v>
      </c>
      <c r="Y1551" s="226" t="s">
        <v>171</v>
      </c>
      <c r="Z1551" s="226" t="s">
        <v>2617</v>
      </c>
      <c r="AA1551" s="226"/>
      <c r="AB1551" s="280"/>
      <c r="AC1551" s="225"/>
      <c r="AD1551" s="230">
        <v>7</v>
      </c>
      <c r="AE1551" s="229" t="s">
        <v>2230</v>
      </c>
      <c r="AF1551" s="226" t="s">
        <v>2613</v>
      </c>
      <c r="AG1551" s="230"/>
      <c r="AH1551" s="281"/>
      <c r="AI1551" s="227"/>
    </row>
    <row r="1552" spans="1:35" s="295" customFormat="1" ht="75.75" thickBot="1" x14ac:dyDescent="0.25">
      <c r="A1552" s="285">
        <v>2017</v>
      </c>
      <c r="B1552" s="319"/>
      <c r="C1552" s="325" t="s">
        <v>2014</v>
      </c>
      <c r="D1552" s="292"/>
      <c r="E1552" s="320">
        <v>3</v>
      </c>
      <c r="F1552" s="320">
        <v>7</v>
      </c>
      <c r="G1552" s="289" t="s">
        <v>2598</v>
      </c>
      <c r="H1552" s="226" t="s">
        <v>2627</v>
      </c>
      <c r="I1552" s="285" t="e">
        <f>VLOOKUP(Tableau2[[#This Row],[Maîtrise/Avancement CNPE]],Tableau5[],8,FALSE)</f>
        <v>#N/A</v>
      </c>
      <c r="J1552" s="321" t="e">
        <f>Tableau2[[#This Row],[Gravité]]*Tableau2[[#This Row],[Fréquence CNPE]]*Tableau2[[#This Row],[Coef Pondération CNPE]]</f>
        <v>#N/A</v>
      </c>
      <c r="K1552" s="319" t="s">
        <v>2017</v>
      </c>
      <c r="L1552" s="320">
        <v>7</v>
      </c>
      <c r="M1552" s="289" t="s">
        <v>2598</v>
      </c>
      <c r="N1552" s="226" t="s">
        <v>2627</v>
      </c>
      <c r="O1552" s="290" t="e">
        <f>VLOOKUP(Tableau2[[#This Row],[Maîtrise/Avancement SUD]],Tableau5[],8,FALSE)</f>
        <v>#N/A</v>
      </c>
      <c r="P1552" s="321" t="e">
        <f>Tableau2[[#This Row],[Gravité]]*Tableau2[[#This Row],[Fréquence SUD]]*Tableau2[[#This Row],[Coef Pondération SUD]]</f>
        <v>#N/A</v>
      </c>
      <c r="Q1552" s="322"/>
      <c r="R1552" s="320">
        <v>7</v>
      </c>
      <c r="S1552" s="289" t="s">
        <v>2598</v>
      </c>
      <c r="T1552" s="226" t="s">
        <v>2627</v>
      </c>
      <c r="U1552" s="290" t="e">
        <f>VLOOKUP(Tableau2[[#This Row],[Maîtrise/Avancement GP]],Tableau5[],8,FALSE)</f>
        <v>#N/A</v>
      </c>
      <c r="V1552" s="321" t="e">
        <f>Tableau2[[#This Row],[Gravité]]*Tableau2[[#This Row],[Fréquence GP]]*Tableau2[[#This Row],[Coef Pondération GP]]</f>
        <v>#N/A</v>
      </c>
      <c r="W1552" s="322"/>
      <c r="X1552" s="320">
        <v>7</v>
      </c>
      <c r="Y1552" s="289" t="s">
        <v>2598</v>
      </c>
      <c r="Z1552" s="226" t="s">
        <v>2627</v>
      </c>
      <c r="AA1552" s="290" t="e">
        <f>VLOOKUP(Tableau2[[#This Row],[Maîtrise/Avancement NORD]],Tableau5[],8,FALSE)</f>
        <v>#N/A</v>
      </c>
      <c r="AB1552" s="321" t="e">
        <f>Tableau2[[#This Row],[Gravité]]*Tableau2[[#This Row],[Fréquence NORD]]*Tableau2[[#This Row],[Coef Pondération NORD]]</f>
        <v>#N/A</v>
      </c>
      <c r="AC1552" s="322"/>
      <c r="AD1552" s="320">
        <v>7</v>
      </c>
      <c r="AE1552" s="289" t="s">
        <v>2598</v>
      </c>
      <c r="AF1552" s="226" t="s">
        <v>2627</v>
      </c>
      <c r="AG1552" s="290" t="e">
        <f>VLOOKUP(Tableau2[[#This Row],[Maîtrise/Avancement DD]],Tableau5[],8,FALSE)</f>
        <v>#N/A</v>
      </c>
      <c r="AH1552" s="321" t="e">
        <f>Tableau2[[#This Row],[Gravité]]*Tableau2[[#This Row],[Fréquence DD]]*Tableau2[[#This Row],[Coef Pondération DD]]</f>
        <v>#N/A</v>
      </c>
      <c r="AI1552" s="324" t="s">
        <v>2231</v>
      </c>
    </row>
    <row r="1553" spans="1:35" ht="285" x14ac:dyDescent="0.2">
      <c r="A1553" s="248">
        <v>2017</v>
      </c>
      <c r="B1553" s="228" t="s">
        <v>2487</v>
      </c>
      <c r="C1553" s="225" t="s">
        <v>2018</v>
      </c>
      <c r="D1553" s="249"/>
      <c r="E1553" s="226">
        <v>3</v>
      </c>
      <c r="F1553" s="226">
        <v>3</v>
      </c>
      <c r="G1553" s="228" t="s">
        <v>2019</v>
      </c>
      <c r="H1553" s="226" t="s">
        <v>2613</v>
      </c>
      <c r="I1553" s="226"/>
      <c r="J1553" s="280"/>
      <c r="K1553" s="225"/>
      <c r="L1553" s="226">
        <v>3</v>
      </c>
      <c r="M1553" s="228" t="s">
        <v>2019</v>
      </c>
      <c r="N1553" s="226" t="s">
        <v>2613</v>
      </c>
      <c r="O1553" s="226"/>
      <c r="P1553" s="280"/>
      <c r="Q1553" s="225"/>
      <c r="R1553" s="226">
        <v>3</v>
      </c>
      <c r="S1553" s="228" t="s">
        <v>2019</v>
      </c>
      <c r="T1553" s="226" t="s">
        <v>2613</v>
      </c>
      <c r="U1553" s="226"/>
      <c r="V1553" s="280"/>
      <c r="W1553" s="225"/>
      <c r="X1553" s="226">
        <v>3</v>
      </c>
      <c r="Y1553" s="228" t="s">
        <v>2019</v>
      </c>
      <c r="Z1553" s="226" t="s">
        <v>2613</v>
      </c>
      <c r="AA1553" s="226"/>
      <c r="AB1553" s="280"/>
      <c r="AC1553" s="225"/>
      <c r="AD1553" s="226">
        <v>7</v>
      </c>
      <c r="AE1553" s="228" t="s">
        <v>2019</v>
      </c>
      <c r="AF1553" s="226" t="s">
        <v>2613</v>
      </c>
      <c r="AG1553" s="226"/>
      <c r="AH1553" s="280"/>
      <c r="AI1553" s="227"/>
    </row>
    <row r="1554" spans="1:35" ht="15" x14ac:dyDescent="0.2">
      <c r="A1554" s="248">
        <v>2017</v>
      </c>
      <c r="B1554" s="228"/>
      <c r="C1554" s="225" t="s">
        <v>2018</v>
      </c>
      <c r="D1554" s="249"/>
      <c r="E1554" s="226">
        <v>3</v>
      </c>
      <c r="F1554" s="226">
        <v>3</v>
      </c>
      <c r="G1554" s="228" t="s">
        <v>2020</v>
      </c>
      <c r="H1554" s="226" t="s">
        <v>2607</v>
      </c>
      <c r="I1554" s="226"/>
      <c r="J1554" s="280"/>
      <c r="K1554" s="225"/>
      <c r="L1554" s="226">
        <v>3</v>
      </c>
      <c r="M1554" s="228" t="s">
        <v>2020</v>
      </c>
      <c r="N1554" s="226" t="s">
        <v>2607</v>
      </c>
      <c r="O1554" s="226"/>
      <c r="P1554" s="280"/>
      <c r="Q1554" s="225"/>
      <c r="R1554" s="226">
        <v>3</v>
      </c>
      <c r="S1554" s="228" t="s">
        <v>2020</v>
      </c>
      <c r="T1554" s="226" t="s">
        <v>2607</v>
      </c>
      <c r="U1554" s="226"/>
      <c r="V1554" s="280"/>
      <c r="W1554" s="225"/>
      <c r="X1554" s="226">
        <v>3</v>
      </c>
      <c r="Y1554" s="228" t="s">
        <v>2020</v>
      </c>
      <c r="Z1554" s="226" t="s">
        <v>2607</v>
      </c>
      <c r="AA1554" s="226"/>
      <c r="AB1554" s="280"/>
      <c r="AC1554" s="225"/>
      <c r="AD1554" s="226">
        <v>7</v>
      </c>
      <c r="AE1554" s="228" t="s">
        <v>2020</v>
      </c>
      <c r="AF1554" s="226" t="s">
        <v>2607</v>
      </c>
      <c r="AG1554" s="226"/>
      <c r="AH1554" s="280"/>
      <c r="AI1554" s="227"/>
    </row>
    <row r="1555" spans="1:35" ht="15" x14ac:dyDescent="0.2">
      <c r="A1555" s="248">
        <v>2017</v>
      </c>
      <c r="B1555" s="228"/>
      <c r="C1555" s="225" t="s">
        <v>2018</v>
      </c>
      <c r="D1555" s="249"/>
      <c r="E1555" s="226">
        <v>3</v>
      </c>
      <c r="F1555" s="226">
        <v>3</v>
      </c>
      <c r="G1555" s="228" t="s">
        <v>2021</v>
      </c>
      <c r="H1555" s="226" t="s">
        <v>2608</v>
      </c>
      <c r="I1555" s="226"/>
      <c r="J1555" s="280"/>
      <c r="K1555" s="225"/>
      <c r="L1555" s="226">
        <v>3</v>
      </c>
      <c r="M1555" s="228" t="s">
        <v>2021</v>
      </c>
      <c r="N1555" s="226" t="s">
        <v>2608</v>
      </c>
      <c r="O1555" s="226"/>
      <c r="P1555" s="280"/>
      <c r="Q1555" s="225"/>
      <c r="R1555" s="226">
        <v>3</v>
      </c>
      <c r="S1555" s="228" t="s">
        <v>2021</v>
      </c>
      <c r="T1555" s="226" t="s">
        <v>2608</v>
      </c>
      <c r="U1555" s="226"/>
      <c r="V1555" s="280"/>
      <c r="W1555" s="225"/>
      <c r="X1555" s="226">
        <v>3</v>
      </c>
      <c r="Y1555" s="228" t="s">
        <v>2021</v>
      </c>
      <c r="Z1555" s="226" t="s">
        <v>2608</v>
      </c>
      <c r="AA1555" s="226"/>
      <c r="AB1555" s="280"/>
      <c r="AC1555" s="225"/>
      <c r="AD1555" s="226">
        <v>7</v>
      </c>
      <c r="AE1555" s="228" t="s">
        <v>2021</v>
      </c>
      <c r="AF1555" s="226" t="s">
        <v>2608</v>
      </c>
      <c r="AG1555" s="226"/>
      <c r="AH1555" s="280"/>
      <c r="AI1555" s="227"/>
    </row>
    <row r="1556" spans="1:35" ht="15" x14ac:dyDescent="0.2">
      <c r="A1556" s="248">
        <v>2017</v>
      </c>
      <c r="B1556" s="228"/>
      <c r="C1556" s="225" t="s">
        <v>2018</v>
      </c>
      <c r="D1556" s="249"/>
      <c r="E1556" s="226">
        <v>3</v>
      </c>
      <c r="F1556" s="226">
        <v>3</v>
      </c>
      <c r="G1556" s="228" t="s">
        <v>2022</v>
      </c>
      <c r="H1556" s="226" t="s">
        <v>2608</v>
      </c>
      <c r="I1556" s="226"/>
      <c r="J1556" s="280"/>
      <c r="K1556" s="225"/>
      <c r="L1556" s="226">
        <v>3</v>
      </c>
      <c r="M1556" s="228" t="s">
        <v>2022</v>
      </c>
      <c r="N1556" s="226" t="s">
        <v>2608</v>
      </c>
      <c r="O1556" s="226"/>
      <c r="P1556" s="280"/>
      <c r="Q1556" s="225"/>
      <c r="R1556" s="226">
        <v>3</v>
      </c>
      <c r="S1556" s="228" t="s">
        <v>2022</v>
      </c>
      <c r="T1556" s="226" t="s">
        <v>2608</v>
      </c>
      <c r="U1556" s="226"/>
      <c r="V1556" s="280"/>
      <c r="W1556" s="225"/>
      <c r="X1556" s="226">
        <v>3</v>
      </c>
      <c r="Y1556" s="228" t="s">
        <v>2022</v>
      </c>
      <c r="Z1556" s="226" t="s">
        <v>2608</v>
      </c>
      <c r="AA1556" s="226"/>
      <c r="AB1556" s="280"/>
      <c r="AC1556" s="225"/>
      <c r="AD1556" s="226">
        <v>7</v>
      </c>
      <c r="AE1556" s="228" t="s">
        <v>2022</v>
      </c>
      <c r="AF1556" s="226" t="s">
        <v>2608</v>
      </c>
      <c r="AG1556" s="226"/>
      <c r="AH1556" s="280"/>
      <c r="AI1556" s="227"/>
    </row>
    <row r="1557" spans="1:35" ht="15" x14ac:dyDescent="0.2">
      <c r="A1557" s="248">
        <v>2017</v>
      </c>
      <c r="B1557" s="228"/>
      <c r="C1557" s="225" t="s">
        <v>2018</v>
      </c>
      <c r="D1557" s="249"/>
      <c r="E1557" s="226">
        <v>3</v>
      </c>
      <c r="F1557" s="226">
        <v>3</v>
      </c>
      <c r="G1557" s="228" t="s">
        <v>2023</v>
      </c>
      <c r="H1557" s="226" t="s">
        <v>2608</v>
      </c>
      <c r="I1557" s="226"/>
      <c r="J1557" s="280"/>
      <c r="K1557" s="225"/>
      <c r="L1557" s="226">
        <v>3</v>
      </c>
      <c r="M1557" s="228" t="s">
        <v>2023</v>
      </c>
      <c r="N1557" s="226" t="s">
        <v>2608</v>
      </c>
      <c r="O1557" s="226"/>
      <c r="P1557" s="280"/>
      <c r="Q1557" s="225"/>
      <c r="R1557" s="226">
        <v>3</v>
      </c>
      <c r="S1557" s="228" t="s">
        <v>2023</v>
      </c>
      <c r="T1557" s="226" t="s">
        <v>2608</v>
      </c>
      <c r="U1557" s="226"/>
      <c r="V1557" s="280"/>
      <c r="W1557" s="225"/>
      <c r="X1557" s="226">
        <v>3</v>
      </c>
      <c r="Y1557" s="228" t="s">
        <v>2023</v>
      </c>
      <c r="Z1557" s="226" t="s">
        <v>2608</v>
      </c>
      <c r="AA1557" s="226"/>
      <c r="AB1557" s="280"/>
      <c r="AC1557" s="225"/>
      <c r="AD1557" s="226">
        <v>7</v>
      </c>
      <c r="AE1557" s="228" t="s">
        <v>2023</v>
      </c>
      <c r="AF1557" s="226" t="s">
        <v>2608</v>
      </c>
      <c r="AG1557" s="226"/>
      <c r="AH1557" s="280"/>
      <c r="AI1557" s="227"/>
    </row>
    <row r="1558" spans="1:35" s="295" customFormat="1" ht="105.75" thickBot="1" x14ac:dyDescent="0.25">
      <c r="A1558" s="285">
        <v>2017</v>
      </c>
      <c r="B1558" s="319"/>
      <c r="C1558" s="322" t="s">
        <v>2018</v>
      </c>
      <c r="D1558" s="292"/>
      <c r="E1558" s="320">
        <v>3</v>
      </c>
      <c r="F1558" s="320">
        <v>3</v>
      </c>
      <c r="G1558" s="289" t="s">
        <v>2598</v>
      </c>
      <c r="H1558" s="226" t="s">
        <v>2627</v>
      </c>
      <c r="I1558" s="285" t="e">
        <f>VLOOKUP(Tableau2[[#This Row],[Maîtrise/Avancement CNPE]],Tableau5[],8,FALSE)</f>
        <v>#N/A</v>
      </c>
      <c r="J1558" s="321" t="e">
        <f>Tableau2[[#This Row],[Gravité]]*Tableau2[[#This Row],[Fréquence CNPE]]*Tableau2[[#This Row],[Coef Pondération CNPE]]</f>
        <v>#N/A</v>
      </c>
      <c r="K1558" s="319" t="s">
        <v>2024</v>
      </c>
      <c r="L1558" s="320">
        <v>3</v>
      </c>
      <c r="M1558" s="289" t="s">
        <v>2598</v>
      </c>
      <c r="N1558" s="226" t="s">
        <v>2627</v>
      </c>
      <c r="O1558" s="290" t="e">
        <f>VLOOKUP(Tableau2[[#This Row],[Maîtrise/Avancement SUD]],Tableau5[],8,FALSE)</f>
        <v>#N/A</v>
      </c>
      <c r="P1558" s="321" t="e">
        <f>Tableau2[[#This Row],[Gravité]]*Tableau2[[#This Row],[Fréquence SUD]]*Tableau2[[#This Row],[Coef Pondération SUD]]</f>
        <v>#N/A</v>
      </c>
      <c r="Q1558" s="322"/>
      <c r="R1558" s="320">
        <v>3</v>
      </c>
      <c r="S1558" s="289" t="s">
        <v>2598</v>
      </c>
      <c r="T1558" s="226" t="s">
        <v>2627</v>
      </c>
      <c r="U1558" s="290" t="e">
        <f>VLOOKUP(Tableau2[[#This Row],[Maîtrise/Avancement GP]],Tableau5[],8,FALSE)</f>
        <v>#N/A</v>
      </c>
      <c r="V1558" s="321" t="e">
        <f>Tableau2[[#This Row],[Gravité]]*Tableau2[[#This Row],[Fréquence GP]]*Tableau2[[#This Row],[Coef Pondération GP]]</f>
        <v>#N/A</v>
      </c>
      <c r="W1558" s="322"/>
      <c r="X1558" s="320">
        <v>3</v>
      </c>
      <c r="Y1558" s="289" t="s">
        <v>2598</v>
      </c>
      <c r="Z1558" s="226" t="s">
        <v>2627</v>
      </c>
      <c r="AA1558" s="290" t="e">
        <f>VLOOKUP(Tableau2[[#This Row],[Maîtrise/Avancement NORD]],Tableau5[],8,FALSE)</f>
        <v>#N/A</v>
      </c>
      <c r="AB1558" s="321" t="e">
        <f>Tableau2[[#This Row],[Gravité]]*Tableau2[[#This Row],[Fréquence NORD]]*Tableau2[[#This Row],[Coef Pondération NORD]]</f>
        <v>#N/A</v>
      </c>
      <c r="AC1558" s="322"/>
      <c r="AD1558" s="320">
        <v>7</v>
      </c>
      <c r="AE1558" s="289" t="s">
        <v>2598</v>
      </c>
      <c r="AF1558" s="226" t="s">
        <v>2627</v>
      </c>
      <c r="AG1558" s="290" t="e">
        <f>VLOOKUP(Tableau2[[#This Row],[Maîtrise/Avancement DD]],Tableau5[],8,FALSE)</f>
        <v>#N/A</v>
      </c>
      <c r="AH1558" s="321" t="e">
        <f>Tableau2[[#This Row],[Gravité]]*Tableau2[[#This Row],[Fréquence DD]]*Tableau2[[#This Row],[Coef Pondération DD]]</f>
        <v>#N/A</v>
      </c>
      <c r="AI1558" s="324" t="s">
        <v>2232</v>
      </c>
    </row>
    <row r="1559" spans="1:35" ht="195" x14ac:dyDescent="0.2">
      <c r="A1559" s="248">
        <v>2017</v>
      </c>
      <c r="B1559" s="228" t="s">
        <v>2488</v>
      </c>
      <c r="C1559" s="228" t="s">
        <v>2025</v>
      </c>
      <c r="D1559" s="249"/>
      <c r="E1559" s="226">
        <v>1</v>
      </c>
      <c r="F1559" s="226">
        <v>7</v>
      </c>
      <c r="G1559" s="225" t="s">
        <v>2026</v>
      </c>
      <c r="H1559" s="226" t="s">
        <v>2608</v>
      </c>
      <c r="I1559" s="226"/>
      <c r="J1559" s="280"/>
      <c r="K1559" s="225"/>
      <c r="L1559" s="226">
        <v>7</v>
      </c>
      <c r="M1559" s="225" t="s">
        <v>2026</v>
      </c>
      <c r="N1559" s="226" t="s">
        <v>2608</v>
      </c>
      <c r="O1559" s="226"/>
      <c r="P1559" s="280"/>
      <c r="Q1559" s="225"/>
      <c r="R1559" s="226">
        <v>7</v>
      </c>
      <c r="S1559" s="225" t="s">
        <v>2026</v>
      </c>
      <c r="T1559" s="226" t="s">
        <v>2608</v>
      </c>
      <c r="U1559" s="226"/>
      <c r="V1559" s="280"/>
      <c r="W1559" s="225"/>
      <c r="X1559" s="226">
        <v>7</v>
      </c>
      <c r="Y1559" s="225" t="s">
        <v>2026</v>
      </c>
      <c r="Z1559" s="226" t="s">
        <v>2608</v>
      </c>
      <c r="AA1559" s="226"/>
      <c r="AB1559" s="280"/>
      <c r="AC1559" s="225"/>
      <c r="AD1559" s="226">
        <v>3</v>
      </c>
      <c r="AE1559" s="225" t="s">
        <v>2026</v>
      </c>
      <c r="AF1559" s="226" t="s">
        <v>2608</v>
      </c>
      <c r="AG1559" s="226"/>
      <c r="AH1559" s="280"/>
      <c r="AI1559" s="227"/>
    </row>
    <row r="1560" spans="1:35" ht="30" x14ac:dyDescent="0.2">
      <c r="A1560" s="248">
        <v>2017</v>
      </c>
      <c r="B1560" s="228"/>
      <c r="C1560" s="228" t="s">
        <v>2025</v>
      </c>
      <c r="D1560" s="249"/>
      <c r="E1560" s="226">
        <v>1</v>
      </c>
      <c r="F1560" s="226">
        <v>7</v>
      </c>
      <c r="G1560" s="225" t="s">
        <v>2027</v>
      </c>
      <c r="H1560" s="226" t="s">
        <v>2608</v>
      </c>
      <c r="I1560" s="226"/>
      <c r="J1560" s="280"/>
      <c r="K1560" s="225"/>
      <c r="L1560" s="226">
        <v>7</v>
      </c>
      <c r="M1560" s="225" t="s">
        <v>2027</v>
      </c>
      <c r="N1560" s="226" t="s">
        <v>2608</v>
      </c>
      <c r="O1560" s="226"/>
      <c r="P1560" s="280"/>
      <c r="Q1560" s="225"/>
      <c r="R1560" s="226">
        <v>7</v>
      </c>
      <c r="S1560" s="225" t="s">
        <v>2027</v>
      </c>
      <c r="T1560" s="226" t="s">
        <v>2608</v>
      </c>
      <c r="U1560" s="226"/>
      <c r="V1560" s="280"/>
      <c r="W1560" s="225"/>
      <c r="X1560" s="226">
        <v>7</v>
      </c>
      <c r="Y1560" s="225" t="s">
        <v>2027</v>
      </c>
      <c r="Z1560" s="226" t="s">
        <v>2608</v>
      </c>
      <c r="AA1560" s="226"/>
      <c r="AB1560" s="280"/>
      <c r="AC1560" s="225"/>
      <c r="AD1560" s="226">
        <v>3</v>
      </c>
      <c r="AE1560" s="225" t="s">
        <v>2027</v>
      </c>
      <c r="AF1560" s="226" t="s">
        <v>2608</v>
      </c>
      <c r="AG1560" s="226"/>
      <c r="AH1560" s="280"/>
      <c r="AI1560" s="227"/>
    </row>
    <row r="1561" spans="1:35" ht="30" x14ac:dyDescent="0.2">
      <c r="A1561" s="248">
        <v>2017</v>
      </c>
      <c r="B1561" s="228"/>
      <c r="C1561" s="228" t="s">
        <v>2025</v>
      </c>
      <c r="D1561" s="249"/>
      <c r="E1561" s="226">
        <v>1</v>
      </c>
      <c r="F1561" s="226">
        <v>7</v>
      </c>
      <c r="G1561" s="225" t="s">
        <v>2028</v>
      </c>
      <c r="H1561" s="226" t="s">
        <v>2608</v>
      </c>
      <c r="I1561" s="226"/>
      <c r="J1561" s="280"/>
      <c r="K1561" s="225"/>
      <c r="L1561" s="226">
        <v>7</v>
      </c>
      <c r="M1561" s="225" t="s">
        <v>2028</v>
      </c>
      <c r="N1561" s="226" t="s">
        <v>2608</v>
      </c>
      <c r="O1561" s="226"/>
      <c r="P1561" s="280"/>
      <c r="Q1561" s="225"/>
      <c r="R1561" s="226">
        <v>7</v>
      </c>
      <c r="S1561" s="225" t="s">
        <v>2028</v>
      </c>
      <c r="T1561" s="226" t="s">
        <v>2608</v>
      </c>
      <c r="U1561" s="226"/>
      <c r="V1561" s="280"/>
      <c r="W1561" s="225"/>
      <c r="X1561" s="226">
        <v>7</v>
      </c>
      <c r="Y1561" s="225" t="s">
        <v>2028</v>
      </c>
      <c r="Z1561" s="226" t="s">
        <v>2608</v>
      </c>
      <c r="AA1561" s="226"/>
      <c r="AB1561" s="280"/>
      <c r="AC1561" s="225"/>
      <c r="AD1561" s="226">
        <v>3</v>
      </c>
      <c r="AE1561" s="225" t="s">
        <v>2028</v>
      </c>
      <c r="AF1561" s="226" t="s">
        <v>2608</v>
      </c>
      <c r="AG1561" s="226"/>
      <c r="AH1561" s="280"/>
      <c r="AI1561" s="227"/>
    </row>
    <row r="1562" spans="1:35" ht="30" x14ac:dyDescent="0.2">
      <c r="A1562" s="248">
        <v>2017</v>
      </c>
      <c r="B1562" s="228"/>
      <c r="C1562" s="228" t="s">
        <v>2025</v>
      </c>
      <c r="D1562" s="249"/>
      <c r="E1562" s="226">
        <v>1</v>
      </c>
      <c r="F1562" s="226">
        <v>7</v>
      </c>
      <c r="G1562" s="225" t="s">
        <v>2029</v>
      </c>
      <c r="H1562" s="226" t="s">
        <v>2608</v>
      </c>
      <c r="I1562" s="226"/>
      <c r="J1562" s="280"/>
      <c r="K1562" s="225"/>
      <c r="L1562" s="226">
        <v>7</v>
      </c>
      <c r="M1562" s="225" t="s">
        <v>2029</v>
      </c>
      <c r="N1562" s="226" t="s">
        <v>2608</v>
      </c>
      <c r="O1562" s="226"/>
      <c r="P1562" s="280"/>
      <c r="Q1562" s="225"/>
      <c r="R1562" s="226">
        <v>7</v>
      </c>
      <c r="S1562" s="225" t="s">
        <v>2029</v>
      </c>
      <c r="T1562" s="226" t="s">
        <v>2608</v>
      </c>
      <c r="U1562" s="226"/>
      <c r="V1562" s="280"/>
      <c r="W1562" s="225"/>
      <c r="X1562" s="226">
        <v>7</v>
      </c>
      <c r="Y1562" s="225" t="s">
        <v>2029</v>
      </c>
      <c r="Z1562" s="226" t="s">
        <v>2608</v>
      </c>
      <c r="AA1562" s="226"/>
      <c r="AB1562" s="280"/>
      <c r="AC1562" s="225"/>
      <c r="AD1562" s="226">
        <v>3</v>
      </c>
      <c r="AE1562" s="225" t="s">
        <v>2029</v>
      </c>
      <c r="AF1562" s="226" t="s">
        <v>2608</v>
      </c>
      <c r="AG1562" s="226"/>
      <c r="AH1562" s="280"/>
      <c r="AI1562" s="227"/>
    </row>
    <row r="1563" spans="1:35" ht="30" x14ac:dyDescent="0.2">
      <c r="A1563" s="248">
        <v>2017</v>
      </c>
      <c r="B1563" s="228"/>
      <c r="C1563" s="228" t="s">
        <v>2025</v>
      </c>
      <c r="D1563" s="249"/>
      <c r="E1563" s="226">
        <v>1</v>
      </c>
      <c r="F1563" s="226">
        <v>7</v>
      </c>
      <c r="G1563" s="225" t="s">
        <v>2030</v>
      </c>
      <c r="H1563" s="226" t="s">
        <v>2608</v>
      </c>
      <c r="I1563" s="226"/>
      <c r="J1563" s="280"/>
      <c r="K1563" s="225"/>
      <c r="L1563" s="226">
        <v>7</v>
      </c>
      <c r="M1563" s="225" t="s">
        <v>2030</v>
      </c>
      <c r="N1563" s="226" t="s">
        <v>2608</v>
      </c>
      <c r="O1563" s="226"/>
      <c r="P1563" s="280"/>
      <c r="Q1563" s="225"/>
      <c r="R1563" s="226">
        <v>7</v>
      </c>
      <c r="S1563" s="225" t="s">
        <v>2030</v>
      </c>
      <c r="T1563" s="226" t="s">
        <v>2608</v>
      </c>
      <c r="U1563" s="226"/>
      <c r="V1563" s="280"/>
      <c r="W1563" s="225"/>
      <c r="X1563" s="226">
        <v>7</v>
      </c>
      <c r="Y1563" s="225" t="s">
        <v>2030</v>
      </c>
      <c r="Z1563" s="226" t="s">
        <v>2608</v>
      </c>
      <c r="AA1563" s="226"/>
      <c r="AB1563" s="280"/>
      <c r="AC1563" s="225"/>
      <c r="AD1563" s="226">
        <v>3</v>
      </c>
      <c r="AE1563" s="225" t="s">
        <v>2030</v>
      </c>
      <c r="AF1563" s="226" t="s">
        <v>2608</v>
      </c>
      <c r="AG1563" s="226"/>
      <c r="AH1563" s="280"/>
      <c r="AI1563" s="227"/>
    </row>
    <row r="1564" spans="1:35" s="295" customFormat="1" ht="165.75" thickBot="1" x14ac:dyDescent="0.25">
      <c r="A1564" s="285">
        <v>2017</v>
      </c>
      <c r="B1564" s="319"/>
      <c r="C1564" s="319" t="s">
        <v>2025</v>
      </c>
      <c r="D1564" s="292"/>
      <c r="E1564" s="320">
        <v>1</v>
      </c>
      <c r="F1564" s="320">
        <v>7</v>
      </c>
      <c r="G1564" s="289" t="s">
        <v>2598</v>
      </c>
      <c r="H1564" s="226" t="s">
        <v>2627</v>
      </c>
      <c r="I1564" s="285" t="e">
        <f>VLOOKUP(Tableau2[[#This Row],[Maîtrise/Avancement CNPE]],Tableau5[],8,FALSE)</f>
        <v>#N/A</v>
      </c>
      <c r="J1564" s="321" t="e">
        <f>Tableau2[[#This Row],[Gravité]]*Tableau2[[#This Row],[Fréquence CNPE]]*Tableau2[[#This Row],[Coef Pondération CNPE]]</f>
        <v>#N/A</v>
      </c>
      <c r="K1564" s="319" t="s">
        <v>2032</v>
      </c>
      <c r="L1564" s="320">
        <v>7</v>
      </c>
      <c r="M1564" s="289" t="s">
        <v>2598</v>
      </c>
      <c r="N1564" s="226" t="s">
        <v>2627</v>
      </c>
      <c r="O1564" s="290" t="e">
        <f>VLOOKUP(Tableau2[[#This Row],[Maîtrise/Avancement SUD]],Tableau5[],8,FALSE)</f>
        <v>#N/A</v>
      </c>
      <c r="P1564" s="321" t="e">
        <f>Tableau2[[#This Row],[Gravité]]*Tableau2[[#This Row],[Fréquence SUD]]*Tableau2[[#This Row],[Coef Pondération SUD]]</f>
        <v>#N/A</v>
      </c>
      <c r="Q1564" s="322"/>
      <c r="R1564" s="320">
        <v>7</v>
      </c>
      <c r="S1564" s="289" t="s">
        <v>2598</v>
      </c>
      <c r="T1564" s="226" t="s">
        <v>2627</v>
      </c>
      <c r="U1564" s="290" t="e">
        <f>VLOOKUP(Tableau2[[#This Row],[Maîtrise/Avancement GP]],Tableau5[],8,FALSE)</f>
        <v>#N/A</v>
      </c>
      <c r="V1564" s="321" t="e">
        <f>Tableau2[[#This Row],[Gravité]]*Tableau2[[#This Row],[Fréquence GP]]*Tableau2[[#This Row],[Coef Pondération GP]]</f>
        <v>#N/A</v>
      </c>
      <c r="W1564" s="322"/>
      <c r="X1564" s="320">
        <v>7</v>
      </c>
      <c r="Y1564" s="289" t="s">
        <v>2598</v>
      </c>
      <c r="Z1564" s="226" t="s">
        <v>2627</v>
      </c>
      <c r="AA1564" s="290" t="e">
        <f>VLOOKUP(Tableau2[[#This Row],[Maîtrise/Avancement NORD]],Tableau5[],8,FALSE)</f>
        <v>#N/A</v>
      </c>
      <c r="AB1564" s="321" t="e">
        <f>Tableau2[[#This Row],[Gravité]]*Tableau2[[#This Row],[Fréquence NORD]]*Tableau2[[#This Row],[Coef Pondération NORD]]</f>
        <v>#N/A</v>
      </c>
      <c r="AC1564" s="322"/>
      <c r="AD1564" s="320">
        <v>3</v>
      </c>
      <c r="AE1564" s="289" t="s">
        <v>2598</v>
      </c>
      <c r="AF1564" s="226" t="s">
        <v>2627</v>
      </c>
      <c r="AG1564" s="290" t="e">
        <f>VLOOKUP(Tableau2[[#This Row],[Maîtrise/Avancement DD]],Tableau5[],8,FALSE)</f>
        <v>#N/A</v>
      </c>
      <c r="AH1564" s="321" t="e">
        <f>Tableau2[[#This Row],[Gravité]]*Tableau2[[#This Row],[Fréquence DD]]*Tableau2[[#This Row],[Coef Pondération DD]]</f>
        <v>#N/A</v>
      </c>
      <c r="AI1564" s="324" t="s">
        <v>2233</v>
      </c>
    </row>
    <row r="1565" spans="1:35" ht="165" x14ac:dyDescent="0.2">
      <c r="A1565" s="248">
        <v>2017</v>
      </c>
      <c r="B1565" s="228" t="s">
        <v>2489</v>
      </c>
      <c r="C1565" s="228" t="s">
        <v>2033</v>
      </c>
      <c r="D1565" s="249"/>
      <c r="E1565" s="226">
        <v>3</v>
      </c>
      <c r="F1565" s="226">
        <v>7</v>
      </c>
      <c r="G1565" s="228" t="s">
        <v>2034</v>
      </c>
      <c r="H1565" s="226" t="s">
        <v>2608</v>
      </c>
      <c r="I1565" s="226"/>
      <c r="J1565" s="280"/>
      <c r="K1565" s="225"/>
      <c r="L1565" s="226">
        <v>7</v>
      </c>
      <c r="M1565" s="228" t="s">
        <v>2034</v>
      </c>
      <c r="N1565" s="226" t="s">
        <v>2608</v>
      </c>
      <c r="O1565" s="226"/>
      <c r="P1565" s="280"/>
      <c r="Q1565" s="225"/>
      <c r="R1565" s="226">
        <v>7</v>
      </c>
      <c r="S1565" s="228" t="s">
        <v>2034</v>
      </c>
      <c r="T1565" s="226" t="s">
        <v>2608</v>
      </c>
      <c r="U1565" s="226"/>
      <c r="V1565" s="280"/>
      <c r="W1565" s="225"/>
      <c r="X1565" s="226">
        <v>7</v>
      </c>
      <c r="Y1565" s="228" t="s">
        <v>2034</v>
      </c>
      <c r="Z1565" s="226" t="s">
        <v>2608</v>
      </c>
      <c r="AA1565" s="226"/>
      <c r="AB1565" s="280"/>
      <c r="AC1565" s="225"/>
      <c r="AD1565" s="226">
        <v>3</v>
      </c>
      <c r="AE1565" s="228" t="s">
        <v>2034</v>
      </c>
      <c r="AF1565" s="226" t="s">
        <v>2608</v>
      </c>
      <c r="AG1565" s="226"/>
      <c r="AH1565" s="280"/>
      <c r="AI1565" s="227"/>
    </row>
    <row r="1566" spans="1:35" ht="30" x14ac:dyDescent="0.2">
      <c r="A1566" s="248">
        <v>2017</v>
      </c>
      <c r="B1566" s="228"/>
      <c r="C1566" s="228" t="s">
        <v>2033</v>
      </c>
      <c r="D1566" s="249"/>
      <c r="E1566" s="226">
        <v>3</v>
      </c>
      <c r="F1566" s="226">
        <v>7</v>
      </c>
      <c r="G1566" s="228" t="s">
        <v>2035</v>
      </c>
      <c r="H1566" s="226" t="s">
        <v>2613</v>
      </c>
      <c r="I1566" s="226"/>
      <c r="J1566" s="280"/>
      <c r="K1566" s="225"/>
      <c r="L1566" s="226">
        <v>7</v>
      </c>
      <c r="M1566" s="228" t="s">
        <v>2035</v>
      </c>
      <c r="N1566" s="226" t="s">
        <v>2613</v>
      </c>
      <c r="O1566" s="226"/>
      <c r="P1566" s="280"/>
      <c r="Q1566" s="225"/>
      <c r="R1566" s="226">
        <v>7</v>
      </c>
      <c r="S1566" s="228" t="s">
        <v>2035</v>
      </c>
      <c r="T1566" s="226" t="s">
        <v>2613</v>
      </c>
      <c r="U1566" s="226"/>
      <c r="V1566" s="280"/>
      <c r="W1566" s="225"/>
      <c r="X1566" s="226">
        <v>7</v>
      </c>
      <c r="Y1566" s="228" t="s">
        <v>2035</v>
      </c>
      <c r="Z1566" s="226" t="s">
        <v>2613</v>
      </c>
      <c r="AA1566" s="226"/>
      <c r="AB1566" s="280"/>
      <c r="AC1566" s="225"/>
      <c r="AD1566" s="226">
        <v>3</v>
      </c>
      <c r="AE1566" s="228" t="s">
        <v>2035</v>
      </c>
      <c r="AF1566" s="226" t="s">
        <v>2613</v>
      </c>
      <c r="AG1566" s="226"/>
      <c r="AH1566" s="280"/>
      <c r="AI1566" s="227"/>
    </row>
    <row r="1567" spans="1:35" ht="30" x14ac:dyDescent="0.2">
      <c r="A1567" s="248">
        <v>2017</v>
      </c>
      <c r="B1567" s="228"/>
      <c r="C1567" s="228" t="s">
        <v>2033</v>
      </c>
      <c r="D1567" s="249"/>
      <c r="E1567" s="226">
        <v>3</v>
      </c>
      <c r="F1567" s="226">
        <v>7</v>
      </c>
      <c r="G1567" s="228" t="s">
        <v>2036</v>
      </c>
      <c r="H1567" s="226" t="s">
        <v>2608</v>
      </c>
      <c r="I1567" s="226"/>
      <c r="J1567" s="280"/>
      <c r="K1567" s="225"/>
      <c r="L1567" s="226">
        <v>7</v>
      </c>
      <c r="M1567" s="228" t="s">
        <v>2036</v>
      </c>
      <c r="N1567" s="226" t="s">
        <v>2608</v>
      </c>
      <c r="O1567" s="226"/>
      <c r="P1567" s="280"/>
      <c r="Q1567" s="225"/>
      <c r="R1567" s="226">
        <v>7</v>
      </c>
      <c r="S1567" s="228" t="s">
        <v>2036</v>
      </c>
      <c r="T1567" s="226" t="s">
        <v>2608</v>
      </c>
      <c r="U1567" s="226"/>
      <c r="V1567" s="280"/>
      <c r="W1567" s="225"/>
      <c r="X1567" s="226">
        <v>7</v>
      </c>
      <c r="Y1567" s="228" t="s">
        <v>2036</v>
      </c>
      <c r="Z1567" s="226" t="s">
        <v>2608</v>
      </c>
      <c r="AA1567" s="226"/>
      <c r="AB1567" s="280"/>
      <c r="AC1567" s="225"/>
      <c r="AD1567" s="226">
        <v>3</v>
      </c>
      <c r="AE1567" s="228" t="s">
        <v>2036</v>
      </c>
      <c r="AF1567" s="226" t="s">
        <v>2608</v>
      </c>
      <c r="AG1567" s="226"/>
      <c r="AH1567" s="280"/>
      <c r="AI1567" s="227"/>
    </row>
    <row r="1568" spans="1:35" ht="30" x14ac:dyDescent="0.2">
      <c r="A1568" s="248">
        <v>2017</v>
      </c>
      <c r="B1568" s="228"/>
      <c r="C1568" s="228" t="s">
        <v>2033</v>
      </c>
      <c r="D1568" s="249"/>
      <c r="E1568" s="226">
        <v>3</v>
      </c>
      <c r="F1568" s="226">
        <v>7</v>
      </c>
      <c r="G1568" s="228" t="s">
        <v>2115</v>
      </c>
      <c r="H1568" s="226" t="s">
        <v>2608</v>
      </c>
      <c r="I1568" s="226"/>
      <c r="J1568" s="280"/>
      <c r="K1568" s="225"/>
      <c r="L1568" s="226">
        <v>7</v>
      </c>
      <c r="M1568" s="228" t="s">
        <v>2115</v>
      </c>
      <c r="N1568" s="226" t="s">
        <v>2608</v>
      </c>
      <c r="O1568" s="226"/>
      <c r="P1568" s="280"/>
      <c r="Q1568" s="225"/>
      <c r="R1568" s="226">
        <v>7</v>
      </c>
      <c r="S1568" s="228" t="s">
        <v>2115</v>
      </c>
      <c r="T1568" s="226" t="s">
        <v>2608</v>
      </c>
      <c r="U1568" s="226"/>
      <c r="V1568" s="280"/>
      <c r="W1568" s="225"/>
      <c r="X1568" s="226">
        <v>7</v>
      </c>
      <c r="Y1568" s="228" t="s">
        <v>2115</v>
      </c>
      <c r="Z1568" s="226" t="s">
        <v>2608</v>
      </c>
      <c r="AA1568" s="226"/>
      <c r="AB1568" s="280"/>
      <c r="AC1568" s="225"/>
      <c r="AD1568" s="226">
        <v>3</v>
      </c>
      <c r="AE1568" s="228" t="s">
        <v>2115</v>
      </c>
      <c r="AF1568" s="226" t="s">
        <v>2608</v>
      </c>
      <c r="AG1568" s="226"/>
      <c r="AH1568" s="280"/>
      <c r="AI1568" s="227"/>
    </row>
    <row r="1569" spans="1:35" s="295" customFormat="1" ht="45.75" thickBot="1" x14ac:dyDescent="0.25">
      <c r="A1569" s="285">
        <v>2017</v>
      </c>
      <c r="B1569" s="319"/>
      <c r="C1569" s="319" t="s">
        <v>2033</v>
      </c>
      <c r="D1569" s="292"/>
      <c r="E1569" s="320">
        <v>3</v>
      </c>
      <c r="F1569" s="320">
        <v>7</v>
      </c>
      <c r="G1569" s="289" t="s">
        <v>2598</v>
      </c>
      <c r="H1569" s="226" t="s">
        <v>2627</v>
      </c>
      <c r="I1569" s="285" t="e">
        <f>VLOOKUP(Tableau2[[#This Row],[Maîtrise/Avancement CNPE]],Tableau5[],8,FALSE)</f>
        <v>#N/A</v>
      </c>
      <c r="J1569" s="321" t="e">
        <f>Tableau2[[#This Row],[Gravité]]*Tableau2[[#This Row],[Fréquence CNPE]]*Tableau2[[#This Row],[Coef Pondération CNPE]]</f>
        <v>#N/A</v>
      </c>
      <c r="K1569" s="319" t="s">
        <v>2037</v>
      </c>
      <c r="L1569" s="320">
        <v>7</v>
      </c>
      <c r="M1569" s="289" t="s">
        <v>2598</v>
      </c>
      <c r="N1569" s="226" t="s">
        <v>2627</v>
      </c>
      <c r="O1569" s="290" t="e">
        <f>VLOOKUP(Tableau2[[#This Row],[Maîtrise/Avancement SUD]],Tableau5[],8,FALSE)</f>
        <v>#N/A</v>
      </c>
      <c r="P1569" s="321" t="e">
        <f>Tableau2[[#This Row],[Gravité]]*Tableau2[[#This Row],[Fréquence SUD]]*Tableau2[[#This Row],[Coef Pondération SUD]]</f>
        <v>#N/A</v>
      </c>
      <c r="Q1569" s="322"/>
      <c r="R1569" s="320">
        <v>7</v>
      </c>
      <c r="S1569" s="289" t="s">
        <v>2598</v>
      </c>
      <c r="T1569" s="226" t="s">
        <v>2627</v>
      </c>
      <c r="U1569" s="290" t="e">
        <f>VLOOKUP(Tableau2[[#This Row],[Maîtrise/Avancement GP]],Tableau5[],8,FALSE)</f>
        <v>#N/A</v>
      </c>
      <c r="V1569" s="321" t="e">
        <f>Tableau2[[#This Row],[Gravité]]*Tableau2[[#This Row],[Fréquence GP]]*Tableau2[[#This Row],[Coef Pondération GP]]</f>
        <v>#N/A</v>
      </c>
      <c r="W1569" s="322"/>
      <c r="X1569" s="320">
        <v>7</v>
      </c>
      <c r="Y1569" s="289" t="s">
        <v>2598</v>
      </c>
      <c r="Z1569" s="226" t="s">
        <v>2627</v>
      </c>
      <c r="AA1569" s="290" t="e">
        <f>VLOOKUP(Tableau2[[#This Row],[Maîtrise/Avancement NORD]],Tableau5[],8,FALSE)</f>
        <v>#N/A</v>
      </c>
      <c r="AB1569" s="321" t="e">
        <f>Tableau2[[#This Row],[Gravité]]*Tableau2[[#This Row],[Fréquence NORD]]*Tableau2[[#This Row],[Coef Pondération NORD]]</f>
        <v>#N/A</v>
      </c>
      <c r="AC1569" s="322"/>
      <c r="AD1569" s="320">
        <v>3</v>
      </c>
      <c r="AE1569" s="289" t="s">
        <v>2598</v>
      </c>
      <c r="AF1569" s="226" t="s">
        <v>2627</v>
      </c>
      <c r="AG1569" s="290" t="e">
        <f>VLOOKUP(Tableau2[[#This Row],[Maîtrise/Avancement DD]],Tableau5[],8,FALSE)</f>
        <v>#N/A</v>
      </c>
      <c r="AH1569" s="321" t="e">
        <f>Tableau2[[#This Row],[Gravité]]*Tableau2[[#This Row],[Fréquence DD]]*Tableau2[[#This Row],[Coef Pondération DD]]</f>
        <v>#N/A</v>
      </c>
      <c r="AI1569" s="324" t="s">
        <v>2037</v>
      </c>
    </row>
    <row r="1570" spans="1:35" ht="15" x14ac:dyDescent="0.2">
      <c r="A1570" s="248">
        <v>2017</v>
      </c>
      <c r="B1570" s="228" t="s">
        <v>2038</v>
      </c>
      <c r="C1570" s="225"/>
      <c r="D1570" s="249"/>
      <c r="E1570" s="226">
        <v>3</v>
      </c>
      <c r="F1570" s="226"/>
      <c r="G1570" s="225"/>
      <c r="H1570" s="226" t="s">
        <v>2627</v>
      </c>
      <c r="I1570" s="226"/>
      <c r="J1570" s="280"/>
      <c r="K1570" s="225"/>
      <c r="L1570" s="226"/>
      <c r="M1570" s="225"/>
      <c r="N1570" s="226" t="s">
        <v>2627</v>
      </c>
      <c r="O1570" s="226"/>
      <c r="P1570" s="280"/>
      <c r="Q1570" s="225"/>
      <c r="R1570" s="226"/>
      <c r="S1570" s="225"/>
      <c r="T1570" s="226" t="s">
        <v>2627</v>
      </c>
      <c r="U1570" s="226"/>
      <c r="V1570" s="280"/>
      <c r="W1570" s="225"/>
      <c r="X1570" s="226"/>
      <c r="Y1570" s="225"/>
      <c r="Z1570" s="226" t="s">
        <v>2627</v>
      </c>
      <c r="AA1570" s="226"/>
      <c r="AB1570" s="280"/>
      <c r="AC1570" s="225"/>
      <c r="AD1570" s="226">
        <v>3</v>
      </c>
      <c r="AE1570" s="225"/>
      <c r="AF1570" s="226" t="s">
        <v>2627</v>
      </c>
      <c r="AG1570" s="226"/>
      <c r="AH1570" s="280"/>
      <c r="AI1570" s="227"/>
    </row>
    <row r="1571" spans="1:35" ht="135" x14ac:dyDescent="0.2">
      <c r="A1571" s="248">
        <v>2017</v>
      </c>
      <c r="B1571" s="228" t="s">
        <v>2490</v>
      </c>
      <c r="C1571" s="228" t="s">
        <v>2033</v>
      </c>
      <c r="D1571" s="249"/>
      <c r="E1571" s="226">
        <v>3</v>
      </c>
      <c r="F1571" s="226">
        <v>1</v>
      </c>
      <c r="G1571" s="228" t="s">
        <v>2026</v>
      </c>
      <c r="H1571" s="226" t="s">
        <v>2608</v>
      </c>
      <c r="I1571" s="226"/>
      <c r="J1571" s="280"/>
      <c r="K1571" s="225"/>
      <c r="L1571" s="226">
        <v>1</v>
      </c>
      <c r="M1571" s="228" t="s">
        <v>2026</v>
      </c>
      <c r="N1571" s="226" t="s">
        <v>2608</v>
      </c>
      <c r="O1571" s="226"/>
      <c r="P1571" s="280"/>
      <c r="Q1571" s="225"/>
      <c r="R1571" s="226">
        <v>1</v>
      </c>
      <c r="S1571" s="228" t="s">
        <v>2026</v>
      </c>
      <c r="T1571" s="226" t="s">
        <v>2608</v>
      </c>
      <c r="U1571" s="226"/>
      <c r="V1571" s="280"/>
      <c r="W1571" s="225"/>
      <c r="X1571" s="226">
        <v>1</v>
      </c>
      <c r="Y1571" s="228" t="s">
        <v>2026</v>
      </c>
      <c r="Z1571" s="226" t="s">
        <v>2608</v>
      </c>
      <c r="AA1571" s="226"/>
      <c r="AB1571" s="280"/>
      <c r="AC1571" s="225"/>
      <c r="AD1571" s="226">
        <v>3</v>
      </c>
      <c r="AE1571" s="228" t="s">
        <v>2026</v>
      </c>
      <c r="AF1571" s="226" t="s">
        <v>2608</v>
      </c>
      <c r="AG1571" s="226"/>
      <c r="AH1571" s="280"/>
      <c r="AI1571" s="227"/>
    </row>
    <row r="1572" spans="1:35" ht="30" x14ac:dyDescent="0.2">
      <c r="A1572" s="248">
        <v>2017</v>
      </c>
      <c r="B1572" s="228"/>
      <c r="C1572" s="228" t="s">
        <v>2033</v>
      </c>
      <c r="D1572" s="249"/>
      <c r="E1572" s="226">
        <v>3</v>
      </c>
      <c r="F1572" s="226">
        <v>1</v>
      </c>
      <c r="G1572" s="228" t="s">
        <v>2039</v>
      </c>
      <c r="H1572" s="226" t="s">
        <v>2608</v>
      </c>
      <c r="I1572" s="226"/>
      <c r="J1572" s="280"/>
      <c r="K1572" s="225"/>
      <c r="L1572" s="226">
        <v>1</v>
      </c>
      <c r="M1572" s="228" t="s">
        <v>2039</v>
      </c>
      <c r="N1572" s="226" t="s">
        <v>2608</v>
      </c>
      <c r="O1572" s="226"/>
      <c r="P1572" s="280"/>
      <c r="Q1572" s="225"/>
      <c r="R1572" s="226">
        <v>1</v>
      </c>
      <c r="S1572" s="228" t="s">
        <v>2039</v>
      </c>
      <c r="T1572" s="226" t="s">
        <v>2608</v>
      </c>
      <c r="U1572" s="226"/>
      <c r="V1572" s="280"/>
      <c r="W1572" s="225"/>
      <c r="X1572" s="226">
        <v>1</v>
      </c>
      <c r="Y1572" s="228" t="s">
        <v>2039</v>
      </c>
      <c r="Z1572" s="226" t="s">
        <v>2608</v>
      </c>
      <c r="AA1572" s="226"/>
      <c r="AB1572" s="280"/>
      <c r="AC1572" s="225"/>
      <c r="AD1572" s="226">
        <v>3</v>
      </c>
      <c r="AE1572" s="228" t="s">
        <v>2039</v>
      </c>
      <c r="AF1572" s="226" t="s">
        <v>2608</v>
      </c>
      <c r="AG1572" s="226"/>
      <c r="AH1572" s="280"/>
      <c r="AI1572" s="227"/>
    </row>
    <row r="1573" spans="1:35" ht="30" x14ac:dyDescent="0.2">
      <c r="A1573" s="248">
        <v>2017</v>
      </c>
      <c r="B1573" s="228"/>
      <c r="C1573" s="228" t="s">
        <v>2033</v>
      </c>
      <c r="D1573" s="249"/>
      <c r="E1573" s="226">
        <v>3</v>
      </c>
      <c r="F1573" s="226">
        <v>1</v>
      </c>
      <c r="G1573" s="228" t="s">
        <v>2040</v>
      </c>
      <c r="H1573" s="226" t="s">
        <v>2613</v>
      </c>
      <c r="I1573" s="226"/>
      <c r="J1573" s="280"/>
      <c r="K1573" s="225"/>
      <c r="L1573" s="226">
        <v>1</v>
      </c>
      <c r="M1573" s="228" t="s">
        <v>2040</v>
      </c>
      <c r="N1573" s="226" t="s">
        <v>2613</v>
      </c>
      <c r="O1573" s="226"/>
      <c r="P1573" s="280"/>
      <c r="Q1573" s="225"/>
      <c r="R1573" s="226">
        <v>1</v>
      </c>
      <c r="S1573" s="228" t="s">
        <v>2040</v>
      </c>
      <c r="T1573" s="226" t="s">
        <v>2613</v>
      </c>
      <c r="U1573" s="226"/>
      <c r="V1573" s="280"/>
      <c r="W1573" s="225"/>
      <c r="X1573" s="226">
        <v>1</v>
      </c>
      <c r="Y1573" s="228" t="s">
        <v>2040</v>
      </c>
      <c r="Z1573" s="226" t="s">
        <v>2613</v>
      </c>
      <c r="AA1573" s="226"/>
      <c r="AB1573" s="280"/>
      <c r="AC1573" s="225"/>
      <c r="AD1573" s="226">
        <v>3</v>
      </c>
      <c r="AE1573" s="228" t="s">
        <v>2040</v>
      </c>
      <c r="AF1573" s="226" t="s">
        <v>2613</v>
      </c>
      <c r="AG1573" s="226"/>
      <c r="AH1573" s="280"/>
      <c r="AI1573" s="227"/>
    </row>
    <row r="1574" spans="1:35" ht="30" x14ac:dyDescent="0.2">
      <c r="A1574" s="248">
        <v>2017</v>
      </c>
      <c r="B1574" s="228"/>
      <c r="C1574" s="228" t="s">
        <v>2033</v>
      </c>
      <c r="D1574" s="249"/>
      <c r="E1574" s="226">
        <v>3</v>
      </c>
      <c r="F1574" s="226">
        <v>1</v>
      </c>
      <c r="G1574" s="228" t="s">
        <v>2041</v>
      </c>
      <c r="H1574" s="226" t="s">
        <v>2608</v>
      </c>
      <c r="I1574" s="226"/>
      <c r="J1574" s="280"/>
      <c r="K1574" s="225"/>
      <c r="L1574" s="226">
        <v>1</v>
      </c>
      <c r="M1574" s="228" t="s">
        <v>2041</v>
      </c>
      <c r="N1574" s="226" t="s">
        <v>2608</v>
      </c>
      <c r="O1574" s="226"/>
      <c r="P1574" s="280"/>
      <c r="Q1574" s="225"/>
      <c r="R1574" s="226">
        <v>1</v>
      </c>
      <c r="S1574" s="228" t="s">
        <v>2041</v>
      </c>
      <c r="T1574" s="226" t="s">
        <v>2608</v>
      </c>
      <c r="U1574" s="226"/>
      <c r="V1574" s="280"/>
      <c r="W1574" s="225"/>
      <c r="X1574" s="226">
        <v>1</v>
      </c>
      <c r="Y1574" s="228" t="s">
        <v>2041</v>
      </c>
      <c r="Z1574" s="226" t="s">
        <v>2608</v>
      </c>
      <c r="AA1574" s="226"/>
      <c r="AB1574" s="280"/>
      <c r="AC1574" s="225"/>
      <c r="AD1574" s="226">
        <v>3</v>
      </c>
      <c r="AE1574" s="228" t="s">
        <v>2041</v>
      </c>
      <c r="AF1574" s="226" t="s">
        <v>2608</v>
      </c>
      <c r="AG1574" s="226"/>
      <c r="AH1574" s="280"/>
      <c r="AI1574" s="227"/>
    </row>
    <row r="1575" spans="1:35" ht="30" x14ac:dyDescent="0.2">
      <c r="A1575" s="248">
        <v>2017</v>
      </c>
      <c r="B1575" s="228"/>
      <c r="C1575" s="228" t="s">
        <v>2033</v>
      </c>
      <c r="D1575" s="249"/>
      <c r="E1575" s="226">
        <v>3</v>
      </c>
      <c r="F1575" s="226">
        <v>1</v>
      </c>
      <c r="G1575" s="228" t="s">
        <v>2042</v>
      </c>
      <c r="H1575" s="226" t="s">
        <v>2608</v>
      </c>
      <c r="I1575" s="226"/>
      <c r="J1575" s="280"/>
      <c r="K1575" s="225"/>
      <c r="L1575" s="226">
        <v>1</v>
      </c>
      <c r="M1575" s="228" t="s">
        <v>2042</v>
      </c>
      <c r="N1575" s="226" t="s">
        <v>2608</v>
      </c>
      <c r="O1575" s="226"/>
      <c r="P1575" s="280"/>
      <c r="Q1575" s="225"/>
      <c r="R1575" s="226">
        <v>1</v>
      </c>
      <c r="S1575" s="228" t="s">
        <v>2042</v>
      </c>
      <c r="T1575" s="226" t="s">
        <v>2608</v>
      </c>
      <c r="U1575" s="226"/>
      <c r="V1575" s="280"/>
      <c r="W1575" s="225"/>
      <c r="X1575" s="226">
        <v>1</v>
      </c>
      <c r="Y1575" s="228" t="s">
        <v>2042</v>
      </c>
      <c r="Z1575" s="226" t="s">
        <v>2608</v>
      </c>
      <c r="AA1575" s="226"/>
      <c r="AB1575" s="280"/>
      <c r="AC1575" s="225"/>
      <c r="AD1575" s="226">
        <v>3</v>
      </c>
      <c r="AE1575" s="228" t="s">
        <v>2042</v>
      </c>
      <c r="AF1575" s="226" t="s">
        <v>2608</v>
      </c>
      <c r="AG1575" s="226"/>
      <c r="AH1575" s="280"/>
      <c r="AI1575" s="227"/>
    </row>
    <row r="1576" spans="1:35" s="295" customFormat="1" ht="90.75" thickBot="1" x14ac:dyDescent="0.25">
      <c r="A1576" s="285">
        <v>2017</v>
      </c>
      <c r="B1576" s="319"/>
      <c r="C1576" s="319" t="s">
        <v>2033</v>
      </c>
      <c r="D1576" s="292"/>
      <c r="E1576" s="320">
        <v>3</v>
      </c>
      <c r="F1576" s="320">
        <v>1</v>
      </c>
      <c r="G1576" s="289" t="s">
        <v>2598</v>
      </c>
      <c r="H1576" s="226" t="s">
        <v>2627</v>
      </c>
      <c r="I1576" s="285" t="e">
        <f>VLOOKUP(Tableau2[[#This Row],[Maîtrise/Avancement CNPE]],Tableau5[],8,FALSE)</f>
        <v>#N/A</v>
      </c>
      <c r="J1576" s="321" t="e">
        <f>Tableau2[[#This Row],[Gravité]]*Tableau2[[#This Row],[Fréquence CNPE]]*Tableau2[[#This Row],[Coef Pondération CNPE]]</f>
        <v>#N/A</v>
      </c>
      <c r="K1576" s="319" t="s">
        <v>2043</v>
      </c>
      <c r="L1576" s="320">
        <v>1</v>
      </c>
      <c r="M1576" s="289" t="s">
        <v>2598</v>
      </c>
      <c r="N1576" s="226" t="s">
        <v>2627</v>
      </c>
      <c r="O1576" s="290" t="e">
        <f>VLOOKUP(Tableau2[[#This Row],[Maîtrise/Avancement SUD]],Tableau5[],8,FALSE)</f>
        <v>#N/A</v>
      </c>
      <c r="P1576" s="321" t="e">
        <f>Tableau2[[#This Row],[Gravité]]*Tableau2[[#This Row],[Fréquence SUD]]*Tableau2[[#This Row],[Coef Pondération SUD]]</f>
        <v>#N/A</v>
      </c>
      <c r="Q1576" s="322"/>
      <c r="R1576" s="320">
        <v>1</v>
      </c>
      <c r="S1576" s="289" t="s">
        <v>2598</v>
      </c>
      <c r="T1576" s="226" t="s">
        <v>2627</v>
      </c>
      <c r="U1576" s="290" t="e">
        <f>VLOOKUP(Tableau2[[#This Row],[Maîtrise/Avancement GP]],Tableau5[],8,FALSE)</f>
        <v>#N/A</v>
      </c>
      <c r="V1576" s="321" t="e">
        <f>Tableau2[[#This Row],[Gravité]]*Tableau2[[#This Row],[Fréquence GP]]*Tableau2[[#This Row],[Coef Pondération GP]]</f>
        <v>#N/A</v>
      </c>
      <c r="W1576" s="322"/>
      <c r="X1576" s="320">
        <v>1</v>
      </c>
      <c r="Y1576" s="289" t="s">
        <v>2598</v>
      </c>
      <c r="Z1576" s="226" t="s">
        <v>2627</v>
      </c>
      <c r="AA1576" s="290" t="e">
        <f>VLOOKUP(Tableau2[[#This Row],[Maîtrise/Avancement NORD]],Tableau5[],8,FALSE)</f>
        <v>#N/A</v>
      </c>
      <c r="AB1576" s="321" t="e">
        <f>Tableau2[[#This Row],[Gravité]]*Tableau2[[#This Row],[Fréquence NORD]]*Tableau2[[#This Row],[Coef Pondération NORD]]</f>
        <v>#N/A</v>
      </c>
      <c r="AC1576" s="322"/>
      <c r="AD1576" s="320">
        <v>3</v>
      </c>
      <c r="AE1576" s="289" t="s">
        <v>2598</v>
      </c>
      <c r="AF1576" s="226" t="s">
        <v>2627</v>
      </c>
      <c r="AG1576" s="290" t="e">
        <f>VLOOKUP(Tableau2[[#This Row],[Maîtrise/Avancement DD]],Tableau5[],8,FALSE)</f>
        <v>#N/A</v>
      </c>
      <c r="AH1576" s="321" t="e">
        <f>Tableau2[[#This Row],[Gravité]]*Tableau2[[#This Row],[Fréquence DD]]*Tableau2[[#This Row],[Coef Pondération DD]]</f>
        <v>#N/A</v>
      </c>
      <c r="AI1576" s="324" t="s">
        <v>2235</v>
      </c>
    </row>
    <row r="1577" spans="1:35" ht="165" x14ac:dyDescent="0.2">
      <c r="A1577" s="248">
        <v>2017</v>
      </c>
      <c r="B1577" s="228" t="s">
        <v>2491</v>
      </c>
      <c r="C1577" s="228" t="s">
        <v>2033</v>
      </c>
      <c r="D1577" s="249"/>
      <c r="E1577" s="226">
        <v>7</v>
      </c>
      <c r="F1577" s="226">
        <v>1</v>
      </c>
      <c r="G1577" s="228" t="s">
        <v>2044</v>
      </c>
      <c r="H1577" s="226" t="s">
        <v>2608</v>
      </c>
      <c r="I1577" s="226"/>
      <c r="J1577" s="280"/>
      <c r="K1577" s="225"/>
      <c r="L1577" s="226">
        <v>1</v>
      </c>
      <c r="M1577" s="228" t="s">
        <v>2044</v>
      </c>
      <c r="N1577" s="226" t="s">
        <v>2608</v>
      </c>
      <c r="O1577" s="226"/>
      <c r="P1577" s="280"/>
      <c r="Q1577" s="225"/>
      <c r="R1577" s="226">
        <v>1</v>
      </c>
      <c r="S1577" s="228" t="s">
        <v>2044</v>
      </c>
      <c r="T1577" s="226" t="s">
        <v>2608</v>
      </c>
      <c r="U1577" s="226"/>
      <c r="V1577" s="280"/>
      <c r="W1577" s="225"/>
      <c r="X1577" s="226">
        <v>1</v>
      </c>
      <c r="Y1577" s="228" t="s">
        <v>2044</v>
      </c>
      <c r="Z1577" s="226" t="s">
        <v>2608</v>
      </c>
      <c r="AA1577" s="226"/>
      <c r="AB1577" s="280"/>
      <c r="AC1577" s="225"/>
      <c r="AD1577" s="226">
        <v>3</v>
      </c>
      <c r="AE1577" s="228" t="s">
        <v>2044</v>
      </c>
      <c r="AF1577" s="226" t="s">
        <v>2608</v>
      </c>
      <c r="AG1577" s="226"/>
      <c r="AH1577" s="280"/>
      <c r="AI1577" s="227"/>
    </row>
    <row r="1578" spans="1:35" ht="30" x14ac:dyDescent="0.2">
      <c r="A1578" s="248">
        <v>2017</v>
      </c>
      <c r="B1578" s="228"/>
      <c r="C1578" s="228" t="s">
        <v>2033</v>
      </c>
      <c r="D1578" s="249"/>
      <c r="E1578" s="226">
        <v>7</v>
      </c>
      <c r="F1578" s="226">
        <v>1</v>
      </c>
      <c r="G1578" s="228" t="s">
        <v>2039</v>
      </c>
      <c r="H1578" s="226" t="s">
        <v>2608</v>
      </c>
      <c r="I1578" s="226"/>
      <c r="J1578" s="280"/>
      <c r="K1578" s="225"/>
      <c r="L1578" s="226">
        <v>1</v>
      </c>
      <c r="M1578" s="228" t="s">
        <v>2039</v>
      </c>
      <c r="N1578" s="226" t="s">
        <v>2608</v>
      </c>
      <c r="O1578" s="226"/>
      <c r="P1578" s="280"/>
      <c r="Q1578" s="225"/>
      <c r="R1578" s="226">
        <v>1</v>
      </c>
      <c r="S1578" s="228" t="s">
        <v>2039</v>
      </c>
      <c r="T1578" s="226" t="s">
        <v>2608</v>
      </c>
      <c r="U1578" s="226"/>
      <c r="V1578" s="280"/>
      <c r="W1578" s="225"/>
      <c r="X1578" s="226">
        <v>1</v>
      </c>
      <c r="Y1578" s="228" t="s">
        <v>2039</v>
      </c>
      <c r="Z1578" s="226" t="s">
        <v>2608</v>
      </c>
      <c r="AA1578" s="226"/>
      <c r="AB1578" s="280"/>
      <c r="AC1578" s="225"/>
      <c r="AD1578" s="226">
        <v>3</v>
      </c>
      <c r="AE1578" s="228" t="s">
        <v>2039</v>
      </c>
      <c r="AF1578" s="226" t="s">
        <v>2608</v>
      </c>
      <c r="AG1578" s="226"/>
      <c r="AH1578" s="280"/>
      <c r="AI1578" s="227"/>
    </row>
    <row r="1579" spans="1:35" ht="30" x14ac:dyDescent="0.2">
      <c r="A1579" s="248">
        <v>2017</v>
      </c>
      <c r="B1579" s="228"/>
      <c r="C1579" s="228" t="s">
        <v>2033</v>
      </c>
      <c r="D1579" s="249"/>
      <c r="E1579" s="226">
        <v>7</v>
      </c>
      <c r="F1579" s="226">
        <v>1</v>
      </c>
      <c r="G1579" s="228" t="s">
        <v>2040</v>
      </c>
      <c r="H1579" s="226" t="s">
        <v>2608</v>
      </c>
      <c r="I1579" s="226"/>
      <c r="J1579" s="280"/>
      <c r="K1579" s="225"/>
      <c r="L1579" s="226">
        <v>1</v>
      </c>
      <c r="M1579" s="228" t="s">
        <v>2040</v>
      </c>
      <c r="N1579" s="226" t="s">
        <v>2608</v>
      </c>
      <c r="O1579" s="226"/>
      <c r="P1579" s="280"/>
      <c r="Q1579" s="225"/>
      <c r="R1579" s="226">
        <v>1</v>
      </c>
      <c r="S1579" s="228" t="s">
        <v>2040</v>
      </c>
      <c r="T1579" s="226" t="s">
        <v>2608</v>
      </c>
      <c r="U1579" s="226"/>
      <c r="V1579" s="280"/>
      <c r="W1579" s="225"/>
      <c r="X1579" s="226">
        <v>1</v>
      </c>
      <c r="Y1579" s="228" t="s">
        <v>2040</v>
      </c>
      <c r="Z1579" s="226" t="s">
        <v>2608</v>
      </c>
      <c r="AA1579" s="226"/>
      <c r="AB1579" s="280"/>
      <c r="AC1579" s="225"/>
      <c r="AD1579" s="226">
        <v>3</v>
      </c>
      <c r="AE1579" s="228" t="s">
        <v>2040</v>
      </c>
      <c r="AF1579" s="226" t="s">
        <v>2608</v>
      </c>
      <c r="AG1579" s="226"/>
      <c r="AH1579" s="280"/>
      <c r="AI1579" s="227"/>
    </row>
    <row r="1580" spans="1:35" ht="30" x14ac:dyDescent="0.2">
      <c r="A1580" s="248">
        <v>2017</v>
      </c>
      <c r="B1580" s="228"/>
      <c r="C1580" s="228" t="s">
        <v>2033</v>
      </c>
      <c r="D1580" s="249"/>
      <c r="E1580" s="226">
        <v>7</v>
      </c>
      <c r="F1580" s="226">
        <v>1</v>
      </c>
      <c r="G1580" s="228" t="s">
        <v>2047</v>
      </c>
      <c r="H1580" s="226" t="s">
        <v>2608</v>
      </c>
      <c r="I1580" s="226"/>
      <c r="J1580" s="280"/>
      <c r="K1580" s="225"/>
      <c r="L1580" s="226">
        <v>1</v>
      </c>
      <c r="M1580" s="228" t="s">
        <v>2047</v>
      </c>
      <c r="N1580" s="226" t="s">
        <v>2608</v>
      </c>
      <c r="O1580" s="226"/>
      <c r="P1580" s="280"/>
      <c r="Q1580" s="225"/>
      <c r="R1580" s="226">
        <v>1</v>
      </c>
      <c r="S1580" s="228" t="s">
        <v>2047</v>
      </c>
      <c r="T1580" s="226" t="s">
        <v>2608</v>
      </c>
      <c r="U1580" s="226"/>
      <c r="V1580" s="280"/>
      <c r="W1580" s="225"/>
      <c r="X1580" s="226">
        <v>1</v>
      </c>
      <c r="Y1580" s="228" t="s">
        <v>2047</v>
      </c>
      <c r="Z1580" s="226" t="s">
        <v>2608</v>
      </c>
      <c r="AA1580" s="226"/>
      <c r="AB1580" s="280"/>
      <c r="AC1580" s="225"/>
      <c r="AD1580" s="226">
        <v>3</v>
      </c>
      <c r="AE1580" s="228" t="s">
        <v>2047</v>
      </c>
      <c r="AF1580" s="226" t="s">
        <v>2608</v>
      </c>
      <c r="AG1580" s="226"/>
      <c r="AH1580" s="280"/>
      <c r="AI1580" s="227"/>
    </row>
    <row r="1581" spans="1:35" ht="30" x14ac:dyDescent="0.2">
      <c r="A1581" s="248">
        <v>2017</v>
      </c>
      <c r="B1581" s="228"/>
      <c r="C1581" s="228" t="s">
        <v>2033</v>
      </c>
      <c r="D1581" s="249"/>
      <c r="E1581" s="226">
        <v>7</v>
      </c>
      <c r="F1581" s="226">
        <v>1</v>
      </c>
      <c r="G1581" s="225" t="s">
        <v>2046</v>
      </c>
      <c r="H1581" s="226" t="s">
        <v>2608</v>
      </c>
      <c r="I1581" s="226"/>
      <c r="J1581" s="280"/>
      <c r="K1581" s="225"/>
      <c r="L1581" s="226">
        <v>1</v>
      </c>
      <c r="M1581" s="225" t="s">
        <v>2046</v>
      </c>
      <c r="N1581" s="226" t="s">
        <v>2608</v>
      </c>
      <c r="O1581" s="226"/>
      <c r="P1581" s="280"/>
      <c r="Q1581" s="225"/>
      <c r="R1581" s="226">
        <v>1</v>
      </c>
      <c r="S1581" s="225" t="s">
        <v>2046</v>
      </c>
      <c r="T1581" s="226" t="s">
        <v>2608</v>
      </c>
      <c r="U1581" s="226"/>
      <c r="V1581" s="280"/>
      <c r="W1581" s="225"/>
      <c r="X1581" s="226">
        <v>1</v>
      </c>
      <c r="Y1581" s="225" t="s">
        <v>2046</v>
      </c>
      <c r="Z1581" s="226" t="s">
        <v>2608</v>
      </c>
      <c r="AA1581" s="226"/>
      <c r="AB1581" s="280"/>
      <c r="AC1581" s="225"/>
      <c r="AD1581" s="226">
        <v>3</v>
      </c>
      <c r="AE1581" s="225" t="s">
        <v>2046</v>
      </c>
      <c r="AF1581" s="226" t="s">
        <v>2608</v>
      </c>
      <c r="AG1581" s="226"/>
      <c r="AH1581" s="280"/>
      <c r="AI1581" s="227"/>
    </row>
    <row r="1582" spans="1:35" ht="45" x14ac:dyDescent="0.2">
      <c r="A1582" s="248">
        <v>2017</v>
      </c>
      <c r="B1582" s="228"/>
      <c r="C1582" s="228" t="s">
        <v>2033</v>
      </c>
      <c r="D1582" s="249"/>
      <c r="E1582" s="226">
        <v>7</v>
      </c>
      <c r="F1582" s="226">
        <v>1</v>
      </c>
      <c r="G1582" s="228" t="s">
        <v>2045</v>
      </c>
      <c r="H1582" s="226" t="s">
        <v>2608</v>
      </c>
      <c r="I1582" s="226"/>
      <c r="J1582" s="280"/>
      <c r="K1582" s="225"/>
      <c r="L1582" s="226">
        <v>1</v>
      </c>
      <c r="M1582" s="228" t="s">
        <v>2045</v>
      </c>
      <c r="N1582" s="226" t="s">
        <v>2608</v>
      </c>
      <c r="O1582" s="226"/>
      <c r="P1582" s="280"/>
      <c r="Q1582" s="225"/>
      <c r="R1582" s="226">
        <v>1</v>
      </c>
      <c r="S1582" s="228" t="s">
        <v>2045</v>
      </c>
      <c r="T1582" s="226" t="s">
        <v>2608</v>
      </c>
      <c r="U1582" s="226"/>
      <c r="V1582" s="280"/>
      <c r="W1582" s="225"/>
      <c r="X1582" s="226">
        <v>1</v>
      </c>
      <c r="Y1582" s="228" t="s">
        <v>2045</v>
      </c>
      <c r="Z1582" s="226" t="s">
        <v>2608</v>
      </c>
      <c r="AA1582" s="226"/>
      <c r="AB1582" s="280"/>
      <c r="AC1582" s="225"/>
      <c r="AD1582" s="226">
        <v>3</v>
      </c>
      <c r="AE1582" s="228" t="s">
        <v>2045</v>
      </c>
      <c r="AF1582" s="226" t="s">
        <v>2608</v>
      </c>
      <c r="AG1582" s="226"/>
      <c r="AH1582" s="280"/>
      <c r="AI1582" s="227"/>
    </row>
    <row r="1583" spans="1:35" s="295" customFormat="1" ht="30.75" thickBot="1" x14ac:dyDescent="0.25">
      <c r="A1583" s="285">
        <v>2017</v>
      </c>
      <c r="B1583" s="319"/>
      <c r="C1583" s="319" t="s">
        <v>2033</v>
      </c>
      <c r="D1583" s="292"/>
      <c r="E1583" s="320">
        <v>7</v>
      </c>
      <c r="F1583" s="320">
        <v>1</v>
      </c>
      <c r="G1583" s="289" t="s">
        <v>2598</v>
      </c>
      <c r="H1583" s="226" t="s">
        <v>2627</v>
      </c>
      <c r="I1583" s="285" t="e">
        <f>VLOOKUP(Tableau2[[#This Row],[Maîtrise/Avancement CNPE]],Tableau5[],8,FALSE)</f>
        <v>#N/A</v>
      </c>
      <c r="J1583" s="321" t="e">
        <f>Tableau2[[#This Row],[Gravité]]*Tableau2[[#This Row],[Fréquence CNPE]]*Tableau2[[#This Row],[Coef Pondération CNPE]]</f>
        <v>#N/A</v>
      </c>
      <c r="K1583" s="319" t="s">
        <v>2048</v>
      </c>
      <c r="L1583" s="320">
        <v>1</v>
      </c>
      <c r="M1583" s="289" t="s">
        <v>2598</v>
      </c>
      <c r="N1583" s="226" t="s">
        <v>2627</v>
      </c>
      <c r="O1583" s="290" t="e">
        <f>VLOOKUP(Tableau2[[#This Row],[Maîtrise/Avancement SUD]],Tableau5[],8,FALSE)</f>
        <v>#N/A</v>
      </c>
      <c r="P1583" s="321" t="e">
        <f>Tableau2[[#This Row],[Gravité]]*Tableau2[[#This Row],[Fréquence SUD]]*Tableau2[[#This Row],[Coef Pondération SUD]]</f>
        <v>#N/A</v>
      </c>
      <c r="Q1583" s="322"/>
      <c r="R1583" s="320">
        <v>1</v>
      </c>
      <c r="S1583" s="289" t="s">
        <v>2598</v>
      </c>
      <c r="T1583" s="226" t="s">
        <v>2627</v>
      </c>
      <c r="U1583" s="290" t="e">
        <f>VLOOKUP(Tableau2[[#This Row],[Maîtrise/Avancement GP]],Tableau5[],8,FALSE)</f>
        <v>#N/A</v>
      </c>
      <c r="V1583" s="321" t="e">
        <f>Tableau2[[#This Row],[Gravité]]*Tableau2[[#This Row],[Fréquence GP]]*Tableau2[[#This Row],[Coef Pondération GP]]</f>
        <v>#N/A</v>
      </c>
      <c r="W1583" s="322"/>
      <c r="X1583" s="320">
        <v>1</v>
      </c>
      <c r="Y1583" s="289" t="s">
        <v>2598</v>
      </c>
      <c r="Z1583" s="226" t="s">
        <v>2627</v>
      </c>
      <c r="AA1583" s="290" t="e">
        <f>VLOOKUP(Tableau2[[#This Row],[Maîtrise/Avancement NORD]],Tableau5[],8,FALSE)</f>
        <v>#N/A</v>
      </c>
      <c r="AB1583" s="321" t="e">
        <f>Tableau2[[#This Row],[Gravité]]*Tableau2[[#This Row],[Fréquence NORD]]*Tableau2[[#This Row],[Coef Pondération NORD]]</f>
        <v>#N/A</v>
      </c>
      <c r="AC1583" s="322"/>
      <c r="AD1583" s="320">
        <v>3</v>
      </c>
      <c r="AE1583" s="289" t="s">
        <v>2598</v>
      </c>
      <c r="AF1583" s="226" t="s">
        <v>2627</v>
      </c>
      <c r="AG1583" s="290" t="e">
        <f>VLOOKUP(Tableau2[[#This Row],[Maîtrise/Avancement DD]],Tableau5[],8,FALSE)</f>
        <v>#N/A</v>
      </c>
      <c r="AH1583" s="321" t="e">
        <f>Tableau2[[#This Row],[Gravité]]*Tableau2[[#This Row],[Fréquence DD]]*Tableau2[[#This Row],[Coef Pondération DD]]</f>
        <v>#N/A</v>
      </c>
      <c r="AI1583" s="324" t="s">
        <v>2048</v>
      </c>
    </row>
    <row r="1584" spans="1:35" ht="150" x14ac:dyDescent="0.2">
      <c r="A1584" s="248">
        <v>2017</v>
      </c>
      <c r="B1584" s="228" t="s">
        <v>2492</v>
      </c>
      <c r="C1584" s="228" t="s">
        <v>2049</v>
      </c>
      <c r="D1584" s="249"/>
      <c r="E1584" s="226">
        <v>7</v>
      </c>
      <c r="F1584" s="226">
        <v>3</v>
      </c>
      <c r="G1584" s="228" t="s">
        <v>2050</v>
      </c>
      <c r="H1584" s="226" t="s">
        <v>2608</v>
      </c>
      <c r="I1584" s="226"/>
      <c r="J1584" s="280"/>
      <c r="K1584" s="225"/>
      <c r="L1584" s="226">
        <v>3</v>
      </c>
      <c r="M1584" s="228" t="s">
        <v>2050</v>
      </c>
      <c r="N1584" s="226" t="s">
        <v>2608</v>
      </c>
      <c r="O1584" s="226"/>
      <c r="P1584" s="280"/>
      <c r="Q1584" s="225"/>
      <c r="R1584" s="226">
        <v>3</v>
      </c>
      <c r="S1584" s="228" t="s">
        <v>2050</v>
      </c>
      <c r="T1584" s="226" t="s">
        <v>2608</v>
      </c>
      <c r="U1584" s="226"/>
      <c r="V1584" s="280"/>
      <c r="W1584" s="225"/>
      <c r="X1584" s="226">
        <v>3</v>
      </c>
      <c r="Y1584" s="228" t="s">
        <v>2050</v>
      </c>
      <c r="Z1584" s="226" t="s">
        <v>2608</v>
      </c>
      <c r="AA1584" s="226"/>
      <c r="AB1584" s="280"/>
      <c r="AC1584" s="225"/>
      <c r="AD1584" s="226">
        <v>3</v>
      </c>
      <c r="AE1584" s="228" t="s">
        <v>2050</v>
      </c>
      <c r="AF1584" s="226" t="s">
        <v>2608</v>
      </c>
      <c r="AG1584" s="226"/>
      <c r="AH1584" s="280"/>
      <c r="AI1584" s="227"/>
    </row>
    <row r="1585" spans="1:35" ht="30" x14ac:dyDescent="0.2">
      <c r="A1585" s="248">
        <v>2017</v>
      </c>
      <c r="B1585" s="228"/>
      <c r="C1585" s="228" t="s">
        <v>2049</v>
      </c>
      <c r="D1585" s="249"/>
      <c r="E1585" s="226">
        <v>7</v>
      </c>
      <c r="F1585" s="226">
        <v>3</v>
      </c>
      <c r="G1585" s="228" t="s">
        <v>2053</v>
      </c>
      <c r="H1585" s="226" t="s">
        <v>2608</v>
      </c>
      <c r="I1585" s="226"/>
      <c r="J1585" s="280"/>
      <c r="K1585" s="225"/>
      <c r="L1585" s="226">
        <v>3</v>
      </c>
      <c r="M1585" s="228" t="s">
        <v>2053</v>
      </c>
      <c r="N1585" s="226" t="s">
        <v>2608</v>
      </c>
      <c r="O1585" s="226"/>
      <c r="P1585" s="280"/>
      <c r="Q1585" s="225"/>
      <c r="R1585" s="226">
        <v>3</v>
      </c>
      <c r="S1585" s="228" t="s">
        <v>2053</v>
      </c>
      <c r="T1585" s="226" t="s">
        <v>2608</v>
      </c>
      <c r="U1585" s="226"/>
      <c r="V1585" s="280"/>
      <c r="W1585" s="225"/>
      <c r="X1585" s="226">
        <v>3</v>
      </c>
      <c r="Y1585" s="228" t="s">
        <v>2053</v>
      </c>
      <c r="Z1585" s="226" t="s">
        <v>2608</v>
      </c>
      <c r="AA1585" s="226"/>
      <c r="AB1585" s="280"/>
      <c r="AC1585" s="225"/>
      <c r="AD1585" s="226">
        <v>3</v>
      </c>
      <c r="AE1585" s="228" t="s">
        <v>2053</v>
      </c>
      <c r="AF1585" s="226" t="s">
        <v>2608</v>
      </c>
      <c r="AG1585" s="226"/>
      <c r="AH1585" s="280"/>
      <c r="AI1585" s="227"/>
    </row>
    <row r="1586" spans="1:35" ht="30" x14ac:dyDescent="0.2">
      <c r="A1586" s="248">
        <v>2017</v>
      </c>
      <c r="B1586" s="228"/>
      <c r="C1586" s="228" t="s">
        <v>2049</v>
      </c>
      <c r="D1586" s="249"/>
      <c r="E1586" s="226">
        <v>7</v>
      </c>
      <c r="F1586" s="226">
        <v>3</v>
      </c>
      <c r="G1586" s="228" t="s">
        <v>2051</v>
      </c>
      <c r="H1586" s="226" t="s">
        <v>2608</v>
      </c>
      <c r="I1586" s="226"/>
      <c r="J1586" s="280"/>
      <c r="K1586" s="225"/>
      <c r="L1586" s="226">
        <v>3</v>
      </c>
      <c r="M1586" s="228" t="s">
        <v>2051</v>
      </c>
      <c r="N1586" s="226" t="s">
        <v>2608</v>
      </c>
      <c r="O1586" s="226"/>
      <c r="P1586" s="280"/>
      <c r="Q1586" s="225"/>
      <c r="R1586" s="226">
        <v>3</v>
      </c>
      <c r="S1586" s="228" t="s">
        <v>2051</v>
      </c>
      <c r="T1586" s="226" t="s">
        <v>2608</v>
      </c>
      <c r="U1586" s="226"/>
      <c r="V1586" s="280"/>
      <c r="W1586" s="225"/>
      <c r="X1586" s="226">
        <v>3</v>
      </c>
      <c r="Y1586" s="228" t="s">
        <v>2051</v>
      </c>
      <c r="Z1586" s="226" t="s">
        <v>2608</v>
      </c>
      <c r="AA1586" s="226"/>
      <c r="AB1586" s="280"/>
      <c r="AC1586" s="225"/>
      <c r="AD1586" s="226">
        <v>3</v>
      </c>
      <c r="AE1586" s="228" t="s">
        <v>2051</v>
      </c>
      <c r="AF1586" s="226" t="s">
        <v>2608</v>
      </c>
      <c r="AG1586" s="226"/>
      <c r="AH1586" s="280"/>
      <c r="AI1586" s="227"/>
    </row>
    <row r="1587" spans="1:35" ht="30" x14ac:dyDescent="0.2">
      <c r="A1587" s="248">
        <v>2017</v>
      </c>
      <c r="B1587" s="228"/>
      <c r="C1587" s="228" t="s">
        <v>2049</v>
      </c>
      <c r="D1587" s="249"/>
      <c r="E1587" s="226">
        <v>7</v>
      </c>
      <c r="F1587" s="226">
        <v>3</v>
      </c>
      <c r="G1587" s="228" t="s">
        <v>2052</v>
      </c>
      <c r="H1587" s="226" t="s">
        <v>2608</v>
      </c>
      <c r="I1587" s="226"/>
      <c r="J1587" s="280"/>
      <c r="K1587" s="225"/>
      <c r="L1587" s="226">
        <v>3</v>
      </c>
      <c r="M1587" s="228" t="s">
        <v>2052</v>
      </c>
      <c r="N1587" s="226" t="s">
        <v>2608</v>
      </c>
      <c r="O1587" s="226"/>
      <c r="P1587" s="280"/>
      <c r="Q1587" s="225"/>
      <c r="R1587" s="226">
        <v>3</v>
      </c>
      <c r="S1587" s="228" t="s">
        <v>2052</v>
      </c>
      <c r="T1587" s="226" t="s">
        <v>2608</v>
      </c>
      <c r="U1587" s="226"/>
      <c r="V1587" s="280"/>
      <c r="W1587" s="225"/>
      <c r="X1587" s="226">
        <v>3</v>
      </c>
      <c r="Y1587" s="228" t="s">
        <v>2052</v>
      </c>
      <c r="Z1587" s="226" t="s">
        <v>2608</v>
      </c>
      <c r="AA1587" s="226"/>
      <c r="AB1587" s="280"/>
      <c r="AC1587" s="225"/>
      <c r="AD1587" s="226">
        <v>3</v>
      </c>
      <c r="AE1587" s="228" t="s">
        <v>2052</v>
      </c>
      <c r="AF1587" s="226" t="s">
        <v>2608</v>
      </c>
      <c r="AG1587" s="226"/>
      <c r="AH1587" s="280"/>
      <c r="AI1587" s="227"/>
    </row>
    <row r="1588" spans="1:35" s="295" customFormat="1" ht="60.75" thickBot="1" x14ac:dyDescent="0.25">
      <c r="A1588" s="285">
        <v>2017</v>
      </c>
      <c r="B1588" s="319"/>
      <c r="C1588" s="319" t="s">
        <v>2049</v>
      </c>
      <c r="D1588" s="292"/>
      <c r="E1588" s="320">
        <v>7</v>
      </c>
      <c r="F1588" s="320">
        <v>3</v>
      </c>
      <c r="G1588" s="289" t="s">
        <v>2598</v>
      </c>
      <c r="H1588" s="226" t="s">
        <v>2627</v>
      </c>
      <c r="I1588" s="285" t="e">
        <f>VLOOKUP(Tableau2[[#This Row],[Maîtrise/Avancement CNPE]],Tableau5[],8,FALSE)</f>
        <v>#N/A</v>
      </c>
      <c r="J1588" s="321" t="e">
        <f>Tableau2[[#This Row],[Gravité]]*Tableau2[[#This Row],[Fréquence CNPE]]*Tableau2[[#This Row],[Coef Pondération CNPE]]</f>
        <v>#N/A</v>
      </c>
      <c r="K1588" s="319" t="s">
        <v>2031</v>
      </c>
      <c r="L1588" s="320">
        <v>3</v>
      </c>
      <c r="M1588" s="289" t="s">
        <v>2598</v>
      </c>
      <c r="N1588" s="226" t="s">
        <v>2627</v>
      </c>
      <c r="O1588" s="290" t="e">
        <f>VLOOKUP(Tableau2[[#This Row],[Maîtrise/Avancement SUD]],Tableau5[],8,FALSE)</f>
        <v>#N/A</v>
      </c>
      <c r="P1588" s="321" t="e">
        <f>Tableau2[[#This Row],[Gravité]]*Tableau2[[#This Row],[Fréquence SUD]]*Tableau2[[#This Row],[Coef Pondération SUD]]</f>
        <v>#N/A</v>
      </c>
      <c r="Q1588" s="322"/>
      <c r="R1588" s="320">
        <v>3</v>
      </c>
      <c r="S1588" s="289" t="s">
        <v>2598</v>
      </c>
      <c r="T1588" s="226" t="s">
        <v>2627</v>
      </c>
      <c r="U1588" s="290" t="e">
        <f>VLOOKUP(Tableau2[[#This Row],[Maîtrise/Avancement GP]],Tableau5[],8,FALSE)</f>
        <v>#N/A</v>
      </c>
      <c r="V1588" s="321" t="e">
        <f>Tableau2[[#This Row],[Gravité]]*Tableau2[[#This Row],[Fréquence GP]]*Tableau2[[#This Row],[Coef Pondération GP]]</f>
        <v>#N/A</v>
      </c>
      <c r="W1588" s="322"/>
      <c r="X1588" s="320">
        <v>3</v>
      </c>
      <c r="Y1588" s="289" t="s">
        <v>2598</v>
      </c>
      <c r="Z1588" s="226" t="s">
        <v>2627</v>
      </c>
      <c r="AA1588" s="290" t="e">
        <f>VLOOKUP(Tableau2[[#This Row],[Maîtrise/Avancement NORD]],Tableau5[],8,FALSE)</f>
        <v>#N/A</v>
      </c>
      <c r="AB1588" s="321" t="e">
        <f>Tableau2[[#This Row],[Gravité]]*Tableau2[[#This Row],[Fréquence NORD]]*Tableau2[[#This Row],[Coef Pondération NORD]]</f>
        <v>#N/A</v>
      </c>
      <c r="AC1588" s="322"/>
      <c r="AD1588" s="320">
        <v>3</v>
      </c>
      <c r="AE1588" s="289" t="s">
        <v>2598</v>
      </c>
      <c r="AF1588" s="226" t="s">
        <v>2627</v>
      </c>
      <c r="AG1588" s="290" t="e">
        <f>VLOOKUP(Tableau2[[#This Row],[Maîtrise/Avancement DD]],Tableau5[],8,FALSE)</f>
        <v>#N/A</v>
      </c>
      <c r="AH1588" s="321" t="e">
        <f>Tableau2[[#This Row],[Gravité]]*Tableau2[[#This Row],[Fréquence DD]]*Tableau2[[#This Row],[Coef Pondération DD]]</f>
        <v>#N/A</v>
      </c>
      <c r="AI1588" s="324" t="s">
        <v>2234</v>
      </c>
    </row>
    <row r="1589" spans="1:35" ht="375" x14ac:dyDescent="0.2">
      <c r="A1589" s="248">
        <v>2017</v>
      </c>
      <c r="B1589" s="228" t="s">
        <v>2493</v>
      </c>
      <c r="C1589" s="225" t="s">
        <v>1129</v>
      </c>
      <c r="D1589" s="249"/>
      <c r="E1589" s="226">
        <v>7</v>
      </c>
      <c r="F1589" s="226">
        <v>3</v>
      </c>
      <c r="G1589" s="228" t="s">
        <v>2054</v>
      </c>
      <c r="H1589" s="226" t="s">
        <v>2608</v>
      </c>
      <c r="I1589" s="226"/>
      <c r="J1589" s="280"/>
      <c r="K1589" s="225"/>
      <c r="L1589" s="226">
        <v>3</v>
      </c>
      <c r="M1589" s="228" t="s">
        <v>2054</v>
      </c>
      <c r="N1589" s="226" t="s">
        <v>2608</v>
      </c>
      <c r="O1589" s="226"/>
      <c r="P1589" s="280"/>
      <c r="Q1589" s="225"/>
      <c r="R1589" s="226">
        <v>3</v>
      </c>
      <c r="S1589" s="228" t="s">
        <v>2054</v>
      </c>
      <c r="T1589" s="226" t="s">
        <v>2608</v>
      </c>
      <c r="U1589" s="226"/>
      <c r="V1589" s="280"/>
      <c r="W1589" s="225"/>
      <c r="X1589" s="226">
        <v>3</v>
      </c>
      <c r="Y1589" s="228" t="s">
        <v>2054</v>
      </c>
      <c r="Z1589" s="226" t="s">
        <v>2608</v>
      </c>
      <c r="AA1589" s="226"/>
      <c r="AB1589" s="280"/>
      <c r="AC1589" s="225"/>
      <c r="AD1589" s="226">
        <v>7</v>
      </c>
      <c r="AE1589" s="228" t="s">
        <v>2054</v>
      </c>
      <c r="AF1589" s="226" t="s">
        <v>2608</v>
      </c>
      <c r="AG1589" s="226"/>
      <c r="AH1589" s="280"/>
      <c r="AI1589" s="227"/>
    </row>
    <row r="1590" spans="1:35" ht="45" x14ac:dyDescent="0.2">
      <c r="A1590" s="248">
        <v>2017</v>
      </c>
      <c r="B1590" s="228"/>
      <c r="C1590" s="225" t="s">
        <v>1129</v>
      </c>
      <c r="D1590" s="249"/>
      <c r="E1590" s="226">
        <v>7</v>
      </c>
      <c r="F1590" s="226">
        <v>3</v>
      </c>
      <c r="G1590" s="228" t="s">
        <v>2055</v>
      </c>
      <c r="H1590" s="226" t="s">
        <v>2608</v>
      </c>
      <c r="I1590" s="226"/>
      <c r="J1590" s="280"/>
      <c r="K1590" s="225"/>
      <c r="L1590" s="226">
        <v>3</v>
      </c>
      <c r="M1590" s="228" t="s">
        <v>2055</v>
      </c>
      <c r="N1590" s="226" t="s">
        <v>2608</v>
      </c>
      <c r="O1590" s="226"/>
      <c r="P1590" s="280"/>
      <c r="Q1590" s="225"/>
      <c r="R1590" s="226">
        <v>3</v>
      </c>
      <c r="S1590" s="228" t="s">
        <v>2055</v>
      </c>
      <c r="T1590" s="226" t="s">
        <v>2608</v>
      </c>
      <c r="U1590" s="226"/>
      <c r="V1590" s="280"/>
      <c r="W1590" s="225"/>
      <c r="X1590" s="226">
        <v>3</v>
      </c>
      <c r="Y1590" s="228" t="s">
        <v>2055</v>
      </c>
      <c r="Z1590" s="226" t="s">
        <v>2608</v>
      </c>
      <c r="AA1590" s="226"/>
      <c r="AB1590" s="280"/>
      <c r="AC1590" s="225"/>
      <c r="AD1590" s="226">
        <v>7</v>
      </c>
      <c r="AE1590" s="228" t="s">
        <v>2055</v>
      </c>
      <c r="AF1590" s="226" t="s">
        <v>2608</v>
      </c>
      <c r="AG1590" s="226"/>
      <c r="AH1590" s="280"/>
      <c r="AI1590" s="227"/>
    </row>
    <row r="1591" spans="1:35" s="295" customFormat="1" ht="60.75" thickBot="1" x14ac:dyDescent="0.25">
      <c r="A1591" s="285">
        <v>2017</v>
      </c>
      <c r="B1591" s="319"/>
      <c r="C1591" s="322" t="s">
        <v>1129</v>
      </c>
      <c r="D1591" s="292"/>
      <c r="E1591" s="320">
        <v>7</v>
      </c>
      <c r="F1591" s="320">
        <v>3</v>
      </c>
      <c r="G1591" s="289" t="s">
        <v>2598</v>
      </c>
      <c r="H1591" s="226" t="s">
        <v>2627</v>
      </c>
      <c r="I1591" s="285" t="e">
        <f>VLOOKUP(Tableau2[[#This Row],[Maîtrise/Avancement CNPE]],Tableau5[],8,FALSE)</f>
        <v>#N/A</v>
      </c>
      <c r="J1591" s="321" t="e">
        <f>Tableau2[[#This Row],[Gravité]]*Tableau2[[#This Row],[Fréquence CNPE]]*Tableau2[[#This Row],[Coef Pondération CNPE]]</f>
        <v>#N/A</v>
      </c>
      <c r="K1591" s="319" t="s">
        <v>2056</v>
      </c>
      <c r="L1591" s="320">
        <v>3</v>
      </c>
      <c r="M1591" s="289" t="s">
        <v>2598</v>
      </c>
      <c r="N1591" s="226" t="s">
        <v>2627</v>
      </c>
      <c r="O1591" s="290" t="e">
        <f>VLOOKUP(Tableau2[[#This Row],[Maîtrise/Avancement SUD]],Tableau5[],8,FALSE)</f>
        <v>#N/A</v>
      </c>
      <c r="P1591" s="321" t="e">
        <f>Tableau2[[#This Row],[Gravité]]*Tableau2[[#This Row],[Fréquence SUD]]*Tableau2[[#This Row],[Coef Pondération SUD]]</f>
        <v>#N/A</v>
      </c>
      <c r="Q1591" s="322"/>
      <c r="R1591" s="320">
        <v>3</v>
      </c>
      <c r="S1591" s="289" t="s">
        <v>2598</v>
      </c>
      <c r="T1591" s="226" t="s">
        <v>2627</v>
      </c>
      <c r="U1591" s="290" t="e">
        <f>VLOOKUP(Tableau2[[#This Row],[Maîtrise/Avancement GP]],Tableau5[],8,FALSE)</f>
        <v>#N/A</v>
      </c>
      <c r="V1591" s="321" t="e">
        <f>Tableau2[[#This Row],[Gravité]]*Tableau2[[#This Row],[Fréquence GP]]*Tableau2[[#This Row],[Coef Pondération GP]]</f>
        <v>#N/A</v>
      </c>
      <c r="W1591" s="322"/>
      <c r="X1591" s="320">
        <v>3</v>
      </c>
      <c r="Y1591" s="289" t="s">
        <v>2598</v>
      </c>
      <c r="Z1591" s="226" t="s">
        <v>2627</v>
      </c>
      <c r="AA1591" s="290" t="e">
        <f>VLOOKUP(Tableau2[[#This Row],[Maîtrise/Avancement NORD]],Tableau5[],8,FALSE)</f>
        <v>#N/A</v>
      </c>
      <c r="AB1591" s="321" t="e">
        <f>Tableau2[[#This Row],[Gravité]]*Tableau2[[#This Row],[Fréquence NORD]]*Tableau2[[#This Row],[Coef Pondération NORD]]</f>
        <v>#N/A</v>
      </c>
      <c r="AC1591" s="322"/>
      <c r="AD1591" s="320">
        <v>7</v>
      </c>
      <c r="AE1591" s="289" t="s">
        <v>2598</v>
      </c>
      <c r="AF1591" s="226" t="s">
        <v>2627</v>
      </c>
      <c r="AG1591" s="290" t="e">
        <f>VLOOKUP(Tableau2[[#This Row],[Maîtrise/Avancement DD]],Tableau5[],8,FALSE)</f>
        <v>#N/A</v>
      </c>
      <c r="AH1591" s="321" t="e">
        <f>Tableau2[[#This Row],[Gravité]]*Tableau2[[#This Row],[Fréquence DD]]*Tableau2[[#This Row],[Coef Pondération DD]]</f>
        <v>#N/A</v>
      </c>
      <c r="AI1591" s="323"/>
    </row>
    <row r="1592" spans="1:35" ht="315" x14ac:dyDescent="0.2">
      <c r="A1592" s="248">
        <v>2017</v>
      </c>
      <c r="B1592" s="228" t="s">
        <v>2494</v>
      </c>
      <c r="C1592" s="225" t="s">
        <v>1129</v>
      </c>
      <c r="D1592" s="249"/>
      <c r="E1592" s="226">
        <v>7</v>
      </c>
      <c r="F1592" s="226">
        <v>3</v>
      </c>
      <c r="G1592" s="228" t="s">
        <v>2057</v>
      </c>
      <c r="H1592" s="226" t="s">
        <v>2608</v>
      </c>
      <c r="I1592" s="226"/>
      <c r="J1592" s="280"/>
      <c r="K1592" s="225"/>
      <c r="L1592" s="226">
        <v>3</v>
      </c>
      <c r="M1592" s="228" t="s">
        <v>2057</v>
      </c>
      <c r="N1592" s="226" t="s">
        <v>2608</v>
      </c>
      <c r="O1592" s="226"/>
      <c r="P1592" s="280"/>
      <c r="Q1592" s="225"/>
      <c r="R1592" s="226">
        <v>3</v>
      </c>
      <c r="S1592" s="228" t="s">
        <v>2057</v>
      </c>
      <c r="T1592" s="226" t="s">
        <v>2608</v>
      </c>
      <c r="U1592" s="226"/>
      <c r="V1592" s="280"/>
      <c r="W1592" s="225"/>
      <c r="X1592" s="226">
        <v>3</v>
      </c>
      <c r="Y1592" s="228" t="s">
        <v>2057</v>
      </c>
      <c r="Z1592" s="226" t="s">
        <v>2608</v>
      </c>
      <c r="AA1592" s="226"/>
      <c r="AB1592" s="280"/>
      <c r="AC1592" s="225"/>
      <c r="AD1592" s="226">
        <v>3</v>
      </c>
      <c r="AE1592" s="228" t="s">
        <v>2057</v>
      </c>
      <c r="AF1592" s="226" t="s">
        <v>2608</v>
      </c>
      <c r="AG1592" s="226"/>
      <c r="AH1592" s="280"/>
      <c r="AI1592" s="227"/>
    </row>
    <row r="1593" spans="1:35" ht="45" x14ac:dyDescent="0.2">
      <c r="A1593" s="248">
        <v>2017</v>
      </c>
      <c r="B1593" s="228"/>
      <c r="C1593" s="225" t="s">
        <v>1129</v>
      </c>
      <c r="D1593" s="249"/>
      <c r="E1593" s="226">
        <v>7</v>
      </c>
      <c r="F1593" s="226">
        <v>3</v>
      </c>
      <c r="G1593" s="228" t="s">
        <v>2058</v>
      </c>
      <c r="H1593" s="226" t="s">
        <v>2608</v>
      </c>
      <c r="I1593" s="226"/>
      <c r="J1593" s="280"/>
      <c r="K1593" s="225"/>
      <c r="L1593" s="226">
        <v>3</v>
      </c>
      <c r="M1593" s="228" t="s">
        <v>2058</v>
      </c>
      <c r="N1593" s="226" t="s">
        <v>2608</v>
      </c>
      <c r="O1593" s="226"/>
      <c r="P1593" s="280"/>
      <c r="Q1593" s="225"/>
      <c r="R1593" s="226">
        <v>3</v>
      </c>
      <c r="S1593" s="228" t="s">
        <v>2058</v>
      </c>
      <c r="T1593" s="226" t="s">
        <v>2608</v>
      </c>
      <c r="U1593" s="226"/>
      <c r="V1593" s="280"/>
      <c r="W1593" s="225"/>
      <c r="X1593" s="226">
        <v>3</v>
      </c>
      <c r="Y1593" s="228" t="s">
        <v>2058</v>
      </c>
      <c r="Z1593" s="226" t="s">
        <v>2608</v>
      </c>
      <c r="AA1593" s="226"/>
      <c r="AB1593" s="280"/>
      <c r="AC1593" s="225"/>
      <c r="AD1593" s="226">
        <v>3</v>
      </c>
      <c r="AE1593" s="228" t="s">
        <v>2058</v>
      </c>
      <c r="AF1593" s="226" t="s">
        <v>2608</v>
      </c>
      <c r="AG1593" s="226"/>
      <c r="AH1593" s="280"/>
      <c r="AI1593" s="227"/>
    </row>
    <row r="1594" spans="1:35" ht="30" x14ac:dyDescent="0.2">
      <c r="A1594" s="248">
        <v>2017</v>
      </c>
      <c r="B1594" s="228"/>
      <c r="C1594" s="225" t="s">
        <v>1129</v>
      </c>
      <c r="D1594" s="249"/>
      <c r="E1594" s="226">
        <v>7</v>
      </c>
      <c r="F1594" s="226">
        <v>3</v>
      </c>
      <c r="G1594" s="228" t="s">
        <v>2059</v>
      </c>
      <c r="H1594" s="226" t="s">
        <v>2613</v>
      </c>
      <c r="I1594" s="226"/>
      <c r="J1594" s="280"/>
      <c r="K1594" s="225"/>
      <c r="L1594" s="226">
        <v>3</v>
      </c>
      <c r="M1594" s="228" t="s">
        <v>2059</v>
      </c>
      <c r="N1594" s="226" t="s">
        <v>2613</v>
      </c>
      <c r="O1594" s="226"/>
      <c r="P1594" s="280"/>
      <c r="Q1594" s="225"/>
      <c r="R1594" s="226">
        <v>3</v>
      </c>
      <c r="S1594" s="228" t="s">
        <v>2059</v>
      </c>
      <c r="T1594" s="226" t="s">
        <v>2613</v>
      </c>
      <c r="U1594" s="226"/>
      <c r="V1594" s="280"/>
      <c r="W1594" s="225"/>
      <c r="X1594" s="226">
        <v>3</v>
      </c>
      <c r="Y1594" s="228" t="s">
        <v>2059</v>
      </c>
      <c r="Z1594" s="226" t="s">
        <v>2645</v>
      </c>
      <c r="AA1594" s="226"/>
      <c r="AB1594" s="280"/>
      <c r="AC1594" s="225"/>
      <c r="AD1594" s="226" t="s">
        <v>171</v>
      </c>
      <c r="AE1594" s="226" t="s">
        <v>171</v>
      </c>
      <c r="AF1594" s="226" t="s">
        <v>2635</v>
      </c>
      <c r="AG1594" s="226"/>
      <c r="AH1594" s="280"/>
      <c r="AI1594" s="227"/>
    </row>
    <row r="1595" spans="1:35" s="295" customFormat="1" ht="120.75" thickBot="1" x14ac:dyDescent="0.25">
      <c r="A1595" s="285">
        <v>2017</v>
      </c>
      <c r="B1595" s="319"/>
      <c r="C1595" s="322" t="s">
        <v>1129</v>
      </c>
      <c r="D1595" s="292"/>
      <c r="E1595" s="320">
        <v>7</v>
      </c>
      <c r="F1595" s="320">
        <v>3</v>
      </c>
      <c r="G1595" s="289" t="s">
        <v>2598</v>
      </c>
      <c r="H1595" s="226" t="s">
        <v>2627</v>
      </c>
      <c r="I1595" s="285" t="e">
        <f>VLOOKUP(Tableau2[[#This Row],[Maîtrise/Avancement CNPE]],Tableau5[],8,FALSE)</f>
        <v>#N/A</v>
      </c>
      <c r="J1595" s="321" t="e">
        <f>Tableau2[[#This Row],[Gravité]]*Tableau2[[#This Row],[Fréquence CNPE]]*Tableau2[[#This Row],[Coef Pondération CNPE]]</f>
        <v>#N/A</v>
      </c>
      <c r="K1595" s="319" t="s">
        <v>2060</v>
      </c>
      <c r="L1595" s="320">
        <v>3</v>
      </c>
      <c r="M1595" s="289" t="s">
        <v>2598</v>
      </c>
      <c r="N1595" s="226" t="s">
        <v>2627</v>
      </c>
      <c r="O1595" s="290" t="e">
        <f>VLOOKUP(Tableau2[[#This Row],[Maîtrise/Avancement SUD]],Tableau5[],8,FALSE)</f>
        <v>#N/A</v>
      </c>
      <c r="P1595" s="321" t="e">
        <f>Tableau2[[#This Row],[Gravité]]*Tableau2[[#This Row],[Fréquence SUD]]*Tableau2[[#This Row],[Coef Pondération SUD]]</f>
        <v>#N/A</v>
      </c>
      <c r="Q1595" s="322"/>
      <c r="R1595" s="320">
        <v>3</v>
      </c>
      <c r="S1595" s="289" t="s">
        <v>2598</v>
      </c>
      <c r="T1595" s="226" t="s">
        <v>2627</v>
      </c>
      <c r="U1595" s="290" t="e">
        <f>VLOOKUP(Tableau2[[#This Row],[Maîtrise/Avancement GP]],Tableau5[],8,FALSE)</f>
        <v>#N/A</v>
      </c>
      <c r="V1595" s="321" t="e">
        <f>Tableau2[[#This Row],[Gravité]]*Tableau2[[#This Row],[Fréquence GP]]*Tableau2[[#This Row],[Coef Pondération GP]]</f>
        <v>#N/A</v>
      </c>
      <c r="W1595" s="322"/>
      <c r="X1595" s="320">
        <v>3</v>
      </c>
      <c r="Y1595" s="289" t="s">
        <v>2598</v>
      </c>
      <c r="Z1595" s="226" t="s">
        <v>2627</v>
      </c>
      <c r="AA1595" s="290" t="e">
        <f>VLOOKUP(Tableau2[[#This Row],[Maîtrise/Avancement NORD]],Tableau5[],8,FALSE)</f>
        <v>#N/A</v>
      </c>
      <c r="AB1595" s="321" t="e">
        <f>Tableau2[[#This Row],[Gravité]]*Tableau2[[#This Row],[Fréquence NORD]]*Tableau2[[#This Row],[Coef Pondération NORD]]</f>
        <v>#N/A</v>
      </c>
      <c r="AC1595" s="322"/>
      <c r="AD1595" s="320">
        <v>3</v>
      </c>
      <c r="AE1595" s="289" t="s">
        <v>2598</v>
      </c>
      <c r="AF1595" s="226" t="s">
        <v>2627</v>
      </c>
      <c r="AG1595" s="290" t="e">
        <f>VLOOKUP(Tableau2[[#This Row],[Maîtrise/Avancement DD]],Tableau5[],8,FALSE)</f>
        <v>#N/A</v>
      </c>
      <c r="AH1595" s="321" t="e">
        <f>Tableau2[[#This Row],[Gravité]]*Tableau2[[#This Row],[Fréquence DD]]*Tableau2[[#This Row],[Coef Pondération DD]]</f>
        <v>#N/A</v>
      </c>
      <c r="AI1595" s="324" t="s">
        <v>2236</v>
      </c>
    </row>
    <row r="1596" spans="1:35" ht="15" x14ac:dyDescent="0.2">
      <c r="A1596" s="248">
        <v>2017</v>
      </c>
      <c r="B1596" s="228" t="s">
        <v>2108</v>
      </c>
      <c r="C1596" s="225"/>
      <c r="D1596" s="249"/>
      <c r="E1596" s="226"/>
      <c r="F1596" s="226"/>
      <c r="G1596" s="225"/>
      <c r="H1596" s="226" t="s">
        <v>2627</v>
      </c>
      <c r="I1596" s="226"/>
      <c r="J1596" s="280"/>
      <c r="K1596" s="225"/>
      <c r="L1596" s="226"/>
      <c r="M1596" s="225"/>
      <c r="N1596" s="226" t="s">
        <v>2627</v>
      </c>
      <c r="O1596" s="226"/>
      <c r="P1596" s="280"/>
      <c r="Q1596" s="225"/>
      <c r="R1596" s="226"/>
      <c r="S1596" s="225"/>
      <c r="T1596" s="226" t="s">
        <v>2627</v>
      </c>
      <c r="U1596" s="226"/>
      <c r="V1596" s="280"/>
      <c r="W1596" s="225"/>
      <c r="X1596" s="226"/>
      <c r="Y1596" s="225"/>
      <c r="Z1596" s="226" t="s">
        <v>2627</v>
      </c>
      <c r="AA1596" s="226"/>
      <c r="AB1596" s="280"/>
      <c r="AC1596" s="225"/>
      <c r="AD1596" s="226"/>
      <c r="AE1596" s="225"/>
      <c r="AF1596" s="226" t="s">
        <v>2627</v>
      </c>
      <c r="AG1596" s="226"/>
      <c r="AH1596" s="280"/>
      <c r="AI1596" s="227"/>
    </row>
    <row r="1597" spans="1:35" ht="285" x14ac:dyDescent="0.2">
      <c r="A1597" s="248">
        <v>2017</v>
      </c>
      <c r="B1597" s="228" t="s">
        <v>2495</v>
      </c>
      <c r="C1597" s="228" t="s">
        <v>2061</v>
      </c>
      <c r="D1597" s="249"/>
      <c r="E1597" s="226">
        <v>3</v>
      </c>
      <c r="F1597" s="226">
        <v>1</v>
      </c>
      <c r="G1597" s="228" t="s">
        <v>2062</v>
      </c>
      <c r="H1597" s="226" t="s">
        <v>2608</v>
      </c>
      <c r="I1597" s="226"/>
      <c r="J1597" s="280"/>
      <c r="K1597" s="225"/>
      <c r="L1597" s="226">
        <v>1</v>
      </c>
      <c r="M1597" s="228" t="s">
        <v>2062</v>
      </c>
      <c r="N1597" s="226" t="s">
        <v>2608</v>
      </c>
      <c r="O1597" s="226"/>
      <c r="P1597" s="280"/>
      <c r="Q1597" s="225"/>
      <c r="R1597" s="226">
        <v>1</v>
      </c>
      <c r="S1597" s="228" t="s">
        <v>2062</v>
      </c>
      <c r="T1597" s="226" t="s">
        <v>2608</v>
      </c>
      <c r="U1597" s="226"/>
      <c r="V1597" s="280"/>
      <c r="W1597" s="225"/>
      <c r="X1597" s="226">
        <v>1</v>
      </c>
      <c r="Y1597" s="228" t="s">
        <v>2062</v>
      </c>
      <c r="Z1597" s="226" t="s">
        <v>2608</v>
      </c>
      <c r="AA1597" s="226"/>
      <c r="AB1597" s="280"/>
      <c r="AC1597" s="225"/>
      <c r="AD1597" s="226">
        <v>1</v>
      </c>
      <c r="AE1597" s="228" t="s">
        <v>2062</v>
      </c>
      <c r="AF1597" s="226" t="s">
        <v>2608</v>
      </c>
      <c r="AG1597" s="226"/>
      <c r="AH1597" s="280"/>
      <c r="AI1597" s="227"/>
    </row>
    <row r="1598" spans="1:35" ht="30" x14ac:dyDescent="0.2">
      <c r="A1598" s="248">
        <v>2017</v>
      </c>
      <c r="B1598" s="228"/>
      <c r="C1598" s="228" t="s">
        <v>2061</v>
      </c>
      <c r="D1598" s="249"/>
      <c r="E1598" s="226">
        <v>3</v>
      </c>
      <c r="F1598" s="226">
        <v>1</v>
      </c>
      <c r="G1598" s="228" t="s">
        <v>2063</v>
      </c>
      <c r="H1598" s="226" t="s">
        <v>2608</v>
      </c>
      <c r="I1598" s="226"/>
      <c r="J1598" s="280"/>
      <c r="K1598" s="225"/>
      <c r="L1598" s="226">
        <v>1</v>
      </c>
      <c r="M1598" s="228" t="s">
        <v>2063</v>
      </c>
      <c r="N1598" s="226" t="s">
        <v>2608</v>
      </c>
      <c r="O1598" s="226"/>
      <c r="P1598" s="280"/>
      <c r="Q1598" s="225"/>
      <c r="R1598" s="226">
        <v>1</v>
      </c>
      <c r="S1598" s="228" t="s">
        <v>2063</v>
      </c>
      <c r="T1598" s="226" t="s">
        <v>2608</v>
      </c>
      <c r="U1598" s="226"/>
      <c r="V1598" s="280"/>
      <c r="W1598" s="225"/>
      <c r="X1598" s="226">
        <v>1</v>
      </c>
      <c r="Y1598" s="228" t="s">
        <v>2063</v>
      </c>
      <c r="Z1598" s="226" t="s">
        <v>2608</v>
      </c>
      <c r="AA1598" s="226"/>
      <c r="AB1598" s="280"/>
      <c r="AC1598" s="225"/>
      <c r="AD1598" s="226">
        <v>1</v>
      </c>
      <c r="AE1598" s="228" t="s">
        <v>2063</v>
      </c>
      <c r="AF1598" s="226" t="s">
        <v>2608</v>
      </c>
      <c r="AG1598" s="226"/>
      <c r="AH1598" s="280"/>
      <c r="AI1598" s="227"/>
    </row>
    <row r="1599" spans="1:35" ht="30" x14ac:dyDescent="0.2">
      <c r="A1599" s="248">
        <v>2017</v>
      </c>
      <c r="B1599" s="228"/>
      <c r="C1599" s="228" t="s">
        <v>2061</v>
      </c>
      <c r="D1599" s="249"/>
      <c r="E1599" s="226">
        <v>3</v>
      </c>
      <c r="F1599" s="226">
        <v>1</v>
      </c>
      <c r="G1599" s="228" t="s">
        <v>2064</v>
      </c>
      <c r="H1599" s="226" t="s">
        <v>2608</v>
      </c>
      <c r="I1599" s="226"/>
      <c r="J1599" s="280"/>
      <c r="K1599" s="225"/>
      <c r="L1599" s="226">
        <v>1</v>
      </c>
      <c r="M1599" s="228" t="s">
        <v>2064</v>
      </c>
      <c r="N1599" s="226" t="s">
        <v>2608</v>
      </c>
      <c r="O1599" s="226"/>
      <c r="P1599" s="280"/>
      <c r="Q1599" s="225"/>
      <c r="R1599" s="226">
        <v>1</v>
      </c>
      <c r="S1599" s="228" t="s">
        <v>2064</v>
      </c>
      <c r="T1599" s="226" t="s">
        <v>2608</v>
      </c>
      <c r="U1599" s="226"/>
      <c r="V1599" s="280"/>
      <c r="W1599" s="225"/>
      <c r="X1599" s="226">
        <v>1</v>
      </c>
      <c r="Y1599" s="228" t="s">
        <v>2064</v>
      </c>
      <c r="Z1599" s="226" t="s">
        <v>2608</v>
      </c>
      <c r="AA1599" s="226"/>
      <c r="AB1599" s="280"/>
      <c r="AC1599" s="225"/>
      <c r="AD1599" s="226">
        <v>1</v>
      </c>
      <c r="AE1599" s="228" t="s">
        <v>2064</v>
      </c>
      <c r="AF1599" s="226" t="s">
        <v>2608</v>
      </c>
      <c r="AG1599" s="226"/>
      <c r="AH1599" s="280"/>
      <c r="AI1599" s="227"/>
    </row>
    <row r="1600" spans="1:35" s="295" customFormat="1" ht="30.75" thickBot="1" x14ac:dyDescent="0.25">
      <c r="A1600" s="285">
        <v>2017</v>
      </c>
      <c r="B1600" s="319"/>
      <c r="C1600" s="319" t="s">
        <v>2061</v>
      </c>
      <c r="D1600" s="292"/>
      <c r="E1600" s="320">
        <v>3</v>
      </c>
      <c r="F1600" s="320">
        <v>1</v>
      </c>
      <c r="G1600" s="289" t="s">
        <v>2598</v>
      </c>
      <c r="H1600" s="226" t="s">
        <v>2627</v>
      </c>
      <c r="I1600" s="285" t="e">
        <f>VLOOKUP(Tableau2[[#This Row],[Maîtrise/Avancement CNPE]],Tableau5[],8,FALSE)</f>
        <v>#N/A</v>
      </c>
      <c r="J1600" s="321" t="e">
        <f>Tableau2[[#This Row],[Gravité]]*Tableau2[[#This Row],[Fréquence CNPE]]*Tableau2[[#This Row],[Coef Pondération CNPE]]</f>
        <v>#N/A</v>
      </c>
      <c r="K1600" s="322"/>
      <c r="L1600" s="320">
        <v>1</v>
      </c>
      <c r="M1600" s="289" t="s">
        <v>2598</v>
      </c>
      <c r="N1600" s="226" t="s">
        <v>2627</v>
      </c>
      <c r="O1600" s="290" t="e">
        <f>VLOOKUP(Tableau2[[#This Row],[Maîtrise/Avancement SUD]],Tableau5[],8,FALSE)</f>
        <v>#N/A</v>
      </c>
      <c r="P1600" s="321" t="e">
        <f>Tableau2[[#This Row],[Gravité]]*Tableau2[[#This Row],[Fréquence SUD]]*Tableau2[[#This Row],[Coef Pondération SUD]]</f>
        <v>#N/A</v>
      </c>
      <c r="Q1600" s="322"/>
      <c r="R1600" s="320">
        <v>1</v>
      </c>
      <c r="S1600" s="289" t="s">
        <v>2598</v>
      </c>
      <c r="T1600" s="226" t="s">
        <v>2627</v>
      </c>
      <c r="U1600" s="290" t="e">
        <f>VLOOKUP(Tableau2[[#This Row],[Maîtrise/Avancement GP]],Tableau5[],8,FALSE)</f>
        <v>#N/A</v>
      </c>
      <c r="V1600" s="321" t="e">
        <f>Tableau2[[#This Row],[Gravité]]*Tableau2[[#This Row],[Fréquence GP]]*Tableau2[[#This Row],[Coef Pondération GP]]</f>
        <v>#N/A</v>
      </c>
      <c r="W1600" s="322"/>
      <c r="X1600" s="320">
        <v>1</v>
      </c>
      <c r="Y1600" s="289" t="s">
        <v>2598</v>
      </c>
      <c r="Z1600" s="226" t="s">
        <v>2627</v>
      </c>
      <c r="AA1600" s="290" t="e">
        <f>VLOOKUP(Tableau2[[#This Row],[Maîtrise/Avancement NORD]],Tableau5[],8,FALSE)</f>
        <v>#N/A</v>
      </c>
      <c r="AB1600" s="321" t="e">
        <f>Tableau2[[#This Row],[Gravité]]*Tableau2[[#This Row],[Fréquence NORD]]*Tableau2[[#This Row],[Coef Pondération NORD]]</f>
        <v>#N/A</v>
      </c>
      <c r="AC1600" s="322"/>
      <c r="AD1600" s="320">
        <v>1</v>
      </c>
      <c r="AE1600" s="289" t="s">
        <v>2598</v>
      </c>
      <c r="AF1600" s="226" t="s">
        <v>2627</v>
      </c>
      <c r="AG1600" s="290" t="e">
        <f>VLOOKUP(Tableau2[[#This Row],[Maîtrise/Avancement DD]],Tableau5[],8,FALSE)</f>
        <v>#N/A</v>
      </c>
      <c r="AH1600" s="321" t="e">
        <f>Tableau2[[#This Row],[Gravité]]*Tableau2[[#This Row],[Fréquence DD]]*Tableau2[[#This Row],[Coef Pondération DD]]</f>
        <v>#N/A</v>
      </c>
      <c r="AI1600" s="323"/>
    </row>
    <row r="1601" spans="1:35" ht="195" x14ac:dyDescent="0.2">
      <c r="A1601" s="248">
        <v>2017</v>
      </c>
      <c r="B1601" s="228" t="s">
        <v>2496</v>
      </c>
      <c r="C1601" s="228" t="s">
        <v>2065</v>
      </c>
      <c r="D1601" s="249"/>
      <c r="E1601" s="226">
        <v>9</v>
      </c>
      <c r="F1601" s="226">
        <v>1</v>
      </c>
      <c r="G1601" s="228" t="s">
        <v>2066</v>
      </c>
      <c r="H1601" s="226" t="s">
        <v>2608</v>
      </c>
      <c r="I1601" s="226"/>
      <c r="J1601" s="280"/>
      <c r="K1601" s="225"/>
      <c r="L1601" s="226">
        <v>1</v>
      </c>
      <c r="M1601" s="228" t="s">
        <v>2066</v>
      </c>
      <c r="N1601" s="226" t="s">
        <v>2608</v>
      </c>
      <c r="O1601" s="226"/>
      <c r="P1601" s="280"/>
      <c r="Q1601" s="225"/>
      <c r="R1601" s="226">
        <v>1</v>
      </c>
      <c r="S1601" s="228" t="s">
        <v>2066</v>
      </c>
      <c r="T1601" s="226" t="s">
        <v>2608</v>
      </c>
      <c r="U1601" s="226"/>
      <c r="V1601" s="280"/>
      <c r="W1601" s="225"/>
      <c r="X1601" s="226">
        <v>1</v>
      </c>
      <c r="Y1601" s="228" t="s">
        <v>2066</v>
      </c>
      <c r="Z1601" s="226" t="s">
        <v>2608</v>
      </c>
      <c r="AA1601" s="226"/>
      <c r="AB1601" s="280"/>
      <c r="AC1601" s="225"/>
      <c r="AD1601" s="226">
        <v>1</v>
      </c>
      <c r="AE1601" s="228" t="s">
        <v>2066</v>
      </c>
      <c r="AF1601" s="226" t="s">
        <v>2608</v>
      </c>
      <c r="AG1601" s="226"/>
      <c r="AH1601" s="280"/>
      <c r="AI1601" s="227"/>
    </row>
    <row r="1602" spans="1:35" ht="15" x14ac:dyDescent="0.2">
      <c r="A1602" s="248">
        <v>2017</v>
      </c>
      <c r="B1602" s="228"/>
      <c r="C1602" s="228" t="s">
        <v>2065</v>
      </c>
      <c r="D1602" s="249"/>
      <c r="E1602" s="226">
        <v>9</v>
      </c>
      <c r="F1602" s="226">
        <v>1</v>
      </c>
      <c r="G1602" s="225" t="s">
        <v>2067</v>
      </c>
      <c r="H1602" s="226" t="s">
        <v>2608</v>
      </c>
      <c r="I1602" s="226"/>
      <c r="J1602" s="280"/>
      <c r="K1602" s="225"/>
      <c r="L1602" s="226">
        <v>1</v>
      </c>
      <c r="M1602" s="225" t="s">
        <v>2067</v>
      </c>
      <c r="N1602" s="226" t="s">
        <v>2608</v>
      </c>
      <c r="O1602" s="226"/>
      <c r="P1602" s="280"/>
      <c r="Q1602" s="225"/>
      <c r="R1602" s="226">
        <v>1</v>
      </c>
      <c r="S1602" s="225" t="s">
        <v>2067</v>
      </c>
      <c r="T1602" s="226" t="s">
        <v>2608</v>
      </c>
      <c r="U1602" s="226"/>
      <c r="V1602" s="280"/>
      <c r="W1602" s="225"/>
      <c r="X1602" s="226">
        <v>1</v>
      </c>
      <c r="Y1602" s="225" t="s">
        <v>2067</v>
      </c>
      <c r="Z1602" s="226" t="s">
        <v>2608</v>
      </c>
      <c r="AA1602" s="226"/>
      <c r="AB1602" s="280"/>
      <c r="AC1602" s="225"/>
      <c r="AD1602" s="226">
        <v>1</v>
      </c>
      <c r="AE1602" s="225" t="s">
        <v>2067</v>
      </c>
      <c r="AF1602" s="226" t="s">
        <v>2608</v>
      </c>
      <c r="AG1602" s="226"/>
      <c r="AH1602" s="280"/>
      <c r="AI1602" s="227"/>
    </row>
    <row r="1603" spans="1:35" s="295" customFormat="1" ht="15.75" thickBot="1" x14ac:dyDescent="0.25">
      <c r="A1603" s="285">
        <v>2017</v>
      </c>
      <c r="B1603" s="319"/>
      <c r="C1603" s="319" t="s">
        <v>2065</v>
      </c>
      <c r="D1603" s="292"/>
      <c r="E1603" s="320">
        <v>9</v>
      </c>
      <c r="F1603" s="320">
        <v>1</v>
      </c>
      <c r="G1603" s="289" t="s">
        <v>2598</v>
      </c>
      <c r="H1603" s="226" t="s">
        <v>2627</v>
      </c>
      <c r="I1603" s="285" t="e">
        <f>VLOOKUP(Tableau2[[#This Row],[Maîtrise/Avancement CNPE]],Tableau5[],8,FALSE)</f>
        <v>#N/A</v>
      </c>
      <c r="J1603" s="321" t="e">
        <f>Tableau2[[#This Row],[Gravité]]*Tableau2[[#This Row],[Fréquence CNPE]]*Tableau2[[#This Row],[Coef Pondération CNPE]]</f>
        <v>#N/A</v>
      </c>
      <c r="K1603" s="322"/>
      <c r="L1603" s="320">
        <v>1</v>
      </c>
      <c r="M1603" s="289" t="s">
        <v>2598</v>
      </c>
      <c r="N1603" s="226" t="s">
        <v>2627</v>
      </c>
      <c r="O1603" s="290" t="e">
        <f>VLOOKUP(Tableau2[[#This Row],[Maîtrise/Avancement SUD]],Tableau5[],8,FALSE)</f>
        <v>#N/A</v>
      </c>
      <c r="P1603" s="321" t="e">
        <f>Tableau2[[#This Row],[Gravité]]*Tableau2[[#This Row],[Fréquence SUD]]*Tableau2[[#This Row],[Coef Pondération SUD]]</f>
        <v>#N/A</v>
      </c>
      <c r="Q1603" s="322"/>
      <c r="R1603" s="320">
        <v>1</v>
      </c>
      <c r="S1603" s="289" t="s">
        <v>2598</v>
      </c>
      <c r="T1603" s="226" t="s">
        <v>2627</v>
      </c>
      <c r="U1603" s="290" t="e">
        <f>VLOOKUP(Tableau2[[#This Row],[Maîtrise/Avancement GP]],Tableau5[],8,FALSE)</f>
        <v>#N/A</v>
      </c>
      <c r="V1603" s="321" t="e">
        <f>Tableau2[[#This Row],[Gravité]]*Tableau2[[#This Row],[Fréquence GP]]*Tableau2[[#This Row],[Coef Pondération GP]]</f>
        <v>#N/A</v>
      </c>
      <c r="W1603" s="322"/>
      <c r="X1603" s="320">
        <v>1</v>
      </c>
      <c r="Y1603" s="289" t="s">
        <v>2598</v>
      </c>
      <c r="Z1603" s="226" t="s">
        <v>2627</v>
      </c>
      <c r="AA1603" s="290" t="e">
        <f>VLOOKUP(Tableau2[[#This Row],[Maîtrise/Avancement NORD]],Tableau5[],8,FALSE)</f>
        <v>#N/A</v>
      </c>
      <c r="AB1603" s="321" t="e">
        <f>Tableau2[[#This Row],[Gravité]]*Tableau2[[#This Row],[Fréquence NORD]]*Tableau2[[#This Row],[Coef Pondération NORD]]</f>
        <v>#N/A</v>
      </c>
      <c r="AC1603" s="322"/>
      <c r="AD1603" s="320">
        <v>1</v>
      </c>
      <c r="AE1603" s="289" t="s">
        <v>2598</v>
      </c>
      <c r="AF1603" s="226" t="s">
        <v>2627</v>
      </c>
      <c r="AG1603" s="290" t="e">
        <f>VLOOKUP(Tableau2[[#This Row],[Maîtrise/Avancement DD]],Tableau5[],8,FALSE)</f>
        <v>#N/A</v>
      </c>
      <c r="AH1603" s="321" t="e">
        <f>Tableau2[[#This Row],[Gravité]]*Tableau2[[#This Row],[Fréquence DD]]*Tableau2[[#This Row],[Coef Pondération DD]]</f>
        <v>#N/A</v>
      </c>
      <c r="AI1603" s="323"/>
    </row>
    <row r="1604" spans="1:35" ht="225" x14ac:dyDescent="0.2">
      <c r="A1604" s="248">
        <v>2017</v>
      </c>
      <c r="B1604" s="228" t="s">
        <v>2497</v>
      </c>
      <c r="C1604" s="228" t="s">
        <v>2068</v>
      </c>
      <c r="D1604" s="249"/>
      <c r="E1604" s="226">
        <v>7</v>
      </c>
      <c r="F1604" s="226">
        <v>3</v>
      </c>
      <c r="G1604" s="228" t="s">
        <v>2066</v>
      </c>
      <c r="H1604" s="226" t="s">
        <v>2608</v>
      </c>
      <c r="I1604" s="226"/>
      <c r="J1604" s="280"/>
      <c r="K1604" s="225"/>
      <c r="L1604" s="226">
        <v>3</v>
      </c>
      <c r="M1604" s="228" t="s">
        <v>2066</v>
      </c>
      <c r="N1604" s="226" t="s">
        <v>2608</v>
      </c>
      <c r="O1604" s="226"/>
      <c r="P1604" s="280"/>
      <c r="Q1604" s="225"/>
      <c r="R1604" s="226">
        <v>3</v>
      </c>
      <c r="S1604" s="228" t="s">
        <v>2066</v>
      </c>
      <c r="T1604" s="226" t="s">
        <v>2608</v>
      </c>
      <c r="U1604" s="226"/>
      <c r="V1604" s="280"/>
      <c r="W1604" s="225"/>
      <c r="X1604" s="226">
        <v>3</v>
      </c>
      <c r="Y1604" s="228" t="s">
        <v>2066</v>
      </c>
      <c r="Z1604" s="226" t="s">
        <v>2608</v>
      </c>
      <c r="AA1604" s="226"/>
      <c r="AB1604" s="280"/>
      <c r="AC1604" s="225"/>
      <c r="AD1604" s="226">
        <v>1</v>
      </c>
      <c r="AE1604" s="228" t="s">
        <v>2066</v>
      </c>
      <c r="AF1604" s="226" t="s">
        <v>2608</v>
      </c>
      <c r="AG1604" s="226"/>
      <c r="AH1604" s="280"/>
      <c r="AI1604" s="227"/>
    </row>
    <row r="1605" spans="1:35" ht="45" x14ac:dyDescent="0.2">
      <c r="A1605" s="248">
        <v>2017</v>
      </c>
      <c r="B1605" s="228"/>
      <c r="C1605" s="228" t="s">
        <v>2068</v>
      </c>
      <c r="D1605" s="249"/>
      <c r="E1605" s="226">
        <v>7</v>
      </c>
      <c r="F1605" s="226">
        <v>3</v>
      </c>
      <c r="G1605" s="225" t="s">
        <v>2067</v>
      </c>
      <c r="H1605" s="226" t="s">
        <v>2608</v>
      </c>
      <c r="I1605" s="226"/>
      <c r="J1605" s="280"/>
      <c r="K1605" s="225"/>
      <c r="L1605" s="226">
        <v>3</v>
      </c>
      <c r="M1605" s="225" t="s">
        <v>2067</v>
      </c>
      <c r="N1605" s="226" t="s">
        <v>2608</v>
      </c>
      <c r="O1605" s="226"/>
      <c r="P1605" s="280"/>
      <c r="Q1605" s="225"/>
      <c r="R1605" s="226">
        <v>3</v>
      </c>
      <c r="S1605" s="225" t="s">
        <v>2067</v>
      </c>
      <c r="T1605" s="226" t="s">
        <v>2608</v>
      </c>
      <c r="U1605" s="226"/>
      <c r="V1605" s="280"/>
      <c r="W1605" s="225"/>
      <c r="X1605" s="226">
        <v>3</v>
      </c>
      <c r="Y1605" s="225" t="s">
        <v>2067</v>
      </c>
      <c r="Z1605" s="226" t="s">
        <v>2608</v>
      </c>
      <c r="AA1605" s="226"/>
      <c r="AB1605" s="280"/>
      <c r="AC1605" s="225"/>
      <c r="AD1605" s="226">
        <v>1</v>
      </c>
      <c r="AE1605" s="225" t="s">
        <v>2067</v>
      </c>
      <c r="AF1605" s="226" t="s">
        <v>2608</v>
      </c>
      <c r="AG1605" s="226"/>
      <c r="AH1605" s="280"/>
      <c r="AI1605" s="227"/>
    </row>
    <row r="1606" spans="1:35" s="295" customFormat="1" ht="45.75" thickBot="1" x14ac:dyDescent="0.25">
      <c r="A1606" s="285">
        <v>2017</v>
      </c>
      <c r="B1606" s="319"/>
      <c r="C1606" s="319" t="s">
        <v>2068</v>
      </c>
      <c r="D1606" s="292"/>
      <c r="E1606" s="320">
        <v>7</v>
      </c>
      <c r="F1606" s="320">
        <v>3</v>
      </c>
      <c r="G1606" s="289" t="s">
        <v>2598</v>
      </c>
      <c r="H1606" s="226" t="s">
        <v>2627</v>
      </c>
      <c r="I1606" s="285" t="e">
        <f>VLOOKUP(Tableau2[[#This Row],[Maîtrise/Avancement CNPE]],Tableau5[],8,FALSE)</f>
        <v>#N/A</v>
      </c>
      <c r="J1606" s="321" t="e">
        <f>Tableau2[[#This Row],[Gravité]]*Tableau2[[#This Row],[Fréquence CNPE]]*Tableau2[[#This Row],[Coef Pondération CNPE]]</f>
        <v>#N/A</v>
      </c>
      <c r="K1606" s="322"/>
      <c r="L1606" s="320">
        <v>3</v>
      </c>
      <c r="M1606" s="289" t="s">
        <v>2598</v>
      </c>
      <c r="N1606" s="226" t="s">
        <v>2627</v>
      </c>
      <c r="O1606" s="290" t="e">
        <f>VLOOKUP(Tableau2[[#This Row],[Maîtrise/Avancement SUD]],Tableau5[],8,FALSE)</f>
        <v>#N/A</v>
      </c>
      <c r="P1606" s="321" t="e">
        <f>Tableau2[[#This Row],[Gravité]]*Tableau2[[#This Row],[Fréquence SUD]]*Tableau2[[#This Row],[Coef Pondération SUD]]</f>
        <v>#N/A</v>
      </c>
      <c r="Q1606" s="322"/>
      <c r="R1606" s="320">
        <v>3</v>
      </c>
      <c r="S1606" s="289" t="s">
        <v>2598</v>
      </c>
      <c r="T1606" s="226" t="s">
        <v>2627</v>
      </c>
      <c r="U1606" s="290" t="e">
        <f>VLOOKUP(Tableau2[[#This Row],[Maîtrise/Avancement GP]],Tableau5[],8,FALSE)</f>
        <v>#N/A</v>
      </c>
      <c r="V1606" s="321" t="e">
        <f>Tableau2[[#This Row],[Gravité]]*Tableau2[[#This Row],[Fréquence GP]]*Tableau2[[#This Row],[Coef Pondération GP]]</f>
        <v>#N/A</v>
      </c>
      <c r="W1606" s="322"/>
      <c r="X1606" s="320">
        <v>3</v>
      </c>
      <c r="Y1606" s="289" t="s">
        <v>2598</v>
      </c>
      <c r="Z1606" s="226" t="s">
        <v>2627</v>
      </c>
      <c r="AA1606" s="290" t="e">
        <f>VLOOKUP(Tableau2[[#This Row],[Maîtrise/Avancement NORD]],Tableau5[],8,FALSE)</f>
        <v>#N/A</v>
      </c>
      <c r="AB1606" s="321" t="e">
        <f>Tableau2[[#This Row],[Gravité]]*Tableau2[[#This Row],[Fréquence NORD]]*Tableau2[[#This Row],[Coef Pondération NORD]]</f>
        <v>#N/A</v>
      </c>
      <c r="AC1606" s="322"/>
      <c r="AD1606" s="320">
        <v>1</v>
      </c>
      <c r="AE1606" s="289" t="s">
        <v>2598</v>
      </c>
      <c r="AF1606" s="226" t="s">
        <v>2627</v>
      </c>
      <c r="AG1606" s="290" t="e">
        <f>VLOOKUP(Tableau2[[#This Row],[Maîtrise/Avancement DD]],Tableau5[],8,FALSE)</f>
        <v>#N/A</v>
      </c>
      <c r="AH1606" s="321" t="e">
        <f>Tableau2[[#This Row],[Gravité]]*Tableau2[[#This Row],[Fréquence DD]]*Tableau2[[#This Row],[Coef Pondération DD]]</f>
        <v>#N/A</v>
      </c>
      <c r="AI1606" s="323"/>
    </row>
    <row r="1607" spans="1:35" ht="15" x14ac:dyDescent="0.2">
      <c r="A1607" s="248">
        <v>2017</v>
      </c>
      <c r="B1607" s="228" t="s">
        <v>2069</v>
      </c>
      <c r="C1607" s="225"/>
      <c r="D1607" s="249"/>
      <c r="E1607" s="226"/>
      <c r="F1607" s="226"/>
      <c r="G1607" s="225"/>
      <c r="H1607" s="226" t="s">
        <v>2627</v>
      </c>
      <c r="I1607" s="226"/>
      <c r="J1607" s="280"/>
      <c r="K1607" s="225"/>
      <c r="L1607" s="226"/>
      <c r="M1607" s="225"/>
      <c r="N1607" s="226" t="s">
        <v>2627</v>
      </c>
      <c r="O1607" s="226"/>
      <c r="P1607" s="280"/>
      <c r="Q1607" s="225"/>
      <c r="R1607" s="226"/>
      <c r="S1607" s="225"/>
      <c r="T1607" s="226" t="s">
        <v>2627</v>
      </c>
      <c r="U1607" s="226"/>
      <c r="V1607" s="280"/>
      <c r="W1607" s="225"/>
      <c r="X1607" s="226"/>
      <c r="Y1607" s="225"/>
      <c r="Z1607" s="226" t="s">
        <v>2627</v>
      </c>
      <c r="AA1607" s="226"/>
      <c r="AB1607" s="280"/>
      <c r="AC1607" s="225"/>
      <c r="AD1607" s="226"/>
      <c r="AE1607" s="225"/>
      <c r="AF1607" s="226" t="s">
        <v>2627</v>
      </c>
      <c r="AG1607" s="226"/>
      <c r="AH1607" s="280"/>
      <c r="AI1607" s="227"/>
    </row>
    <row r="1608" spans="1:35" ht="330" x14ac:dyDescent="0.2">
      <c r="A1608" s="248">
        <v>2017</v>
      </c>
      <c r="B1608" s="228" t="s">
        <v>2498</v>
      </c>
      <c r="C1608" s="228" t="s">
        <v>2065</v>
      </c>
      <c r="D1608" s="249"/>
      <c r="E1608" s="226">
        <v>3</v>
      </c>
      <c r="F1608" s="226">
        <v>3</v>
      </c>
      <c r="G1608" s="228" t="s">
        <v>2070</v>
      </c>
      <c r="H1608" s="226" t="s">
        <v>2608</v>
      </c>
      <c r="I1608" s="226"/>
      <c r="J1608" s="280"/>
      <c r="K1608" s="225"/>
      <c r="L1608" s="226">
        <v>3</v>
      </c>
      <c r="M1608" s="228" t="s">
        <v>2070</v>
      </c>
      <c r="N1608" s="226" t="s">
        <v>2608</v>
      </c>
      <c r="O1608" s="226"/>
      <c r="P1608" s="280"/>
      <c r="Q1608" s="225"/>
      <c r="R1608" s="226">
        <v>3</v>
      </c>
      <c r="S1608" s="228" t="s">
        <v>2070</v>
      </c>
      <c r="T1608" s="226" t="s">
        <v>2608</v>
      </c>
      <c r="U1608" s="226"/>
      <c r="V1608" s="280"/>
      <c r="W1608" s="225"/>
      <c r="X1608" s="226">
        <v>3</v>
      </c>
      <c r="Y1608" s="228" t="s">
        <v>2070</v>
      </c>
      <c r="Z1608" s="226" t="s">
        <v>2608</v>
      </c>
      <c r="AA1608" s="226"/>
      <c r="AB1608" s="280"/>
      <c r="AC1608" s="225"/>
      <c r="AD1608" s="226">
        <v>3</v>
      </c>
      <c r="AE1608" s="228" t="s">
        <v>2070</v>
      </c>
      <c r="AF1608" s="226" t="s">
        <v>2608</v>
      </c>
      <c r="AG1608" s="226"/>
      <c r="AH1608" s="280"/>
      <c r="AI1608" s="227"/>
    </row>
    <row r="1609" spans="1:35" ht="45" x14ac:dyDescent="0.2">
      <c r="A1609" s="248">
        <v>2017</v>
      </c>
      <c r="B1609" s="228"/>
      <c r="C1609" s="228" t="s">
        <v>2065</v>
      </c>
      <c r="D1609" s="249"/>
      <c r="E1609" s="226">
        <v>3</v>
      </c>
      <c r="F1609" s="226">
        <v>3</v>
      </c>
      <c r="G1609" s="228" t="s">
        <v>2072</v>
      </c>
      <c r="H1609" s="226" t="s">
        <v>2608</v>
      </c>
      <c r="I1609" s="226"/>
      <c r="J1609" s="280"/>
      <c r="K1609" s="225"/>
      <c r="L1609" s="226">
        <v>3</v>
      </c>
      <c r="M1609" s="228" t="s">
        <v>2072</v>
      </c>
      <c r="N1609" s="226" t="s">
        <v>2608</v>
      </c>
      <c r="O1609" s="226"/>
      <c r="P1609" s="280"/>
      <c r="Q1609" s="225"/>
      <c r="R1609" s="226">
        <v>3</v>
      </c>
      <c r="S1609" s="228" t="s">
        <v>2072</v>
      </c>
      <c r="T1609" s="226" t="s">
        <v>2608</v>
      </c>
      <c r="U1609" s="226"/>
      <c r="V1609" s="280"/>
      <c r="W1609" s="225"/>
      <c r="X1609" s="226">
        <v>3</v>
      </c>
      <c r="Y1609" s="228" t="s">
        <v>2072</v>
      </c>
      <c r="Z1609" s="226" t="s">
        <v>2608</v>
      </c>
      <c r="AA1609" s="226"/>
      <c r="AB1609" s="280"/>
      <c r="AC1609" s="225"/>
      <c r="AD1609" s="226">
        <v>3</v>
      </c>
      <c r="AE1609" s="228" t="s">
        <v>2072</v>
      </c>
      <c r="AF1609" s="226" t="s">
        <v>2642</v>
      </c>
      <c r="AG1609" s="226"/>
      <c r="AH1609" s="280"/>
      <c r="AI1609" s="227"/>
    </row>
    <row r="1610" spans="1:35" ht="30" x14ac:dyDescent="0.2">
      <c r="A1610" s="248">
        <v>2017</v>
      </c>
      <c r="B1610" s="228"/>
      <c r="C1610" s="228" t="s">
        <v>2065</v>
      </c>
      <c r="D1610" s="249"/>
      <c r="E1610" s="226">
        <v>3</v>
      </c>
      <c r="F1610" s="226">
        <v>3</v>
      </c>
      <c r="G1610" s="228" t="s">
        <v>2071</v>
      </c>
      <c r="H1610" s="226" t="s">
        <v>2608</v>
      </c>
      <c r="I1610" s="226"/>
      <c r="J1610" s="280"/>
      <c r="K1610" s="225"/>
      <c r="L1610" s="226">
        <v>3</v>
      </c>
      <c r="M1610" s="228" t="s">
        <v>2071</v>
      </c>
      <c r="N1610" s="226" t="s">
        <v>2608</v>
      </c>
      <c r="O1610" s="226"/>
      <c r="P1610" s="280"/>
      <c r="Q1610" s="225"/>
      <c r="R1610" s="226">
        <v>3</v>
      </c>
      <c r="S1610" s="228" t="s">
        <v>2071</v>
      </c>
      <c r="T1610" s="226" t="s">
        <v>2608</v>
      </c>
      <c r="U1610" s="226"/>
      <c r="V1610" s="280"/>
      <c r="W1610" s="225"/>
      <c r="X1610" s="226">
        <v>3</v>
      </c>
      <c r="Y1610" s="228" t="s">
        <v>2071</v>
      </c>
      <c r="Z1610" s="226" t="s">
        <v>2608</v>
      </c>
      <c r="AA1610" s="226"/>
      <c r="AB1610" s="280"/>
      <c r="AC1610" s="225"/>
      <c r="AD1610" s="226">
        <v>3</v>
      </c>
      <c r="AE1610" s="228" t="s">
        <v>2071</v>
      </c>
      <c r="AF1610" s="226" t="s">
        <v>2608</v>
      </c>
      <c r="AG1610" s="226"/>
      <c r="AH1610" s="280"/>
      <c r="AI1610" s="227"/>
    </row>
    <row r="1611" spans="1:35" s="295" customFormat="1" ht="15.75" thickBot="1" x14ac:dyDescent="0.25">
      <c r="A1611" s="285">
        <v>2017</v>
      </c>
      <c r="B1611" s="319"/>
      <c r="C1611" s="319" t="s">
        <v>2065</v>
      </c>
      <c r="D1611" s="292"/>
      <c r="E1611" s="320">
        <v>3</v>
      </c>
      <c r="F1611" s="320">
        <v>3</v>
      </c>
      <c r="G1611" s="289" t="s">
        <v>2598</v>
      </c>
      <c r="H1611" s="226" t="s">
        <v>2627</v>
      </c>
      <c r="I1611" s="285" t="e">
        <f>VLOOKUP(Tableau2[[#This Row],[Maîtrise/Avancement CNPE]],Tableau5[],8,FALSE)</f>
        <v>#N/A</v>
      </c>
      <c r="J1611" s="321" t="e">
        <f>Tableau2[[#This Row],[Gravité]]*Tableau2[[#This Row],[Fréquence CNPE]]*Tableau2[[#This Row],[Coef Pondération CNPE]]</f>
        <v>#N/A</v>
      </c>
      <c r="K1611" s="322"/>
      <c r="L1611" s="320">
        <v>3</v>
      </c>
      <c r="M1611" s="289" t="s">
        <v>2598</v>
      </c>
      <c r="N1611" s="226" t="s">
        <v>2627</v>
      </c>
      <c r="O1611" s="290" t="e">
        <f>VLOOKUP(Tableau2[[#This Row],[Maîtrise/Avancement SUD]],Tableau5[],8,FALSE)</f>
        <v>#N/A</v>
      </c>
      <c r="P1611" s="321" t="e">
        <f>Tableau2[[#This Row],[Gravité]]*Tableau2[[#This Row],[Fréquence SUD]]*Tableau2[[#This Row],[Coef Pondération SUD]]</f>
        <v>#N/A</v>
      </c>
      <c r="Q1611" s="322"/>
      <c r="R1611" s="320">
        <v>3</v>
      </c>
      <c r="S1611" s="289" t="s">
        <v>2598</v>
      </c>
      <c r="T1611" s="226" t="s">
        <v>2627</v>
      </c>
      <c r="U1611" s="290" t="e">
        <f>VLOOKUP(Tableau2[[#This Row],[Maîtrise/Avancement GP]],Tableau5[],8,FALSE)</f>
        <v>#N/A</v>
      </c>
      <c r="V1611" s="321" t="e">
        <f>Tableau2[[#This Row],[Gravité]]*Tableau2[[#This Row],[Fréquence GP]]*Tableau2[[#This Row],[Coef Pondération GP]]</f>
        <v>#N/A</v>
      </c>
      <c r="W1611" s="322"/>
      <c r="X1611" s="320">
        <v>3</v>
      </c>
      <c r="Y1611" s="289" t="s">
        <v>2598</v>
      </c>
      <c r="Z1611" s="226" t="s">
        <v>2627</v>
      </c>
      <c r="AA1611" s="290" t="e">
        <f>VLOOKUP(Tableau2[[#This Row],[Maîtrise/Avancement NORD]],Tableau5[],8,FALSE)</f>
        <v>#N/A</v>
      </c>
      <c r="AB1611" s="321" t="e">
        <f>Tableau2[[#This Row],[Gravité]]*Tableau2[[#This Row],[Fréquence NORD]]*Tableau2[[#This Row],[Coef Pondération NORD]]</f>
        <v>#N/A</v>
      </c>
      <c r="AC1611" s="322"/>
      <c r="AD1611" s="320">
        <v>3</v>
      </c>
      <c r="AE1611" s="289" t="s">
        <v>2598</v>
      </c>
      <c r="AF1611" s="226" t="s">
        <v>2627</v>
      </c>
      <c r="AG1611" s="290" t="e">
        <f>VLOOKUP(Tableau2[[#This Row],[Maîtrise/Avancement DD]],Tableau5[],8,FALSE)</f>
        <v>#N/A</v>
      </c>
      <c r="AH1611" s="321" t="e">
        <f>Tableau2[[#This Row],[Gravité]]*Tableau2[[#This Row],[Fréquence DD]]*Tableau2[[#This Row],[Coef Pondération DD]]</f>
        <v>#N/A</v>
      </c>
      <c r="AI1611" s="323"/>
    </row>
    <row r="1612" spans="1:35" ht="270" x14ac:dyDescent="0.2">
      <c r="A1612" s="248">
        <v>2017</v>
      </c>
      <c r="B1612" s="228" t="s">
        <v>2499</v>
      </c>
      <c r="C1612" s="225" t="s">
        <v>2073</v>
      </c>
      <c r="D1612" s="249"/>
      <c r="E1612" s="226">
        <v>3</v>
      </c>
      <c r="F1612" s="226">
        <v>3</v>
      </c>
      <c r="G1612" s="225" t="s">
        <v>2011</v>
      </c>
      <c r="H1612" s="226" t="s">
        <v>2613</v>
      </c>
      <c r="I1612" s="226"/>
      <c r="J1612" s="280"/>
      <c r="K1612" s="225"/>
      <c r="L1612" s="226">
        <v>3</v>
      </c>
      <c r="M1612" s="225" t="s">
        <v>2011</v>
      </c>
      <c r="N1612" s="226" t="s">
        <v>2613</v>
      </c>
      <c r="O1612" s="226"/>
      <c r="P1612" s="280"/>
      <c r="Q1612" s="225"/>
      <c r="R1612" s="226">
        <v>3</v>
      </c>
      <c r="S1612" s="225" t="s">
        <v>2011</v>
      </c>
      <c r="T1612" s="226" t="s">
        <v>2613</v>
      </c>
      <c r="U1612" s="226"/>
      <c r="V1612" s="280"/>
      <c r="W1612" s="225"/>
      <c r="X1612" s="226">
        <v>3</v>
      </c>
      <c r="Y1612" s="225" t="s">
        <v>2011</v>
      </c>
      <c r="Z1612" s="226" t="s">
        <v>2613</v>
      </c>
      <c r="AA1612" s="226"/>
      <c r="AB1612" s="280"/>
      <c r="AC1612" s="225"/>
      <c r="AD1612" s="226">
        <v>3</v>
      </c>
      <c r="AE1612" s="225" t="s">
        <v>2011</v>
      </c>
      <c r="AF1612" s="226" t="s">
        <v>2613</v>
      </c>
      <c r="AG1612" s="226"/>
      <c r="AH1612" s="280"/>
      <c r="AI1612" s="227"/>
    </row>
    <row r="1613" spans="1:35" ht="15" x14ac:dyDescent="0.2">
      <c r="A1613" s="248">
        <v>2017</v>
      </c>
      <c r="B1613" s="228"/>
      <c r="C1613" s="225" t="s">
        <v>2073</v>
      </c>
      <c r="D1613" s="249"/>
      <c r="E1613" s="226">
        <v>3</v>
      </c>
      <c r="F1613" s="226">
        <v>3</v>
      </c>
      <c r="G1613" s="225" t="s">
        <v>2074</v>
      </c>
      <c r="H1613" s="226" t="s">
        <v>2613</v>
      </c>
      <c r="I1613" s="226"/>
      <c r="J1613" s="280"/>
      <c r="K1613" s="225"/>
      <c r="L1613" s="226">
        <v>3</v>
      </c>
      <c r="M1613" s="225" t="s">
        <v>2074</v>
      </c>
      <c r="N1613" s="226" t="s">
        <v>2613</v>
      </c>
      <c r="O1613" s="226"/>
      <c r="P1613" s="280"/>
      <c r="Q1613" s="225"/>
      <c r="R1613" s="226">
        <v>3</v>
      </c>
      <c r="S1613" s="225" t="s">
        <v>2074</v>
      </c>
      <c r="T1613" s="226" t="s">
        <v>2613</v>
      </c>
      <c r="U1613" s="226"/>
      <c r="V1613" s="280"/>
      <c r="W1613" s="225"/>
      <c r="X1613" s="226">
        <v>3</v>
      </c>
      <c r="Y1613" s="225" t="s">
        <v>2074</v>
      </c>
      <c r="Z1613" s="226" t="s">
        <v>2613</v>
      </c>
      <c r="AA1613" s="226"/>
      <c r="AB1613" s="280"/>
      <c r="AC1613" s="225"/>
      <c r="AD1613" s="226">
        <v>3</v>
      </c>
      <c r="AE1613" s="225" t="s">
        <v>2074</v>
      </c>
      <c r="AF1613" s="226" t="s">
        <v>2613</v>
      </c>
      <c r="AG1613" s="226"/>
      <c r="AH1613" s="280"/>
      <c r="AI1613" s="227"/>
    </row>
    <row r="1614" spans="1:35" s="295" customFormat="1" ht="15.75" thickBot="1" x14ac:dyDescent="0.25">
      <c r="A1614" s="285">
        <v>2017</v>
      </c>
      <c r="B1614" s="319"/>
      <c r="C1614" s="322" t="s">
        <v>2073</v>
      </c>
      <c r="D1614" s="292"/>
      <c r="E1614" s="320">
        <v>3</v>
      </c>
      <c r="F1614" s="320">
        <v>3</v>
      </c>
      <c r="G1614" s="289" t="s">
        <v>2598</v>
      </c>
      <c r="H1614" s="226" t="s">
        <v>2627</v>
      </c>
      <c r="I1614" s="285" t="e">
        <f>VLOOKUP(Tableau2[[#This Row],[Maîtrise/Avancement CNPE]],Tableau5[],8,FALSE)</f>
        <v>#N/A</v>
      </c>
      <c r="J1614" s="321" t="e">
        <f>Tableau2[[#This Row],[Gravité]]*Tableau2[[#This Row],[Fréquence CNPE]]*Tableau2[[#This Row],[Coef Pondération CNPE]]</f>
        <v>#N/A</v>
      </c>
      <c r="K1614" s="322"/>
      <c r="L1614" s="320">
        <v>3</v>
      </c>
      <c r="M1614" s="289" t="s">
        <v>2598</v>
      </c>
      <c r="N1614" s="226" t="s">
        <v>2627</v>
      </c>
      <c r="O1614" s="290" t="e">
        <f>VLOOKUP(Tableau2[[#This Row],[Maîtrise/Avancement SUD]],Tableau5[],8,FALSE)</f>
        <v>#N/A</v>
      </c>
      <c r="P1614" s="321" t="e">
        <f>Tableau2[[#This Row],[Gravité]]*Tableau2[[#This Row],[Fréquence SUD]]*Tableau2[[#This Row],[Coef Pondération SUD]]</f>
        <v>#N/A</v>
      </c>
      <c r="Q1614" s="322"/>
      <c r="R1614" s="320">
        <v>3</v>
      </c>
      <c r="S1614" s="289" t="s">
        <v>2598</v>
      </c>
      <c r="T1614" s="226" t="s">
        <v>2627</v>
      </c>
      <c r="U1614" s="290" t="e">
        <f>VLOOKUP(Tableau2[[#This Row],[Maîtrise/Avancement GP]],Tableau5[],8,FALSE)</f>
        <v>#N/A</v>
      </c>
      <c r="V1614" s="321" t="e">
        <f>Tableau2[[#This Row],[Gravité]]*Tableau2[[#This Row],[Fréquence GP]]*Tableau2[[#This Row],[Coef Pondération GP]]</f>
        <v>#N/A</v>
      </c>
      <c r="W1614" s="322"/>
      <c r="X1614" s="320">
        <v>3</v>
      </c>
      <c r="Y1614" s="289" t="s">
        <v>2598</v>
      </c>
      <c r="Z1614" s="226" t="s">
        <v>2627</v>
      </c>
      <c r="AA1614" s="290" t="e">
        <f>VLOOKUP(Tableau2[[#This Row],[Maîtrise/Avancement NORD]],Tableau5[],8,FALSE)</f>
        <v>#N/A</v>
      </c>
      <c r="AB1614" s="321" t="e">
        <f>Tableau2[[#This Row],[Gravité]]*Tableau2[[#This Row],[Fréquence NORD]]*Tableau2[[#This Row],[Coef Pondération NORD]]</f>
        <v>#N/A</v>
      </c>
      <c r="AC1614" s="322"/>
      <c r="AD1614" s="320">
        <v>3</v>
      </c>
      <c r="AE1614" s="289" t="s">
        <v>2598</v>
      </c>
      <c r="AF1614" s="226" t="s">
        <v>2627</v>
      </c>
      <c r="AG1614" s="290" t="e">
        <f>VLOOKUP(Tableau2[[#This Row],[Maîtrise/Avancement DD]],Tableau5[],8,FALSE)</f>
        <v>#N/A</v>
      </c>
      <c r="AH1614" s="321" t="e">
        <f>Tableau2[[#This Row],[Gravité]]*Tableau2[[#This Row],[Fréquence DD]]*Tableau2[[#This Row],[Coef Pondération DD]]</f>
        <v>#N/A</v>
      </c>
      <c r="AI1614" s="323"/>
    </row>
    <row r="1615" spans="1:35" ht="345" x14ac:dyDescent="0.2">
      <c r="A1615" s="248">
        <v>2017</v>
      </c>
      <c r="B1615" s="228" t="s">
        <v>2500</v>
      </c>
      <c r="C1615" s="225" t="s">
        <v>2075</v>
      </c>
      <c r="D1615" s="249"/>
      <c r="E1615" s="226">
        <v>3</v>
      </c>
      <c r="F1615" s="226">
        <v>3</v>
      </c>
      <c r="G1615" s="228" t="s">
        <v>2076</v>
      </c>
      <c r="H1615" s="226" t="s">
        <v>2608</v>
      </c>
      <c r="I1615" s="226"/>
      <c r="J1615" s="280"/>
      <c r="K1615" s="225"/>
      <c r="L1615" s="226">
        <v>3</v>
      </c>
      <c r="M1615" s="228" t="s">
        <v>2076</v>
      </c>
      <c r="N1615" s="226" t="s">
        <v>2608</v>
      </c>
      <c r="O1615" s="226"/>
      <c r="P1615" s="280"/>
      <c r="Q1615" s="225"/>
      <c r="R1615" s="226">
        <v>3</v>
      </c>
      <c r="S1615" s="228" t="s">
        <v>2076</v>
      </c>
      <c r="T1615" s="226" t="s">
        <v>2608</v>
      </c>
      <c r="U1615" s="226"/>
      <c r="V1615" s="280"/>
      <c r="W1615" s="225"/>
      <c r="X1615" s="226">
        <v>3</v>
      </c>
      <c r="Y1615" s="228" t="s">
        <v>2076</v>
      </c>
      <c r="Z1615" s="226" t="s">
        <v>2608</v>
      </c>
      <c r="AA1615" s="226"/>
      <c r="AB1615" s="280"/>
      <c r="AC1615" s="225"/>
      <c r="AD1615" s="226">
        <v>3</v>
      </c>
      <c r="AE1615" s="228" t="s">
        <v>2076</v>
      </c>
      <c r="AF1615" s="226" t="s">
        <v>2608</v>
      </c>
      <c r="AG1615" s="226"/>
      <c r="AH1615" s="280"/>
      <c r="AI1615" s="227"/>
    </row>
    <row r="1616" spans="1:35" ht="30" x14ac:dyDescent="0.2">
      <c r="A1616" s="248">
        <v>2017</v>
      </c>
      <c r="B1616" s="228"/>
      <c r="C1616" s="225" t="s">
        <v>2075</v>
      </c>
      <c r="D1616" s="249"/>
      <c r="E1616" s="226">
        <v>3</v>
      </c>
      <c r="F1616" s="226">
        <v>3</v>
      </c>
      <c r="G1616" s="228" t="s">
        <v>2077</v>
      </c>
      <c r="H1616" s="226" t="s">
        <v>2608</v>
      </c>
      <c r="I1616" s="226"/>
      <c r="J1616" s="280"/>
      <c r="K1616" s="225"/>
      <c r="L1616" s="226">
        <v>3</v>
      </c>
      <c r="M1616" s="228" t="s">
        <v>2077</v>
      </c>
      <c r="N1616" s="226" t="s">
        <v>2608</v>
      </c>
      <c r="O1616" s="226"/>
      <c r="P1616" s="280"/>
      <c r="Q1616" s="225"/>
      <c r="R1616" s="226">
        <v>3</v>
      </c>
      <c r="S1616" s="228" t="s">
        <v>2077</v>
      </c>
      <c r="T1616" s="226" t="s">
        <v>2608</v>
      </c>
      <c r="U1616" s="226"/>
      <c r="V1616" s="280"/>
      <c r="W1616" s="225"/>
      <c r="X1616" s="226">
        <v>3</v>
      </c>
      <c r="Y1616" s="228" t="s">
        <v>2077</v>
      </c>
      <c r="Z1616" s="226" t="s">
        <v>2608</v>
      </c>
      <c r="AA1616" s="226"/>
      <c r="AB1616" s="280"/>
      <c r="AC1616" s="225"/>
      <c r="AD1616" s="226">
        <v>3</v>
      </c>
      <c r="AE1616" s="228" t="s">
        <v>2077</v>
      </c>
      <c r="AF1616" s="226" t="s">
        <v>2608</v>
      </c>
      <c r="AG1616" s="226"/>
      <c r="AH1616" s="280"/>
      <c r="AI1616" s="227"/>
    </row>
    <row r="1617" spans="1:35" s="295" customFormat="1" ht="105.75" thickBot="1" x14ac:dyDescent="0.25">
      <c r="A1617" s="285">
        <v>2017</v>
      </c>
      <c r="B1617" s="319"/>
      <c r="C1617" s="322" t="s">
        <v>2075</v>
      </c>
      <c r="D1617" s="292"/>
      <c r="E1617" s="320">
        <v>3</v>
      </c>
      <c r="F1617" s="320">
        <v>3</v>
      </c>
      <c r="G1617" s="289" t="s">
        <v>2598</v>
      </c>
      <c r="H1617" s="226" t="s">
        <v>2627</v>
      </c>
      <c r="I1617" s="285" t="e">
        <f>VLOOKUP(Tableau2[[#This Row],[Maîtrise/Avancement CNPE]],Tableau5[],8,FALSE)</f>
        <v>#N/A</v>
      </c>
      <c r="J1617" s="321" t="e">
        <f>Tableau2[[#This Row],[Gravité]]*Tableau2[[#This Row],[Fréquence CNPE]]*Tableau2[[#This Row],[Coef Pondération CNPE]]</f>
        <v>#N/A</v>
      </c>
      <c r="K1617" s="319" t="s">
        <v>2078</v>
      </c>
      <c r="L1617" s="320">
        <v>3</v>
      </c>
      <c r="M1617" s="289" t="s">
        <v>2598</v>
      </c>
      <c r="N1617" s="226" t="s">
        <v>2627</v>
      </c>
      <c r="O1617" s="290" t="e">
        <f>VLOOKUP(Tableau2[[#This Row],[Maîtrise/Avancement SUD]],Tableau5[],8,FALSE)</f>
        <v>#N/A</v>
      </c>
      <c r="P1617" s="321" t="e">
        <f>Tableau2[[#This Row],[Gravité]]*Tableau2[[#This Row],[Fréquence SUD]]*Tableau2[[#This Row],[Coef Pondération SUD]]</f>
        <v>#N/A</v>
      </c>
      <c r="Q1617" s="322"/>
      <c r="R1617" s="320">
        <v>3</v>
      </c>
      <c r="S1617" s="289" t="s">
        <v>2598</v>
      </c>
      <c r="T1617" s="226" t="s">
        <v>2627</v>
      </c>
      <c r="U1617" s="290" t="e">
        <f>VLOOKUP(Tableau2[[#This Row],[Maîtrise/Avancement GP]],Tableau5[],8,FALSE)</f>
        <v>#N/A</v>
      </c>
      <c r="V1617" s="321" t="e">
        <f>Tableau2[[#This Row],[Gravité]]*Tableau2[[#This Row],[Fréquence GP]]*Tableau2[[#This Row],[Coef Pondération GP]]</f>
        <v>#N/A</v>
      </c>
      <c r="W1617" s="322"/>
      <c r="X1617" s="320">
        <v>3</v>
      </c>
      <c r="Y1617" s="289" t="s">
        <v>2598</v>
      </c>
      <c r="Z1617" s="226" t="s">
        <v>2627</v>
      </c>
      <c r="AA1617" s="290" t="e">
        <f>VLOOKUP(Tableau2[[#This Row],[Maîtrise/Avancement NORD]],Tableau5[],8,FALSE)</f>
        <v>#N/A</v>
      </c>
      <c r="AB1617" s="321" t="e">
        <f>Tableau2[[#This Row],[Gravité]]*Tableau2[[#This Row],[Fréquence NORD]]*Tableau2[[#This Row],[Coef Pondération NORD]]</f>
        <v>#N/A</v>
      </c>
      <c r="AC1617" s="322"/>
      <c r="AD1617" s="320">
        <v>3</v>
      </c>
      <c r="AE1617" s="289" t="s">
        <v>2598</v>
      </c>
      <c r="AF1617" s="226" t="s">
        <v>2627</v>
      </c>
      <c r="AG1617" s="290" t="e">
        <f>VLOOKUP(Tableau2[[#This Row],[Maîtrise/Avancement DD]],Tableau5[],8,FALSE)</f>
        <v>#N/A</v>
      </c>
      <c r="AH1617" s="321" t="e">
        <f>Tableau2[[#This Row],[Gravité]]*Tableau2[[#This Row],[Fréquence DD]]*Tableau2[[#This Row],[Coef Pondération DD]]</f>
        <v>#N/A</v>
      </c>
      <c r="AI1617" s="323"/>
    </row>
    <row r="1618" spans="1:35" ht="15" x14ac:dyDescent="0.2">
      <c r="A1618" s="248">
        <v>2017</v>
      </c>
      <c r="B1618" s="228" t="s">
        <v>2079</v>
      </c>
      <c r="C1618" s="225"/>
      <c r="D1618" s="249"/>
      <c r="E1618" s="226"/>
      <c r="F1618" s="226"/>
      <c r="G1618" s="225"/>
      <c r="H1618" s="226" t="s">
        <v>2627</v>
      </c>
      <c r="I1618" s="226"/>
      <c r="J1618" s="280"/>
      <c r="K1618" s="225"/>
      <c r="L1618" s="226"/>
      <c r="M1618" s="225"/>
      <c r="N1618" s="226" t="s">
        <v>2627</v>
      </c>
      <c r="O1618" s="226"/>
      <c r="P1618" s="280"/>
      <c r="Q1618" s="225"/>
      <c r="R1618" s="226"/>
      <c r="S1618" s="225"/>
      <c r="T1618" s="226" t="s">
        <v>2627</v>
      </c>
      <c r="U1618" s="226"/>
      <c r="V1618" s="280"/>
      <c r="W1618" s="225"/>
      <c r="X1618" s="226"/>
      <c r="Y1618" s="225"/>
      <c r="Z1618" s="226" t="s">
        <v>2627</v>
      </c>
      <c r="AA1618" s="226"/>
      <c r="AB1618" s="280"/>
      <c r="AC1618" s="225"/>
      <c r="AD1618" s="226"/>
      <c r="AE1618" s="225"/>
      <c r="AF1618" s="226" t="s">
        <v>2627</v>
      </c>
      <c r="AG1618" s="226"/>
      <c r="AH1618" s="280"/>
      <c r="AI1618" s="227"/>
    </row>
    <row r="1619" spans="1:35" ht="375" x14ac:dyDescent="0.2">
      <c r="A1619" s="248">
        <v>2017</v>
      </c>
      <c r="B1619" s="228" t="s">
        <v>2501</v>
      </c>
      <c r="C1619" s="228" t="s">
        <v>2080</v>
      </c>
      <c r="D1619" s="249"/>
      <c r="E1619" s="226">
        <v>3</v>
      </c>
      <c r="F1619" s="226">
        <v>3</v>
      </c>
      <c r="G1619" s="225" t="s">
        <v>2081</v>
      </c>
      <c r="H1619" s="226" t="s">
        <v>2608</v>
      </c>
      <c r="I1619" s="226"/>
      <c r="J1619" s="280"/>
      <c r="K1619" s="228" t="s">
        <v>2082</v>
      </c>
      <c r="L1619" s="226">
        <v>3</v>
      </c>
      <c r="M1619" s="225" t="s">
        <v>2081</v>
      </c>
      <c r="N1619" s="226" t="s">
        <v>2608</v>
      </c>
      <c r="O1619" s="226"/>
      <c r="P1619" s="280"/>
      <c r="Q1619" s="225"/>
      <c r="R1619" s="226">
        <v>3</v>
      </c>
      <c r="S1619" s="225" t="s">
        <v>2081</v>
      </c>
      <c r="T1619" s="226" t="s">
        <v>2608</v>
      </c>
      <c r="U1619" s="226"/>
      <c r="V1619" s="280"/>
      <c r="W1619" s="225"/>
      <c r="X1619" s="226">
        <v>3</v>
      </c>
      <c r="Y1619" s="225" t="s">
        <v>2081</v>
      </c>
      <c r="Z1619" s="226" t="s">
        <v>2608</v>
      </c>
      <c r="AA1619" s="226"/>
      <c r="AB1619" s="280"/>
      <c r="AC1619" s="225"/>
      <c r="AD1619" s="226">
        <v>3</v>
      </c>
      <c r="AE1619" s="225" t="s">
        <v>2081</v>
      </c>
      <c r="AF1619" s="226" t="s">
        <v>2608</v>
      </c>
      <c r="AG1619" s="226"/>
      <c r="AH1619" s="280"/>
      <c r="AI1619" s="227"/>
    </row>
    <row r="1620" spans="1:35" ht="45" x14ac:dyDescent="0.2">
      <c r="A1620" s="248">
        <v>2017</v>
      </c>
      <c r="B1620" s="228"/>
      <c r="C1620" s="228" t="s">
        <v>2080</v>
      </c>
      <c r="D1620" s="249"/>
      <c r="E1620" s="226">
        <v>3</v>
      </c>
      <c r="F1620" s="226" t="s">
        <v>171</v>
      </c>
      <c r="G1620" s="226" t="s">
        <v>171</v>
      </c>
      <c r="H1620" s="226" t="s">
        <v>2617</v>
      </c>
      <c r="I1620" s="226"/>
      <c r="J1620" s="280"/>
      <c r="K1620" s="225"/>
      <c r="L1620" s="226" t="s">
        <v>171</v>
      </c>
      <c r="M1620" s="226" t="s">
        <v>171</v>
      </c>
      <c r="N1620" s="226" t="s">
        <v>2617</v>
      </c>
      <c r="O1620" s="226"/>
      <c r="P1620" s="280"/>
      <c r="Q1620" s="225"/>
      <c r="R1620" s="226" t="s">
        <v>171</v>
      </c>
      <c r="S1620" s="226" t="s">
        <v>171</v>
      </c>
      <c r="T1620" s="226" t="s">
        <v>2617</v>
      </c>
      <c r="U1620" s="226"/>
      <c r="V1620" s="280"/>
      <c r="W1620" s="225"/>
      <c r="X1620" s="226" t="s">
        <v>171</v>
      </c>
      <c r="Y1620" s="226" t="s">
        <v>171</v>
      </c>
      <c r="Z1620" s="226" t="s">
        <v>2617</v>
      </c>
      <c r="AA1620" s="226"/>
      <c r="AB1620" s="280"/>
      <c r="AC1620" s="225"/>
      <c r="AD1620" s="230">
        <v>3</v>
      </c>
      <c r="AE1620" s="229" t="s">
        <v>2238</v>
      </c>
      <c r="AF1620" s="226" t="s">
        <v>2613</v>
      </c>
      <c r="AG1620" s="230"/>
      <c r="AH1620" s="281"/>
      <c r="AI1620" s="227"/>
    </row>
    <row r="1621" spans="1:35" ht="45" x14ac:dyDescent="0.2">
      <c r="A1621" s="248">
        <v>2017</v>
      </c>
      <c r="B1621" s="228"/>
      <c r="C1621" s="228" t="s">
        <v>2080</v>
      </c>
      <c r="D1621" s="249"/>
      <c r="E1621" s="226">
        <v>3</v>
      </c>
      <c r="F1621" s="226" t="s">
        <v>171</v>
      </c>
      <c r="G1621" s="226" t="s">
        <v>171</v>
      </c>
      <c r="H1621" s="226" t="s">
        <v>2617</v>
      </c>
      <c r="I1621" s="226"/>
      <c r="J1621" s="280"/>
      <c r="K1621" s="225"/>
      <c r="L1621" s="226" t="s">
        <v>171</v>
      </c>
      <c r="M1621" s="226" t="s">
        <v>171</v>
      </c>
      <c r="N1621" s="226" t="s">
        <v>2617</v>
      </c>
      <c r="O1621" s="226"/>
      <c r="P1621" s="280"/>
      <c r="Q1621" s="225"/>
      <c r="R1621" s="226" t="s">
        <v>171</v>
      </c>
      <c r="S1621" s="226" t="s">
        <v>171</v>
      </c>
      <c r="T1621" s="226" t="s">
        <v>2617</v>
      </c>
      <c r="U1621" s="226"/>
      <c r="V1621" s="280"/>
      <c r="W1621" s="225"/>
      <c r="X1621" s="226" t="s">
        <v>171</v>
      </c>
      <c r="Y1621" s="226" t="s">
        <v>171</v>
      </c>
      <c r="Z1621" s="226" t="s">
        <v>2617</v>
      </c>
      <c r="AA1621" s="226"/>
      <c r="AB1621" s="280"/>
      <c r="AC1621" s="225"/>
      <c r="AD1621" s="230">
        <v>3</v>
      </c>
      <c r="AE1621" s="229" t="s">
        <v>2237</v>
      </c>
      <c r="AF1621" s="226" t="s">
        <v>2613</v>
      </c>
      <c r="AG1621" s="230"/>
      <c r="AH1621" s="281"/>
      <c r="AI1621" s="227"/>
    </row>
    <row r="1622" spans="1:35" s="295" customFormat="1" ht="45.75" thickBot="1" x14ac:dyDescent="0.25">
      <c r="A1622" s="285">
        <v>2017</v>
      </c>
      <c r="B1622" s="319"/>
      <c r="C1622" s="319" t="s">
        <v>2080</v>
      </c>
      <c r="D1622" s="292"/>
      <c r="E1622" s="320">
        <v>3</v>
      </c>
      <c r="F1622" s="320">
        <v>3</v>
      </c>
      <c r="G1622" s="289" t="s">
        <v>2598</v>
      </c>
      <c r="H1622" s="226" t="s">
        <v>2627</v>
      </c>
      <c r="I1622" s="285" t="e">
        <f>VLOOKUP(Tableau2[[#This Row],[Maîtrise/Avancement CNPE]],Tableau5[],8,FALSE)</f>
        <v>#N/A</v>
      </c>
      <c r="J1622" s="321" t="e">
        <f>Tableau2[[#This Row],[Gravité]]*Tableau2[[#This Row],[Fréquence CNPE]]*Tableau2[[#This Row],[Coef Pondération CNPE]]</f>
        <v>#N/A</v>
      </c>
      <c r="K1622" s="322"/>
      <c r="L1622" s="320">
        <v>3</v>
      </c>
      <c r="M1622" s="289" t="s">
        <v>2598</v>
      </c>
      <c r="N1622" s="226" t="s">
        <v>2627</v>
      </c>
      <c r="O1622" s="290" t="e">
        <f>VLOOKUP(Tableau2[[#This Row],[Maîtrise/Avancement SUD]],Tableau5[],8,FALSE)</f>
        <v>#N/A</v>
      </c>
      <c r="P1622" s="321" t="e">
        <f>Tableau2[[#This Row],[Gravité]]*Tableau2[[#This Row],[Fréquence SUD]]*Tableau2[[#This Row],[Coef Pondération SUD]]</f>
        <v>#N/A</v>
      </c>
      <c r="Q1622" s="322"/>
      <c r="R1622" s="320">
        <v>3</v>
      </c>
      <c r="S1622" s="289" t="s">
        <v>2598</v>
      </c>
      <c r="T1622" s="226" t="s">
        <v>2627</v>
      </c>
      <c r="U1622" s="290" t="e">
        <f>VLOOKUP(Tableau2[[#This Row],[Maîtrise/Avancement GP]],Tableau5[],8,FALSE)</f>
        <v>#N/A</v>
      </c>
      <c r="V1622" s="321" t="e">
        <f>Tableau2[[#This Row],[Gravité]]*Tableau2[[#This Row],[Fréquence GP]]*Tableau2[[#This Row],[Coef Pondération GP]]</f>
        <v>#N/A</v>
      </c>
      <c r="W1622" s="322"/>
      <c r="X1622" s="320">
        <v>3</v>
      </c>
      <c r="Y1622" s="289" t="s">
        <v>2598</v>
      </c>
      <c r="Z1622" s="226" t="s">
        <v>2627</v>
      </c>
      <c r="AA1622" s="290" t="e">
        <f>VLOOKUP(Tableau2[[#This Row],[Maîtrise/Avancement NORD]],Tableau5[],8,FALSE)</f>
        <v>#N/A</v>
      </c>
      <c r="AB1622" s="321" t="e">
        <f>Tableau2[[#This Row],[Gravité]]*Tableau2[[#This Row],[Fréquence NORD]]*Tableau2[[#This Row],[Coef Pondération NORD]]</f>
        <v>#N/A</v>
      </c>
      <c r="AC1622" s="322"/>
      <c r="AD1622" s="320"/>
      <c r="AE1622" s="289" t="s">
        <v>2598</v>
      </c>
      <c r="AF1622" s="226" t="s">
        <v>2627</v>
      </c>
      <c r="AG1622" s="290" t="e">
        <f>VLOOKUP(Tableau2[[#This Row],[Maîtrise/Avancement DD]],Tableau5[],8,FALSE)</f>
        <v>#N/A</v>
      </c>
      <c r="AH1622" s="321" t="e">
        <f>Tableau2[[#This Row],[Gravité]]*Tableau2[[#This Row],[Fréquence DD]]*Tableau2[[#This Row],[Coef Pondération DD]]</f>
        <v>#N/A</v>
      </c>
      <c r="AI1622" s="323"/>
    </row>
    <row r="1623" spans="1:35" ht="270" x14ac:dyDescent="0.2">
      <c r="A1623" s="248">
        <v>2017</v>
      </c>
      <c r="B1623" s="228" t="s">
        <v>2502</v>
      </c>
      <c r="C1623" s="228" t="s">
        <v>2083</v>
      </c>
      <c r="D1623" s="249"/>
      <c r="E1623" s="226">
        <v>7</v>
      </c>
      <c r="F1623" s="226">
        <v>1</v>
      </c>
      <c r="G1623" s="228" t="s">
        <v>2084</v>
      </c>
      <c r="H1623" s="226" t="s">
        <v>2608</v>
      </c>
      <c r="I1623" s="226"/>
      <c r="J1623" s="280"/>
      <c r="K1623" s="225"/>
      <c r="L1623" s="226">
        <v>1</v>
      </c>
      <c r="M1623" s="228" t="s">
        <v>2084</v>
      </c>
      <c r="N1623" s="226" t="s">
        <v>2608</v>
      </c>
      <c r="O1623" s="226"/>
      <c r="P1623" s="280"/>
      <c r="Q1623" s="225"/>
      <c r="R1623" s="226">
        <v>1</v>
      </c>
      <c r="S1623" s="228" t="s">
        <v>2084</v>
      </c>
      <c r="T1623" s="226" t="s">
        <v>2608</v>
      </c>
      <c r="U1623" s="226"/>
      <c r="V1623" s="280"/>
      <c r="W1623" s="225"/>
      <c r="X1623" s="226">
        <v>1</v>
      </c>
      <c r="Y1623" s="228" t="s">
        <v>2084</v>
      </c>
      <c r="Z1623" s="226" t="s">
        <v>2608</v>
      </c>
      <c r="AA1623" s="226"/>
      <c r="AB1623" s="280"/>
      <c r="AC1623" s="225"/>
      <c r="AD1623" s="226">
        <v>3</v>
      </c>
      <c r="AE1623" s="228" t="s">
        <v>2084</v>
      </c>
      <c r="AF1623" s="226" t="s">
        <v>2608</v>
      </c>
      <c r="AG1623" s="226"/>
      <c r="AH1623" s="280"/>
      <c r="AI1623" s="227"/>
    </row>
    <row r="1624" spans="1:35" ht="30" x14ac:dyDescent="0.2">
      <c r="A1624" s="248">
        <v>2017</v>
      </c>
      <c r="B1624" s="228"/>
      <c r="C1624" s="228" t="s">
        <v>2083</v>
      </c>
      <c r="D1624" s="249"/>
      <c r="E1624" s="226">
        <v>7</v>
      </c>
      <c r="F1624" s="226">
        <v>1</v>
      </c>
      <c r="G1624" s="228" t="s">
        <v>2085</v>
      </c>
      <c r="H1624" s="226" t="s">
        <v>2607</v>
      </c>
      <c r="I1624" s="226"/>
      <c r="J1624" s="280"/>
      <c r="K1624" s="225"/>
      <c r="L1624" s="226">
        <v>1</v>
      </c>
      <c r="M1624" s="228" t="s">
        <v>2085</v>
      </c>
      <c r="N1624" s="226" t="s">
        <v>2607</v>
      </c>
      <c r="O1624" s="226"/>
      <c r="P1624" s="280"/>
      <c r="Q1624" s="225"/>
      <c r="R1624" s="226">
        <v>1</v>
      </c>
      <c r="S1624" s="228" t="s">
        <v>2085</v>
      </c>
      <c r="T1624" s="226" t="s">
        <v>2607</v>
      </c>
      <c r="U1624" s="226"/>
      <c r="V1624" s="280"/>
      <c r="W1624" s="225"/>
      <c r="X1624" s="226">
        <v>1</v>
      </c>
      <c r="Y1624" s="228" t="s">
        <v>2085</v>
      </c>
      <c r="Z1624" s="226" t="s">
        <v>2607</v>
      </c>
      <c r="AA1624" s="226"/>
      <c r="AB1624" s="280"/>
      <c r="AC1624" s="225"/>
      <c r="AD1624" s="226">
        <v>3</v>
      </c>
      <c r="AE1624" s="228" t="s">
        <v>2085</v>
      </c>
      <c r="AF1624" s="226" t="s">
        <v>2607</v>
      </c>
      <c r="AG1624" s="226"/>
      <c r="AH1624" s="280"/>
      <c r="AI1624" s="227"/>
    </row>
    <row r="1625" spans="1:35" s="295" customFormat="1" ht="15.75" thickBot="1" x14ac:dyDescent="0.25">
      <c r="A1625" s="285">
        <v>2017</v>
      </c>
      <c r="B1625" s="319"/>
      <c r="C1625" s="341" t="s">
        <v>2083</v>
      </c>
      <c r="D1625" s="292"/>
      <c r="E1625" s="320">
        <v>7</v>
      </c>
      <c r="F1625" s="320">
        <v>1</v>
      </c>
      <c r="G1625" s="289" t="s">
        <v>2598</v>
      </c>
      <c r="H1625" s="226" t="s">
        <v>2627</v>
      </c>
      <c r="I1625" s="285" t="e">
        <f>VLOOKUP(Tableau2[[#This Row],[Maîtrise/Avancement CNPE]],Tableau5[],8,FALSE)</f>
        <v>#N/A</v>
      </c>
      <c r="J1625" s="321" t="e">
        <f>Tableau2[[#This Row],[Gravité]]*Tableau2[[#This Row],[Fréquence CNPE]]*Tableau2[[#This Row],[Coef Pondération CNPE]]</f>
        <v>#N/A</v>
      </c>
      <c r="K1625" s="322"/>
      <c r="L1625" s="320">
        <v>1</v>
      </c>
      <c r="M1625" s="289" t="s">
        <v>2598</v>
      </c>
      <c r="N1625" s="226" t="s">
        <v>2627</v>
      </c>
      <c r="O1625" s="290" t="e">
        <f>VLOOKUP(Tableau2[[#This Row],[Maîtrise/Avancement SUD]],Tableau5[],8,FALSE)</f>
        <v>#N/A</v>
      </c>
      <c r="P1625" s="321" t="e">
        <f>Tableau2[[#This Row],[Gravité]]*Tableau2[[#This Row],[Fréquence SUD]]*Tableau2[[#This Row],[Coef Pondération SUD]]</f>
        <v>#N/A</v>
      </c>
      <c r="Q1625" s="322"/>
      <c r="R1625" s="320">
        <v>1</v>
      </c>
      <c r="S1625" s="289" t="s">
        <v>2598</v>
      </c>
      <c r="T1625" s="226" t="s">
        <v>2627</v>
      </c>
      <c r="U1625" s="290" t="e">
        <f>VLOOKUP(Tableau2[[#This Row],[Maîtrise/Avancement GP]],Tableau5[],8,FALSE)</f>
        <v>#N/A</v>
      </c>
      <c r="V1625" s="321" t="e">
        <f>Tableau2[[#This Row],[Gravité]]*Tableau2[[#This Row],[Fréquence GP]]*Tableau2[[#This Row],[Coef Pondération GP]]</f>
        <v>#N/A</v>
      </c>
      <c r="W1625" s="322"/>
      <c r="X1625" s="320">
        <v>1</v>
      </c>
      <c r="Y1625" s="289" t="s">
        <v>2598</v>
      </c>
      <c r="Z1625" s="226" t="s">
        <v>2627</v>
      </c>
      <c r="AA1625" s="290" t="e">
        <f>VLOOKUP(Tableau2[[#This Row],[Maîtrise/Avancement NORD]],Tableau5[],8,FALSE)</f>
        <v>#N/A</v>
      </c>
      <c r="AB1625" s="321" t="e">
        <f>Tableau2[[#This Row],[Gravité]]*Tableau2[[#This Row],[Fréquence NORD]]*Tableau2[[#This Row],[Coef Pondération NORD]]</f>
        <v>#N/A</v>
      </c>
      <c r="AC1625" s="322"/>
      <c r="AD1625" s="320">
        <v>3</v>
      </c>
      <c r="AE1625" s="289" t="s">
        <v>2598</v>
      </c>
      <c r="AF1625" s="226" t="s">
        <v>2627</v>
      </c>
      <c r="AG1625" s="290" t="e">
        <f>VLOOKUP(Tableau2[[#This Row],[Maîtrise/Avancement DD]],Tableau5[],8,FALSE)</f>
        <v>#N/A</v>
      </c>
      <c r="AH1625" s="321" t="e">
        <f>Tableau2[[#This Row],[Gravité]]*Tableau2[[#This Row],[Fréquence DD]]*Tableau2[[#This Row],[Coef Pondération DD]]</f>
        <v>#N/A</v>
      </c>
      <c r="AI1625" s="323"/>
    </row>
    <row r="1626" spans="1:35" ht="345" x14ac:dyDescent="0.2">
      <c r="A1626" s="248">
        <v>2017</v>
      </c>
      <c r="B1626" s="228" t="s">
        <v>2503</v>
      </c>
      <c r="C1626" s="228" t="s">
        <v>2080</v>
      </c>
      <c r="D1626" s="249"/>
      <c r="E1626" s="226">
        <v>7</v>
      </c>
      <c r="F1626" s="226">
        <v>3</v>
      </c>
      <c r="G1626" s="225" t="s">
        <v>2086</v>
      </c>
      <c r="H1626" s="226" t="s">
        <v>2608</v>
      </c>
      <c r="I1626" s="226"/>
      <c r="J1626" s="280"/>
      <c r="K1626" s="225"/>
      <c r="L1626" s="226">
        <v>3</v>
      </c>
      <c r="M1626" s="225" t="s">
        <v>2086</v>
      </c>
      <c r="N1626" s="226" t="s">
        <v>2608</v>
      </c>
      <c r="O1626" s="226"/>
      <c r="P1626" s="280"/>
      <c r="Q1626" s="225"/>
      <c r="R1626" s="226">
        <v>3</v>
      </c>
      <c r="S1626" s="225" t="s">
        <v>2086</v>
      </c>
      <c r="T1626" s="226" t="s">
        <v>2608</v>
      </c>
      <c r="U1626" s="226"/>
      <c r="V1626" s="280"/>
      <c r="W1626" s="225"/>
      <c r="X1626" s="226">
        <v>3</v>
      </c>
      <c r="Y1626" s="225" t="s">
        <v>2086</v>
      </c>
      <c r="Z1626" s="226" t="s">
        <v>2608</v>
      </c>
      <c r="AA1626" s="226"/>
      <c r="AB1626" s="280"/>
      <c r="AC1626" s="225"/>
      <c r="AD1626" s="226">
        <v>3</v>
      </c>
      <c r="AE1626" s="225" t="s">
        <v>2086</v>
      </c>
      <c r="AF1626" s="226" t="s">
        <v>2608</v>
      </c>
      <c r="AG1626" s="226"/>
      <c r="AH1626" s="280"/>
      <c r="AI1626" s="227"/>
    </row>
    <row r="1627" spans="1:35" ht="45" x14ac:dyDescent="0.2">
      <c r="A1627" s="248">
        <v>2017</v>
      </c>
      <c r="B1627" s="228"/>
      <c r="C1627" s="228" t="s">
        <v>2080</v>
      </c>
      <c r="D1627" s="249"/>
      <c r="E1627" s="226">
        <v>7</v>
      </c>
      <c r="F1627" s="226">
        <v>3</v>
      </c>
      <c r="G1627" s="225" t="s">
        <v>2089</v>
      </c>
      <c r="H1627" s="226" t="s">
        <v>2608</v>
      </c>
      <c r="I1627" s="226"/>
      <c r="J1627" s="280"/>
      <c r="K1627" s="225"/>
      <c r="L1627" s="226">
        <v>3</v>
      </c>
      <c r="M1627" s="225" t="s">
        <v>2089</v>
      </c>
      <c r="N1627" s="226" t="s">
        <v>2608</v>
      </c>
      <c r="O1627" s="226"/>
      <c r="P1627" s="280"/>
      <c r="Q1627" s="225"/>
      <c r="R1627" s="226">
        <v>3</v>
      </c>
      <c r="S1627" s="225" t="s">
        <v>2089</v>
      </c>
      <c r="T1627" s="226" t="s">
        <v>2608</v>
      </c>
      <c r="U1627" s="226"/>
      <c r="V1627" s="280"/>
      <c r="W1627" s="225"/>
      <c r="X1627" s="226">
        <v>3</v>
      </c>
      <c r="Y1627" s="225" t="s">
        <v>2089</v>
      </c>
      <c r="Z1627" s="226" t="s">
        <v>2608</v>
      </c>
      <c r="AA1627" s="226"/>
      <c r="AB1627" s="280"/>
      <c r="AC1627" s="225"/>
      <c r="AD1627" s="226">
        <v>3</v>
      </c>
      <c r="AE1627" s="225" t="s">
        <v>2089</v>
      </c>
      <c r="AF1627" s="226" t="s">
        <v>2608</v>
      </c>
      <c r="AG1627" s="226"/>
      <c r="AH1627" s="280"/>
      <c r="AI1627" s="227"/>
    </row>
    <row r="1628" spans="1:35" ht="45" x14ac:dyDescent="0.2">
      <c r="A1628" s="248">
        <v>2017</v>
      </c>
      <c r="B1628" s="228"/>
      <c r="C1628" s="228" t="s">
        <v>2080</v>
      </c>
      <c r="D1628" s="249"/>
      <c r="E1628" s="226">
        <v>7</v>
      </c>
      <c r="F1628" s="226">
        <v>3</v>
      </c>
      <c r="G1628" s="225" t="s">
        <v>2088</v>
      </c>
      <c r="H1628" s="226" t="s">
        <v>2608</v>
      </c>
      <c r="I1628" s="226"/>
      <c r="J1628" s="280"/>
      <c r="K1628" s="225"/>
      <c r="L1628" s="226">
        <v>3</v>
      </c>
      <c r="M1628" s="225" t="s">
        <v>2088</v>
      </c>
      <c r="N1628" s="226" t="s">
        <v>2608</v>
      </c>
      <c r="O1628" s="226"/>
      <c r="P1628" s="280"/>
      <c r="Q1628" s="225"/>
      <c r="R1628" s="226">
        <v>3</v>
      </c>
      <c r="S1628" s="225" t="s">
        <v>2088</v>
      </c>
      <c r="T1628" s="226" t="s">
        <v>2608</v>
      </c>
      <c r="U1628" s="226"/>
      <c r="V1628" s="280"/>
      <c r="W1628" s="225"/>
      <c r="X1628" s="226">
        <v>3</v>
      </c>
      <c r="Y1628" s="225" t="s">
        <v>2088</v>
      </c>
      <c r="Z1628" s="226" t="s">
        <v>2608</v>
      </c>
      <c r="AA1628" s="226"/>
      <c r="AB1628" s="280"/>
      <c r="AC1628" s="225"/>
      <c r="AD1628" s="226">
        <v>3</v>
      </c>
      <c r="AE1628" s="225" t="s">
        <v>2088</v>
      </c>
      <c r="AF1628" s="226" t="s">
        <v>2642</v>
      </c>
      <c r="AG1628" s="226"/>
      <c r="AH1628" s="280"/>
      <c r="AI1628" s="227"/>
    </row>
    <row r="1629" spans="1:35" ht="45" x14ac:dyDescent="0.2">
      <c r="A1629" s="248">
        <v>2017</v>
      </c>
      <c r="B1629" s="228"/>
      <c r="C1629" s="228" t="s">
        <v>2080</v>
      </c>
      <c r="D1629" s="249"/>
      <c r="E1629" s="226">
        <v>7</v>
      </c>
      <c r="F1629" s="226">
        <v>3</v>
      </c>
      <c r="G1629" s="225" t="s">
        <v>2087</v>
      </c>
      <c r="H1629" s="226" t="s">
        <v>2608</v>
      </c>
      <c r="I1629" s="226"/>
      <c r="J1629" s="280"/>
      <c r="K1629" s="225"/>
      <c r="L1629" s="226">
        <v>3</v>
      </c>
      <c r="M1629" s="225" t="s">
        <v>2087</v>
      </c>
      <c r="N1629" s="226" t="s">
        <v>2608</v>
      </c>
      <c r="O1629" s="226"/>
      <c r="P1629" s="280"/>
      <c r="Q1629" s="225"/>
      <c r="R1629" s="226">
        <v>3</v>
      </c>
      <c r="S1629" s="225" t="s">
        <v>2087</v>
      </c>
      <c r="T1629" s="226" t="s">
        <v>2608</v>
      </c>
      <c r="U1629" s="226"/>
      <c r="V1629" s="280"/>
      <c r="W1629" s="225"/>
      <c r="X1629" s="226">
        <v>3</v>
      </c>
      <c r="Y1629" s="225" t="s">
        <v>2087</v>
      </c>
      <c r="Z1629" s="226" t="s">
        <v>2608</v>
      </c>
      <c r="AA1629" s="226"/>
      <c r="AB1629" s="280"/>
      <c r="AC1629" s="225"/>
      <c r="AD1629" s="226">
        <v>3</v>
      </c>
      <c r="AE1629" s="225" t="s">
        <v>2087</v>
      </c>
      <c r="AF1629" s="226" t="s">
        <v>2608</v>
      </c>
      <c r="AG1629" s="226"/>
      <c r="AH1629" s="280"/>
      <c r="AI1629" s="227"/>
    </row>
    <row r="1630" spans="1:35" s="295" customFormat="1" ht="45.75" thickBot="1" x14ac:dyDescent="0.25">
      <c r="A1630" s="285">
        <v>2017</v>
      </c>
      <c r="B1630" s="319"/>
      <c r="C1630" s="319" t="s">
        <v>2080</v>
      </c>
      <c r="D1630" s="292"/>
      <c r="E1630" s="320">
        <v>7</v>
      </c>
      <c r="F1630" s="320">
        <v>3</v>
      </c>
      <c r="G1630" s="289" t="s">
        <v>2598</v>
      </c>
      <c r="H1630" s="226" t="s">
        <v>2627</v>
      </c>
      <c r="I1630" s="285" t="e">
        <f>VLOOKUP(Tableau2[[#This Row],[Maîtrise/Avancement CNPE]],Tableau5[],8,FALSE)</f>
        <v>#N/A</v>
      </c>
      <c r="J1630" s="321" t="e">
        <f>Tableau2[[#This Row],[Gravité]]*Tableau2[[#This Row],[Fréquence CNPE]]*Tableau2[[#This Row],[Coef Pondération CNPE]]</f>
        <v>#N/A</v>
      </c>
      <c r="K1630" s="319" t="s">
        <v>2090</v>
      </c>
      <c r="L1630" s="320">
        <v>3</v>
      </c>
      <c r="M1630" s="289" t="s">
        <v>2598</v>
      </c>
      <c r="N1630" s="226" t="s">
        <v>2627</v>
      </c>
      <c r="O1630" s="290" t="e">
        <f>VLOOKUP(Tableau2[[#This Row],[Maîtrise/Avancement SUD]],Tableau5[],8,FALSE)</f>
        <v>#N/A</v>
      </c>
      <c r="P1630" s="321" t="e">
        <f>Tableau2[[#This Row],[Gravité]]*Tableau2[[#This Row],[Fréquence SUD]]*Tableau2[[#This Row],[Coef Pondération SUD]]</f>
        <v>#N/A</v>
      </c>
      <c r="Q1630" s="322"/>
      <c r="R1630" s="320">
        <v>3</v>
      </c>
      <c r="S1630" s="289" t="s">
        <v>2598</v>
      </c>
      <c r="T1630" s="226" t="s">
        <v>2627</v>
      </c>
      <c r="U1630" s="290" t="e">
        <f>VLOOKUP(Tableau2[[#This Row],[Maîtrise/Avancement GP]],Tableau5[],8,FALSE)</f>
        <v>#N/A</v>
      </c>
      <c r="V1630" s="321" t="e">
        <f>Tableau2[[#This Row],[Gravité]]*Tableau2[[#This Row],[Fréquence GP]]*Tableau2[[#This Row],[Coef Pondération GP]]</f>
        <v>#N/A</v>
      </c>
      <c r="W1630" s="322"/>
      <c r="X1630" s="320">
        <v>3</v>
      </c>
      <c r="Y1630" s="289" t="s">
        <v>2598</v>
      </c>
      <c r="Z1630" s="226" t="s">
        <v>2627</v>
      </c>
      <c r="AA1630" s="290" t="e">
        <f>VLOOKUP(Tableau2[[#This Row],[Maîtrise/Avancement NORD]],Tableau5[],8,FALSE)</f>
        <v>#N/A</v>
      </c>
      <c r="AB1630" s="321" t="e">
        <f>Tableau2[[#This Row],[Gravité]]*Tableau2[[#This Row],[Fréquence NORD]]*Tableau2[[#This Row],[Coef Pondération NORD]]</f>
        <v>#N/A</v>
      </c>
      <c r="AC1630" s="322"/>
      <c r="AD1630" s="320">
        <v>3</v>
      </c>
      <c r="AE1630" s="289" t="s">
        <v>2598</v>
      </c>
      <c r="AF1630" s="226" t="s">
        <v>2627</v>
      </c>
      <c r="AG1630" s="290" t="e">
        <f>VLOOKUP(Tableau2[[#This Row],[Maîtrise/Avancement DD]],Tableau5[],8,FALSE)</f>
        <v>#N/A</v>
      </c>
      <c r="AH1630" s="321" t="e">
        <f>Tableau2[[#This Row],[Gravité]]*Tableau2[[#This Row],[Fréquence DD]]*Tableau2[[#This Row],[Coef Pondération DD]]</f>
        <v>#N/A</v>
      </c>
      <c r="AI1630" s="324" t="s">
        <v>2090</v>
      </c>
    </row>
    <row r="1631" spans="1:35" ht="409.5" x14ac:dyDescent="0.2">
      <c r="A1631" s="248">
        <v>2017</v>
      </c>
      <c r="B1631" s="228" t="s">
        <v>2504</v>
      </c>
      <c r="C1631" s="228" t="s">
        <v>2091</v>
      </c>
      <c r="D1631" s="249"/>
      <c r="E1631" s="226">
        <v>7</v>
      </c>
      <c r="F1631" s="226">
        <v>3</v>
      </c>
      <c r="G1631" s="225" t="s">
        <v>2092</v>
      </c>
      <c r="H1631" s="226" t="s">
        <v>2608</v>
      </c>
      <c r="I1631" s="226"/>
      <c r="J1631" s="280"/>
      <c r="K1631" s="225"/>
      <c r="L1631" s="226">
        <v>3</v>
      </c>
      <c r="M1631" s="225" t="s">
        <v>2092</v>
      </c>
      <c r="N1631" s="226" t="s">
        <v>2608</v>
      </c>
      <c r="O1631" s="226"/>
      <c r="P1631" s="280"/>
      <c r="Q1631" s="225"/>
      <c r="R1631" s="226">
        <v>3</v>
      </c>
      <c r="S1631" s="225" t="s">
        <v>2092</v>
      </c>
      <c r="T1631" s="226" t="s">
        <v>2608</v>
      </c>
      <c r="U1631" s="226"/>
      <c r="V1631" s="280"/>
      <c r="W1631" s="225"/>
      <c r="X1631" s="226">
        <v>3</v>
      </c>
      <c r="Y1631" s="225" t="s">
        <v>2092</v>
      </c>
      <c r="Z1631" s="226" t="s">
        <v>2608</v>
      </c>
      <c r="AA1631" s="226"/>
      <c r="AB1631" s="280"/>
      <c r="AC1631" s="225"/>
      <c r="AD1631" s="226">
        <v>3</v>
      </c>
      <c r="AE1631" s="225" t="s">
        <v>2092</v>
      </c>
      <c r="AF1631" s="226" t="s">
        <v>2608</v>
      </c>
      <c r="AG1631" s="226"/>
      <c r="AH1631" s="280"/>
      <c r="AI1631" s="227"/>
    </row>
    <row r="1632" spans="1:35" ht="30" x14ac:dyDescent="0.2">
      <c r="A1632" s="248">
        <v>2017</v>
      </c>
      <c r="B1632" s="228"/>
      <c r="C1632" s="228" t="s">
        <v>2091</v>
      </c>
      <c r="D1632" s="249"/>
      <c r="E1632" s="226">
        <v>7</v>
      </c>
      <c r="F1632" s="226">
        <v>3</v>
      </c>
      <c r="G1632" s="225" t="s">
        <v>2093</v>
      </c>
      <c r="H1632" s="226" t="s">
        <v>2608</v>
      </c>
      <c r="I1632" s="226"/>
      <c r="J1632" s="280"/>
      <c r="K1632" s="225"/>
      <c r="L1632" s="226">
        <v>3</v>
      </c>
      <c r="M1632" s="225" t="s">
        <v>2093</v>
      </c>
      <c r="N1632" s="226" t="s">
        <v>2608</v>
      </c>
      <c r="O1632" s="226"/>
      <c r="P1632" s="280"/>
      <c r="Q1632" s="225"/>
      <c r="R1632" s="226">
        <v>3</v>
      </c>
      <c r="S1632" s="225" t="s">
        <v>2093</v>
      </c>
      <c r="T1632" s="226" t="s">
        <v>2608</v>
      </c>
      <c r="U1632" s="226"/>
      <c r="V1632" s="280"/>
      <c r="W1632" s="225"/>
      <c r="X1632" s="226">
        <v>3</v>
      </c>
      <c r="Y1632" s="225" t="s">
        <v>2093</v>
      </c>
      <c r="Z1632" s="226" t="s">
        <v>2608</v>
      </c>
      <c r="AA1632" s="226"/>
      <c r="AB1632" s="280"/>
      <c r="AC1632" s="225"/>
      <c r="AD1632" s="226">
        <v>3</v>
      </c>
      <c r="AE1632" s="225" t="s">
        <v>2093</v>
      </c>
      <c r="AF1632" s="226" t="s">
        <v>2608</v>
      </c>
      <c r="AG1632" s="226"/>
      <c r="AH1632" s="280"/>
      <c r="AI1632" s="227"/>
    </row>
    <row r="1633" spans="1:35" s="295" customFormat="1" ht="135.75" thickBot="1" x14ac:dyDescent="0.25">
      <c r="A1633" s="285">
        <v>2017</v>
      </c>
      <c r="B1633" s="319"/>
      <c r="C1633" s="319" t="s">
        <v>2091</v>
      </c>
      <c r="D1633" s="292"/>
      <c r="E1633" s="320">
        <v>7</v>
      </c>
      <c r="F1633" s="320">
        <v>3</v>
      </c>
      <c r="G1633" s="289" t="s">
        <v>2598</v>
      </c>
      <c r="H1633" s="226" t="s">
        <v>2627</v>
      </c>
      <c r="I1633" s="285" t="e">
        <f>VLOOKUP(Tableau2[[#This Row],[Maîtrise/Avancement CNPE]],Tableau5[],8,FALSE)</f>
        <v>#N/A</v>
      </c>
      <c r="J1633" s="321" t="e">
        <f>Tableau2[[#This Row],[Gravité]]*Tableau2[[#This Row],[Fréquence CNPE]]*Tableau2[[#This Row],[Coef Pondération CNPE]]</f>
        <v>#N/A</v>
      </c>
      <c r="K1633" s="319" t="s">
        <v>2095</v>
      </c>
      <c r="L1633" s="320">
        <v>3</v>
      </c>
      <c r="M1633" s="289" t="s">
        <v>2598</v>
      </c>
      <c r="N1633" s="226" t="s">
        <v>2627</v>
      </c>
      <c r="O1633" s="290" t="e">
        <f>VLOOKUP(Tableau2[[#This Row],[Maîtrise/Avancement SUD]],Tableau5[],8,FALSE)</f>
        <v>#N/A</v>
      </c>
      <c r="P1633" s="321" t="e">
        <f>Tableau2[[#This Row],[Gravité]]*Tableau2[[#This Row],[Fréquence SUD]]*Tableau2[[#This Row],[Coef Pondération SUD]]</f>
        <v>#N/A</v>
      </c>
      <c r="Q1633" s="322"/>
      <c r="R1633" s="320">
        <v>3</v>
      </c>
      <c r="S1633" s="289" t="s">
        <v>2598</v>
      </c>
      <c r="T1633" s="226" t="s">
        <v>2627</v>
      </c>
      <c r="U1633" s="290" t="e">
        <f>VLOOKUP(Tableau2[[#This Row],[Maîtrise/Avancement GP]],Tableau5[],8,FALSE)</f>
        <v>#N/A</v>
      </c>
      <c r="V1633" s="321" t="e">
        <f>Tableau2[[#This Row],[Gravité]]*Tableau2[[#This Row],[Fréquence GP]]*Tableau2[[#This Row],[Coef Pondération GP]]</f>
        <v>#N/A</v>
      </c>
      <c r="W1633" s="322"/>
      <c r="X1633" s="320">
        <v>3</v>
      </c>
      <c r="Y1633" s="289" t="s">
        <v>2598</v>
      </c>
      <c r="Z1633" s="226" t="s">
        <v>2627</v>
      </c>
      <c r="AA1633" s="290" t="e">
        <f>VLOOKUP(Tableau2[[#This Row],[Maîtrise/Avancement NORD]],Tableau5[],8,FALSE)</f>
        <v>#N/A</v>
      </c>
      <c r="AB1633" s="321" t="e">
        <f>Tableau2[[#This Row],[Gravité]]*Tableau2[[#This Row],[Fréquence NORD]]*Tableau2[[#This Row],[Coef Pondération NORD]]</f>
        <v>#N/A</v>
      </c>
      <c r="AC1633" s="322"/>
      <c r="AD1633" s="320">
        <v>3</v>
      </c>
      <c r="AE1633" s="289" t="s">
        <v>2598</v>
      </c>
      <c r="AF1633" s="226" t="s">
        <v>2627</v>
      </c>
      <c r="AG1633" s="290" t="e">
        <f>VLOOKUP(Tableau2[[#This Row],[Maîtrise/Avancement DD]],Tableau5[],8,FALSE)</f>
        <v>#N/A</v>
      </c>
      <c r="AH1633" s="321" t="e">
        <f>Tableau2[[#This Row],[Gravité]]*Tableau2[[#This Row],[Fréquence DD]]*Tableau2[[#This Row],[Coef Pondération DD]]</f>
        <v>#N/A</v>
      </c>
      <c r="AI1633" s="324" t="s">
        <v>2095</v>
      </c>
    </row>
    <row r="1634" spans="1:35" ht="15" x14ac:dyDescent="0.2">
      <c r="A1634" s="248">
        <v>2017</v>
      </c>
      <c r="B1634" s="228" t="s">
        <v>2096</v>
      </c>
      <c r="C1634" s="225"/>
      <c r="D1634" s="249"/>
      <c r="E1634" s="226"/>
      <c r="F1634" s="226"/>
      <c r="G1634" s="225"/>
      <c r="H1634" s="226" t="s">
        <v>2627</v>
      </c>
      <c r="I1634" s="226"/>
      <c r="J1634" s="280"/>
      <c r="K1634" s="225"/>
      <c r="L1634" s="226"/>
      <c r="M1634" s="225"/>
      <c r="N1634" s="226" t="s">
        <v>2627</v>
      </c>
      <c r="O1634" s="226"/>
      <c r="P1634" s="280"/>
      <c r="Q1634" s="225"/>
      <c r="R1634" s="226"/>
      <c r="S1634" s="225"/>
      <c r="T1634" s="226" t="s">
        <v>2627</v>
      </c>
      <c r="U1634" s="226"/>
      <c r="V1634" s="280"/>
      <c r="W1634" s="225"/>
      <c r="X1634" s="226"/>
      <c r="Y1634" s="225"/>
      <c r="Z1634" s="226" t="s">
        <v>2627</v>
      </c>
      <c r="AA1634" s="226"/>
      <c r="AB1634" s="280"/>
      <c r="AC1634" s="225"/>
      <c r="AD1634" s="226"/>
      <c r="AE1634" s="225"/>
      <c r="AF1634" s="226" t="s">
        <v>2627</v>
      </c>
      <c r="AG1634" s="226"/>
      <c r="AH1634" s="280"/>
      <c r="AI1634" s="227"/>
    </row>
    <row r="1635" spans="1:35" ht="225" x14ac:dyDescent="0.2">
      <c r="A1635" s="248">
        <v>2017</v>
      </c>
      <c r="B1635" s="228" t="s">
        <v>2505</v>
      </c>
      <c r="C1635" s="228" t="s">
        <v>2097</v>
      </c>
      <c r="D1635" s="249"/>
      <c r="E1635" s="226">
        <v>3</v>
      </c>
      <c r="F1635" s="226">
        <v>3</v>
      </c>
      <c r="G1635" s="225" t="s">
        <v>2054</v>
      </c>
      <c r="H1635" s="226" t="s">
        <v>2613</v>
      </c>
      <c r="I1635" s="226"/>
      <c r="J1635" s="280"/>
      <c r="K1635" s="225"/>
      <c r="L1635" s="226">
        <v>3</v>
      </c>
      <c r="M1635" s="225" t="s">
        <v>2054</v>
      </c>
      <c r="N1635" s="226" t="s">
        <v>2613</v>
      </c>
      <c r="O1635" s="226"/>
      <c r="P1635" s="280"/>
      <c r="Q1635" s="225"/>
      <c r="R1635" s="226">
        <v>3</v>
      </c>
      <c r="S1635" s="225" t="s">
        <v>2054</v>
      </c>
      <c r="T1635" s="226" t="s">
        <v>2613</v>
      </c>
      <c r="U1635" s="226"/>
      <c r="V1635" s="280"/>
      <c r="W1635" s="225"/>
      <c r="X1635" s="226">
        <v>3</v>
      </c>
      <c r="Y1635" s="225" t="s">
        <v>2054</v>
      </c>
      <c r="Z1635" s="226" t="s">
        <v>2613</v>
      </c>
      <c r="AA1635" s="226"/>
      <c r="AB1635" s="280"/>
      <c r="AC1635" s="225"/>
      <c r="AD1635" s="226">
        <v>3</v>
      </c>
      <c r="AE1635" s="225" t="s">
        <v>2054</v>
      </c>
      <c r="AF1635" s="226" t="s">
        <v>2613</v>
      </c>
      <c r="AG1635" s="226"/>
      <c r="AH1635" s="280"/>
      <c r="AI1635" s="227"/>
    </row>
    <row r="1636" spans="1:35" ht="30" x14ac:dyDescent="0.2">
      <c r="A1636" s="248">
        <v>2017</v>
      </c>
      <c r="B1636" s="228"/>
      <c r="C1636" s="228" t="s">
        <v>2097</v>
      </c>
      <c r="D1636" s="249"/>
      <c r="E1636" s="226">
        <v>3</v>
      </c>
      <c r="F1636" s="226">
        <v>3</v>
      </c>
      <c r="G1636" s="225" t="s">
        <v>2098</v>
      </c>
      <c r="H1636" s="226" t="s">
        <v>2613</v>
      </c>
      <c r="I1636" s="226"/>
      <c r="J1636" s="280"/>
      <c r="K1636" s="225"/>
      <c r="L1636" s="226">
        <v>3</v>
      </c>
      <c r="M1636" s="225" t="s">
        <v>2098</v>
      </c>
      <c r="N1636" s="226" t="s">
        <v>2655</v>
      </c>
      <c r="O1636" s="226"/>
      <c r="P1636" s="280"/>
      <c r="Q1636" s="225"/>
      <c r="R1636" s="226">
        <v>3</v>
      </c>
      <c r="S1636" s="225" t="s">
        <v>2098</v>
      </c>
      <c r="T1636" s="226" t="s">
        <v>2628</v>
      </c>
      <c r="U1636" s="226"/>
      <c r="V1636" s="280"/>
      <c r="W1636" s="225"/>
      <c r="X1636" s="226">
        <v>3</v>
      </c>
      <c r="Y1636" s="225" t="s">
        <v>2098</v>
      </c>
      <c r="Z1636" s="226" t="s">
        <v>2645</v>
      </c>
      <c r="AA1636" s="226"/>
      <c r="AB1636" s="280"/>
      <c r="AC1636" s="225"/>
      <c r="AD1636" s="226">
        <v>3</v>
      </c>
      <c r="AE1636" s="225" t="s">
        <v>2098</v>
      </c>
      <c r="AF1636" s="226" t="s">
        <v>2670</v>
      </c>
      <c r="AG1636" s="226"/>
      <c r="AH1636" s="280"/>
      <c r="AI1636" s="227"/>
    </row>
    <row r="1637" spans="1:35" s="295" customFormat="1" ht="30.75" thickBot="1" x14ac:dyDescent="0.25">
      <c r="A1637" s="285">
        <v>2017</v>
      </c>
      <c r="B1637" s="319"/>
      <c r="C1637" s="319" t="s">
        <v>2097</v>
      </c>
      <c r="D1637" s="292"/>
      <c r="E1637" s="320">
        <v>3</v>
      </c>
      <c r="F1637" s="320">
        <v>3</v>
      </c>
      <c r="G1637" s="289" t="s">
        <v>2598</v>
      </c>
      <c r="H1637" s="226" t="s">
        <v>2627</v>
      </c>
      <c r="I1637" s="285" t="e">
        <f>VLOOKUP(Tableau2[[#This Row],[Maîtrise/Avancement CNPE]],Tableau5[],8,FALSE)</f>
        <v>#N/A</v>
      </c>
      <c r="J1637" s="321" t="e">
        <f>Tableau2[[#This Row],[Gravité]]*Tableau2[[#This Row],[Fréquence CNPE]]*Tableau2[[#This Row],[Coef Pondération CNPE]]</f>
        <v>#N/A</v>
      </c>
      <c r="K1637" s="322"/>
      <c r="L1637" s="320">
        <v>3</v>
      </c>
      <c r="M1637" s="289" t="s">
        <v>2598</v>
      </c>
      <c r="N1637" s="226" t="s">
        <v>2627</v>
      </c>
      <c r="O1637" s="290" t="e">
        <f>VLOOKUP(Tableau2[[#This Row],[Maîtrise/Avancement SUD]],Tableau5[],8,FALSE)</f>
        <v>#N/A</v>
      </c>
      <c r="P1637" s="321" t="e">
        <f>Tableau2[[#This Row],[Gravité]]*Tableau2[[#This Row],[Fréquence SUD]]*Tableau2[[#This Row],[Coef Pondération SUD]]</f>
        <v>#N/A</v>
      </c>
      <c r="Q1637" s="322"/>
      <c r="R1637" s="320">
        <v>3</v>
      </c>
      <c r="S1637" s="289" t="s">
        <v>2598</v>
      </c>
      <c r="T1637" s="226" t="s">
        <v>2627</v>
      </c>
      <c r="U1637" s="290" t="e">
        <f>VLOOKUP(Tableau2[[#This Row],[Maîtrise/Avancement GP]],Tableau5[],8,FALSE)</f>
        <v>#N/A</v>
      </c>
      <c r="V1637" s="321" t="e">
        <f>Tableau2[[#This Row],[Gravité]]*Tableau2[[#This Row],[Fréquence GP]]*Tableau2[[#This Row],[Coef Pondération GP]]</f>
        <v>#N/A</v>
      </c>
      <c r="W1637" s="322"/>
      <c r="X1637" s="320">
        <v>3</v>
      </c>
      <c r="Y1637" s="289" t="s">
        <v>2598</v>
      </c>
      <c r="Z1637" s="226" t="s">
        <v>2627</v>
      </c>
      <c r="AA1637" s="290" t="e">
        <f>VLOOKUP(Tableau2[[#This Row],[Maîtrise/Avancement NORD]],Tableau5[],8,FALSE)</f>
        <v>#N/A</v>
      </c>
      <c r="AB1637" s="321" t="e">
        <f>Tableau2[[#This Row],[Gravité]]*Tableau2[[#This Row],[Fréquence NORD]]*Tableau2[[#This Row],[Coef Pondération NORD]]</f>
        <v>#N/A</v>
      </c>
      <c r="AC1637" s="322"/>
      <c r="AD1637" s="320">
        <v>3</v>
      </c>
      <c r="AE1637" s="289" t="s">
        <v>2598</v>
      </c>
      <c r="AF1637" s="226" t="s">
        <v>2627</v>
      </c>
      <c r="AG1637" s="290" t="e">
        <f>VLOOKUP(Tableau2[[#This Row],[Maîtrise/Avancement DD]],Tableau5[],8,FALSE)</f>
        <v>#N/A</v>
      </c>
      <c r="AH1637" s="321" t="e">
        <f>Tableau2[[#This Row],[Gravité]]*Tableau2[[#This Row],[Fréquence DD]]*Tableau2[[#This Row],[Coef Pondération DD]]</f>
        <v>#N/A</v>
      </c>
      <c r="AI1637" s="323"/>
    </row>
    <row r="1638" spans="1:35" ht="225" x14ac:dyDescent="0.2">
      <c r="A1638" s="248">
        <v>2017</v>
      </c>
      <c r="B1638" s="228" t="s">
        <v>2506</v>
      </c>
      <c r="C1638" s="228" t="s">
        <v>2099</v>
      </c>
      <c r="D1638" s="249"/>
      <c r="E1638" s="226">
        <v>3</v>
      </c>
      <c r="F1638" s="226">
        <v>3</v>
      </c>
      <c r="G1638" s="228" t="s">
        <v>2100</v>
      </c>
      <c r="H1638" s="226" t="s">
        <v>2613</v>
      </c>
      <c r="I1638" s="226"/>
      <c r="J1638" s="280"/>
      <c r="K1638" s="225"/>
      <c r="L1638" s="226">
        <v>3</v>
      </c>
      <c r="M1638" s="228" t="s">
        <v>2100</v>
      </c>
      <c r="N1638" s="226" t="s">
        <v>2613</v>
      </c>
      <c r="O1638" s="226"/>
      <c r="P1638" s="280"/>
      <c r="Q1638" s="225"/>
      <c r="R1638" s="226">
        <v>3</v>
      </c>
      <c r="S1638" s="228" t="s">
        <v>2100</v>
      </c>
      <c r="T1638" s="226" t="s">
        <v>2613</v>
      </c>
      <c r="U1638" s="226"/>
      <c r="V1638" s="280"/>
      <c r="W1638" s="225"/>
      <c r="X1638" s="226">
        <v>3</v>
      </c>
      <c r="Y1638" s="228" t="s">
        <v>2100</v>
      </c>
      <c r="Z1638" s="226" t="s">
        <v>2613</v>
      </c>
      <c r="AA1638" s="226"/>
      <c r="AB1638" s="280"/>
      <c r="AC1638" s="225"/>
      <c r="AD1638" s="226">
        <v>3</v>
      </c>
      <c r="AE1638" s="228" t="s">
        <v>2100</v>
      </c>
      <c r="AF1638" s="226" t="s">
        <v>2613</v>
      </c>
      <c r="AG1638" s="226"/>
      <c r="AH1638" s="280"/>
      <c r="AI1638" s="227"/>
    </row>
    <row r="1639" spans="1:35" s="295" customFormat="1" ht="60.75" thickBot="1" x14ac:dyDescent="0.25">
      <c r="A1639" s="285">
        <v>2017</v>
      </c>
      <c r="B1639" s="319"/>
      <c r="C1639" s="319" t="s">
        <v>2099</v>
      </c>
      <c r="D1639" s="292"/>
      <c r="E1639" s="320">
        <v>3</v>
      </c>
      <c r="F1639" s="320">
        <v>3</v>
      </c>
      <c r="G1639" s="289" t="s">
        <v>2598</v>
      </c>
      <c r="H1639" s="226" t="s">
        <v>2627</v>
      </c>
      <c r="I1639" s="285" t="e">
        <f>VLOOKUP(Tableau2[[#This Row],[Maîtrise/Avancement CNPE]],Tableau5[],8,FALSE)</f>
        <v>#N/A</v>
      </c>
      <c r="J1639" s="321" t="e">
        <f>Tableau2[[#This Row],[Gravité]]*Tableau2[[#This Row],[Fréquence CNPE]]*Tableau2[[#This Row],[Coef Pondération CNPE]]</f>
        <v>#N/A</v>
      </c>
      <c r="K1639" s="319" t="s">
        <v>2094</v>
      </c>
      <c r="L1639" s="320">
        <v>3</v>
      </c>
      <c r="M1639" s="289" t="s">
        <v>2598</v>
      </c>
      <c r="N1639" s="226" t="s">
        <v>2627</v>
      </c>
      <c r="O1639" s="290" t="e">
        <f>VLOOKUP(Tableau2[[#This Row],[Maîtrise/Avancement SUD]],Tableau5[],8,FALSE)</f>
        <v>#N/A</v>
      </c>
      <c r="P1639" s="321" t="e">
        <f>Tableau2[[#This Row],[Gravité]]*Tableau2[[#This Row],[Fréquence SUD]]*Tableau2[[#This Row],[Coef Pondération SUD]]</f>
        <v>#N/A</v>
      </c>
      <c r="Q1639" s="322"/>
      <c r="R1639" s="320">
        <v>3</v>
      </c>
      <c r="S1639" s="289" t="s">
        <v>2598</v>
      </c>
      <c r="T1639" s="226" t="s">
        <v>2627</v>
      </c>
      <c r="U1639" s="290" t="e">
        <f>VLOOKUP(Tableau2[[#This Row],[Maîtrise/Avancement GP]],Tableau5[],8,FALSE)</f>
        <v>#N/A</v>
      </c>
      <c r="V1639" s="321" t="e">
        <f>Tableau2[[#This Row],[Gravité]]*Tableau2[[#This Row],[Fréquence GP]]*Tableau2[[#This Row],[Coef Pondération GP]]</f>
        <v>#N/A</v>
      </c>
      <c r="W1639" s="322"/>
      <c r="X1639" s="320">
        <v>3</v>
      </c>
      <c r="Y1639" s="289" t="s">
        <v>2598</v>
      </c>
      <c r="Z1639" s="226" t="s">
        <v>2627</v>
      </c>
      <c r="AA1639" s="290" t="e">
        <f>VLOOKUP(Tableau2[[#This Row],[Maîtrise/Avancement NORD]],Tableau5[],8,FALSE)</f>
        <v>#N/A</v>
      </c>
      <c r="AB1639" s="321" t="e">
        <f>Tableau2[[#This Row],[Gravité]]*Tableau2[[#This Row],[Fréquence NORD]]*Tableau2[[#This Row],[Coef Pondération NORD]]</f>
        <v>#N/A</v>
      </c>
      <c r="AC1639" s="322"/>
      <c r="AD1639" s="320">
        <v>3</v>
      </c>
      <c r="AE1639" s="289" t="s">
        <v>2598</v>
      </c>
      <c r="AF1639" s="226" t="s">
        <v>2627</v>
      </c>
      <c r="AG1639" s="290" t="e">
        <f>VLOOKUP(Tableau2[[#This Row],[Maîtrise/Avancement DD]],Tableau5[],8,FALSE)</f>
        <v>#N/A</v>
      </c>
      <c r="AH1639" s="321" t="e">
        <f>Tableau2[[#This Row],[Gravité]]*Tableau2[[#This Row],[Fréquence DD]]*Tableau2[[#This Row],[Coef Pondération DD]]</f>
        <v>#N/A</v>
      </c>
      <c r="AI1639" s="324" t="s">
        <v>2094</v>
      </c>
    </row>
    <row r="1640" spans="1:35" ht="15" x14ac:dyDescent="0.2">
      <c r="A1640" s="248">
        <v>2017</v>
      </c>
      <c r="B1640" s="228" t="s">
        <v>2101</v>
      </c>
      <c r="C1640" s="225"/>
      <c r="D1640" s="249"/>
      <c r="E1640" s="226"/>
      <c r="F1640" s="226"/>
      <c r="G1640" s="225"/>
      <c r="H1640" s="226" t="s">
        <v>2627</v>
      </c>
      <c r="I1640" s="226"/>
      <c r="J1640" s="280"/>
      <c r="K1640" s="225"/>
      <c r="L1640" s="226"/>
      <c r="M1640" s="225"/>
      <c r="N1640" s="226" t="s">
        <v>2627</v>
      </c>
      <c r="O1640" s="226"/>
      <c r="P1640" s="280"/>
      <c r="Q1640" s="225"/>
      <c r="R1640" s="226"/>
      <c r="S1640" s="225"/>
      <c r="T1640" s="226" t="s">
        <v>2627</v>
      </c>
      <c r="U1640" s="226"/>
      <c r="V1640" s="280"/>
      <c r="W1640" s="225"/>
      <c r="X1640" s="226"/>
      <c r="Y1640" s="225"/>
      <c r="Z1640" s="226" t="s">
        <v>2627</v>
      </c>
      <c r="AA1640" s="226"/>
      <c r="AB1640" s="280"/>
      <c r="AC1640" s="225"/>
      <c r="AD1640" s="226">
        <v>3</v>
      </c>
      <c r="AE1640" s="225"/>
      <c r="AF1640" s="226" t="s">
        <v>2627</v>
      </c>
      <c r="AG1640" s="226"/>
      <c r="AH1640" s="280"/>
      <c r="AI1640" s="227"/>
    </row>
    <row r="1641" spans="1:35" ht="240" x14ac:dyDescent="0.2">
      <c r="A1641" s="248">
        <v>2017</v>
      </c>
      <c r="B1641" s="228" t="s">
        <v>2507</v>
      </c>
      <c r="C1641" s="228" t="s">
        <v>2102</v>
      </c>
      <c r="D1641" s="249"/>
      <c r="E1641" s="226">
        <v>3</v>
      </c>
      <c r="F1641" s="226">
        <v>1</v>
      </c>
      <c r="G1641" s="228" t="s">
        <v>2103</v>
      </c>
      <c r="H1641" s="226" t="s">
        <v>2614</v>
      </c>
      <c r="I1641" s="226"/>
      <c r="J1641" s="280"/>
      <c r="K1641" s="225"/>
      <c r="L1641" s="226">
        <v>1</v>
      </c>
      <c r="M1641" s="228" t="s">
        <v>2103</v>
      </c>
      <c r="N1641" s="226" t="s">
        <v>2614</v>
      </c>
      <c r="O1641" s="226"/>
      <c r="P1641" s="280"/>
      <c r="Q1641" s="225"/>
      <c r="R1641" s="226">
        <v>1</v>
      </c>
      <c r="S1641" s="228" t="s">
        <v>2103</v>
      </c>
      <c r="T1641" s="226" t="s">
        <v>2614</v>
      </c>
      <c r="U1641" s="226"/>
      <c r="V1641" s="280"/>
      <c r="W1641" s="225"/>
      <c r="X1641" s="226">
        <v>1</v>
      </c>
      <c r="Y1641" s="228" t="s">
        <v>2103</v>
      </c>
      <c r="Z1641" s="226" t="s">
        <v>2614</v>
      </c>
      <c r="AA1641" s="226"/>
      <c r="AB1641" s="280"/>
      <c r="AC1641" s="225"/>
      <c r="AD1641" s="226">
        <v>3</v>
      </c>
      <c r="AE1641" s="228" t="s">
        <v>2103</v>
      </c>
      <c r="AF1641" s="226" t="s">
        <v>2614</v>
      </c>
      <c r="AG1641" s="226"/>
      <c r="AH1641" s="280"/>
      <c r="AI1641" s="227"/>
    </row>
    <row r="1642" spans="1:35" s="295" customFormat="1" ht="90.75" thickBot="1" x14ac:dyDescent="0.25">
      <c r="A1642" s="285">
        <v>2017</v>
      </c>
      <c r="B1642" s="319"/>
      <c r="C1642" s="319" t="s">
        <v>2102</v>
      </c>
      <c r="D1642" s="292"/>
      <c r="E1642" s="320">
        <v>3</v>
      </c>
      <c r="F1642" s="320">
        <v>1</v>
      </c>
      <c r="G1642" s="289" t="s">
        <v>2598</v>
      </c>
      <c r="H1642" s="226" t="s">
        <v>2627</v>
      </c>
      <c r="I1642" s="285" t="e">
        <f>VLOOKUP(Tableau2[[#This Row],[Maîtrise/Avancement CNPE]],Tableau5[],8,FALSE)</f>
        <v>#N/A</v>
      </c>
      <c r="J1642" s="321" t="e">
        <f>Tableau2[[#This Row],[Gravité]]*Tableau2[[#This Row],[Fréquence CNPE]]*Tableau2[[#This Row],[Coef Pondération CNPE]]</f>
        <v>#N/A</v>
      </c>
      <c r="K1642" s="319" t="s">
        <v>2104</v>
      </c>
      <c r="L1642" s="320">
        <v>1</v>
      </c>
      <c r="M1642" s="289" t="s">
        <v>2598</v>
      </c>
      <c r="N1642" s="226" t="s">
        <v>2627</v>
      </c>
      <c r="O1642" s="290" t="e">
        <f>VLOOKUP(Tableau2[[#This Row],[Maîtrise/Avancement SUD]],Tableau5[],8,FALSE)</f>
        <v>#N/A</v>
      </c>
      <c r="P1642" s="321" t="e">
        <f>Tableau2[[#This Row],[Gravité]]*Tableau2[[#This Row],[Fréquence SUD]]*Tableau2[[#This Row],[Coef Pondération SUD]]</f>
        <v>#N/A</v>
      </c>
      <c r="Q1642" s="322"/>
      <c r="R1642" s="320">
        <v>1</v>
      </c>
      <c r="S1642" s="289" t="s">
        <v>2598</v>
      </c>
      <c r="T1642" s="226" t="s">
        <v>2627</v>
      </c>
      <c r="U1642" s="290" t="e">
        <f>VLOOKUP(Tableau2[[#This Row],[Maîtrise/Avancement GP]],Tableau5[],8,FALSE)</f>
        <v>#N/A</v>
      </c>
      <c r="V1642" s="321" t="e">
        <f>Tableau2[[#This Row],[Gravité]]*Tableau2[[#This Row],[Fréquence GP]]*Tableau2[[#This Row],[Coef Pondération GP]]</f>
        <v>#N/A</v>
      </c>
      <c r="W1642" s="322"/>
      <c r="X1642" s="320">
        <v>1</v>
      </c>
      <c r="Y1642" s="289" t="s">
        <v>2598</v>
      </c>
      <c r="Z1642" s="226" t="s">
        <v>2627</v>
      </c>
      <c r="AA1642" s="290" t="e">
        <f>VLOOKUP(Tableau2[[#This Row],[Maîtrise/Avancement NORD]],Tableau5[],8,FALSE)</f>
        <v>#N/A</v>
      </c>
      <c r="AB1642" s="321" t="e">
        <f>Tableau2[[#This Row],[Gravité]]*Tableau2[[#This Row],[Fréquence NORD]]*Tableau2[[#This Row],[Coef Pondération NORD]]</f>
        <v>#N/A</v>
      </c>
      <c r="AC1642" s="322"/>
      <c r="AD1642" s="320">
        <v>3</v>
      </c>
      <c r="AE1642" s="289" t="s">
        <v>2598</v>
      </c>
      <c r="AF1642" s="226" t="s">
        <v>2627</v>
      </c>
      <c r="AG1642" s="290" t="e">
        <f>VLOOKUP(Tableau2[[#This Row],[Maîtrise/Avancement DD]],Tableau5[],8,FALSE)</f>
        <v>#N/A</v>
      </c>
      <c r="AH1642" s="321" t="e">
        <f>Tableau2[[#This Row],[Gravité]]*Tableau2[[#This Row],[Fréquence DD]]*Tableau2[[#This Row],[Coef Pondération DD]]</f>
        <v>#N/A</v>
      </c>
      <c r="AI1642" s="324" t="s">
        <v>2104</v>
      </c>
    </row>
    <row r="1643" spans="1:35" ht="240" x14ac:dyDescent="0.2">
      <c r="A1643" s="248">
        <v>2017</v>
      </c>
      <c r="B1643" s="228" t="s">
        <v>2508</v>
      </c>
      <c r="C1643" s="228" t="s">
        <v>2102</v>
      </c>
      <c r="D1643" s="249"/>
      <c r="E1643" s="226">
        <v>3</v>
      </c>
      <c r="F1643" s="226">
        <v>7</v>
      </c>
      <c r="G1643" s="228" t="s">
        <v>2105</v>
      </c>
      <c r="H1643" s="226" t="s">
        <v>2614</v>
      </c>
      <c r="I1643" s="226"/>
      <c r="J1643" s="280"/>
      <c r="K1643" s="225"/>
      <c r="L1643" s="226">
        <v>7</v>
      </c>
      <c r="M1643" s="228" t="s">
        <v>2105</v>
      </c>
      <c r="N1643" s="226" t="s">
        <v>2614</v>
      </c>
      <c r="O1643" s="226"/>
      <c r="P1643" s="280"/>
      <c r="Q1643" s="225"/>
      <c r="R1643" s="226">
        <v>7</v>
      </c>
      <c r="S1643" s="228" t="s">
        <v>2105</v>
      </c>
      <c r="T1643" s="226" t="s">
        <v>2614</v>
      </c>
      <c r="U1643" s="226"/>
      <c r="V1643" s="280"/>
      <c r="W1643" s="225"/>
      <c r="X1643" s="226">
        <v>7</v>
      </c>
      <c r="Y1643" s="228" t="s">
        <v>2105</v>
      </c>
      <c r="Z1643" s="226" t="s">
        <v>2614</v>
      </c>
      <c r="AA1643" s="226"/>
      <c r="AB1643" s="280"/>
      <c r="AC1643" s="225"/>
      <c r="AD1643" s="226">
        <v>3</v>
      </c>
      <c r="AE1643" s="228" t="s">
        <v>2105</v>
      </c>
      <c r="AF1643" s="226" t="s">
        <v>2614</v>
      </c>
      <c r="AG1643" s="226"/>
      <c r="AH1643" s="280"/>
      <c r="AI1643" s="227"/>
    </row>
    <row r="1644" spans="1:35" ht="30" x14ac:dyDescent="0.2">
      <c r="A1644" s="248">
        <v>2017</v>
      </c>
      <c r="B1644" s="228"/>
      <c r="C1644" s="228" t="s">
        <v>2102</v>
      </c>
      <c r="D1644" s="249"/>
      <c r="E1644" s="226">
        <v>3</v>
      </c>
      <c r="F1644" s="226">
        <v>7</v>
      </c>
      <c r="G1644" s="228" t="s">
        <v>2106</v>
      </c>
      <c r="H1644" s="226" t="s">
        <v>2608</v>
      </c>
      <c r="I1644" s="338"/>
      <c r="J1644" s="339"/>
      <c r="K1644" s="225"/>
      <c r="L1644" s="226">
        <v>7</v>
      </c>
      <c r="M1644" s="228" t="s">
        <v>2106</v>
      </c>
      <c r="N1644" s="226" t="s">
        <v>2608</v>
      </c>
      <c r="O1644" s="338"/>
      <c r="P1644" s="339"/>
      <c r="Q1644" s="225"/>
      <c r="R1644" s="226">
        <v>7</v>
      </c>
      <c r="S1644" s="228" t="s">
        <v>2106</v>
      </c>
      <c r="T1644" s="226" t="s">
        <v>2608</v>
      </c>
      <c r="U1644" s="338"/>
      <c r="V1644" s="339"/>
      <c r="W1644" s="225"/>
      <c r="X1644" s="226">
        <v>7</v>
      </c>
      <c r="Y1644" s="228" t="s">
        <v>2106</v>
      </c>
      <c r="Z1644" s="226" t="s">
        <v>2608</v>
      </c>
      <c r="AA1644" s="338"/>
      <c r="AB1644" s="339"/>
      <c r="AC1644" s="225"/>
      <c r="AD1644" s="226">
        <v>3</v>
      </c>
      <c r="AE1644" s="228" t="s">
        <v>2106</v>
      </c>
      <c r="AF1644" s="226" t="s">
        <v>2608</v>
      </c>
      <c r="AG1644" s="342"/>
      <c r="AH1644" s="343"/>
      <c r="AI1644" s="227"/>
    </row>
    <row r="1645" spans="1:35" s="295" customFormat="1" ht="120.75" thickBot="1" x14ac:dyDescent="0.25">
      <c r="A1645" s="285">
        <v>2017</v>
      </c>
      <c r="B1645" s="319"/>
      <c r="C1645" s="319" t="s">
        <v>2102</v>
      </c>
      <c r="D1645" s="292"/>
      <c r="E1645" s="320">
        <v>3</v>
      </c>
      <c r="F1645" s="320">
        <v>7</v>
      </c>
      <c r="G1645" s="289" t="s">
        <v>2598</v>
      </c>
      <c r="H1645" s="226" t="s">
        <v>2627</v>
      </c>
      <c r="I1645" s="285" t="e">
        <f>VLOOKUP(Tableau2[[#This Row],[Maîtrise/Avancement CNPE]],Tableau5[],8,FALSE)</f>
        <v>#N/A</v>
      </c>
      <c r="J1645" s="280" t="e">
        <f>Tableau2[[#This Row],[Gravité]]*Tableau2[[#This Row],[Fréquence CNPE]]*Tableau2[[#This Row],[Coef Pondération CNPE]]</f>
        <v>#N/A</v>
      </c>
      <c r="K1645" s="319" t="s">
        <v>2107</v>
      </c>
      <c r="L1645" s="320">
        <v>7</v>
      </c>
      <c r="M1645" s="289" t="s">
        <v>2598</v>
      </c>
      <c r="N1645" s="226" t="s">
        <v>2627</v>
      </c>
      <c r="O1645" s="290" t="e">
        <f>VLOOKUP(Tableau2[[#This Row],[Maîtrise/Avancement SUD]],Tableau5[],8,FALSE)</f>
        <v>#N/A</v>
      </c>
      <c r="P1645" s="280" t="e">
        <f>Tableau2[[#This Row],[Gravité]]*Tableau2[[#This Row],[Fréquence SUD]]*Tableau2[[#This Row],[Coef Pondération SUD]]</f>
        <v>#N/A</v>
      </c>
      <c r="Q1645" s="322"/>
      <c r="R1645" s="320">
        <v>7</v>
      </c>
      <c r="S1645" s="289" t="s">
        <v>2598</v>
      </c>
      <c r="T1645" s="226" t="s">
        <v>2627</v>
      </c>
      <c r="U1645" s="290" t="e">
        <f>VLOOKUP(Tableau2[[#This Row],[Maîtrise/Avancement GP]],Tableau5[],8,FALSE)</f>
        <v>#N/A</v>
      </c>
      <c r="V1645" s="280" t="e">
        <f>Tableau2[[#This Row],[Gravité]]*Tableau2[[#This Row],[Fréquence GP]]*Tableau2[[#This Row],[Coef Pondération GP]]</f>
        <v>#N/A</v>
      </c>
      <c r="W1645" s="322"/>
      <c r="X1645" s="320">
        <v>7</v>
      </c>
      <c r="Y1645" s="289" t="s">
        <v>2598</v>
      </c>
      <c r="Z1645" s="226" t="s">
        <v>2627</v>
      </c>
      <c r="AA1645" s="290" t="e">
        <f>VLOOKUP(Tableau2[[#This Row],[Maîtrise/Avancement NORD]],Tableau5[],8,FALSE)</f>
        <v>#N/A</v>
      </c>
      <c r="AB1645" s="280" t="e">
        <f>Tableau2[[#This Row],[Gravité]]*Tableau2[[#This Row],[Fréquence NORD]]*Tableau2[[#This Row],[Coef Pondération NORD]]</f>
        <v>#N/A</v>
      </c>
      <c r="AC1645" s="322"/>
      <c r="AD1645" s="320">
        <v>3</v>
      </c>
      <c r="AE1645" s="289" t="s">
        <v>2598</v>
      </c>
      <c r="AF1645" s="226" t="s">
        <v>2627</v>
      </c>
      <c r="AG1645" s="290" t="e">
        <f>VLOOKUP(Tableau2[[#This Row],[Maîtrise/Avancement DD]],Tableau5[],8,FALSE)</f>
        <v>#N/A</v>
      </c>
      <c r="AH1645" s="280" t="e">
        <f>Tableau2[[#This Row],[Gravité]]*Tableau2[[#This Row],[Fréquence DD]]*Tableau2[[#This Row],[Coef Pondération DD]]</f>
        <v>#N/A</v>
      </c>
      <c r="AI1645" s="324" t="s">
        <v>2104</v>
      </c>
    </row>
    <row r="1646" spans="1:35" ht="15" x14ac:dyDescent="0.2">
      <c r="A1646" s="248"/>
      <c r="B1646" s="184" t="s">
        <v>1694</v>
      </c>
      <c r="C1646" s="258"/>
      <c r="D1646" s="249"/>
      <c r="E1646" s="249"/>
      <c r="F1646" s="249"/>
      <c r="G1646" s="258"/>
      <c r="H1646" s="226" t="s">
        <v>2627</v>
      </c>
      <c r="I1646" s="248"/>
      <c r="J1646" s="265"/>
      <c r="K1646" s="260"/>
      <c r="L1646" s="249"/>
      <c r="M1646" s="260"/>
      <c r="N1646" s="226" t="s">
        <v>2627</v>
      </c>
      <c r="O1646" s="248"/>
      <c r="P1646" s="265"/>
      <c r="Q1646" s="260"/>
      <c r="R1646" s="249"/>
      <c r="S1646" s="260"/>
      <c r="T1646" s="226" t="s">
        <v>2627</v>
      </c>
      <c r="U1646" s="260"/>
      <c r="V1646" s="265"/>
      <c r="W1646" s="260"/>
      <c r="X1646" s="249"/>
      <c r="Y1646" s="258"/>
      <c r="Z1646" s="226" t="s">
        <v>2627</v>
      </c>
      <c r="AA1646" s="260"/>
      <c r="AB1646" s="265"/>
      <c r="AC1646" s="260"/>
      <c r="AD1646" s="248"/>
      <c r="AE1646" s="249"/>
      <c r="AF1646" s="226" t="s">
        <v>2627</v>
      </c>
      <c r="AG1646" s="248"/>
      <c r="AH1646" s="265"/>
      <c r="AI1646" s="260"/>
    </row>
    <row r="1647" spans="1:35" ht="30" x14ac:dyDescent="0.2">
      <c r="A1647" s="248">
        <v>2017</v>
      </c>
      <c r="B1647" s="260" t="s">
        <v>1330</v>
      </c>
      <c r="C1647" s="260" t="s">
        <v>1329</v>
      </c>
      <c r="D1647" s="248"/>
      <c r="E1647" s="248">
        <v>9</v>
      </c>
      <c r="F1647" s="248" t="s">
        <v>171</v>
      </c>
      <c r="G1647" s="248" t="s">
        <v>171</v>
      </c>
      <c r="H1647" s="226" t="s">
        <v>2617</v>
      </c>
      <c r="I1647" s="248"/>
      <c r="J1647" s="265"/>
      <c r="K1647" s="260"/>
      <c r="L1647" s="248" t="s">
        <v>171</v>
      </c>
      <c r="M1647" s="248" t="s">
        <v>171</v>
      </c>
      <c r="N1647" s="226" t="s">
        <v>2617</v>
      </c>
      <c r="O1647" s="248"/>
      <c r="P1647" s="265"/>
      <c r="Q1647" s="260"/>
      <c r="R1647" s="248" t="s">
        <v>171</v>
      </c>
      <c r="S1647" s="248" t="s">
        <v>171</v>
      </c>
      <c r="T1647" s="226" t="s">
        <v>2645</v>
      </c>
      <c r="U1647" s="260"/>
      <c r="V1647" s="265"/>
      <c r="W1647" s="260"/>
      <c r="X1647" s="248">
        <v>1</v>
      </c>
      <c r="Y1647" s="258" t="s">
        <v>1331</v>
      </c>
      <c r="Z1647" s="226" t="s">
        <v>2655</v>
      </c>
      <c r="AA1647" s="260"/>
      <c r="AB1647" s="265"/>
      <c r="AC1647" s="260"/>
      <c r="AD1647" s="248" t="s">
        <v>171</v>
      </c>
      <c r="AE1647" s="249" t="s">
        <v>171</v>
      </c>
      <c r="AF1647" s="226" t="s">
        <v>2617</v>
      </c>
      <c r="AG1647" s="248"/>
      <c r="AH1647" s="265"/>
      <c r="AI1647" s="260"/>
    </row>
    <row r="1648" spans="1:35" ht="15" x14ac:dyDescent="0.2">
      <c r="A1648" s="248">
        <v>2017</v>
      </c>
      <c r="B1648" s="260" t="s">
        <v>1330</v>
      </c>
      <c r="C1648" s="260" t="s">
        <v>1329</v>
      </c>
      <c r="D1648" s="248"/>
      <c r="E1648" s="248">
        <v>9</v>
      </c>
      <c r="F1648" s="248" t="s">
        <v>171</v>
      </c>
      <c r="G1648" s="248" t="s">
        <v>171</v>
      </c>
      <c r="H1648" s="226" t="s">
        <v>2629</v>
      </c>
      <c r="I1648" s="248"/>
      <c r="J1648" s="265"/>
      <c r="K1648" s="260"/>
      <c r="L1648" s="248" t="s">
        <v>171</v>
      </c>
      <c r="M1648" s="248" t="s">
        <v>171</v>
      </c>
      <c r="N1648" s="226" t="s">
        <v>2629</v>
      </c>
      <c r="O1648" s="248"/>
      <c r="P1648" s="265"/>
      <c r="Q1648" s="260"/>
      <c r="R1648" s="248" t="s">
        <v>171</v>
      </c>
      <c r="S1648" s="248" t="s">
        <v>171</v>
      </c>
      <c r="T1648" s="226" t="s">
        <v>2651</v>
      </c>
      <c r="U1648" s="260"/>
      <c r="V1648" s="265"/>
      <c r="W1648" s="260"/>
      <c r="X1648" s="248">
        <v>1</v>
      </c>
      <c r="Y1648" s="258" t="s">
        <v>1332</v>
      </c>
      <c r="Z1648" s="226" t="s">
        <v>2633</v>
      </c>
      <c r="AA1648" s="260"/>
      <c r="AB1648" s="265"/>
      <c r="AC1648" s="260"/>
      <c r="AD1648" s="248" t="s">
        <v>171</v>
      </c>
      <c r="AE1648" s="249" t="s">
        <v>171</v>
      </c>
      <c r="AF1648" s="226" t="s">
        <v>2629</v>
      </c>
      <c r="AG1648" s="248"/>
      <c r="AH1648" s="265"/>
      <c r="AI1648" s="260"/>
    </row>
    <row r="1649" spans="1:35" s="295" customFormat="1" ht="15.75" thickBot="1" x14ac:dyDescent="0.25">
      <c r="A1649" s="285">
        <v>2017</v>
      </c>
      <c r="B1649" s="287" t="s">
        <v>1330</v>
      </c>
      <c r="C1649" s="287" t="s">
        <v>1329</v>
      </c>
      <c r="D1649" s="288"/>
      <c r="E1649" s="285">
        <v>9</v>
      </c>
      <c r="F1649" s="285" t="s">
        <v>171</v>
      </c>
      <c r="G1649" s="289" t="s">
        <v>2598</v>
      </c>
      <c r="H1649" s="226" t="s">
        <v>2627</v>
      </c>
      <c r="I1649" s="285" t="e">
        <f>VLOOKUP(Tableau2[[#This Row],[Maîtrise/Avancement CNPE]],Tableau5[],8,FALSE)</f>
        <v>#N/A</v>
      </c>
      <c r="J1649" s="290" t="e">
        <f>Tableau2[[#This Row],[Gravité]]*Tableau2[[#This Row],[Fréquence CNPE]]*Tableau2[[#This Row],[Coef Pondération CNPE]]</f>
        <v>#VALUE!</v>
      </c>
      <c r="K1649" s="291"/>
      <c r="L1649" s="285" t="s">
        <v>171</v>
      </c>
      <c r="M1649" s="289" t="s">
        <v>2598</v>
      </c>
      <c r="N1649" s="226" t="s">
        <v>2627</v>
      </c>
      <c r="O1649" s="290" t="e">
        <f>VLOOKUP(Tableau2[[#This Row],[Maîtrise/Avancement SUD]],Tableau5[],8,FALSE)</f>
        <v>#N/A</v>
      </c>
      <c r="P1649" s="290" t="e">
        <f>Tableau2[[#This Row],[Gravité]]*Tableau2[[#This Row],[Fréquence SUD]]*Tableau2[[#This Row],[Coef Pondération SUD]]</f>
        <v>#VALUE!</v>
      </c>
      <c r="Q1649" s="291"/>
      <c r="R1649" s="285" t="s">
        <v>171</v>
      </c>
      <c r="S1649" s="289" t="s">
        <v>2598</v>
      </c>
      <c r="T1649" s="226" t="s">
        <v>2627</v>
      </c>
      <c r="U1649" s="290" t="e">
        <f>VLOOKUP(Tableau2[[#This Row],[Maîtrise/Avancement GP]],Tableau5[],8,FALSE)</f>
        <v>#N/A</v>
      </c>
      <c r="V1649" s="290" t="e">
        <f>Tableau2[[#This Row],[Gravité]]*Tableau2[[#This Row],[Fréquence GP]]*Tableau2[[#This Row],[Coef Pondération GP]]</f>
        <v>#VALUE!</v>
      </c>
      <c r="W1649" s="291"/>
      <c r="X1649" s="285">
        <v>1</v>
      </c>
      <c r="Y1649" s="289" t="s">
        <v>2598</v>
      </c>
      <c r="Z1649" s="226" t="s">
        <v>2627</v>
      </c>
      <c r="AA1649" s="290" t="e">
        <f>VLOOKUP(Tableau2[[#This Row],[Maîtrise/Avancement NORD]],Tableau5[],8,FALSE)</f>
        <v>#N/A</v>
      </c>
      <c r="AB1649" s="290" t="e">
        <f>Tableau2[[#This Row],[Gravité]]*Tableau2[[#This Row],[Fréquence NORD]]*Tableau2[[#This Row],[Coef Pondération NORD]]</f>
        <v>#N/A</v>
      </c>
      <c r="AC1649" s="291"/>
      <c r="AD1649" s="285" t="s">
        <v>171</v>
      </c>
      <c r="AE1649" s="289" t="s">
        <v>2598</v>
      </c>
      <c r="AF1649" s="226" t="s">
        <v>2627</v>
      </c>
      <c r="AG1649" s="290" t="e">
        <f>VLOOKUP(Tableau2[[#This Row],[Maîtrise/Avancement DD]],Tableau5[],8,FALSE)</f>
        <v>#N/A</v>
      </c>
      <c r="AH1649" s="290" t="e">
        <f>Tableau2[[#This Row],[Gravité]]*Tableau2[[#This Row],[Fréquence DD]]*Tableau2[[#This Row],[Coef Pondération DD]]</f>
        <v>#VALUE!</v>
      </c>
      <c r="AI1649" s="291"/>
    </row>
    <row r="1650" spans="1:35" ht="15" x14ac:dyDescent="0.2">
      <c r="A1650" s="248"/>
      <c r="B1650" s="184" t="s">
        <v>1695</v>
      </c>
      <c r="C1650" s="260"/>
      <c r="D1650" s="248"/>
      <c r="E1650" s="248"/>
      <c r="F1650" s="248"/>
      <c r="G1650" s="248"/>
      <c r="H1650" s="226" t="s">
        <v>2627</v>
      </c>
      <c r="I1650" s="248"/>
      <c r="J1650" s="265"/>
      <c r="K1650" s="260"/>
      <c r="L1650" s="248"/>
      <c r="M1650" s="260"/>
      <c r="N1650" s="226" t="s">
        <v>2627</v>
      </c>
      <c r="O1650" s="248"/>
      <c r="P1650" s="265"/>
      <c r="Q1650" s="260"/>
      <c r="R1650" s="248"/>
      <c r="S1650" s="260"/>
      <c r="T1650" s="226" t="s">
        <v>2627</v>
      </c>
      <c r="U1650" s="260"/>
      <c r="V1650" s="265"/>
      <c r="W1650" s="260"/>
      <c r="X1650" s="248"/>
      <c r="Y1650" s="258"/>
      <c r="Z1650" s="226" t="s">
        <v>2627</v>
      </c>
      <c r="AA1650" s="260"/>
      <c r="AB1650" s="265"/>
      <c r="AC1650" s="260"/>
      <c r="AD1650" s="248"/>
      <c r="AE1650" s="249" t="s">
        <v>171</v>
      </c>
      <c r="AF1650" s="226" t="s">
        <v>2627</v>
      </c>
      <c r="AG1650" s="248"/>
      <c r="AH1650" s="265"/>
      <c r="AI1650" s="260"/>
    </row>
    <row r="1651" spans="1:35" ht="30" x14ac:dyDescent="0.2">
      <c r="A1651" s="248">
        <v>2017</v>
      </c>
      <c r="B1651" s="224" t="s">
        <v>1333</v>
      </c>
      <c r="C1651" s="185" t="s">
        <v>1334</v>
      </c>
      <c r="D1651" s="232"/>
      <c r="E1651" s="248">
        <v>7</v>
      </c>
      <c r="F1651" s="248" t="s">
        <v>171</v>
      </c>
      <c r="G1651" s="248" t="s">
        <v>171</v>
      </c>
      <c r="H1651" s="226" t="s">
        <v>2641</v>
      </c>
      <c r="I1651" s="248"/>
      <c r="J1651" s="265"/>
      <c r="K1651" s="260"/>
      <c r="L1651" s="248" t="s">
        <v>171</v>
      </c>
      <c r="M1651" s="248" t="s">
        <v>171</v>
      </c>
      <c r="N1651" s="226" t="s">
        <v>2641</v>
      </c>
      <c r="O1651" s="248"/>
      <c r="P1651" s="265"/>
      <c r="Q1651" s="260"/>
      <c r="R1651" s="248" t="s">
        <v>171</v>
      </c>
      <c r="S1651" s="248" t="s">
        <v>171</v>
      </c>
      <c r="T1651" s="226" t="s">
        <v>2641</v>
      </c>
      <c r="U1651" s="260"/>
      <c r="V1651" s="265"/>
      <c r="W1651" s="260"/>
      <c r="X1651" s="248">
        <v>9</v>
      </c>
      <c r="Y1651" s="248" t="s">
        <v>171</v>
      </c>
      <c r="Z1651" s="226" t="s">
        <v>2641</v>
      </c>
      <c r="AA1651" s="260"/>
      <c r="AB1651" s="265"/>
      <c r="AC1651" s="258" t="s">
        <v>1385</v>
      </c>
      <c r="AD1651" s="248" t="s">
        <v>171</v>
      </c>
      <c r="AE1651" s="249" t="s">
        <v>171</v>
      </c>
      <c r="AF1651" s="226" t="s">
        <v>2641</v>
      </c>
      <c r="AG1651" s="248"/>
      <c r="AH1651" s="265"/>
      <c r="AI1651" s="260"/>
    </row>
    <row r="1652" spans="1:35" s="295" customFormat="1" ht="30.75" thickBot="1" x14ac:dyDescent="0.25">
      <c r="A1652" s="285">
        <v>2017</v>
      </c>
      <c r="B1652" s="287" t="s">
        <v>1333</v>
      </c>
      <c r="C1652" s="286" t="s">
        <v>1334</v>
      </c>
      <c r="D1652" s="292"/>
      <c r="E1652" s="285">
        <v>7</v>
      </c>
      <c r="F1652" s="285" t="s">
        <v>171</v>
      </c>
      <c r="G1652" s="289" t="s">
        <v>2598</v>
      </c>
      <c r="H1652" s="226" t="s">
        <v>2627</v>
      </c>
      <c r="I1652" s="285" t="e">
        <f>VLOOKUP(Tableau2[[#This Row],[Maîtrise/Avancement CNPE]],Tableau5[],8,FALSE)</f>
        <v>#N/A</v>
      </c>
      <c r="J1652" s="290" t="e">
        <f>Tableau2[[#This Row],[Gravité]]*Tableau2[[#This Row],[Fréquence CNPE]]*Tableau2[[#This Row],[Coef Pondération CNPE]]</f>
        <v>#VALUE!</v>
      </c>
      <c r="K1652" s="291"/>
      <c r="L1652" s="285" t="s">
        <v>171</v>
      </c>
      <c r="M1652" s="289" t="s">
        <v>2598</v>
      </c>
      <c r="N1652" s="226" t="s">
        <v>2627</v>
      </c>
      <c r="O1652" s="290" t="e">
        <f>VLOOKUP(Tableau2[[#This Row],[Maîtrise/Avancement SUD]],Tableau5[],8,FALSE)</f>
        <v>#N/A</v>
      </c>
      <c r="P1652" s="290" t="e">
        <f>Tableau2[[#This Row],[Gravité]]*Tableau2[[#This Row],[Fréquence SUD]]*Tableau2[[#This Row],[Coef Pondération SUD]]</f>
        <v>#VALUE!</v>
      </c>
      <c r="Q1652" s="291"/>
      <c r="R1652" s="285" t="s">
        <v>171</v>
      </c>
      <c r="S1652" s="289" t="s">
        <v>2598</v>
      </c>
      <c r="T1652" s="226" t="s">
        <v>2627</v>
      </c>
      <c r="U1652" s="290" t="e">
        <f>VLOOKUP(Tableau2[[#This Row],[Maîtrise/Avancement GP]],Tableau5[],8,FALSE)</f>
        <v>#N/A</v>
      </c>
      <c r="V1652" s="290" t="e">
        <f>Tableau2[[#This Row],[Gravité]]*Tableau2[[#This Row],[Fréquence GP]]*Tableau2[[#This Row],[Coef Pondération GP]]</f>
        <v>#VALUE!</v>
      </c>
      <c r="W1652" s="291"/>
      <c r="X1652" s="285">
        <v>9</v>
      </c>
      <c r="Y1652" s="289" t="s">
        <v>2598</v>
      </c>
      <c r="Z1652" s="226" t="s">
        <v>2627</v>
      </c>
      <c r="AA1652" s="290" t="e">
        <f>VLOOKUP(Tableau2[[#This Row],[Maîtrise/Avancement NORD]],Tableau5[],8,FALSE)</f>
        <v>#N/A</v>
      </c>
      <c r="AB1652" s="290" t="e">
        <f>Tableau2[[#This Row],[Gravité]]*Tableau2[[#This Row],[Fréquence NORD]]*Tableau2[[#This Row],[Coef Pondération NORD]]</f>
        <v>#N/A</v>
      </c>
      <c r="AC1652" s="291"/>
      <c r="AD1652" s="285" t="s">
        <v>171</v>
      </c>
      <c r="AE1652" s="289" t="s">
        <v>2598</v>
      </c>
      <c r="AF1652" s="226" t="s">
        <v>2627</v>
      </c>
      <c r="AG1652" s="290" t="e">
        <f>VLOOKUP(Tableau2[[#This Row],[Maîtrise/Avancement DD]],Tableau5[],8,FALSE)</f>
        <v>#N/A</v>
      </c>
      <c r="AH1652" s="290" t="e">
        <f>Tableau2[[#This Row],[Gravité]]*Tableau2[[#This Row],[Fréquence DD]]*Tableau2[[#This Row],[Coef Pondération DD]]</f>
        <v>#VALUE!</v>
      </c>
      <c r="AI1652" s="291"/>
    </row>
    <row r="1653" spans="1:35" ht="15" x14ac:dyDescent="0.2">
      <c r="A1653" s="248">
        <v>2017</v>
      </c>
      <c r="B1653" s="184" t="s">
        <v>1696</v>
      </c>
      <c r="C1653" s="260"/>
      <c r="D1653" s="248"/>
      <c r="E1653" s="260"/>
      <c r="F1653" s="260"/>
      <c r="G1653" s="260"/>
      <c r="H1653" s="226" t="s">
        <v>2627</v>
      </c>
      <c r="I1653" s="248"/>
      <c r="J1653" s="265"/>
      <c r="K1653" s="260"/>
      <c r="L1653" s="260"/>
      <c r="M1653" s="260"/>
      <c r="N1653" s="226" t="s">
        <v>2627</v>
      </c>
      <c r="O1653" s="248"/>
      <c r="P1653" s="265"/>
      <c r="Q1653" s="260"/>
      <c r="R1653" s="260"/>
      <c r="S1653" s="248"/>
      <c r="T1653" s="226" t="s">
        <v>2627</v>
      </c>
      <c r="U1653" s="260"/>
      <c r="V1653" s="265"/>
      <c r="W1653" s="260"/>
      <c r="X1653" s="260"/>
      <c r="Y1653" s="258"/>
      <c r="Z1653" s="226" t="s">
        <v>2627</v>
      </c>
      <c r="AA1653" s="260"/>
      <c r="AB1653" s="265"/>
      <c r="AC1653" s="260"/>
      <c r="AD1653" s="248"/>
      <c r="AE1653" s="249"/>
      <c r="AF1653" s="226" t="s">
        <v>2627</v>
      </c>
      <c r="AG1653" s="248"/>
      <c r="AH1653" s="265"/>
      <c r="AI1653" s="260"/>
    </row>
    <row r="1654" spans="1:35" ht="30" x14ac:dyDescent="0.2">
      <c r="A1654" s="248">
        <v>2017</v>
      </c>
      <c r="B1654" s="185" t="s">
        <v>1335</v>
      </c>
      <c r="C1654" s="185" t="s">
        <v>1336</v>
      </c>
      <c r="D1654" s="232"/>
      <c r="E1654" s="248">
        <v>7</v>
      </c>
      <c r="F1654" s="248" t="s">
        <v>171</v>
      </c>
      <c r="G1654" s="248" t="s">
        <v>171</v>
      </c>
      <c r="H1654" s="226" t="s">
        <v>2629</v>
      </c>
      <c r="I1654" s="248"/>
      <c r="J1654" s="265"/>
      <c r="K1654" s="260"/>
      <c r="L1654" s="248" t="s">
        <v>171</v>
      </c>
      <c r="M1654" s="248" t="s">
        <v>171</v>
      </c>
      <c r="N1654" s="226" t="s">
        <v>2629</v>
      </c>
      <c r="O1654" s="248"/>
      <c r="P1654" s="265"/>
      <c r="Q1654" s="260"/>
      <c r="R1654" s="248" t="s">
        <v>171</v>
      </c>
      <c r="S1654" s="248" t="s">
        <v>171</v>
      </c>
      <c r="T1654" s="226" t="s">
        <v>2651</v>
      </c>
      <c r="U1654" s="260"/>
      <c r="V1654" s="265"/>
      <c r="W1654" s="260"/>
      <c r="X1654" s="248">
        <v>1</v>
      </c>
      <c r="Y1654" s="258" t="s">
        <v>1337</v>
      </c>
      <c r="Z1654" s="226" t="s">
        <v>2633</v>
      </c>
      <c r="AA1654" s="260"/>
      <c r="AB1654" s="265"/>
      <c r="AC1654" s="260"/>
      <c r="AD1654" s="248" t="s">
        <v>171</v>
      </c>
      <c r="AE1654" s="249" t="s">
        <v>171</v>
      </c>
      <c r="AF1654" s="226" t="s">
        <v>2629</v>
      </c>
      <c r="AG1654" s="248"/>
      <c r="AH1654" s="265"/>
      <c r="AI1654" s="260"/>
    </row>
    <row r="1655" spans="1:35" s="295" customFormat="1" ht="15.75" thickBot="1" x14ac:dyDescent="0.25">
      <c r="A1655" s="285">
        <v>2017</v>
      </c>
      <c r="B1655" s="286" t="s">
        <v>1335</v>
      </c>
      <c r="C1655" s="286" t="s">
        <v>1336</v>
      </c>
      <c r="D1655" s="292">
        <v>1</v>
      </c>
      <c r="E1655" s="285">
        <v>7</v>
      </c>
      <c r="F1655" s="285" t="s">
        <v>171</v>
      </c>
      <c r="G1655" s="289" t="s">
        <v>2598</v>
      </c>
      <c r="H1655" s="226" t="s">
        <v>2627</v>
      </c>
      <c r="I1655" s="285" t="e">
        <f>VLOOKUP(Tableau2[[#This Row],[Maîtrise/Avancement CNPE]],Tableau5[],8,FALSE)</f>
        <v>#N/A</v>
      </c>
      <c r="J1655" s="290" t="e">
        <f>Tableau2[[#This Row],[Gravité]]*Tableau2[[#This Row],[Fréquence CNPE]]*Tableau2[[#This Row],[Coef Pondération CNPE]]</f>
        <v>#VALUE!</v>
      </c>
      <c r="K1655" s="291"/>
      <c r="L1655" s="285" t="s">
        <v>171</v>
      </c>
      <c r="M1655" s="289" t="s">
        <v>2598</v>
      </c>
      <c r="N1655" s="226" t="s">
        <v>2627</v>
      </c>
      <c r="O1655" s="290" t="e">
        <f>VLOOKUP(Tableau2[[#This Row],[Maîtrise/Avancement SUD]],Tableau5[],8,FALSE)</f>
        <v>#N/A</v>
      </c>
      <c r="P1655" s="290" t="e">
        <f>Tableau2[[#This Row],[Gravité]]*Tableau2[[#This Row],[Fréquence SUD]]*Tableau2[[#This Row],[Coef Pondération SUD]]</f>
        <v>#VALUE!</v>
      </c>
      <c r="Q1655" s="291"/>
      <c r="R1655" s="285" t="s">
        <v>171</v>
      </c>
      <c r="S1655" s="289" t="s">
        <v>2598</v>
      </c>
      <c r="T1655" s="226" t="s">
        <v>2627</v>
      </c>
      <c r="U1655" s="290" t="e">
        <f>VLOOKUP(Tableau2[[#This Row],[Maîtrise/Avancement GP]],Tableau5[],8,FALSE)</f>
        <v>#N/A</v>
      </c>
      <c r="V1655" s="290" t="e">
        <f>Tableau2[[#This Row],[Gravité]]*Tableau2[[#This Row],[Fréquence GP]]*Tableau2[[#This Row],[Coef Pondération GP]]</f>
        <v>#VALUE!</v>
      </c>
      <c r="W1655" s="291"/>
      <c r="X1655" s="285">
        <v>1</v>
      </c>
      <c r="Y1655" s="289" t="s">
        <v>2598</v>
      </c>
      <c r="Z1655" s="226" t="s">
        <v>2627</v>
      </c>
      <c r="AA1655" s="290" t="e">
        <f>VLOOKUP(Tableau2[[#This Row],[Maîtrise/Avancement NORD]],Tableau5[],8,FALSE)</f>
        <v>#N/A</v>
      </c>
      <c r="AB1655" s="290" t="e">
        <f>Tableau2[[#This Row],[Gravité]]*Tableau2[[#This Row],[Fréquence NORD]]*Tableau2[[#This Row],[Coef Pondération NORD]]</f>
        <v>#N/A</v>
      </c>
      <c r="AC1655" s="291"/>
      <c r="AD1655" s="285" t="s">
        <v>171</v>
      </c>
      <c r="AE1655" s="289" t="s">
        <v>2598</v>
      </c>
      <c r="AF1655" s="226" t="s">
        <v>2627</v>
      </c>
      <c r="AG1655" s="290" t="e">
        <f>VLOOKUP(Tableau2[[#This Row],[Maîtrise/Avancement DD]],Tableau5[],8,FALSE)</f>
        <v>#N/A</v>
      </c>
      <c r="AH1655" s="290" t="e">
        <f>Tableau2[[#This Row],[Gravité]]*Tableau2[[#This Row],[Fréquence DD]]*Tableau2[[#This Row],[Coef Pondération DD]]</f>
        <v>#VALUE!</v>
      </c>
      <c r="AI1655" s="291"/>
    </row>
    <row r="1656" spans="1:35" ht="15" x14ac:dyDescent="0.2">
      <c r="A1656" s="248"/>
      <c r="B1656" s="184" t="s">
        <v>1697</v>
      </c>
      <c r="C1656" s="260"/>
      <c r="D1656" s="248"/>
      <c r="E1656" s="260"/>
      <c r="F1656" s="260"/>
      <c r="G1656" s="260"/>
      <c r="H1656" s="226" t="s">
        <v>2627</v>
      </c>
      <c r="I1656" s="248"/>
      <c r="J1656" s="265"/>
      <c r="K1656" s="260"/>
      <c r="L1656" s="260"/>
      <c r="M1656" s="260"/>
      <c r="N1656" s="226" t="s">
        <v>2627</v>
      </c>
      <c r="O1656" s="248"/>
      <c r="P1656" s="265"/>
      <c r="Q1656" s="260"/>
      <c r="R1656" s="260"/>
      <c r="S1656" s="260"/>
      <c r="T1656" s="226" t="s">
        <v>2627</v>
      </c>
      <c r="U1656" s="260"/>
      <c r="V1656" s="265"/>
      <c r="W1656" s="260"/>
      <c r="X1656" s="260"/>
      <c r="Y1656" s="258"/>
      <c r="Z1656" s="226" t="s">
        <v>2627</v>
      </c>
      <c r="AA1656" s="260"/>
      <c r="AB1656" s="265"/>
      <c r="AC1656" s="260"/>
      <c r="AD1656" s="248"/>
      <c r="AE1656" s="249"/>
      <c r="AF1656" s="226" t="s">
        <v>2627</v>
      </c>
      <c r="AG1656" s="248"/>
      <c r="AH1656" s="265"/>
      <c r="AI1656" s="260"/>
    </row>
    <row r="1657" spans="1:35" ht="60" x14ac:dyDescent="0.2">
      <c r="A1657" s="248">
        <v>2017</v>
      </c>
      <c r="B1657" s="260" t="s">
        <v>1684</v>
      </c>
      <c r="C1657" s="258" t="s">
        <v>1685</v>
      </c>
      <c r="D1657" s="249"/>
      <c r="E1657" s="248">
        <v>7</v>
      </c>
      <c r="F1657" s="248" t="s">
        <v>171</v>
      </c>
      <c r="G1657" s="248" t="s">
        <v>171</v>
      </c>
      <c r="H1657" s="226" t="s">
        <v>2616</v>
      </c>
      <c r="I1657" s="248"/>
      <c r="J1657" s="265"/>
      <c r="K1657" s="260"/>
      <c r="L1657" s="248">
        <v>1</v>
      </c>
      <c r="M1657" s="258" t="s">
        <v>1686</v>
      </c>
      <c r="N1657" s="226" t="s">
        <v>2614</v>
      </c>
      <c r="O1657" s="248"/>
      <c r="P1657" s="265"/>
      <c r="Q1657" s="260"/>
      <c r="R1657" s="248">
        <v>1</v>
      </c>
      <c r="S1657" s="248" t="s">
        <v>171</v>
      </c>
      <c r="T1657" s="226" t="s">
        <v>2652</v>
      </c>
      <c r="U1657" s="260"/>
      <c r="V1657" s="265"/>
      <c r="W1657" s="260"/>
      <c r="X1657" s="248" t="s">
        <v>171</v>
      </c>
      <c r="Y1657" s="249" t="s">
        <v>171</v>
      </c>
      <c r="Z1657" s="226" t="s">
        <v>2616</v>
      </c>
      <c r="AA1657" s="260"/>
      <c r="AB1657" s="265"/>
      <c r="AC1657" s="260"/>
      <c r="AD1657" s="248" t="s">
        <v>171</v>
      </c>
      <c r="AE1657" s="249" t="s">
        <v>171</v>
      </c>
      <c r="AF1657" s="226" t="s">
        <v>2616</v>
      </c>
      <c r="AG1657" s="248"/>
      <c r="AH1657" s="265"/>
      <c r="AI1657" s="260"/>
    </row>
    <row r="1658" spans="1:35" ht="60" x14ac:dyDescent="0.2">
      <c r="A1658" s="248">
        <v>2017</v>
      </c>
      <c r="B1658" s="260" t="s">
        <v>1684</v>
      </c>
      <c r="C1658" s="258" t="s">
        <v>1685</v>
      </c>
      <c r="D1658" s="249"/>
      <c r="E1658" s="248">
        <v>7</v>
      </c>
      <c r="F1658" s="248" t="s">
        <v>171</v>
      </c>
      <c r="G1658" s="248" t="s">
        <v>171</v>
      </c>
      <c r="H1658" s="226" t="s">
        <v>2616</v>
      </c>
      <c r="I1658" s="248"/>
      <c r="J1658" s="265"/>
      <c r="K1658" s="260"/>
      <c r="L1658" s="248">
        <v>1</v>
      </c>
      <c r="M1658" s="258" t="s">
        <v>1687</v>
      </c>
      <c r="N1658" s="226" t="s">
        <v>2611</v>
      </c>
      <c r="O1658" s="248"/>
      <c r="P1658" s="265"/>
      <c r="Q1658" s="260"/>
      <c r="R1658" s="248">
        <v>1</v>
      </c>
      <c r="S1658" s="260" t="s">
        <v>733</v>
      </c>
      <c r="T1658" s="226" t="s">
        <v>2611</v>
      </c>
      <c r="U1658" s="260"/>
      <c r="V1658" s="265"/>
      <c r="W1658" s="260"/>
      <c r="X1658" s="248" t="s">
        <v>171</v>
      </c>
      <c r="Y1658" s="249" t="s">
        <v>171</v>
      </c>
      <c r="Z1658" s="226" t="s">
        <v>2616</v>
      </c>
      <c r="AA1658" s="260"/>
      <c r="AB1658" s="265"/>
      <c r="AC1658" s="260"/>
      <c r="AD1658" s="248" t="s">
        <v>171</v>
      </c>
      <c r="AE1658" s="249" t="s">
        <v>171</v>
      </c>
      <c r="AF1658" s="226" t="s">
        <v>2616</v>
      </c>
      <c r="AG1658" s="248"/>
      <c r="AH1658" s="265"/>
      <c r="AI1658" s="260"/>
    </row>
    <row r="1659" spans="1:35" ht="60" x14ac:dyDescent="0.2">
      <c r="A1659" s="248">
        <v>2017</v>
      </c>
      <c r="B1659" s="260" t="s">
        <v>1684</v>
      </c>
      <c r="C1659" s="258" t="s">
        <v>1685</v>
      </c>
      <c r="D1659" s="249"/>
      <c r="E1659" s="248">
        <v>7</v>
      </c>
      <c r="F1659" s="248" t="s">
        <v>171</v>
      </c>
      <c r="G1659" s="248" t="s">
        <v>171</v>
      </c>
      <c r="H1659" s="226" t="s">
        <v>2617</v>
      </c>
      <c r="I1659" s="248"/>
      <c r="J1659" s="265"/>
      <c r="K1659" s="260"/>
      <c r="L1659" s="248">
        <v>1</v>
      </c>
      <c r="M1659" s="258" t="s">
        <v>1688</v>
      </c>
      <c r="N1659" s="226" t="s">
        <v>2655</v>
      </c>
      <c r="O1659" s="248"/>
      <c r="P1659" s="265"/>
      <c r="Q1659" s="260"/>
      <c r="R1659" s="248">
        <v>1</v>
      </c>
      <c r="S1659" s="248" t="s">
        <v>171</v>
      </c>
      <c r="T1659" s="226" t="s">
        <v>2617</v>
      </c>
      <c r="U1659" s="260"/>
      <c r="V1659" s="265"/>
      <c r="W1659" s="260"/>
      <c r="X1659" s="248" t="s">
        <v>171</v>
      </c>
      <c r="Y1659" s="249" t="s">
        <v>171</v>
      </c>
      <c r="Z1659" s="226" t="s">
        <v>2617</v>
      </c>
      <c r="AA1659" s="260"/>
      <c r="AB1659" s="265"/>
      <c r="AC1659" s="260"/>
      <c r="AD1659" s="248" t="s">
        <v>171</v>
      </c>
      <c r="AE1659" s="249" t="s">
        <v>171</v>
      </c>
      <c r="AF1659" s="226" t="s">
        <v>2617</v>
      </c>
      <c r="AG1659" s="248"/>
      <c r="AH1659" s="265"/>
      <c r="AI1659" s="260"/>
    </row>
    <row r="1660" spans="1:35" ht="60" x14ac:dyDescent="0.2">
      <c r="A1660" s="248">
        <v>2017</v>
      </c>
      <c r="B1660" s="260" t="s">
        <v>1684</v>
      </c>
      <c r="C1660" s="258" t="s">
        <v>1685</v>
      </c>
      <c r="D1660" s="249"/>
      <c r="E1660" s="248">
        <v>7</v>
      </c>
      <c r="F1660" s="248" t="s">
        <v>171</v>
      </c>
      <c r="G1660" s="248" t="s">
        <v>171</v>
      </c>
      <c r="H1660" s="226" t="s">
        <v>2617</v>
      </c>
      <c r="I1660" s="248"/>
      <c r="J1660" s="265"/>
      <c r="K1660" s="260"/>
      <c r="L1660" s="248">
        <v>1</v>
      </c>
      <c r="M1660" s="258" t="s">
        <v>1689</v>
      </c>
      <c r="N1660" s="226" t="s">
        <v>2655</v>
      </c>
      <c r="O1660" s="248"/>
      <c r="P1660" s="265"/>
      <c r="Q1660" s="260"/>
      <c r="R1660" s="248">
        <v>1</v>
      </c>
      <c r="S1660" s="248" t="s">
        <v>171</v>
      </c>
      <c r="T1660" s="226" t="s">
        <v>2617</v>
      </c>
      <c r="U1660" s="260"/>
      <c r="V1660" s="265"/>
      <c r="W1660" s="260"/>
      <c r="X1660" s="248" t="s">
        <v>171</v>
      </c>
      <c r="Y1660" s="249" t="s">
        <v>171</v>
      </c>
      <c r="Z1660" s="226" t="s">
        <v>2617</v>
      </c>
      <c r="AA1660" s="260"/>
      <c r="AB1660" s="265"/>
      <c r="AC1660" s="260"/>
      <c r="AD1660" s="248" t="s">
        <v>171</v>
      </c>
      <c r="AE1660" s="249" t="s">
        <v>171</v>
      </c>
      <c r="AF1660" s="226" t="s">
        <v>2617</v>
      </c>
      <c r="AG1660" s="248"/>
      <c r="AH1660" s="265"/>
      <c r="AI1660" s="260"/>
    </row>
    <row r="1661" spans="1:35" ht="60" x14ac:dyDescent="0.2">
      <c r="A1661" s="248">
        <v>2017</v>
      </c>
      <c r="B1661" s="260" t="s">
        <v>1684</v>
      </c>
      <c r="C1661" s="258" t="s">
        <v>1685</v>
      </c>
      <c r="D1661" s="249"/>
      <c r="E1661" s="248">
        <v>7</v>
      </c>
      <c r="F1661" s="248" t="s">
        <v>171</v>
      </c>
      <c r="G1661" s="248" t="s">
        <v>171</v>
      </c>
      <c r="H1661" s="226" t="s">
        <v>2617</v>
      </c>
      <c r="I1661" s="248"/>
      <c r="J1661" s="265"/>
      <c r="K1661" s="260"/>
      <c r="L1661" s="248" t="s">
        <v>171</v>
      </c>
      <c r="M1661" s="248" t="s">
        <v>171</v>
      </c>
      <c r="N1661" s="226" t="s">
        <v>2617</v>
      </c>
      <c r="O1661" s="248"/>
      <c r="P1661" s="265"/>
      <c r="Q1661" s="260"/>
      <c r="R1661" s="248">
        <v>1</v>
      </c>
      <c r="S1661" s="260" t="s">
        <v>1834</v>
      </c>
      <c r="T1661" s="226" t="s">
        <v>2655</v>
      </c>
      <c r="U1661" s="260"/>
      <c r="V1661" s="265"/>
      <c r="W1661" s="260"/>
      <c r="X1661" s="248" t="s">
        <v>171</v>
      </c>
      <c r="Y1661" s="248" t="s">
        <v>171</v>
      </c>
      <c r="Z1661" s="226" t="s">
        <v>2617</v>
      </c>
      <c r="AA1661" s="260"/>
      <c r="AB1661" s="265"/>
      <c r="AC1661" s="260"/>
      <c r="AD1661" s="248" t="s">
        <v>171</v>
      </c>
      <c r="AE1661" s="249" t="s">
        <v>171</v>
      </c>
      <c r="AF1661" s="226" t="s">
        <v>2617</v>
      </c>
      <c r="AG1661" s="248"/>
      <c r="AH1661" s="265"/>
      <c r="AI1661" s="260"/>
    </row>
    <row r="1662" spans="1:35" s="295" customFormat="1" ht="60.75" thickBot="1" x14ac:dyDescent="0.25">
      <c r="A1662" s="285">
        <v>2017</v>
      </c>
      <c r="B1662" s="287" t="s">
        <v>1684</v>
      </c>
      <c r="C1662" s="286" t="s">
        <v>1685</v>
      </c>
      <c r="D1662" s="298"/>
      <c r="E1662" s="285">
        <v>7</v>
      </c>
      <c r="F1662" s="285" t="s">
        <v>171</v>
      </c>
      <c r="G1662" s="289" t="s">
        <v>2598</v>
      </c>
      <c r="H1662" s="226" t="s">
        <v>2627</v>
      </c>
      <c r="I1662" s="285" t="e">
        <f>VLOOKUP(Tableau2[[#This Row],[Maîtrise/Avancement CNPE]],Tableau5[],8,FALSE)</f>
        <v>#N/A</v>
      </c>
      <c r="J1662" s="290" t="e">
        <f>Tableau2[[#This Row],[Gravité]]*Tableau2[[#This Row],[Fréquence CNPE]]*Tableau2[[#This Row],[Coef Pondération CNPE]]</f>
        <v>#VALUE!</v>
      </c>
      <c r="K1662" s="291"/>
      <c r="L1662" s="285">
        <v>1</v>
      </c>
      <c r="M1662" s="289" t="s">
        <v>2598</v>
      </c>
      <c r="N1662" s="226" t="s">
        <v>2627</v>
      </c>
      <c r="O1662" s="290" t="e">
        <f>VLOOKUP(Tableau2[[#This Row],[Maîtrise/Avancement SUD]],Tableau5[],8,FALSE)</f>
        <v>#N/A</v>
      </c>
      <c r="P1662" s="290" t="e">
        <f>Tableau2[[#This Row],[Gravité]]*Tableau2[[#This Row],[Fréquence SUD]]*Tableau2[[#This Row],[Coef Pondération SUD]]</f>
        <v>#N/A</v>
      </c>
      <c r="Q1662" s="294" t="s">
        <v>1690</v>
      </c>
      <c r="R1662" s="285">
        <v>1</v>
      </c>
      <c r="S1662" s="289" t="s">
        <v>2598</v>
      </c>
      <c r="T1662" s="226" t="s">
        <v>2627</v>
      </c>
      <c r="U1662" s="290" t="e">
        <f>VLOOKUP(Tableau2[[#This Row],[Maîtrise/Avancement GP]],Tableau5[],8,FALSE)</f>
        <v>#N/A</v>
      </c>
      <c r="V1662" s="290" t="e">
        <f>Tableau2[[#This Row],[Gravité]]*Tableau2[[#This Row],[Fréquence GP]]*Tableau2[[#This Row],[Coef Pondération GP]]</f>
        <v>#N/A</v>
      </c>
      <c r="W1662" s="294" t="s">
        <v>1833</v>
      </c>
      <c r="X1662" s="285" t="s">
        <v>171</v>
      </c>
      <c r="Y1662" s="289" t="s">
        <v>2598</v>
      </c>
      <c r="Z1662" s="226" t="s">
        <v>2627</v>
      </c>
      <c r="AA1662" s="290" t="e">
        <f>VLOOKUP(Tableau2[[#This Row],[Maîtrise/Avancement NORD]],Tableau5[],8,FALSE)</f>
        <v>#N/A</v>
      </c>
      <c r="AB1662" s="290" t="e">
        <f>Tableau2[[#This Row],[Gravité]]*Tableau2[[#This Row],[Fréquence NORD]]*Tableau2[[#This Row],[Coef Pondération NORD]]</f>
        <v>#VALUE!</v>
      </c>
      <c r="AC1662" s="291"/>
      <c r="AD1662" s="285" t="s">
        <v>171</v>
      </c>
      <c r="AE1662" s="289" t="s">
        <v>2598</v>
      </c>
      <c r="AF1662" s="226" t="s">
        <v>2627</v>
      </c>
      <c r="AG1662" s="290" t="e">
        <f>VLOOKUP(Tableau2[[#This Row],[Maîtrise/Avancement DD]],Tableau5[],8,FALSE)</f>
        <v>#N/A</v>
      </c>
      <c r="AH1662" s="290" t="e">
        <f>Tableau2[[#This Row],[Gravité]]*Tableau2[[#This Row],[Fréquence DD]]*Tableau2[[#This Row],[Coef Pondération DD]]</f>
        <v>#VALUE!</v>
      </c>
      <c r="AI1662" s="291"/>
    </row>
    <row r="1663" spans="1:35" ht="15" x14ac:dyDescent="0.2">
      <c r="A1663" s="248"/>
      <c r="B1663" s="184" t="s">
        <v>1835</v>
      </c>
      <c r="C1663" s="260"/>
      <c r="D1663" s="249"/>
      <c r="E1663" s="260"/>
      <c r="F1663" s="260"/>
      <c r="G1663" s="260"/>
      <c r="H1663" s="226" t="s">
        <v>2627</v>
      </c>
      <c r="I1663" s="248"/>
      <c r="J1663" s="265"/>
      <c r="K1663" s="260"/>
      <c r="L1663" s="260"/>
      <c r="M1663" s="260"/>
      <c r="N1663" s="226" t="s">
        <v>2627</v>
      </c>
      <c r="O1663" s="248"/>
      <c r="P1663" s="265"/>
      <c r="Q1663" s="260"/>
      <c r="R1663" s="260"/>
      <c r="S1663" s="260"/>
      <c r="T1663" s="226" t="s">
        <v>2627</v>
      </c>
      <c r="U1663" s="260"/>
      <c r="V1663" s="265"/>
      <c r="W1663" s="260"/>
      <c r="X1663" s="260"/>
      <c r="Y1663" s="260"/>
      <c r="Z1663" s="226" t="s">
        <v>2627</v>
      </c>
      <c r="AA1663" s="260"/>
      <c r="AB1663" s="265"/>
      <c r="AC1663" s="260"/>
      <c r="AD1663" s="248"/>
      <c r="AE1663" s="249"/>
      <c r="AF1663" s="226" t="s">
        <v>2627</v>
      </c>
      <c r="AG1663" s="248"/>
      <c r="AH1663" s="265"/>
      <c r="AI1663" s="260"/>
    </row>
    <row r="1664" spans="1:35" ht="30" x14ac:dyDescent="0.2">
      <c r="A1664" s="248">
        <v>2017</v>
      </c>
      <c r="B1664" s="258" t="s">
        <v>1836</v>
      </c>
      <c r="C1664" s="258" t="s">
        <v>1837</v>
      </c>
      <c r="D1664" s="249"/>
      <c r="E1664" s="248">
        <v>9</v>
      </c>
      <c r="F1664" s="248" t="s">
        <v>171</v>
      </c>
      <c r="G1664" s="248" t="s">
        <v>171</v>
      </c>
      <c r="H1664" s="226" t="s">
        <v>2617</v>
      </c>
      <c r="I1664" s="248"/>
      <c r="J1664" s="265"/>
      <c r="K1664" s="260"/>
      <c r="L1664" s="248">
        <v>1</v>
      </c>
      <c r="M1664" s="248" t="s">
        <v>171</v>
      </c>
      <c r="N1664" s="226" t="s">
        <v>2617</v>
      </c>
      <c r="O1664" s="248"/>
      <c r="P1664" s="265"/>
      <c r="Q1664" s="260"/>
      <c r="R1664" s="248" t="s">
        <v>171</v>
      </c>
      <c r="S1664" s="258" t="s">
        <v>1838</v>
      </c>
      <c r="T1664" s="226" t="s">
        <v>2613</v>
      </c>
      <c r="U1664" s="260"/>
      <c r="V1664" s="265"/>
      <c r="W1664" s="260"/>
      <c r="X1664" s="248" t="s">
        <v>171</v>
      </c>
      <c r="Y1664" s="248" t="s">
        <v>171</v>
      </c>
      <c r="Z1664" s="226" t="s">
        <v>2617</v>
      </c>
      <c r="AA1664" s="260"/>
      <c r="AB1664" s="265"/>
      <c r="AC1664" s="260"/>
      <c r="AD1664" s="248" t="s">
        <v>171</v>
      </c>
      <c r="AE1664" s="249" t="s">
        <v>171</v>
      </c>
      <c r="AF1664" s="226" t="s">
        <v>2617</v>
      </c>
      <c r="AG1664" s="248"/>
      <c r="AH1664" s="265"/>
      <c r="AI1664" s="260"/>
    </row>
    <row r="1665" spans="1:35" ht="30" x14ac:dyDescent="0.2">
      <c r="A1665" s="248">
        <v>2017</v>
      </c>
      <c r="B1665" s="258" t="s">
        <v>1836</v>
      </c>
      <c r="C1665" s="258" t="s">
        <v>1837</v>
      </c>
      <c r="D1665" s="249"/>
      <c r="E1665" s="248">
        <v>9</v>
      </c>
      <c r="F1665" s="248" t="s">
        <v>171</v>
      </c>
      <c r="G1665" s="248" t="s">
        <v>171</v>
      </c>
      <c r="H1665" s="226" t="s">
        <v>2616</v>
      </c>
      <c r="I1665" s="248"/>
      <c r="J1665" s="265"/>
      <c r="K1665" s="260"/>
      <c r="L1665" s="248">
        <v>1</v>
      </c>
      <c r="M1665" s="248" t="s">
        <v>171</v>
      </c>
      <c r="N1665" s="226" t="s">
        <v>2616</v>
      </c>
      <c r="O1665" s="248"/>
      <c r="P1665" s="265"/>
      <c r="Q1665" s="260"/>
      <c r="R1665" s="248" t="s">
        <v>171</v>
      </c>
      <c r="S1665" s="258" t="s">
        <v>1839</v>
      </c>
      <c r="T1665" s="226" t="s">
        <v>2614</v>
      </c>
      <c r="U1665" s="260"/>
      <c r="V1665" s="265"/>
      <c r="W1665" s="260"/>
      <c r="X1665" s="248" t="s">
        <v>171</v>
      </c>
      <c r="Y1665" s="248" t="s">
        <v>171</v>
      </c>
      <c r="Z1665" s="226" t="s">
        <v>2616</v>
      </c>
      <c r="AA1665" s="260"/>
      <c r="AB1665" s="265"/>
      <c r="AC1665" s="260"/>
      <c r="AD1665" s="248" t="s">
        <v>171</v>
      </c>
      <c r="AE1665" s="249" t="s">
        <v>171</v>
      </c>
      <c r="AF1665" s="226" t="s">
        <v>2616</v>
      </c>
      <c r="AG1665" s="248"/>
      <c r="AH1665" s="265"/>
      <c r="AI1665" s="260"/>
    </row>
    <row r="1666" spans="1:35" ht="30" x14ac:dyDescent="0.2">
      <c r="A1666" s="248">
        <v>2017</v>
      </c>
      <c r="B1666" s="258" t="s">
        <v>1836</v>
      </c>
      <c r="C1666" s="258" t="s">
        <v>1837</v>
      </c>
      <c r="D1666" s="249"/>
      <c r="E1666" s="248">
        <v>9</v>
      </c>
      <c r="F1666" s="248" t="s">
        <v>171</v>
      </c>
      <c r="G1666" s="248" t="s">
        <v>171</v>
      </c>
      <c r="H1666" s="226" t="s">
        <v>2617</v>
      </c>
      <c r="I1666" s="248"/>
      <c r="J1666" s="265"/>
      <c r="K1666" s="260"/>
      <c r="L1666" s="248">
        <v>1</v>
      </c>
      <c r="M1666" s="248" t="s">
        <v>171</v>
      </c>
      <c r="N1666" s="226" t="s">
        <v>2617</v>
      </c>
      <c r="O1666" s="248"/>
      <c r="P1666" s="265"/>
      <c r="Q1666" s="260"/>
      <c r="R1666" s="248" t="s">
        <v>171</v>
      </c>
      <c r="S1666" s="258" t="s">
        <v>1840</v>
      </c>
      <c r="T1666" s="226" t="s">
        <v>2613</v>
      </c>
      <c r="U1666" s="260"/>
      <c r="V1666" s="265"/>
      <c r="W1666" s="260"/>
      <c r="X1666" s="248" t="s">
        <v>171</v>
      </c>
      <c r="Y1666" s="248" t="s">
        <v>171</v>
      </c>
      <c r="Z1666" s="226" t="s">
        <v>2617</v>
      </c>
      <c r="AA1666" s="260"/>
      <c r="AB1666" s="265"/>
      <c r="AC1666" s="260"/>
      <c r="AD1666" s="248" t="s">
        <v>171</v>
      </c>
      <c r="AE1666" s="249" t="s">
        <v>171</v>
      </c>
      <c r="AF1666" s="226" t="s">
        <v>2617</v>
      </c>
      <c r="AG1666" s="248"/>
      <c r="AH1666" s="265"/>
      <c r="AI1666" s="260"/>
    </row>
    <row r="1667" spans="1:35" ht="60" x14ac:dyDescent="0.2">
      <c r="A1667" s="248">
        <v>2017</v>
      </c>
      <c r="B1667" s="258" t="s">
        <v>1836</v>
      </c>
      <c r="C1667" s="258" t="s">
        <v>1837</v>
      </c>
      <c r="D1667" s="249"/>
      <c r="E1667" s="248">
        <v>9</v>
      </c>
      <c r="F1667" s="248" t="s">
        <v>171</v>
      </c>
      <c r="G1667" s="248" t="s">
        <v>171</v>
      </c>
      <c r="H1667" s="226" t="s">
        <v>2617</v>
      </c>
      <c r="I1667" s="248"/>
      <c r="J1667" s="265"/>
      <c r="K1667" s="260"/>
      <c r="L1667" s="248">
        <v>1</v>
      </c>
      <c r="M1667" s="248" t="s">
        <v>171</v>
      </c>
      <c r="N1667" s="226" t="s">
        <v>2617</v>
      </c>
      <c r="O1667" s="248"/>
      <c r="P1667" s="265"/>
      <c r="Q1667" s="260"/>
      <c r="R1667" s="248" t="s">
        <v>171</v>
      </c>
      <c r="S1667" s="258" t="s">
        <v>1841</v>
      </c>
      <c r="T1667" s="226" t="s">
        <v>2608</v>
      </c>
      <c r="U1667" s="260"/>
      <c r="V1667" s="265"/>
      <c r="W1667" s="260"/>
      <c r="X1667" s="248" t="s">
        <v>171</v>
      </c>
      <c r="Y1667" s="248" t="s">
        <v>171</v>
      </c>
      <c r="Z1667" s="226" t="s">
        <v>2617</v>
      </c>
      <c r="AA1667" s="260"/>
      <c r="AB1667" s="265"/>
      <c r="AC1667" s="260"/>
      <c r="AD1667" s="248" t="s">
        <v>171</v>
      </c>
      <c r="AE1667" s="249" t="s">
        <v>171</v>
      </c>
      <c r="AF1667" s="226" t="s">
        <v>2617</v>
      </c>
      <c r="AG1667" s="248"/>
      <c r="AH1667" s="265"/>
      <c r="AI1667" s="260"/>
    </row>
    <row r="1668" spans="1:35" ht="30" x14ac:dyDescent="0.2">
      <c r="A1668" s="248">
        <v>2017</v>
      </c>
      <c r="B1668" s="258" t="s">
        <v>1836</v>
      </c>
      <c r="C1668" s="258" t="s">
        <v>1837</v>
      </c>
      <c r="D1668" s="249"/>
      <c r="E1668" s="248">
        <v>9</v>
      </c>
      <c r="F1668" s="248" t="s">
        <v>171</v>
      </c>
      <c r="G1668" s="248" t="s">
        <v>171</v>
      </c>
      <c r="H1668" s="226" t="s">
        <v>2617</v>
      </c>
      <c r="I1668" s="248"/>
      <c r="J1668" s="265"/>
      <c r="K1668" s="260"/>
      <c r="L1668" s="248">
        <v>1</v>
      </c>
      <c r="M1668" s="248" t="s">
        <v>171</v>
      </c>
      <c r="N1668" s="226" t="s">
        <v>2617</v>
      </c>
      <c r="O1668" s="248"/>
      <c r="P1668" s="265"/>
      <c r="Q1668" s="260"/>
      <c r="R1668" s="248" t="s">
        <v>171</v>
      </c>
      <c r="S1668" s="258" t="s">
        <v>1843</v>
      </c>
      <c r="T1668" s="226" t="s">
        <v>2608</v>
      </c>
      <c r="U1668" s="260"/>
      <c r="V1668" s="265"/>
      <c r="W1668" s="260"/>
      <c r="X1668" s="248" t="s">
        <v>171</v>
      </c>
      <c r="Y1668" s="248" t="s">
        <v>171</v>
      </c>
      <c r="Z1668" s="226" t="s">
        <v>2617</v>
      </c>
      <c r="AA1668" s="260"/>
      <c r="AB1668" s="265"/>
      <c r="AC1668" s="260"/>
      <c r="AD1668" s="248" t="s">
        <v>171</v>
      </c>
      <c r="AE1668" s="249" t="s">
        <v>171</v>
      </c>
      <c r="AF1668" s="226" t="s">
        <v>2617</v>
      </c>
      <c r="AG1668" s="248"/>
      <c r="AH1668" s="265"/>
      <c r="AI1668" s="260"/>
    </row>
    <row r="1669" spans="1:35" ht="30" x14ac:dyDescent="0.2">
      <c r="A1669" s="248">
        <v>2017</v>
      </c>
      <c r="B1669" s="258" t="s">
        <v>1836</v>
      </c>
      <c r="C1669" s="258" t="s">
        <v>1837</v>
      </c>
      <c r="D1669" s="249"/>
      <c r="E1669" s="248">
        <v>9</v>
      </c>
      <c r="F1669" s="248" t="s">
        <v>171</v>
      </c>
      <c r="G1669" s="248" t="s">
        <v>171</v>
      </c>
      <c r="H1669" s="226" t="s">
        <v>2617</v>
      </c>
      <c r="I1669" s="248"/>
      <c r="J1669" s="265"/>
      <c r="K1669" s="260"/>
      <c r="L1669" s="248">
        <v>1</v>
      </c>
      <c r="M1669" s="248" t="s">
        <v>171</v>
      </c>
      <c r="N1669" s="226" t="s">
        <v>2617</v>
      </c>
      <c r="O1669" s="248"/>
      <c r="P1669" s="265"/>
      <c r="Q1669" s="260"/>
      <c r="R1669" s="248" t="s">
        <v>171</v>
      </c>
      <c r="S1669" s="258" t="s">
        <v>1842</v>
      </c>
      <c r="T1669" s="226" t="s">
        <v>2653</v>
      </c>
      <c r="U1669" s="260"/>
      <c r="V1669" s="265"/>
      <c r="W1669" s="260"/>
      <c r="X1669" s="248" t="s">
        <v>171</v>
      </c>
      <c r="Y1669" s="248" t="s">
        <v>171</v>
      </c>
      <c r="Z1669" s="226" t="s">
        <v>2617</v>
      </c>
      <c r="AA1669" s="260"/>
      <c r="AB1669" s="265"/>
      <c r="AC1669" s="260"/>
      <c r="AD1669" s="248" t="s">
        <v>171</v>
      </c>
      <c r="AE1669" s="249" t="s">
        <v>171</v>
      </c>
      <c r="AF1669" s="226" t="s">
        <v>2617</v>
      </c>
      <c r="AG1669" s="248"/>
      <c r="AH1669" s="265"/>
      <c r="AI1669" s="260"/>
    </row>
    <row r="1670" spans="1:35" ht="90" x14ac:dyDescent="0.2">
      <c r="A1670" s="248">
        <v>2017</v>
      </c>
      <c r="B1670" s="258" t="s">
        <v>1836</v>
      </c>
      <c r="C1670" s="258" t="s">
        <v>1837</v>
      </c>
      <c r="D1670" s="249"/>
      <c r="E1670" s="248">
        <v>9</v>
      </c>
      <c r="F1670" s="248" t="s">
        <v>171</v>
      </c>
      <c r="G1670" s="248" t="s">
        <v>171</v>
      </c>
      <c r="H1670" s="226" t="s">
        <v>2617</v>
      </c>
      <c r="I1670" s="248"/>
      <c r="J1670" s="265"/>
      <c r="K1670" s="260"/>
      <c r="L1670" s="248">
        <v>1</v>
      </c>
      <c r="M1670" s="248" t="s">
        <v>171</v>
      </c>
      <c r="N1670" s="226" t="s">
        <v>2617</v>
      </c>
      <c r="O1670" s="248"/>
      <c r="P1670" s="265"/>
      <c r="Q1670" s="260"/>
      <c r="R1670" s="248" t="s">
        <v>171</v>
      </c>
      <c r="S1670" s="258" t="s">
        <v>1844</v>
      </c>
      <c r="T1670" s="226" t="s">
        <v>2613</v>
      </c>
      <c r="U1670" s="260"/>
      <c r="V1670" s="265"/>
      <c r="W1670" s="260"/>
      <c r="X1670" s="248" t="s">
        <v>171</v>
      </c>
      <c r="Y1670" s="248" t="s">
        <v>171</v>
      </c>
      <c r="Z1670" s="226" t="s">
        <v>2617</v>
      </c>
      <c r="AA1670" s="260"/>
      <c r="AB1670" s="265"/>
      <c r="AC1670" s="260"/>
      <c r="AD1670" s="248" t="s">
        <v>171</v>
      </c>
      <c r="AE1670" s="249" t="s">
        <v>171</v>
      </c>
      <c r="AF1670" s="226" t="s">
        <v>2617</v>
      </c>
      <c r="AG1670" s="248"/>
      <c r="AH1670" s="265"/>
      <c r="AI1670" s="260"/>
    </row>
    <row r="1671" spans="1:35" s="295" customFormat="1" ht="60.75" thickBot="1" x14ac:dyDescent="0.25">
      <c r="A1671" s="285">
        <v>2017</v>
      </c>
      <c r="B1671" s="286" t="s">
        <v>1836</v>
      </c>
      <c r="C1671" s="286" t="s">
        <v>1837</v>
      </c>
      <c r="D1671" s="292"/>
      <c r="E1671" s="285">
        <v>9</v>
      </c>
      <c r="F1671" s="285" t="s">
        <v>171</v>
      </c>
      <c r="G1671" s="289" t="s">
        <v>2598</v>
      </c>
      <c r="H1671" s="226" t="s">
        <v>2627</v>
      </c>
      <c r="I1671" s="285" t="e">
        <f>VLOOKUP(Tableau2[[#This Row],[Maîtrise/Avancement CNPE]],Tableau5[],8,FALSE)</f>
        <v>#N/A</v>
      </c>
      <c r="J1671" s="290" t="e">
        <f>Tableau2[[#This Row],[Gravité]]*Tableau2[[#This Row],[Fréquence CNPE]]*Tableau2[[#This Row],[Coef Pondération CNPE]]</f>
        <v>#VALUE!</v>
      </c>
      <c r="K1671" s="291"/>
      <c r="L1671" s="285">
        <v>1</v>
      </c>
      <c r="M1671" s="289" t="s">
        <v>2598</v>
      </c>
      <c r="N1671" s="226" t="s">
        <v>2627</v>
      </c>
      <c r="O1671" s="290" t="e">
        <f>VLOOKUP(Tableau2[[#This Row],[Maîtrise/Avancement SUD]],Tableau5[],8,FALSE)</f>
        <v>#N/A</v>
      </c>
      <c r="P1671" s="290" t="e">
        <f>Tableau2[[#This Row],[Gravité]]*Tableau2[[#This Row],[Fréquence SUD]]*Tableau2[[#This Row],[Coef Pondération SUD]]</f>
        <v>#N/A</v>
      </c>
      <c r="Q1671" s="291"/>
      <c r="R1671" s="285" t="s">
        <v>171</v>
      </c>
      <c r="S1671" s="289" t="s">
        <v>2598</v>
      </c>
      <c r="T1671" s="226" t="s">
        <v>2627</v>
      </c>
      <c r="U1671" s="290" t="e">
        <f>VLOOKUP(Tableau2[[#This Row],[Maîtrise/Avancement GP]],Tableau5[],8,FALSE)</f>
        <v>#N/A</v>
      </c>
      <c r="V1671" s="290" t="e">
        <f>Tableau2[[#This Row],[Gravité]]*Tableau2[[#This Row],[Fréquence GP]]*Tableau2[[#This Row],[Coef Pondération GP]]</f>
        <v>#VALUE!</v>
      </c>
      <c r="W1671" s="294" t="s">
        <v>1845</v>
      </c>
      <c r="X1671" s="285" t="s">
        <v>171</v>
      </c>
      <c r="Y1671" s="289" t="s">
        <v>2598</v>
      </c>
      <c r="Z1671" s="226" t="s">
        <v>2627</v>
      </c>
      <c r="AA1671" s="290" t="e">
        <f>VLOOKUP(Tableau2[[#This Row],[Maîtrise/Avancement NORD]],Tableau5[],8,FALSE)</f>
        <v>#N/A</v>
      </c>
      <c r="AB1671" s="290" t="e">
        <f>Tableau2[[#This Row],[Gravité]]*Tableau2[[#This Row],[Fréquence NORD]]*Tableau2[[#This Row],[Coef Pondération NORD]]</f>
        <v>#VALUE!</v>
      </c>
      <c r="AC1671" s="291"/>
      <c r="AD1671" s="285" t="s">
        <v>171</v>
      </c>
      <c r="AE1671" s="289" t="s">
        <v>2598</v>
      </c>
      <c r="AF1671" s="226" t="s">
        <v>2627</v>
      </c>
      <c r="AG1671" s="290" t="e">
        <f>VLOOKUP(Tableau2[[#This Row],[Maîtrise/Avancement DD]],Tableau5[],8,FALSE)</f>
        <v>#N/A</v>
      </c>
      <c r="AH1671" s="290" t="e">
        <f>Tableau2[[#This Row],[Gravité]]*Tableau2[[#This Row],[Fréquence DD]]*Tableau2[[#This Row],[Coef Pondération DD]]</f>
        <v>#VALUE!</v>
      </c>
      <c r="AI1671" s="291"/>
    </row>
    <row r="1672" spans="1:35" ht="15" x14ac:dyDescent="0.2">
      <c r="A1672" s="248"/>
      <c r="B1672" s="184" t="s">
        <v>2221</v>
      </c>
      <c r="C1672" s="260"/>
      <c r="D1672" s="249"/>
      <c r="E1672" s="260"/>
      <c r="F1672" s="260"/>
      <c r="G1672" s="260"/>
      <c r="H1672" s="226" t="s">
        <v>2627</v>
      </c>
      <c r="I1672" s="248"/>
      <c r="J1672" s="265"/>
      <c r="K1672" s="260"/>
      <c r="L1672" s="260"/>
      <c r="M1672" s="260"/>
      <c r="N1672" s="226" t="s">
        <v>2627</v>
      </c>
      <c r="O1672" s="248"/>
      <c r="P1672" s="265"/>
      <c r="Q1672" s="260"/>
      <c r="R1672" s="260"/>
      <c r="S1672" s="260"/>
      <c r="T1672" s="226" t="s">
        <v>2627</v>
      </c>
      <c r="U1672" s="260"/>
      <c r="V1672" s="265"/>
      <c r="W1672" s="260"/>
      <c r="X1672" s="260"/>
      <c r="Y1672" s="260"/>
      <c r="Z1672" s="226" t="s">
        <v>2627</v>
      </c>
      <c r="AA1672" s="260"/>
      <c r="AB1672" s="265"/>
      <c r="AC1672" s="260"/>
      <c r="AD1672" s="248"/>
      <c r="AE1672" s="249"/>
      <c r="AF1672" s="226" t="s">
        <v>2627</v>
      </c>
      <c r="AG1672" s="248"/>
      <c r="AH1672" s="265"/>
      <c r="AI1672" s="260"/>
    </row>
    <row r="1673" spans="1:35" ht="45" x14ac:dyDescent="0.2">
      <c r="A1673" s="248">
        <v>2017</v>
      </c>
      <c r="B1673" s="258" t="s">
        <v>2218</v>
      </c>
      <c r="C1673" s="258" t="s">
        <v>1122</v>
      </c>
      <c r="D1673" s="249"/>
      <c r="E1673" s="248">
        <v>9</v>
      </c>
      <c r="F1673" s="248" t="s">
        <v>171</v>
      </c>
      <c r="G1673" s="248" t="s">
        <v>171</v>
      </c>
      <c r="H1673" s="226" t="s">
        <v>2617</v>
      </c>
      <c r="I1673" s="248"/>
      <c r="J1673" s="265"/>
      <c r="K1673" s="260"/>
      <c r="L1673" s="248" t="s">
        <v>171</v>
      </c>
      <c r="M1673" s="248" t="s">
        <v>171</v>
      </c>
      <c r="N1673" s="226" t="s">
        <v>2617</v>
      </c>
      <c r="O1673" s="248"/>
      <c r="P1673" s="265"/>
      <c r="Q1673" s="260"/>
      <c r="R1673" s="248" t="s">
        <v>171</v>
      </c>
      <c r="S1673" s="248" t="s">
        <v>171</v>
      </c>
      <c r="T1673" s="226" t="s">
        <v>2617</v>
      </c>
      <c r="U1673" s="260"/>
      <c r="V1673" s="265"/>
      <c r="W1673" s="260"/>
      <c r="X1673" s="248" t="s">
        <v>171</v>
      </c>
      <c r="Y1673" s="248" t="s">
        <v>171</v>
      </c>
      <c r="Z1673" s="226" t="s">
        <v>2617</v>
      </c>
      <c r="AA1673" s="260"/>
      <c r="AB1673" s="265"/>
      <c r="AC1673" s="260"/>
      <c r="AD1673" s="248">
        <v>1</v>
      </c>
      <c r="AE1673" s="267" t="s">
        <v>2219</v>
      </c>
      <c r="AF1673" s="226" t="s">
        <v>2608</v>
      </c>
      <c r="AG1673" s="248"/>
      <c r="AH1673" s="265"/>
      <c r="AI1673" s="260"/>
    </row>
    <row r="1674" spans="1:35" ht="120" x14ac:dyDescent="0.2">
      <c r="A1674" s="248">
        <v>2017</v>
      </c>
      <c r="B1674" s="258" t="s">
        <v>2218</v>
      </c>
      <c r="C1674" s="258" t="s">
        <v>1122</v>
      </c>
      <c r="D1674" s="249"/>
      <c r="E1674" s="248">
        <v>9</v>
      </c>
      <c r="F1674" s="248" t="s">
        <v>171</v>
      </c>
      <c r="G1674" s="248" t="s">
        <v>171</v>
      </c>
      <c r="H1674" s="226" t="s">
        <v>2617</v>
      </c>
      <c r="I1674" s="248"/>
      <c r="J1674" s="265"/>
      <c r="K1674" s="260"/>
      <c r="L1674" s="248" t="s">
        <v>171</v>
      </c>
      <c r="M1674" s="248" t="s">
        <v>171</v>
      </c>
      <c r="N1674" s="226" t="s">
        <v>2617</v>
      </c>
      <c r="O1674" s="248"/>
      <c r="P1674" s="265"/>
      <c r="Q1674" s="260"/>
      <c r="R1674" s="248" t="s">
        <v>171</v>
      </c>
      <c r="S1674" s="248" t="s">
        <v>171</v>
      </c>
      <c r="T1674" s="226" t="s">
        <v>2617</v>
      </c>
      <c r="U1674" s="260"/>
      <c r="V1674" s="265"/>
      <c r="W1674" s="260"/>
      <c r="X1674" s="248" t="s">
        <v>171</v>
      </c>
      <c r="Y1674" s="248" t="s">
        <v>171</v>
      </c>
      <c r="Z1674" s="226" t="s">
        <v>2617</v>
      </c>
      <c r="AA1674" s="260"/>
      <c r="AB1674" s="265"/>
      <c r="AC1674" s="260"/>
      <c r="AD1674" s="248">
        <v>1</v>
      </c>
      <c r="AE1674" s="267" t="s">
        <v>2220</v>
      </c>
      <c r="AF1674" s="226" t="s">
        <v>2608</v>
      </c>
      <c r="AG1674" s="248"/>
      <c r="AH1674" s="265"/>
      <c r="AI1674" s="260"/>
    </row>
    <row r="1675" spans="1:35" s="295" customFormat="1" ht="15.75" thickBot="1" x14ac:dyDescent="0.25">
      <c r="A1675" s="285">
        <v>2017</v>
      </c>
      <c r="B1675" s="286" t="s">
        <v>2218</v>
      </c>
      <c r="C1675" s="286" t="s">
        <v>1122</v>
      </c>
      <c r="D1675" s="292"/>
      <c r="E1675" s="285">
        <v>9</v>
      </c>
      <c r="F1675" s="285" t="s">
        <v>171</v>
      </c>
      <c r="G1675" s="289" t="s">
        <v>2598</v>
      </c>
      <c r="H1675" s="226" t="s">
        <v>2627</v>
      </c>
      <c r="I1675" s="285" t="e">
        <f>VLOOKUP(Tableau2[[#This Row],[Maîtrise/Avancement CNPE]],Tableau5[],8,FALSE)</f>
        <v>#N/A</v>
      </c>
      <c r="J1675" s="290" t="e">
        <f>Tableau2[[#This Row],[Gravité]]*Tableau2[[#This Row],[Fréquence CNPE]]*Tableau2[[#This Row],[Coef Pondération CNPE]]</f>
        <v>#VALUE!</v>
      </c>
      <c r="K1675" s="291"/>
      <c r="L1675" s="285" t="s">
        <v>171</v>
      </c>
      <c r="M1675" s="289" t="s">
        <v>2598</v>
      </c>
      <c r="N1675" s="226" t="s">
        <v>2627</v>
      </c>
      <c r="O1675" s="290" t="e">
        <f>VLOOKUP(Tableau2[[#This Row],[Maîtrise/Avancement SUD]],Tableau5[],8,FALSE)</f>
        <v>#N/A</v>
      </c>
      <c r="P1675" s="290" t="e">
        <f>Tableau2[[#This Row],[Gravité]]*Tableau2[[#This Row],[Fréquence SUD]]*Tableau2[[#This Row],[Coef Pondération SUD]]</f>
        <v>#VALUE!</v>
      </c>
      <c r="Q1675" s="291"/>
      <c r="R1675" s="285" t="s">
        <v>171</v>
      </c>
      <c r="S1675" s="289" t="s">
        <v>2598</v>
      </c>
      <c r="T1675" s="226" t="s">
        <v>2627</v>
      </c>
      <c r="U1675" s="290" t="e">
        <f>VLOOKUP(Tableau2[[#This Row],[Maîtrise/Avancement GP]],Tableau5[],8,FALSE)</f>
        <v>#N/A</v>
      </c>
      <c r="V1675" s="290" t="e">
        <f>Tableau2[[#This Row],[Gravité]]*Tableau2[[#This Row],[Fréquence GP]]*Tableau2[[#This Row],[Coef Pondération GP]]</f>
        <v>#VALUE!</v>
      </c>
      <c r="W1675" s="291"/>
      <c r="X1675" s="285" t="s">
        <v>171</v>
      </c>
      <c r="Y1675" s="289" t="s">
        <v>2598</v>
      </c>
      <c r="Z1675" s="226" t="s">
        <v>2627</v>
      </c>
      <c r="AA1675" s="290" t="e">
        <f>VLOOKUP(Tableau2[[#This Row],[Maîtrise/Avancement NORD]],Tableau5[],8,FALSE)</f>
        <v>#N/A</v>
      </c>
      <c r="AB1675" s="290" t="e">
        <f>Tableau2[[#This Row],[Gravité]]*Tableau2[[#This Row],[Fréquence NORD]]*Tableau2[[#This Row],[Coef Pondération NORD]]</f>
        <v>#VALUE!</v>
      </c>
      <c r="AC1675" s="291"/>
      <c r="AD1675" s="285">
        <v>1</v>
      </c>
      <c r="AE1675" s="289" t="s">
        <v>2598</v>
      </c>
      <c r="AF1675" s="226" t="s">
        <v>2627</v>
      </c>
      <c r="AG1675" s="290" t="e">
        <f>VLOOKUP(Tableau2[[#This Row],[Maîtrise/Avancement DD]],Tableau5[],8,FALSE)</f>
        <v>#N/A</v>
      </c>
      <c r="AH1675" s="290" t="e">
        <f>Tableau2[[#This Row],[Gravité]]*Tableau2[[#This Row],[Fréquence DD]]*Tableau2[[#This Row],[Coef Pondération DD]]</f>
        <v>#N/A</v>
      </c>
      <c r="AI1675" s="291"/>
    </row>
    <row r="1676" spans="1:35" ht="15" x14ac:dyDescent="0.2">
      <c r="A1676" s="248"/>
      <c r="B1676" s="270" t="s">
        <v>2537</v>
      </c>
      <c r="C1676" s="260"/>
      <c r="D1676" s="249"/>
      <c r="E1676" s="260"/>
      <c r="F1676" s="260"/>
      <c r="G1676" s="260"/>
      <c r="H1676" s="226" t="s">
        <v>2627</v>
      </c>
      <c r="I1676" s="248"/>
      <c r="J1676" s="265"/>
      <c r="K1676" s="260"/>
      <c r="L1676" s="258"/>
      <c r="M1676" s="248"/>
      <c r="N1676" s="226" t="s">
        <v>2627</v>
      </c>
      <c r="O1676" s="248"/>
      <c r="P1676" s="265"/>
      <c r="Q1676" s="260"/>
      <c r="R1676" s="260"/>
      <c r="S1676" s="260"/>
      <c r="T1676" s="226" t="s">
        <v>2627</v>
      </c>
      <c r="U1676" s="260"/>
      <c r="V1676" s="265"/>
      <c r="W1676" s="260"/>
      <c r="X1676" s="260"/>
      <c r="Y1676" s="260"/>
      <c r="Z1676" s="226" t="s">
        <v>2627</v>
      </c>
      <c r="AA1676" s="260"/>
      <c r="AB1676" s="265"/>
      <c r="AC1676" s="260"/>
      <c r="AD1676" s="260"/>
      <c r="AE1676" s="260"/>
      <c r="AF1676" s="226" t="s">
        <v>2627</v>
      </c>
      <c r="AG1676" s="248"/>
      <c r="AH1676" s="265"/>
      <c r="AI1676" s="260"/>
    </row>
    <row r="1677" spans="1:35" ht="15" x14ac:dyDescent="0.2">
      <c r="A1677" s="249"/>
      <c r="B1677" s="244" t="s">
        <v>2565</v>
      </c>
      <c r="C1677" s="267"/>
      <c r="D1677" s="249"/>
      <c r="E1677" s="260"/>
      <c r="F1677" s="260"/>
      <c r="G1677" s="260"/>
      <c r="H1677" s="226" t="s">
        <v>2627</v>
      </c>
      <c r="I1677" s="248"/>
      <c r="J1677" s="265"/>
      <c r="K1677" s="260"/>
      <c r="L1677" s="258"/>
      <c r="M1677" s="248"/>
      <c r="N1677" s="226" t="s">
        <v>2627</v>
      </c>
      <c r="O1677" s="248"/>
      <c r="P1677" s="265"/>
      <c r="Q1677" s="260"/>
      <c r="R1677" s="260"/>
      <c r="S1677" s="260"/>
      <c r="T1677" s="226" t="s">
        <v>2627</v>
      </c>
      <c r="U1677" s="260"/>
      <c r="V1677" s="265"/>
      <c r="W1677" s="260"/>
      <c r="X1677" s="260"/>
      <c r="Y1677" s="260"/>
      <c r="Z1677" s="226" t="s">
        <v>2627</v>
      </c>
      <c r="AA1677" s="260"/>
      <c r="AB1677" s="265"/>
      <c r="AC1677" s="260"/>
      <c r="AD1677" s="260"/>
      <c r="AE1677" s="260"/>
      <c r="AF1677" s="226" t="s">
        <v>2627</v>
      </c>
      <c r="AG1677" s="248"/>
      <c r="AH1677" s="265"/>
      <c r="AI1677" s="260"/>
    </row>
    <row r="1678" spans="1:35" ht="15" x14ac:dyDescent="0.2">
      <c r="A1678" s="249"/>
      <c r="B1678" s="245" t="s">
        <v>2566</v>
      </c>
      <c r="C1678" s="267"/>
      <c r="D1678" s="249"/>
      <c r="E1678" s="260"/>
      <c r="F1678" s="260"/>
      <c r="G1678" s="260"/>
      <c r="H1678" s="226" t="s">
        <v>2627</v>
      </c>
      <c r="I1678" s="248"/>
      <c r="J1678" s="265"/>
      <c r="K1678" s="260"/>
      <c r="L1678" s="258"/>
      <c r="M1678" s="248"/>
      <c r="N1678" s="226" t="s">
        <v>2627</v>
      </c>
      <c r="O1678" s="248"/>
      <c r="P1678" s="265"/>
      <c r="Q1678" s="260"/>
      <c r="R1678" s="260"/>
      <c r="S1678" s="260"/>
      <c r="T1678" s="226" t="s">
        <v>2627</v>
      </c>
      <c r="U1678" s="260"/>
      <c r="V1678" s="265"/>
      <c r="W1678" s="260"/>
      <c r="X1678" s="260"/>
      <c r="Y1678" s="260"/>
      <c r="Z1678" s="226" t="s">
        <v>2627</v>
      </c>
      <c r="AA1678" s="260"/>
      <c r="AB1678" s="265"/>
      <c r="AC1678" s="260"/>
      <c r="AD1678" s="260"/>
      <c r="AE1678" s="260"/>
      <c r="AF1678" s="226" t="s">
        <v>2627</v>
      </c>
      <c r="AG1678" s="248"/>
      <c r="AH1678" s="265"/>
      <c r="AI1678" s="260"/>
    </row>
    <row r="1679" spans="1:35" ht="90" x14ac:dyDescent="0.2">
      <c r="A1679" s="249">
        <v>2017</v>
      </c>
      <c r="B1679" s="267" t="s">
        <v>2581</v>
      </c>
      <c r="C1679" s="267" t="s">
        <v>2239</v>
      </c>
      <c r="D1679" s="249"/>
      <c r="E1679" s="253">
        <v>1</v>
      </c>
      <c r="F1679" s="253">
        <v>7</v>
      </c>
      <c r="G1679" s="251" t="s">
        <v>2241</v>
      </c>
      <c r="H1679" s="226" t="s">
        <v>2608</v>
      </c>
      <c r="I1679" s="253"/>
      <c r="J1679" s="278"/>
      <c r="K1679" s="252"/>
      <c r="L1679" s="253">
        <v>1</v>
      </c>
      <c r="M1679" s="251" t="s">
        <v>2241</v>
      </c>
      <c r="N1679" s="226" t="s">
        <v>2608</v>
      </c>
      <c r="O1679" s="253"/>
      <c r="P1679" s="278"/>
      <c r="Q1679" s="252"/>
      <c r="R1679" s="253">
        <v>3</v>
      </c>
      <c r="S1679" s="251" t="s">
        <v>2241</v>
      </c>
      <c r="T1679" s="226" t="s">
        <v>2608</v>
      </c>
      <c r="U1679" s="253"/>
      <c r="V1679" s="278"/>
      <c r="W1679" s="252"/>
      <c r="X1679" s="253">
        <v>3</v>
      </c>
      <c r="Y1679" s="251" t="s">
        <v>2241</v>
      </c>
      <c r="Z1679" s="226" t="s">
        <v>2608</v>
      </c>
      <c r="AA1679" s="253"/>
      <c r="AB1679" s="278"/>
      <c r="AC1679" s="252"/>
      <c r="AD1679" s="253">
        <v>1</v>
      </c>
      <c r="AE1679" s="251" t="s">
        <v>2241</v>
      </c>
      <c r="AF1679" s="226" t="s">
        <v>2608</v>
      </c>
      <c r="AG1679" s="253"/>
      <c r="AH1679" s="278"/>
      <c r="AI1679" s="252"/>
    </row>
    <row r="1680" spans="1:35" ht="90" x14ac:dyDescent="0.2">
      <c r="A1680" s="249">
        <v>2017</v>
      </c>
      <c r="B1680" s="267" t="s">
        <v>2581</v>
      </c>
      <c r="C1680" s="267" t="s">
        <v>2239</v>
      </c>
      <c r="D1680" s="249"/>
      <c r="E1680" s="253">
        <v>1</v>
      </c>
      <c r="F1680" s="253">
        <v>7</v>
      </c>
      <c r="G1680" s="251" t="s">
        <v>2240</v>
      </c>
      <c r="H1680" s="226" t="s">
        <v>2608</v>
      </c>
      <c r="I1680" s="253"/>
      <c r="J1680" s="278"/>
      <c r="K1680" s="252"/>
      <c r="L1680" s="253">
        <v>1</v>
      </c>
      <c r="M1680" s="251" t="s">
        <v>2390</v>
      </c>
      <c r="N1680" s="226" t="s">
        <v>2608</v>
      </c>
      <c r="O1680" s="253"/>
      <c r="P1680" s="278"/>
      <c r="Q1680" s="252"/>
      <c r="R1680" s="253">
        <v>3</v>
      </c>
      <c r="S1680" s="251" t="s">
        <v>2390</v>
      </c>
      <c r="T1680" s="226" t="s">
        <v>2608</v>
      </c>
      <c r="U1680" s="253"/>
      <c r="V1680" s="278"/>
      <c r="W1680" s="252"/>
      <c r="X1680" s="253">
        <v>3</v>
      </c>
      <c r="Y1680" s="251" t="s">
        <v>2390</v>
      </c>
      <c r="Z1680" s="226" t="s">
        <v>2608</v>
      </c>
      <c r="AA1680" s="253"/>
      <c r="AB1680" s="278"/>
      <c r="AC1680" s="252"/>
      <c r="AD1680" s="253">
        <v>1</v>
      </c>
      <c r="AE1680" s="251" t="s">
        <v>2376</v>
      </c>
      <c r="AF1680" s="226" t="s">
        <v>2608</v>
      </c>
      <c r="AG1680" s="253"/>
      <c r="AH1680" s="278"/>
      <c r="AI1680" s="252"/>
    </row>
    <row r="1681" spans="1:35" ht="90" x14ac:dyDescent="0.2">
      <c r="A1681" s="249">
        <v>2017</v>
      </c>
      <c r="B1681" s="267" t="s">
        <v>2581</v>
      </c>
      <c r="C1681" s="267" t="s">
        <v>2239</v>
      </c>
      <c r="D1681" s="249"/>
      <c r="E1681" s="253">
        <v>1</v>
      </c>
      <c r="F1681" s="253" t="s">
        <v>171</v>
      </c>
      <c r="G1681" s="253" t="s">
        <v>171</v>
      </c>
      <c r="H1681" s="226" t="s">
        <v>2617</v>
      </c>
      <c r="I1681" s="253"/>
      <c r="J1681" s="278"/>
      <c r="K1681" s="251"/>
      <c r="L1681" s="253">
        <v>1</v>
      </c>
      <c r="M1681" s="253" t="s">
        <v>171</v>
      </c>
      <c r="N1681" s="226" t="s">
        <v>2617</v>
      </c>
      <c r="O1681" s="253"/>
      <c r="P1681" s="278"/>
      <c r="Q1681" s="252"/>
      <c r="R1681" s="253" t="s">
        <v>171</v>
      </c>
      <c r="S1681" s="253" t="s">
        <v>171</v>
      </c>
      <c r="T1681" s="226" t="s">
        <v>2617</v>
      </c>
      <c r="U1681" s="253"/>
      <c r="V1681" s="278"/>
      <c r="W1681" s="252"/>
      <c r="X1681" s="253">
        <v>3</v>
      </c>
      <c r="Y1681" s="253" t="s">
        <v>171</v>
      </c>
      <c r="Z1681" s="226" t="s">
        <v>2617</v>
      </c>
      <c r="AA1681" s="253"/>
      <c r="AB1681" s="278"/>
      <c r="AC1681" s="252"/>
      <c r="AD1681" s="253">
        <v>1</v>
      </c>
      <c r="AE1681" s="251" t="s">
        <v>2377</v>
      </c>
      <c r="AF1681" s="226" t="s">
        <v>2608</v>
      </c>
      <c r="AG1681" s="253"/>
      <c r="AH1681" s="278"/>
      <c r="AI1681" s="252"/>
    </row>
    <row r="1682" spans="1:35" ht="90" x14ac:dyDescent="0.2">
      <c r="A1682" s="249">
        <v>2017</v>
      </c>
      <c r="B1682" s="267" t="s">
        <v>2581</v>
      </c>
      <c r="C1682" s="267" t="s">
        <v>2239</v>
      </c>
      <c r="D1682" s="249"/>
      <c r="E1682" s="253">
        <v>1</v>
      </c>
      <c r="F1682" s="253" t="s">
        <v>171</v>
      </c>
      <c r="G1682" s="253" t="s">
        <v>171</v>
      </c>
      <c r="H1682" s="226" t="s">
        <v>2642</v>
      </c>
      <c r="I1682" s="253"/>
      <c r="J1682" s="278"/>
      <c r="K1682" s="251"/>
      <c r="L1682" s="253">
        <v>1</v>
      </c>
      <c r="M1682" s="251" t="s">
        <v>2391</v>
      </c>
      <c r="N1682" s="226" t="s">
        <v>2657</v>
      </c>
      <c r="O1682" s="253"/>
      <c r="P1682" s="278"/>
      <c r="Q1682" s="252"/>
      <c r="R1682" s="253" t="s">
        <v>171</v>
      </c>
      <c r="S1682" s="253" t="s">
        <v>171</v>
      </c>
      <c r="T1682" s="226" t="s">
        <v>2642</v>
      </c>
      <c r="U1682" s="253"/>
      <c r="V1682" s="278"/>
      <c r="W1682" s="252"/>
      <c r="X1682" s="253" t="s">
        <v>171</v>
      </c>
      <c r="Y1682" s="253" t="s">
        <v>171</v>
      </c>
      <c r="Z1682" s="226" t="s">
        <v>2642</v>
      </c>
      <c r="AA1682" s="253"/>
      <c r="AB1682" s="278"/>
      <c r="AC1682" s="252"/>
      <c r="AD1682" s="253" t="s">
        <v>171</v>
      </c>
      <c r="AE1682" s="250" t="s">
        <v>171</v>
      </c>
      <c r="AF1682" s="226" t="s">
        <v>2642</v>
      </c>
      <c r="AG1682" s="253"/>
      <c r="AH1682" s="278"/>
      <c r="AI1682" s="252"/>
    </row>
    <row r="1683" spans="1:35" ht="90" x14ac:dyDescent="0.2">
      <c r="A1683" s="249">
        <v>2017</v>
      </c>
      <c r="B1683" s="267" t="s">
        <v>2581</v>
      </c>
      <c r="C1683" s="267" t="s">
        <v>2239</v>
      </c>
      <c r="D1683" s="249"/>
      <c r="E1683" s="253">
        <v>1</v>
      </c>
      <c r="F1683" s="253" t="s">
        <v>171</v>
      </c>
      <c r="G1683" s="253" t="s">
        <v>171</v>
      </c>
      <c r="H1683" s="226" t="s">
        <v>2642</v>
      </c>
      <c r="I1683" s="253"/>
      <c r="J1683" s="278"/>
      <c r="K1683" s="251"/>
      <c r="L1683" s="253">
        <v>1</v>
      </c>
      <c r="M1683" s="251" t="s">
        <v>2392</v>
      </c>
      <c r="N1683" s="226" t="s">
        <v>2657</v>
      </c>
      <c r="O1683" s="253"/>
      <c r="P1683" s="278"/>
      <c r="Q1683" s="252"/>
      <c r="R1683" s="253" t="s">
        <v>171</v>
      </c>
      <c r="S1683" s="253" t="s">
        <v>171</v>
      </c>
      <c r="T1683" s="226" t="s">
        <v>2642</v>
      </c>
      <c r="U1683" s="253"/>
      <c r="V1683" s="278"/>
      <c r="W1683" s="252"/>
      <c r="X1683" s="253" t="s">
        <v>171</v>
      </c>
      <c r="Y1683" s="253" t="s">
        <v>171</v>
      </c>
      <c r="Z1683" s="226" t="s">
        <v>2642</v>
      </c>
      <c r="AA1683" s="253"/>
      <c r="AB1683" s="278"/>
      <c r="AC1683" s="252"/>
      <c r="AD1683" s="253" t="s">
        <v>171</v>
      </c>
      <c r="AE1683" s="250" t="s">
        <v>171</v>
      </c>
      <c r="AF1683" s="226" t="s">
        <v>2642</v>
      </c>
      <c r="AG1683" s="253"/>
      <c r="AH1683" s="278"/>
      <c r="AI1683" s="252"/>
    </row>
    <row r="1684" spans="1:35" s="295" customFormat="1" ht="90.75" thickBot="1" x14ac:dyDescent="0.25">
      <c r="A1684" s="292">
        <v>2017</v>
      </c>
      <c r="B1684" s="299" t="s">
        <v>2581</v>
      </c>
      <c r="C1684" s="299" t="s">
        <v>2239</v>
      </c>
      <c r="D1684" s="292"/>
      <c r="E1684" s="303">
        <v>1</v>
      </c>
      <c r="F1684" s="303">
        <v>7</v>
      </c>
      <c r="G1684" s="289" t="s">
        <v>2598</v>
      </c>
      <c r="H1684" s="226" t="s">
        <v>2627</v>
      </c>
      <c r="I1684" s="285" t="e">
        <f>VLOOKUP(Tableau2[[#This Row],[Maîtrise/Avancement CNPE]],Tableau5[],8,FALSE)</f>
        <v>#N/A</v>
      </c>
      <c r="J1684" s="310" t="e">
        <f>Tableau2[[#This Row],[Gravité]]*Tableau2[[#This Row],[Fréquence CNPE]]*Tableau2[[#This Row],[Coef Pondération CNPE]]</f>
        <v>#N/A</v>
      </c>
      <c r="K1684" s="306" t="s">
        <v>2275</v>
      </c>
      <c r="L1684" s="303">
        <v>1</v>
      </c>
      <c r="M1684" s="289" t="s">
        <v>2598</v>
      </c>
      <c r="N1684" s="226" t="s">
        <v>2627</v>
      </c>
      <c r="O1684" s="290" t="e">
        <f>VLOOKUP(Tableau2[[#This Row],[Maîtrise/Avancement SUD]],Tableau5[],8,FALSE)</f>
        <v>#N/A</v>
      </c>
      <c r="P1684" s="310" t="e">
        <f>Tableau2[[#This Row],[Gravité]]*Tableau2[[#This Row],[Fréquence SUD]]*Tableau2[[#This Row],[Coef Pondération SUD]]</f>
        <v>#N/A</v>
      </c>
      <c r="Q1684" s="318" t="s">
        <v>2393</v>
      </c>
      <c r="R1684" s="303">
        <v>3</v>
      </c>
      <c r="S1684" s="289" t="s">
        <v>2598</v>
      </c>
      <c r="T1684" s="226" t="s">
        <v>2627</v>
      </c>
      <c r="U1684" s="290" t="e">
        <f>VLOOKUP(Tableau2[[#This Row],[Maîtrise/Avancement GP]],Tableau5[],8,FALSE)</f>
        <v>#N/A</v>
      </c>
      <c r="V1684" s="310" t="e">
        <f>Tableau2[[#This Row],[Gravité]]*Tableau2[[#This Row],[Fréquence GP]]*Tableau2[[#This Row],[Coef Pondération GP]]</f>
        <v>#N/A</v>
      </c>
      <c r="W1684" s="306" t="s">
        <v>2509</v>
      </c>
      <c r="X1684" s="303">
        <v>3</v>
      </c>
      <c r="Y1684" s="289" t="s">
        <v>2598</v>
      </c>
      <c r="Z1684" s="226" t="s">
        <v>2627</v>
      </c>
      <c r="AA1684" s="290" t="e">
        <f>VLOOKUP(Tableau2[[#This Row],[Maîtrise/Avancement NORD]],Tableau5[],8,FALSE)</f>
        <v>#N/A</v>
      </c>
      <c r="AB1684" s="310" t="e">
        <f>Tableau2[[#This Row],[Gravité]]*Tableau2[[#This Row],[Fréquence NORD]]*Tableau2[[#This Row],[Coef Pondération NORD]]</f>
        <v>#N/A</v>
      </c>
      <c r="AC1684" s="318"/>
      <c r="AD1684" s="303">
        <v>1</v>
      </c>
      <c r="AE1684" s="289" t="s">
        <v>2598</v>
      </c>
      <c r="AF1684" s="226" t="s">
        <v>2627</v>
      </c>
      <c r="AG1684" s="290" t="e">
        <f>VLOOKUP(Tableau2[[#This Row],[Maîtrise/Avancement DD]],Tableau5[],8,FALSE)</f>
        <v>#N/A</v>
      </c>
      <c r="AH1684" s="310" t="e">
        <f>Tableau2[[#This Row],[Gravité]]*Tableau2[[#This Row],[Fréquence DD]]*Tableau2[[#This Row],[Coef Pondération DD]]</f>
        <v>#N/A</v>
      </c>
      <c r="AI1684" s="318"/>
    </row>
    <row r="1685" spans="1:35" ht="30" x14ac:dyDescent="0.2">
      <c r="A1685" s="249">
        <v>2017</v>
      </c>
      <c r="B1685" s="267" t="s">
        <v>2582</v>
      </c>
      <c r="C1685" s="267" t="s">
        <v>2378</v>
      </c>
      <c r="D1685" s="249"/>
      <c r="E1685" s="253">
        <v>3</v>
      </c>
      <c r="F1685" s="253" t="s">
        <v>171</v>
      </c>
      <c r="G1685" s="253" t="s">
        <v>171</v>
      </c>
      <c r="H1685" s="226" t="s">
        <v>2617</v>
      </c>
      <c r="I1685" s="253"/>
      <c r="J1685" s="278"/>
      <c r="K1685" s="251"/>
      <c r="L1685" s="253" t="s">
        <v>171</v>
      </c>
      <c r="M1685" s="253" t="s">
        <v>171</v>
      </c>
      <c r="N1685" s="226" t="s">
        <v>2617</v>
      </c>
      <c r="O1685" s="253"/>
      <c r="P1685" s="278"/>
      <c r="Q1685" s="252"/>
      <c r="R1685" s="253" t="s">
        <v>171</v>
      </c>
      <c r="S1685" s="253" t="s">
        <v>171</v>
      </c>
      <c r="T1685" s="226" t="s">
        <v>2617</v>
      </c>
      <c r="U1685" s="253"/>
      <c r="V1685" s="278"/>
      <c r="W1685" s="252"/>
      <c r="X1685" s="253" t="s">
        <v>171</v>
      </c>
      <c r="Y1685" s="253" t="s">
        <v>171</v>
      </c>
      <c r="Z1685" s="226" t="s">
        <v>2617</v>
      </c>
      <c r="AA1685" s="253"/>
      <c r="AB1685" s="278"/>
      <c r="AC1685" s="252"/>
      <c r="AD1685" s="253">
        <v>1</v>
      </c>
      <c r="AE1685" s="251" t="s">
        <v>2379</v>
      </c>
      <c r="AF1685" s="226" t="s">
        <v>2608</v>
      </c>
      <c r="AG1685" s="253"/>
      <c r="AH1685" s="278"/>
      <c r="AI1685" s="252"/>
    </row>
    <row r="1686" spans="1:35" ht="30" x14ac:dyDescent="0.2">
      <c r="A1686" s="249">
        <v>2017</v>
      </c>
      <c r="B1686" s="267" t="s">
        <v>2582</v>
      </c>
      <c r="C1686" s="267" t="s">
        <v>2378</v>
      </c>
      <c r="D1686" s="249"/>
      <c r="E1686" s="253">
        <v>3</v>
      </c>
      <c r="F1686" s="253" t="s">
        <v>171</v>
      </c>
      <c r="G1686" s="253" t="s">
        <v>171</v>
      </c>
      <c r="H1686" s="226" t="s">
        <v>2617</v>
      </c>
      <c r="I1686" s="253"/>
      <c r="J1686" s="278"/>
      <c r="K1686" s="251"/>
      <c r="L1686" s="253" t="s">
        <v>171</v>
      </c>
      <c r="M1686" s="253" t="s">
        <v>171</v>
      </c>
      <c r="N1686" s="226" t="s">
        <v>2617</v>
      </c>
      <c r="O1686" s="253"/>
      <c r="P1686" s="278"/>
      <c r="Q1686" s="252"/>
      <c r="R1686" s="253" t="s">
        <v>171</v>
      </c>
      <c r="S1686" s="253" t="s">
        <v>171</v>
      </c>
      <c r="T1686" s="226" t="s">
        <v>2617</v>
      </c>
      <c r="U1686" s="253"/>
      <c r="V1686" s="278"/>
      <c r="W1686" s="252"/>
      <c r="X1686" s="253" t="s">
        <v>171</v>
      </c>
      <c r="Y1686" s="253" t="s">
        <v>171</v>
      </c>
      <c r="Z1686" s="226" t="s">
        <v>2617</v>
      </c>
      <c r="AA1686" s="253"/>
      <c r="AB1686" s="278"/>
      <c r="AC1686" s="252"/>
      <c r="AD1686" s="253">
        <v>1</v>
      </c>
      <c r="AE1686" s="251" t="s">
        <v>2381</v>
      </c>
      <c r="AF1686" s="226" t="s">
        <v>2608</v>
      </c>
      <c r="AG1686" s="253"/>
      <c r="AH1686" s="278"/>
      <c r="AI1686" s="252"/>
    </row>
    <row r="1687" spans="1:35" ht="45" x14ac:dyDescent="0.2">
      <c r="A1687" s="249">
        <v>2017</v>
      </c>
      <c r="B1687" s="267" t="s">
        <v>2582</v>
      </c>
      <c r="C1687" s="267" t="s">
        <v>2378</v>
      </c>
      <c r="D1687" s="249"/>
      <c r="E1687" s="253">
        <v>3</v>
      </c>
      <c r="F1687" s="253" t="s">
        <v>171</v>
      </c>
      <c r="G1687" s="253" t="s">
        <v>171</v>
      </c>
      <c r="H1687" s="226" t="s">
        <v>2617</v>
      </c>
      <c r="I1687" s="253"/>
      <c r="J1687" s="278"/>
      <c r="K1687" s="251"/>
      <c r="L1687" s="253" t="s">
        <v>171</v>
      </c>
      <c r="M1687" s="253" t="s">
        <v>171</v>
      </c>
      <c r="N1687" s="226" t="s">
        <v>2617</v>
      </c>
      <c r="O1687" s="253"/>
      <c r="P1687" s="278"/>
      <c r="Q1687" s="252"/>
      <c r="R1687" s="253" t="s">
        <v>171</v>
      </c>
      <c r="S1687" s="253" t="s">
        <v>171</v>
      </c>
      <c r="T1687" s="226" t="s">
        <v>2617</v>
      </c>
      <c r="U1687" s="253"/>
      <c r="V1687" s="278"/>
      <c r="W1687" s="252"/>
      <c r="X1687" s="253" t="s">
        <v>171</v>
      </c>
      <c r="Y1687" s="253" t="s">
        <v>171</v>
      </c>
      <c r="Z1687" s="226" t="s">
        <v>2617</v>
      </c>
      <c r="AA1687" s="253"/>
      <c r="AB1687" s="278"/>
      <c r="AC1687" s="252"/>
      <c r="AD1687" s="253">
        <v>1</v>
      </c>
      <c r="AE1687" s="251" t="s">
        <v>2380</v>
      </c>
      <c r="AF1687" s="226" t="s">
        <v>2608</v>
      </c>
      <c r="AG1687" s="253"/>
      <c r="AH1687" s="278"/>
      <c r="AI1687" s="252"/>
    </row>
    <row r="1688" spans="1:35" s="295" customFormat="1" ht="30.75" thickBot="1" x14ac:dyDescent="0.25">
      <c r="A1688" s="292">
        <v>2017</v>
      </c>
      <c r="B1688" s="299" t="s">
        <v>2582</v>
      </c>
      <c r="C1688" s="299" t="s">
        <v>2378</v>
      </c>
      <c r="D1688" s="292"/>
      <c r="E1688" s="303">
        <v>3</v>
      </c>
      <c r="F1688" s="303" t="s">
        <v>171</v>
      </c>
      <c r="G1688" s="289" t="s">
        <v>2598</v>
      </c>
      <c r="H1688" s="226" t="s">
        <v>2627</v>
      </c>
      <c r="I1688" s="285" t="e">
        <f>VLOOKUP(Tableau2[[#This Row],[Maîtrise/Avancement CNPE]],Tableau5[],8,FALSE)</f>
        <v>#N/A</v>
      </c>
      <c r="J1688" s="310" t="e">
        <f>Tableau2[[#This Row],[Gravité]]*Tableau2[[#This Row],[Fréquence CNPE]]*Tableau2[[#This Row],[Coef Pondération CNPE]]</f>
        <v>#VALUE!</v>
      </c>
      <c r="K1688" s="306"/>
      <c r="L1688" s="303" t="s">
        <v>171</v>
      </c>
      <c r="M1688" s="289" t="s">
        <v>2598</v>
      </c>
      <c r="N1688" s="226" t="s">
        <v>2627</v>
      </c>
      <c r="O1688" s="290" t="e">
        <f>VLOOKUP(Tableau2[[#This Row],[Maîtrise/Avancement SUD]],Tableau5[],8,FALSE)</f>
        <v>#N/A</v>
      </c>
      <c r="P1688" s="310" t="e">
        <f>Tableau2[[#This Row],[Gravité]]*Tableau2[[#This Row],[Fréquence SUD]]*Tableau2[[#This Row],[Coef Pondération SUD]]</f>
        <v>#VALUE!</v>
      </c>
      <c r="Q1688" s="318"/>
      <c r="R1688" s="303" t="s">
        <v>171</v>
      </c>
      <c r="S1688" s="289" t="s">
        <v>2598</v>
      </c>
      <c r="T1688" s="226" t="s">
        <v>2627</v>
      </c>
      <c r="U1688" s="290" t="e">
        <f>VLOOKUP(Tableau2[[#This Row],[Maîtrise/Avancement GP]],Tableau5[],8,FALSE)</f>
        <v>#N/A</v>
      </c>
      <c r="V1688" s="310" t="e">
        <f>Tableau2[[#This Row],[Gravité]]*Tableau2[[#This Row],[Fréquence GP]]*Tableau2[[#This Row],[Coef Pondération GP]]</f>
        <v>#VALUE!</v>
      </c>
      <c r="W1688" s="318"/>
      <c r="X1688" s="303" t="s">
        <v>171</v>
      </c>
      <c r="Y1688" s="289" t="s">
        <v>2598</v>
      </c>
      <c r="Z1688" s="226" t="s">
        <v>2627</v>
      </c>
      <c r="AA1688" s="290" t="e">
        <f>VLOOKUP(Tableau2[[#This Row],[Maîtrise/Avancement NORD]],Tableau5[],8,FALSE)</f>
        <v>#N/A</v>
      </c>
      <c r="AB1688" s="310"/>
      <c r="AC1688" s="318"/>
      <c r="AD1688" s="303">
        <v>1</v>
      </c>
      <c r="AE1688" s="289" t="s">
        <v>2598</v>
      </c>
      <c r="AF1688" s="226" t="s">
        <v>2627</v>
      </c>
      <c r="AG1688" s="290" t="e">
        <f>VLOOKUP(Tableau2[[#This Row],[Maîtrise/Avancement DD]],Tableau5[],8,FALSE)</f>
        <v>#N/A</v>
      </c>
      <c r="AH1688" s="310"/>
      <c r="AI1688" s="318"/>
    </row>
    <row r="1689" spans="1:35" ht="60" x14ac:dyDescent="0.2">
      <c r="A1689" s="249">
        <v>2017</v>
      </c>
      <c r="B1689" s="267" t="s">
        <v>2583</v>
      </c>
      <c r="C1689" s="267" t="s">
        <v>2242</v>
      </c>
      <c r="D1689" s="249"/>
      <c r="E1689" s="253">
        <v>3</v>
      </c>
      <c r="F1689" s="253">
        <v>1</v>
      </c>
      <c r="G1689" s="251" t="s">
        <v>2243</v>
      </c>
      <c r="H1689" s="226" t="s">
        <v>2613</v>
      </c>
      <c r="I1689" s="253"/>
      <c r="J1689" s="278"/>
      <c r="K1689" s="252"/>
      <c r="L1689" s="253">
        <v>1</v>
      </c>
      <c r="M1689" s="251" t="s">
        <v>2243</v>
      </c>
      <c r="N1689" s="226" t="s">
        <v>2613</v>
      </c>
      <c r="O1689" s="253"/>
      <c r="P1689" s="278"/>
      <c r="Q1689" s="252"/>
      <c r="R1689" s="253">
        <v>1</v>
      </c>
      <c r="S1689" s="251" t="s">
        <v>2243</v>
      </c>
      <c r="T1689" s="226" t="s">
        <v>2613</v>
      </c>
      <c r="U1689" s="253"/>
      <c r="V1689" s="278"/>
      <c r="W1689" s="252"/>
      <c r="X1689" s="253">
        <v>1</v>
      </c>
      <c r="Y1689" s="251" t="s">
        <v>2243</v>
      </c>
      <c r="Z1689" s="226" t="s">
        <v>2613</v>
      </c>
      <c r="AA1689" s="253"/>
      <c r="AB1689" s="278"/>
      <c r="AC1689" s="252"/>
      <c r="AD1689" s="253" t="s">
        <v>171</v>
      </c>
      <c r="AE1689" s="253" t="s">
        <v>171</v>
      </c>
      <c r="AF1689" s="226" t="s">
        <v>2617</v>
      </c>
      <c r="AG1689" s="253"/>
      <c r="AH1689" s="278"/>
      <c r="AI1689" s="252"/>
    </row>
    <row r="1690" spans="1:35" ht="60" x14ac:dyDescent="0.2">
      <c r="A1690" s="249">
        <v>2017</v>
      </c>
      <c r="B1690" s="267" t="s">
        <v>2583</v>
      </c>
      <c r="C1690" s="267" t="s">
        <v>2242</v>
      </c>
      <c r="D1690" s="249"/>
      <c r="E1690" s="253">
        <v>3</v>
      </c>
      <c r="F1690" s="253">
        <v>1</v>
      </c>
      <c r="G1690" s="251" t="s">
        <v>2244</v>
      </c>
      <c r="H1690" s="226" t="s">
        <v>2613</v>
      </c>
      <c r="I1690" s="253"/>
      <c r="J1690" s="278"/>
      <c r="K1690" s="252"/>
      <c r="L1690" s="253" t="s">
        <v>171</v>
      </c>
      <c r="M1690" s="253" t="s">
        <v>171</v>
      </c>
      <c r="N1690" s="226" t="s">
        <v>2645</v>
      </c>
      <c r="O1690" s="253"/>
      <c r="P1690" s="278"/>
      <c r="Q1690" s="252"/>
      <c r="R1690" s="253">
        <v>1</v>
      </c>
      <c r="S1690" s="251" t="s">
        <v>2244</v>
      </c>
      <c r="T1690" s="226" t="s">
        <v>2613</v>
      </c>
      <c r="U1690" s="253"/>
      <c r="V1690" s="278"/>
      <c r="W1690" s="252"/>
      <c r="X1690" s="253">
        <v>1</v>
      </c>
      <c r="Y1690" s="251" t="s">
        <v>2244</v>
      </c>
      <c r="Z1690" s="226" t="s">
        <v>2613</v>
      </c>
      <c r="AA1690" s="253"/>
      <c r="AB1690" s="278"/>
      <c r="AC1690" s="252"/>
      <c r="AD1690" s="253" t="s">
        <v>171</v>
      </c>
      <c r="AE1690" s="253" t="s">
        <v>171</v>
      </c>
      <c r="AF1690" s="226" t="s">
        <v>2617</v>
      </c>
      <c r="AG1690" s="253"/>
      <c r="AH1690" s="278"/>
      <c r="AI1690" s="252"/>
    </row>
    <row r="1691" spans="1:35" ht="60" x14ac:dyDescent="0.2">
      <c r="A1691" s="249">
        <v>2017</v>
      </c>
      <c r="B1691" s="267" t="s">
        <v>2583</v>
      </c>
      <c r="C1691" s="267" t="s">
        <v>2242</v>
      </c>
      <c r="D1691" s="249"/>
      <c r="E1691" s="253">
        <v>3</v>
      </c>
      <c r="F1691" s="253">
        <v>1</v>
      </c>
      <c r="G1691" s="251" t="s">
        <v>2245</v>
      </c>
      <c r="H1691" s="226" t="s">
        <v>2613</v>
      </c>
      <c r="I1691" s="253"/>
      <c r="J1691" s="278"/>
      <c r="K1691" s="252"/>
      <c r="L1691" s="253">
        <v>1</v>
      </c>
      <c r="M1691" s="251" t="s">
        <v>2245</v>
      </c>
      <c r="N1691" s="226" t="s">
        <v>2613</v>
      </c>
      <c r="O1691" s="253"/>
      <c r="P1691" s="278"/>
      <c r="Q1691" s="252"/>
      <c r="R1691" s="253">
        <v>1</v>
      </c>
      <c r="S1691" s="251" t="s">
        <v>2245</v>
      </c>
      <c r="T1691" s="226" t="s">
        <v>2613</v>
      </c>
      <c r="U1691" s="253"/>
      <c r="V1691" s="278"/>
      <c r="W1691" s="252"/>
      <c r="X1691" s="253">
        <v>1</v>
      </c>
      <c r="Y1691" s="251" t="s">
        <v>2245</v>
      </c>
      <c r="Z1691" s="226" t="s">
        <v>2613</v>
      </c>
      <c r="AA1691" s="253"/>
      <c r="AB1691" s="278"/>
      <c r="AC1691" s="252"/>
      <c r="AD1691" s="253" t="s">
        <v>171</v>
      </c>
      <c r="AE1691" s="253" t="s">
        <v>171</v>
      </c>
      <c r="AF1691" s="226" t="s">
        <v>2617</v>
      </c>
      <c r="AG1691" s="253"/>
      <c r="AH1691" s="278"/>
      <c r="AI1691" s="252"/>
    </row>
    <row r="1692" spans="1:35" ht="60" x14ac:dyDescent="0.2">
      <c r="A1692" s="249">
        <v>2017</v>
      </c>
      <c r="B1692" s="267" t="s">
        <v>2583</v>
      </c>
      <c r="C1692" s="267" t="s">
        <v>2242</v>
      </c>
      <c r="D1692" s="249"/>
      <c r="E1692" s="253">
        <v>3</v>
      </c>
      <c r="F1692" s="253">
        <v>1</v>
      </c>
      <c r="G1692" s="251" t="s">
        <v>2246</v>
      </c>
      <c r="H1692" s="226" t="s">
        <v>2639</v>
      </c>
      <c r="I1692" s="253"/>
      <c r="J1692" s="278"/>
      <c r="K1692" s="252"/>
      <c r="L1692" s="253">
        <v>1</v>
      </c>
      <c r="M1692" s="251" t="s">
        <v>2246</v>
      </c>
      <c r="N1692" s="226" t="s">
        <v>2639</v>
      </c>
      <c r="O1692" s="253"/>
      <c r="P1692" s="278"/>
      <c r="Q1692" s="252"/>
      <c r="R1692" s="253">
        <v>1</v>
      </c>
      <c r="S1692" s="251" t="s">
        <v>2246</v>
      </c>
      <c r="T1692" s="226" t="s">
        <v>2639</v>
      </c>
      <c r="U1692" s="253"/>
      <c r="V1692" s="278"/>
      <c r="W1692" s="252"/>
      <c r="X1692" s="253">
        <v>1</v>
      </c>
      <c r="Y1692" s="251" t="s">
        <v>2246</v>
      </c>
      <c r="Z1692" s="226" t="s">
        <v>2639</v>
      </c>
      <c r="AA1692" s="253"/>
      <c r="AB1692" s="278"/>
      <c r="AC1692" s="252"/>
      <c r="AD1692" s="253" t="s">
        <v>171</v>
      </c>
      <c r="AE1692" s="253" t="s">
        <v>171</v>
      </c>
      <c r="AF1692" s="226" t="s">
        <v>2616</v>
      </c>
      <c r="AG1692" s="253"/>
      <c r="AH1692" s="278"/>
      <c r="AI1692" s="252"/>
    </row>
    <row r="1693" spans="1:35" ht="60" x14ac:dyDescent="0.2">
      <c r="A1693" s="249">
        <v>2017</v>
      </c>
      <c r="B1693" s="267" t="s">
        <v>2583</v>
      </c>
      <c r="C1693" s="267" t="s">
        <v>2242</v>
      </c>
      <c r="D1693" s="249"/>
      <c r="E1693" s="253">
        <v>3</v>
      </c>
      <c r="F1693" s="253">
        <v>1</v>
      </c>
      <c r="G1693" s="251" t="s">
        <v>2247</v>
      </c>
      <c r="H1693" s="226" t="s">
        <v>2613</v>
      </c>
      <c r="I1693" s="253"/>
      <c r="J1693" s="278"/>
      <c r="K1693" s="252"/>
      <c r="L1693" s="253">
        <v>1</v>
      </c>
      <c r="M1693" s="251" t="s">
        <v>2247</v>
      </c>
      <c r="N1693" s="226" t="s">
        <v>2613</v>
      </c>
      <c r="O1693" s="253"/>
      <c r="P1693" s="278"/>
      <c r="Q1693" s="252"/>
      <c r="R1693" s="253">
        <v>1</v>
      </c>
      <c r="S1693" s="251" t="s">
        <v>2247</v>
      </c>
      <c r="T1693" s="226" t="s">
        <v>2613</v>
      </c>
      <c r="U1693" s="253"/>
      <c r="V1693" s="278"/>
      <c r="W1693" s="252"/>
      <c r="X1693" s="253">
        <v>1</v>
      </c>
      <c r="Y1693" s="251" t="s">
        <v>2247</v>
      </c>
      <c r="Z1693" s="226" t="s">
        <v>2613</v>
      </c>
      <c r="AA1693" s="253"/>
      <c r="AB1693" s="278"/>
      <c r="AC1693" s="252"/>
      <c r="AD1693" s="253" t="s">
        <v>171</v>
      </c>
      <c r="AE1693" s="253" t="s">
        <v>171</v>
      </c>
      <c r="AF1693" s="226" t="s">
        <v>2617</v>
      </c>
      <c r="AG1693" s="253"/>
      <c r="AH1693" s="278"/>
      <c r="AI1693" s="252"/>
    </row>
    <row r="1694" spans="1:35" ht="60" x14ac:dyDescent="0.2">
      <c r="A1694" s="249">
        <v>2017</v>
      </c>
      <c r="B1694" s="267" t="s">
        <v>2583</v>
      </c>
      <c r="C1694" s="267" t="s">
        <v>2242</v>
      </c>
      <c r="D1694" s="249"/>
      <c r="E1694" s="253">
        <v>3</v>
      </c>
      <c r="F1694" s="253">
        <v>1</v>
      </c>
      <c r="G1694" s="251" t="s">
        <v>2248</v>
      </c>
      <c r="H1694" s="226" t="s">
        <v>2613</v>
      </c>
      <c r="I1694" s="253"/>
      <c r="J1694" s="278"/>
      <c r="K1694" s="252"/>
      <c r="L1694" s="253">
        <v>1</v>
      </c>
      <c r="M1694" s="251" t="s">
        <v>2248</v>
      </c>
      <c r="N1694" s="226" t="s">
        <v>2613</v>
      </c>
      <c r="O1694" s="253"/>
      <c r="P1694" s="278"/>
      <c r="Q1694" s="252"/>
      <c r="R1694" s="253">
        <v>1</v>
      </c>
      <c r="S1694" s="251" t="s">
        <v>2248</v>
      </c>
      <c r="T1694" s="226" t="s">
        <v>2613</v>
      </c>
      <c r="U1694" s="253"/>
      <c r="V1694" s="278"/>
      <c r="W1694" s="252"/>
      <c r="X1694" s="253">
        <v>1</v>
      </c>
      <c r="Y1694" s="251" t="s">
        <v>2248</v>
      </c>
      <c r="Z1694" s="226" t="s">
        <v>2613</v>
      </c>
      <c r="AA1694" s="253"/>
      <c r="AB1694" s="278"/>
      <c r="AC1694" s="252"/>
      <c r="AD1694" s="253" t="s">
        <v>171</v>
      </c>
      <c r="AE1694" s="253" t="s">
        <v>171</v>
      </c>
      <c r="AF1694" s="226" t="s">
        <v>2617</v>
      </c>
      <c r="AG1694" s="253"/>
      <c r="AH1694" s="278"/>
      <c r="AI1694" s="252"/>
    </row>
    <row r="1695" spans="1:35" ht="60" x14ac:dyDescent="0.2">
      <c r="A1695" s="249">
        <v>2017</v>
      </c>
      <c r="B1695" s="267" t="s">
        <v>2583</v>
      </c>
      <c r="C1695" s="267" t="s">
        <v>2242</v>
      </c>
      <c r="D1695" s="249"/>
      <c r="E1695" s="253">
        <v>3</v>
      </c>
      <c r="F1695" s="253">
        <v>1</v>
      </c>
      <c r="G1695" s="251" t="s">
        <v>2249</v>
      </c>
      <c r="H1695" s="226" t="s">
        <v>2613</v>
      </c>
      <c r="I1695" s="253"/>
      <c r="J1695" s="278"/>
      <c r="K1695" s="252"/>
      <c r="L1695" s="253">
        <v>1</v>
      </c>
      <c r="M1695" s="251" t="s">
        <v>2249</v>
      </c>
      <c r="N1695" s="226" t="s">
        <v>2613</v>
      </c>
      <c r="O1695" s="253"/>
      <c r="P1695" s="278"/>
      <c r="Q1695" s="252"/>
      <c r="R1695" s="253">
        <v>1</v>
      </c>
      <c r="S1695" s="251" t="s">
        <v>2249</v>
      </c>
      <c r="T1695" s="226" t="s">
        <v>2613</v>
      </c>
      <c r="U1695" s="253"/>
      <c r="V1695" s="278"/>
      <c r="W1695" s="252"/>
      <c r="X1695" s="253">
        <v>1</v>
      </c>
      <c r="Y1695" s="251" t="s">
        <v>2249</v>
      </c>
      <c r="Z1695" s="226" t="s">
        <v>2613</v>
      </c>
      <c r="AA1695" s="253"/>
      <c r="AB1695" s="278"/>
      <c r="AC1695" s="252"/>
      <c r="AD1695" s="253" t="s">
        <v>171</v>
      </c>
      <c r="AE1695" s="253" t="s">
        <v>171</v>
      </c>
      <c r="AF1695" s="226" t="s">
        <v>2617</v>
      </c>
      <c r="AG1695" s="253"/>
      <c r="AH1695" s="278"/>
      <c r="AI1695" s="252"/>
    </row>
    <row r="1696" spans="1:35" ht="60" x14ac:dyDescent="0.2">
      <c r="A1696" s="249">
        <v>2017</v>
      </c>
      <c r="B1696" s="267" t="s">
        <v>2583</v>
      </c>
      <c r="C1696" s="267" t="s">
        <v>2242</v>
      </c>
      <c r="D1696" s="249"/>
      <c r="E1696" s="253">
        <v>3</v>
      </c>
      <c r="F1696" s="253">
        <v>1</v>
      </c>
      <c r="G1696" s="251" t="s">
        <v>2250</v>
      </c>
      <c r="H1696" s="226" t="s">
        <v>2608</v>
      </c>
      <c r="I1696" s="253"/>
      <c r="J1696" s="278"/>
      <c r="K1696" s="252"/>
      <c r="L1696" s="253">
        <v>1</v>
      </c>
      <c r="M1696" s="251" t="s">
        <v>2250</v>
      </c>
      <c r="N1696" s="226" t="s">
        <v>2613</v>
      </c>
      <c r="O1696" s="253"/>
      <c r="P1696" s="278"/>
      <c r="Q1696" s="252"/>
      <c r="R1696" s="253">
        <v>1</v>
      </c>
      <c r="S1696" s="251" t="s">
        <v>2250</v>
      </c>
      <c r="T1696" s="226" t="s">
        <v>2613</v>
      </c>
      <c r="U1696" s="253"/>
      <c r="V1696" s="278"/>
      <c r="W1696" s="252"/>
      <c r="X1696" s="253">
        <v>1</v>
      </c>
      <c r="Y1696" s="251" t="s">
        <v>2250</v>
      </c>
      <c r="Z1696" s="226" t="s">
        <v>2613</v>
      </c>
      <c r="AA1696" s="253"/>
      <c r="AB1696" s="278"/>
      <c r="AC1696" s="252"/>
      <c r="AD1696" s="253" t="s">
        <v>171</v>
      </c>
      <c r="AE1696" s="253" t="s">
        <v>171</v>
      </c>
      <c r="AF1696" s="226" t="s">
        <v>2617</v>
      </c>
      <c r="AG1696" s="253"/>
      <c r="AH1696" s="278"/>
      <c r="AI1696" s="252"/>
    </row>
    <row r="1697" spans="1:35" ht="60" x14ac:dyDescent="0.2">
      <c r="A1697" s="249">
        <v>2017</v>
      </c>
      <c r="B1697" s="267" t="s">
        <v>2583</v>
      </c>
      <c r="C1697" s="267" t="s">
        <v>2242</v>
      </c>
      <c r="D1697" s="249"/>
      <c r="E1697" s="253">
        <v>3</v>
      </c>
      <c r="F1697" s="253" t="s">
        <v>171</v>
      </c>
      <c r="G1697" s="250" t="s">
        <v>171</v>
      </c>
      <c r="H1697" s="226" t="s">
        <v>2617</v>
      </c>
      <c r="I1697" s="253"/>
      <c r="J1697" s="278"/>
      <c r="K1697" s="252"/>
      <c r="L1697" s="253">
        <v>1</v>
      </c>
      <c r="M1697" s="251" t="s">
        <v>2391</v>
      </c>
      <c r="N1697" s="226" t="s">
        <v>2657</v>
      </c>
      <c r="O1697" s="253"/>
      <c r="P1697" s="278"/>
      <c r="Q1697" s="252"/>
      <c r="R1697" s="250" t="s">
        <v>171</v>
      </c>
      <c r="S1697" s="250" t="s">
        <v>171</v>
      </c>
      <c r="T1697" s="226" t="s">
        <v>2617</v>
      </c>
      <c r="U1697" s="253"/>
      <c r="V1697" s="278"/>
      <c r="W1697" s="252"/>
      <c r="X1697" s="253" t="s">
        <v>171</v>
      </c>
      <c r="Y1697" s="250" t="s">
        <v>171</v>
      </c>
      <c r="Z1697" s="226" t="s">
        <v>2617</v>
      </c>
      <c r="AA1697" s="253"/>
      <c r="AB1697" s="278"/>
      <c r="AC1697" s="252"/>
      <c r="AD1697" s="253" t="s">
        <v>171</v>
      </c>
      <c r="AE1697" s="253" t="s">
        <v>171</v>
      </c>
      <c r="AF1697" s="226" t="s">
        <v>2617</v>
      </c>
      <c r="AG1697" s="253"/>
      <c r="AH1697" s="278"/>
      <c r="AI1697" s="252"/>
    </row>
    <row r="1698" spans="1:35" ht="60" x14ac:dyDescent="0.2">
      <c r="A1698" s="249">
        <v>2017</v>
      </c>
      <c r="B1698" s="267" t="s">
        <v>2583</v>
      </c>
      <c r="C1698" s="267" t="s">
        <v>2242</v>
      </c>
      <c r="D1698" s="249"/>
      <c r="E1698" s="253">
        <v>3</v>
      </c>
      <c r="F1698" s="253" t="s">
        <v>171</v>
      </c>
      <c r="G1698" s="250" t="s">
        <v>171</v>
      </c>
      <c r="H1698" s="226" t="s">
        <v>2617</v>
      </c>
      <c r="I1698" s="253"/>
      <c r="J1698" s="278"/>
      <c r="K1698" s="252"/>
      <c r="L1698" s="253">
        <v>1</v>
      </c>
      <c r="M1698" s="251" t="s">
        <v>2392</v>
      </c>
      <c r="N1698" s="226" t="s">
        <v>2657</v>
      </c>
      <c r="O1698" s="253"/>
      <c r="P1698" s="278"/>
      <c r="Q1698" s="252"/>
      <c r="R1698" s="250" t="s">
        <v>171</v>
      </c>
      <c r="S1698" s="250" t="s">
        <v>171</v>
      </c>
      <c r="T1698" s="226" t="s">
        <v>2617</v>
      </c>
      <c r="U1698" s="253"/>
      <c r="V1698" s="278"/>
      <c r="W1698" s="252"/>
      <c r="X1698" s="250" t="s">
        <v>171</v>
      </c>
      <c r="Y1698" s="250" t="s">
        <v>171</v>
      </c>
      <c r="Z1698" s="226" t="s">
        <v>2617</v>
      </c>
      <c r="AA1698" s="253"/>
      <c r="AB1698" s="278"/>
      <c r="AC1698" s="252"/>
      <c r="AD1698" s="253" t="s">
        <v>171</v>
      </c>
      <c r="AE1698" s="253" t="s">
        <v>171</v>
      </c>
      <c r="AF1698" s="226" t="s">
        <v>2617</v>
      </c>
      <c r="AG1698" s="253"/>
      <c r="AH1698" s="278"/>
      <c r="AI1698" s="252"/>
    </row>
    <row r="1699" spans="1:35" s="295" customFormat="1" ht="60.75" thickBot="1" x14ac:dyDescent="0.25">
      <c r="A1699" s="292">
        <v>2017</v>
      </c>
      <c r="B1699" s="299" t="s">
        <v>2583</v>
      </c>
      <c r="C1699" s="299" t="s">
        <v>2242</v>
      </c>
      <c r="D1699" s="292"/>
      <c r="E1699" s="303">
        <v>3</v>
      </c>
      <c r="F1699" s="303">
        <v>1</v>
      </c>
      <c r="G1699" s="289" t="s">
        <v>2598</v>
      </c>
      <c r="H1699" s="226" t="s">
        <v>2627</v>
      </c>
      <c r="I1699" s="285" t="e">
        <f>VLOOKUP(Tableau2[[#This Row],[Maîtrise/Avancement CNPE]],Tableau5[],8,FALSE)</f>
        <v>#N/A</v>
      </c>
      <c r="J1699" s="310" t="e">
        <f>Tableau2[[#This Row],[Gravité]]*Tableau2[[#This Row],[Fréquence CNPE]]*Tableau2[[#This Row],[Coef Pondération CNPE]]</f>
        <v>#N/A</v>
      </c>
      <c r="K1699" s="306" t="s">
        <v>2276</v>
      </c>
      <c r="L1699" s="303">
        <v>1</v>
      </c>
      <c r="M1699" s="289" t="s">
        <v>2598</v>
      </c>
      <c r="N1699" s="226" t="s">
        <v>2627</v>
      </c>
      <c r="O1699" s="290" t="e">
        <f>VLOOKUP(Tableau2[[#This Row],[Maîtrise/Avancement SUD]],Tableau5[],8,FALSE)</f>
        <v>#N/A</v>
      </c>
      <c r="P1699" s="310" t="e">
        <f>Tableau2[[#This Row],[Gravité]]*Tableau2[[#This Row],[Fréquence SUD]]*Tableau2[[#This Row],[Coef Pondération SUD]]</f>
        <v>#N/A</v>
      </c>
      <c r="Q1699" s="318" t="s">
        <v>2394</v>
      </c>
      <c r="R1699" s="303">
        <v>1</v>
      </c>
      <c r="S1699" s="289" t="s">
        <v>2598</v>
      </c>
      <c r="T1699" s="226" t="s">
        <v>2627</v>
      </c>
      <c r="U1699" s="290" t="e">
        <f>VLOOKUP(Tableau2[[#This Row],[Maîtrise/Avancement GP]],Tableau5[],8,FALSE)</f>
        <v>#N/A</v>
      </c>
      <c r="V1699" s="310" t="e">
        <f>Tableau2[[#This Row],[Gravité]]*Tableau2[[#This Row],[Fréquence GP]]*Tableau2[[#This Row],[Coef Pondération GP]]</f>
        <v>#N/A</v>
      </c>
      <c r="W1699" s="306" t="s">
        <v>2509</v>
      </c>
      <c r="X1699" s="303">
        <v>1</v>
      </c>
      <c r="Y1699" s="289" t="s">
        <v>2598</v>
      </c>
      <c r="Z1699" s="226" t="s">
        <v>2627</v>
      </c>
      <c r="AA1699" s="290" t="e">
        <f>VLOOKUP(Tableau2[[#This Row],[Maîtrise/Avancement NORD]],Tableau5[],8,FALSE)</f>
        <v>#N/A</v>
      </c>
      <c r="AB1699" s="310" t="e">
        <f>Tableau2[[#This Row],[Gravité]]*Tableau2[[#This Row],[Fréquence NORD]]*Tableau2[[#This Row],[Coef Pondération NORD]]</f>
        <v>#N/A</v>
      </c>
      <c r="AC1699" s="318"/>
      <c r="AD1699" s="303" t="s">
        <v>171</v>
      </c>
      <c r="AE1699" s="289" t="s">
        <v>2598</v>
      </c>
      <c r="AF1699" s="226" t="s">
        <v>2627</v>
      </c>
      <c r="AG1699" s="290" t="e">
        <f>VLOOKUP(Tableau2[[#This Row],[Maîtrise/Avancement DD]],Tableau5[],8,FALSE)</f>
        <v>#N/A</v>
      </c>
      <c r="AH1699" s="310" t="e">
        <f>Tableau2[[#This Row],[Gravité]]*Tableau2[[#This Row],[Fréquence DD]]*Tableau2[[#This Row],[Coef Pondération DD]]</f>
        <v>#VALUE!</v>
      </c>
      <c r="AI1699" s="318"/>
    </row>
    <row r="1700" spans="1:35" ht="45" x14ac:dyDescent="0.2">
      <c r="A1700" s="249">
        <v>2017</v>
      </c>
      <c r="B1700" s="267" t="s">
        <v>2584</v>
      </c>
      <c r="C1700" s="267" t="s">
        <v>2242</v>
      </c>
      <c r="D1700" s="249"/>
      <c r="E1700" s="253">
        <v>3</v>
      </c>
      <c r="F1700" s="253">
        <v>1</v>
      </c>
      <c r="G1700" s="252" t="s">
        <v>2251</v>
      </c>
      <c r="H1700" s="226" t="s">
        <v>2608</v>
      </c>
      <c r="I1700" s="253"/>
      <c r="J1700" s="278"/>
      <c r="K1700" s="252"/>
      <c r="L1700" s="253">
        <v>1</v>
      </c>
      <c r="M1700" s="252" t="s">
        <v>2251</v>
      </c>
      <c r="N1700" s="226" t="s">
        <v>2608</v>
      </c>
      <c r="O1700" s="253"/>
      <c r="P1700" s="278"/>
      <c r="Q1700" s="252"/>
      <c r="R1700" s="253">
        <v>1</v>
      </c>
      <c r="S1700" s="252" t="s">
        <v>2251</v>
      </c>
      <c r="T1700" s="226" t="s">
        <v>2608</v>
      </c>
      <c r="U1700" s="253"/>
      <c r="V1700" s="278"/>
      <c r="W1700" s="252"/>
      <c r="X1700" s="253">
        <v>1</v>
      </c>
      <c r="Y1700" s="252" t="s">
        <v>2251</v>
      </c>
      <c r="Z1700" s="226" t="s">
        <v>2608</v>
      </c>
      <c r="AA1700" s="253"/>
      <c r="AB1700" s="278"/>
      <c r="AC1700" s="252"/>
      <c r="AD1700" s="253" t="s">
        <v>171</v>
      </c>
      <c r="AE1700" s="253" t="s">
        <v>171</v>
      </c>
      <c r="AF1700" s="226" t="s">
        <v>2617</v>
      </c>
      <c r="AG1700" s="253"/>
      <c r="AH1700" s="278"/>
      <c r="AI1700" s="252"/>
    </row>
    <row r="1701" spans="1:35" ht="45" x14ac:dyDescent="0.2">
      <c r="A1701" s="249">
        <v>2017</v>
      </c>
      <c r="B1701" s="267" t="s">
        <v>2584</v>
      </c>
      <c r="C1701" s="267" t="s">
        <v>2242</v>
      </c>
      <c r="D1701" s="249"/>
      <c r="E1701" s="253">
        <v>3</v>
      </c>
      <c r="F1701" s="253" t="s">
        <v>171</v>
      </c>
      <c r="G1701" s="253" t="s">
        <v>171</v>
      </c>
      <c r="H1701" s="226" t="s">
        <v>2617</v>
      </c>
      <c r="I1701" s="253"/>
      <c r="J1701" s="278"/>
      <c r="K1701" s="252"/>
      <c r="L1701" s="253">
        <v>1</v>
      </c>
      <c r="M1701" s="252" t="s">
        <v>2395</v>
      </c>
      <c r="N1701" s="226" t="s">
        <v>2608</v>
      </c>
      <c r="O1701" s="253"/>
      <c r="P1701" s="278"/>
      <c r="Q1701" s="252"/>
      <c r="R1701" s="253" t="s">
        <v>171</v>
      </c>
      <c r="S1701" s="253" t="s">
        <v>171</v>
      </c>
      <c r="T1701" s="226" t="s">
        <v>2617</v>
      </c>
      <c r="U1701" s="253"/>
      <c r="V1701" s="278"/>
      <c r="W1701" s="252"/>
      <c r="X1701" s="253" t="s">
        <v>171</v>
      </c>
      <c r="Y1701" s="253" t="s">
        <v>171</v>
      </c>
      <c r="Z1701" s="226" t="s">
        <v>2617</v>
      </c>
      <c r="AA1701" s="253"/>
      <c r="AB1701" s="278"/>
      <c r="AC1701" s="252"/>
      <c r="AD1701" s="253" t="s">
        <v>171</v>
      </c>
      <c r="AE1701" s="253" t="s">
        <v>171</v>
      </c>
      <c r="AF1701" s="226" t="s">
        <v>2617</v>
      </c>
      <c r="AG1701" s="253"/>
      <c r="AH1701" s="278"/>
      <c r="AI1701" s="252"/>
    </row>
    <row r="1702" spans="1:35" s="295" customFormat="1" ht="90.75" thickBot="1" x14ac:dyDescent="0.25">
      <c r="A1702" s="292">
        <v>2017</v>
      </c>
      <c r="B1702" s="299" t="s">
        <v>2584</v>
      </c>
      <c r="C1702" s="299" t="s">
        <v>2242</v>
      </c>
      <c r="D1702" s="292"/>
      <c r="E1702" s="303">
        <v>3</v>
      </c>
      <c r="F1702" s="303">
        <v>1</v>
      </c>
      <c r="G1702" s="289" t="s">
        <v>2598</v>
      </c>
      <c r="H1702" s="226" t="s">
        <v>2627</v>
      </c>
      <c r="I1702" s="285" t="e">
        <f>VLOOKUP(Tableau2[[#This Row],[Maîtrise/Avancement CNPE]],Tableau5[],8,FALSE)</f>
        <v>#N/A</v>
      </c>
      <c r="J1702" s="310" t="e">
        <f>Tableau2[[#This Row],[Gravité]]*Tableau2[[#This Row],[Fréquence CNPE]]*Tableau2[[#This Row],[Coef Pondération CNPE]]</f>
        <v>#N/A</v>
      </c>
      <c r="K1702" s="306" t="s">
        <v>2277</v>
      </c>
      <c r="L1702" s="303">
        <v>1</v>
      </c>
      <c r="M1702" s="289" t="s">
        <v>2598</v>
      </c>
      <c r="N1702" s="226" t="s">
        <v>2627</v>
      </c>
      <c r="O1702" s="290" t="e">
        <f>VLOOKUP(Tableau2[[#This Row],[Maîtrise/Avancement SUD]],Tableau5[],8,FALSE)</f>
        <v>#N/A</v>
      </c>
      <c r="P1702" s="310" t="e">
        <f>Tableau2[[#This Row],[Gravité]]*Tableau2[[#This Row],[Fréquence SUD]]*Tableau2[[#This Row],[Coef Pondération SUD]]</f>
        <v>#N/A</v>
      </c>
      <c r="Q1702" s="318" t="s">
        <v>2399</v>
      </c>
      <c r="R1702" s="303">
        <v>1</v>
      </c>
      <c r="S1702" s="289" t="s">
        <v>2598</v>
      </c>
      <c r="T1702" s="226" t="s">
        <v>2627</v>
      </c>
      <c r="U1702" s="290" t="e">
        <f>VLOOKUP(Tableau2[[#This Row],[Maîtrise/Avancement GP]],Tableau5[],8,FALSE)</f>
        <v>#N/A</v>
      </c>
      <c r="V1702" s="310" t="e">
        <f>Tableau2[[#This Row],[Gravité]]*Tableau2[[#This Row],[Fréquence GP]]*Tableau2[[#This Row],[Coef Pondération GP]]</f>
        <v>#N/A</v>
      </c>
      <c r="W1702" s="318"/>
      <c r="X1702" s="303">
        <v>1</v>
      </c>
      <c r="Y1702" s="289" t="s">
        <v>2598</v>
      </c>
      <c r="Z1702" s="226" t="s">
        <v>2627</v>
      </c>
      <c r="AA1702" s="290" t="e">
        <f>VLOOKUP(Tableau2[[#This Row],[Maîtrise/Avancement NORD]],Tableau5[],8,FALSE)</f>
        <v>#N/A</v>
      </c>
      <c r="AB1702" s="310" t="e">
        <f>Tableau2[[#This Row],[Gravité]]*Tableau2[[#This Row],[Fréquence NORD]]*Tableau2[[#This Row],[Coef Pondération NORD]]</f>
        <v>#N/A</v>
      </c>
      <c r="AC1702" s="318"/>
      <c r="AD1702" s="303" t="s">
        <v>171</v>
      </c>
      <c r="AE1702" s="289" t="s">
        <v>2598</v>
      </c>
      <c r="AF1702" s="226" t="s">
        <v>2627</v>
      </c>
      <c r="AG1702" s="290" t="e">
        <f>VLOOKUP(Tableau2[[#This Row],[Maîtrise/Avancement DD]],Tableau5[],8,FALSE)</f>
        <v>#N/A</v>
      </c>
      <c r="AH1702" s="310" t="e">
        <f>Tableau2[[#This Row],[Gravité]]*Tableau2[[#This Row],[Fréquence DD]]*Tableau2[[#This Row],[Coef Pondération DD]]</f>
        <v>#VALUE!</v>
      </c>
      <c r="AI1702" s="318"/>
    </row>
    <row r="1703" spans="1:35" ht="45" x14ac:dyDescent="0.2">
      <c r="A1703" s="249">
        <v>2017</v>
      </c>
      <c r="B1703" s="267" t="s">
        <v>2585</v>
      </c>
      <c r="C1703" s="267" t="s">
        <v>2242</v>
      </c>
      <c r="D1703" s="249"/>
      <c r="E1703" s="253">
        <v>3</v>
      </c>
      <c r="F1703" s="253">
        <v>3</v>
      </c>
      <c r="G1703" s="251" t="s">
        <v>2252</v>
      </c>
      <c r="H1703" s="226" t="s">
        <v>2608</v>
      </c>
      <c r="I1703" s="253"/>
      <c r="J1703" s="278"/>
      <c r="K1703" s="252"/>
      <c r="L1703" s="253">
        <v>1</v>
      </c>
      <c r="M1703" s="251" t="s">
        <v>2252</v>
      </c>
      <c r="N1703" s="226" t="s">
        <v>2608</v>
      </c>
      <c r="O1703" s="253"/>
      <c r="P1703" s="278"/>
      <c r="Q1703" s="252"/>
      <c r="R1703" s="253">
        <v>3</v>
      </c>
      <c r="S1703" s="251" t="s">
        <v>2252</v>
      </c>
      <c r="T1703" s="226" t="s">
        <v>2608</v>
      </c>
      <c r="U1703" s="253"/>
      <c r="V1703" s="278"/>
      <c r="W1703" s="252"/>
      <c r="X1703" s="253">
        <v>3</v>
      </c>
      <c r="Y1703" s="251" t="s">
        <v>2252</v>
      </c>
      <c r="Z1703" s="226" t="s">
        <v>2608</v>
      </c>
      <c r="AA1703" s="253"/>
      <c r="AB1703" s="278"/>
      <c r="AC1703" s="252"/>
      <c r="AD1703" s="253" t="s">
        <v>171</v>
      </c>
      <c r="AE1703" s="253" t="s">
        <v>171</v>
      </c>
      <c r="AF1703" s="226" t="s">
        <v>2617</v>
      </c>
      <c r="AG1703" s="253"/>
      <c r="AH1703" s="278"/>
      <c r="AI1703" s="252"/>
    </row>
    <row r="1704" spans="1:35" ht="45" x14ac:dyDescent="0.2">
      <c r="A1704" s="249">
        <v>2017</v>
      </c>
      <c r="B1704" s="267" t="s">
        <v>2585</v>
      </c>
      <c r="C1704" s="267" t="s">
        <v>2242</v>
      </c>
      <c r="D1704" s="249"/>
      <c r="E1704" s="253">
        <v>3</v>
      </c>
      <c r="F1704" s="253">
        <v>3</v>
      </c>
      <c r="G1704" s="251" t="s">
        <v>2255</v>
      </c>
      <c r="H1704" s="226" t="s">
        <v>2607</v>
      </c>
      <c r="I1704" s="253"/>
      <c r="J1704" s="278"/>
      <c r="K1704" s="252"/>
      <c r="L1704" s="253">
        <v>1</v>
      </c>
      <c r="M1704" s="251" t="s">
        <v>2255</v>
      </c>
      <c r="N1704" s="226" t="s">
        <v>2607</v>
      </c>
      <c r="O1704" s="253"/>
      <c r="P1704" s="278"/>
      <c r="Q1704" s="252"/>
      <c r="R1704" s="253">
        <v>3</v>
      </c>
      <c r="S1704" s="251" t="s">
        <v>2255</v>
      </c>
      <c r="T1704" s="226" t="s">
        <v>2607</v>
      </c>
      <c r="U1704" s="253"/>
      <c r="V1704" s="278"/>
      <c r="W1704" s="252"/>
      <c r="X1704" s="253">
        <v>3</v>
      </c>
      <c r="Y1704" s="251" t="s">
        <v>2255</v>
      </c>
      <c r="Z1704" s="226" t="s">
        <v>2607</v>
      </c>
      <c r="AA1704" s="253"/>
      <c r="AB1704" s="278"/>
      <c r="AC1704" s="252"/>
      <c r="AD1704" s="253" t="s">
        <v>171</v>
      </c>
      <c r="AE1704" s="253" t="s">
        <v>171</v>
      </c>
      <c r="AF1704" s="226" t="s">
        <v>2616</v>
      </c>
      <c r="AG1704" s="253"/>
      <c r="AH1704" s="278"/>
      <c r="AI1704" s="252"/>
    </row>
    <row r="1705" spans="1:35" ht="45" x14ac:dyDescent="0.2">
      <c r="A1705" s="249">
        <v>2017</v>
      </c>
      <c r="B1705" s="267" t="s">
        <v>2585</v>
      </c>
      <c r="C1705" s="267" t="s">
        <v>2242</v>
      </c>
      <c r="D1705" s="249"/>
      <c r="E1705" s="253">
        <v>3</v>
      </c>
      <c r="F1705" s="253">
        <v>3</v>
      </c>
      <c r="G1705" s="251" t="s">
        <v>2253</v>
      </c>
      <c r="H1705" s="226" t="s">
        <v>2608</v>
      </c>
      <c r="I1705" s="253"/>
      <c r="J1705" s="278"/>
      <c r="K1705" s="252"/>
      <c r="L1705" s="253">
        <v>1</v>
      </c>
      <c r="M1705" s="251" t="s">
        <v>2253</v>
      </c>
      <c r="N1705" s="226" t="s">
        <v>2608</v>
      </c>
      <c r="O1705" s="253"/>
      <c r="P1705" s="278"/>
      <c r="Q1705" s="252"/>
      <c r="R1705" s="253">
        <v>3</v>
      </c>
      <c r="S1705" s="252" t="s">
        <v>2469</v>
      </c>
      <c r="T1705" s="226" t="s">
        <v>2608</v>
      </c>
      <c r="U1705" s="253"/>
      <c r="V1705" s="278"/>
      <c r="W1705" s="252"/>
      <c r="X1705" s="253">
        <v>3</v>
      </c>
      <c r="Y1705" s="252" t="s">
        <v>2469</v>
      </c>
      <c r="Z1705" s="226" t="s">
        <v>2608</v>
      </c>
      <c r="AA1705" s="253"/>
      <c r="AB1705" s="278"/>
      <c r="AC1705" s="252"/>
      <c r="AD1705" s="253" t="s">
        <v>171</v>
      </c>
      <c r="AE1705" s="253" t="s">
        <v>171</v>
      </c>
      <c r="AF1705" s="226" t="s">
        <v>2617</v>
      </c>
      <c r="AG1705" s="253"/>
      <c r="AH1705" s="278"/>
      <c r="AI1705" s="252"/>
    </row>
    <row r="1706" spans="1:35" ht="45" x14ac:dyDescent="0.2">
      <c r="A1706" s="249">
        <v>2017</v>
      </c>
      <c r="B1706" s="267" t="s">
        <v>2585</v>
      </c>
      <c r="C1706" s="267" t="s">
        <v>2242</v>
      </c>
      <c r="D1706" s="249"/>
      <c r="E1706" s="253">
        <v>3</v>
      </c>
      <c r="F1706" s="253">
        <v>3</v>
      </c>
      <c r="G1706" s="251" t="s">
        <v>2254</v>
      </c>
      <c r="H1706" s="226" t="s">
        <v>2608</v>
      </c>
      <c r="I1706" s="253"/>
      <c r="J1706" s="278"/>
      <c r="K1706" s="252"/>
      <c r="L1706" s="253" t="s">
        <v>171</v>
      </c>
      <c r="M1706" s="253" t="s">
        <v>171</v>
      </c>
      <c r="N1706" s="226" t="s">
        <v>2642</v>
      </c>
      <c r="O1706" s="253"/>
      <c r="P1706" s="278"/>
      <c r="Q1706" s="252"/>
      <c r="R1706" s="253" t="s">
        <v>171</v>
      </c>
      <c r="S1706" s="253" t="s">
        <v>171</v>
      </c>
      <c r="T1706" s="226" t="s">
        <v>2642</v>
      </c>
      <c r="U1706" s="253"/>
      <c r="V1706" s="278"/>
      <c r="W1706" s="252"/>
      <c r="X1706" s="253" t="s">
        <v>171</v>
      </c>
      <c r="Y1706" s="253" t="s">
        <v>171</v>
      </c>
      <c r="Z1706" s="226" t="s">
        <v>2642</v>
      </c>
      <c r="AA1706" s="253"/>
      <c r="AB1706" s="278"/>
      <c r="AC1706" s="252"/>
      <c r="AD1706" s="253" t="s">
        <v>171</v>
      </c>
      <c r="AE1706" s="253" t="s">
        <v>171</v>
      </c>
      <c r="AF1706" s="226" t="s">
        <v>2617</v>
      </c>
      <c r="AG1706" s="253"/>
      <c r="AH1706" s="278"/>
      <c r="AI1706" s="252"/>
    </row>
    <row r="1707" spans="1:35" ht="45" x14ac:dyDescent="0.2">
      <c r="A1707" s="249">
        <v>2017</v>
      </c>
      <c r="B1707" s="267" t="s">
        <v>2585</v>
      </c>
      <c r="C1707" s="267" t="s">
        <v>2242</v>
      </c>
      <c r="D1707" s="249"/>
      <c r="E1707" s="253">
        <v>3</v>
      </c>
      <c r="F1707" s="253" t="s">
        <v>171</v>
      </c>
      <c r="G1707" s="250" t="s">
        <v>171</v>
      </c>
      <c r="H1707" s="226" t="s">
        <v>2616</v>
      </c>
      <c r="I1707" s="253"/>
      <c r="J1707" s="278"/>
      <c r="K1707" s="252"/>
      <c r="L1707" s="253">
        <v>1</v>
      </c>
      <c r="M1707" s="252" t="s">
        <v>2382</v>
      </c>
      <c r="N1707" s="226" t="s">
        <v>2611</v>
      </c>
      <c r="O1707" s="253"/>
      <c r="P1707" s="278"/>
      <c r="Q1707" s="252"/>
      <c r="R1707" s="253">
        <v>3</v>
      </c>
      <c r="S1707" s="252" t="s">
        <v>2382</v>
      </c>
      <c r="T1707" s="226" t="s">
        <v>2611</v>
      </c>
      <c r="U1707" s="253"/>
      <c r="V1707" s="278"/>
      <c r="W1707" s="252"/>
      <c r="X1707" s="253">
        <v>3</v>
      </c>
      <c r="Y1707" s="252" t="s">
        <v>2382</v>
      </c>
      <c r="Z1707" s="226" t="s">
        <v>2611</v>
      </c>
      <c r="AA1707" s="253"/>
      <c r="AB1707" s="278"/>
      <c r="AC1707" s="252"/>
      <c r="AD1707" s="253" t="s">
        <v>171</v>
      </c>
      <c r="AE1707" s="253" t="s">
        <v>171</v>
      </c>
      <c r="AF1707" s="226" t="s">
        <v>2616</v>
      </c>
      <c r="AG1707" s="253"/>
      <c r="AH1707" s="278"/>
      <c r="AI1707" s="252"/>
    </row>
    <row r="1708" spans="1:35" ht="45" x14ac:dyDescent="0.2">
      <c r="A1708" s="249">
        <v>2017</v>
      </c>
      <c r="B1708" s="267" t="s">
        <v>2585</v>
      </c>
      <c r="C1708" s="267" t="s">
        <v>2242</v>
      </c>
      <c r="D1708" s="249"/>
      <c r="E1708" s="253">
        <v>3</v>
      </c>
      <c r="F1708" s="253" t="s">
        <v>171</v>
      </c>
      <c r="G1708" s="250" t="s">
        <v>171</v>
      </c>
      <c r="H1708" s="226" t="s">
        <v>2617</v>
      </c>
      <c r="I1708" s="253"/>
      <c r="J1708" s="278"/>
      <c r="K1708" s="252"/>
      <c r="L1708" s="253" t="s">
        <v>171</v>
      </c>
      <c r="M1708" s="253" t="s">
        <v>171</v>
      </c>
      <c r="N1708" s="226" t="s">
        <v>2617</v>
      </c>
      <c r="O1708" s="253"/>
      <c r="P1708" s="278"/>
      <c r="Q1708" s="252"/>
      <c r="R1708" s="253">
        <v>3</v>
      </c>
      <c r="S1708" s="251" t="s">
        <v>2470</v>
      </c>
      <c r="T1708" s="226" t="s">
        <v>2613</v>
      </c>
      <c r="U1708" s="253"/>
      <c r="V1708" s="278"/>
      <c r="W1708" s="252"/>
      <c r="X1708" s="253">
        <v>3</v>
      </c>
      <c r="Y1708" s="251" t="s">
        <v>2470</v>
      </c>
      <c r="Z1708" s="226" t="s">
        <v>2613</v>
      </c>
      <c r="AA1708" s="253"/>
      <c r="AB1708" s="278"/>
      <c r="AC1708" s="252"/>
      <c r="AD1708" s="253" t="s">
        <v>171</v>
      </c>
      <c r="AE1708" s="253" t="s">
        <v>171</v>
      </c>
      <c r="AF1708" s="226" t="s">
        <v>2617</v>
      </c>
      <c r="AG1708" s="253"/>
      <c r="AH1708" s="278"/>
      <c r="AI1708" s="252"/>
    </row>
    <row r="1709" spans="1:35" s="295" customFormat="1" ht="75.75" thickBot="1" x14ac:dyDescent="0.25">
      <c r="A1709" s="292">
        <v>2017</v>
      </c>
      <c r="B1709" s="299" t="s">
        <v>2585</v>
      </c>
      <c r="C1709" s="299" t="s">
        <v>2242</v>
      </c>
      <c r="D1709" s="292"/>
      <c r="E1709" s="303">
        <v>3</v>
      </c>
      <c r="F1709" s="303">
        <v>3</v>
      </c>
      <c r="G1709" s="289" t="s">
        <v>2598</v>
      </c>
      <c r="H1709" s="226" t="s">
        <v>2627</v>
      </c>
      <c r="I1709" s="285" t="e">
        <f>VLOOKUP(Tableau2[[#This Row],[Maîtrise/Avancement CNPE]],Tableau5[],8,FALSE)</f>
        <v>#N/A</v>
      </c>
      <c r="J1709" s="310" t="e">
        <f>Tableau2[[#This Row],[Gravité]]*Tableau2[[#This Row],[Fréquence CNPE]]*Tableau2[[#This Row],[Coef Pondération CNPE]]</f>
        <v>#N/A</v>
      </c>
      <c r="K1709" s="306" t="s">
        <v>2278</v>
      </c>
      <c r="L1709" s="303">
        <v>1</v>
      </c>
      <c r="M1709" s="289" t="s">
        <v>2598</v>
      </c>
      <c r="N1709" s="226" t="s">
        <v>2627</v>
      </c>
      <c r="O1709" s="290" t="e">
        <f>VLOOKUP(Tableau2[[#This Row],[Maîtrise/Avancement SUD]],Tableau5[],8,FALSE)</f>
        <v>#N/A</v>
      </c>
      <c r="P1709" s="310" t="e">
        <f>Tableau2[[#This Row],[Gravité]]*Tableau2[[#This Row],[Fréquence SUD]]*Tableau2[[#This Row],[Coef Pondération SUD]]</f>
        <v>#N/A</v>
      </c>
      <c r="Q1709" s="318"/>
      <c r="R1709" s="303">
        <v>3</v>
      </c>
      <c r="S1709" s="289" t="s">
        <v>2598</v>
      </c>
      <c r="T1709" s="226" t="s">
        <v>2627</v>
      </c>
      <c r="U1709" s="290" t="e">
        <f>VLOOKUP(Tableau2[[#This Row],[Maîtrise/Avancement GP]],Tableau5[],8,FALSE)</f>
        <v>#N/A</v>
      </c>
      <c r="V1709" s="310" t="e">
        <f>Tableau2[[#This Row],[Gravité]]*Tableau2[[#This Row],[Fréquence GP]]*Tableau2[[#This Row],[Coef Pondération GP]]</f>
        <v>#N/A</v>
      </c>
      <c r="W1709" s="318"/>
      <c r="X1709" s="303">
        <v>3</v>
      </c>
      <c r="Y1709" s="289" t="s">
        <v>2598</v>
      </c>
      <c r="Z1709" s="226" t="s">
        <v>2627</v>
      </c>
      <c r="AA1709" s="290" t="e">
        <f>VLOOKUP(Tableau2[[#This Row],[Maîtrise/Avancement NORD]],Tableau5[],8,FALSE)</f>
        <v>#N/A</v>
      </c>
      <c r="AB1709" s="310" t="e">
        <f>Tableau2[[#This Row],[Gravité]]*Tableau2[[#This Row],[Fréquence NORD]]*Tableau2[[#This Row],[Coef Pondération NORD]]</f>
        <v>#N/A</v>
      </c>
      <c r="AC1709" s="318"/>
      <c r="AD1709" s="303" t="s">
        <v>171</v>
      </c>
      <c r="AE1709" s="289" t="s">
        <v>2598</v>
      </c>
      <c r="AF1709" s="226" t="s">
        <v>2627</v>
      </c>
      <c r="AG1709" s="290" t="e">
        <f>VLOOKUP(Tableau2[[#This Row],[Maîtrise/Avancement DD]],Tableau5[],8,FALSE)</f>
        <v>#N/A</v>
      </c>
      <c r="AH1709" s="310" t="e">
        <f>Tableau2[[#This Row],[Gravité]]*Tableau2[[#This Row],[Fréquence DD]]*Tableau2[[#This Row],[Coef Pondération DD]]</f>
        <v>#VALUE!</v>
      </c>
      <c r="AI1709" s="318"/>
    </row>
    <row r="1710" spans="1:35" ht="30" x14ac:dyDescent="0.2">
      <c r="A1710" s="249">
        <v>2017</v>
      </c>
      <c r="B1710" s="267" t="s">
        <v>2586</v>
      </c>
      <c r="C1710" s="267" t="s">
        <v>2396</v>
      </c>
      <c r="D1710" s="249"/>
      <c r="E1710" s="253">
        <v>3</v>
      </c>
      <c r="F1710" s="253" t="s">
        <v>171</v>
      </c>
      <c r="G1710" s="253" t="s">
        <v>171</v>
      </c>
      <c r="H1710" s="226" t="s">
        <v>2617</v>
      </c>
      <c r="I1710" s="253"/>
      <c r="J1710" s="278"/>
      <c r="K1710" s="251"/>
      <c r="L1710" s="253">
        <v>1</v>
      </c>
      <c r="M1710" s="251" t="s">
        <v>2397</v>
      </c>
      <c r="N1710" s="226" t="s">
        <v>2608</v>
      </c>
      <c r="O1710" s="253"/>
      <c r="P1710" s="278"/>
      <c r="Q1710" s="252"/>
      <c r="R1710" s="253" t="s">
        <v>171</v>
      </c>
      <c r="S1710" s="253" t="s">
        <v>171</v>
      </c>
      <c r="T1710" s="226" t="s">
        <v>2617</v>
      </c>
      <c r="U1710" s="253"/>
      <c r="V1710" s="278"/>
      <c r="W1710" s="252"/>
      <c r="X1710" s="253" t="s">
        <v>171</v>
      </c>
      <c r="Y1710" s="253" t="s">
        <v>171</v>
      </c>
      <c r="Z1710" s="226" t="s">
        <v>2617</v>
      </c>
      <c r="AA1710" s="253"/>
      <c r="AB1710" s="278"/>
      <c r="AC1710" s="252"/>
      <c r="AD1710" s="253" t="s">
        <v>171</v>
      </c>
      <c r="AE1710" s="253" t="s">
        <v>171</v>
      </c>
      <c r="AF1710" s="226" t="s">
        <v>2617</v>
      </c>
      <c r="AG1710" s="253"/>
      <c r="AH1710" s="278"/>
      <c r="AI1710" s="252"/>
    </row>
    <row r="1711" spans="1:35" ht="30" x14ac:dyDescent="0.2">
      <c r="A1711" s="249">
        <v>2017</v>
      </c>
      <c r="B1711" s="267" t="s">
        <v>2586</v>
      </c>
      <c r="C1711" s="267" t="s">
        <v>2396</v>
      </c>
      <c r="D1711" s="249"/>
      <c r="E1711" s="253">
        <v>3</v>
      </c>
      <c r="F1711" s="253" t="s">
        <v>171</v>
      </c>
      <c r="G1711" s="253" t="s">
        <v>171</v>
      </c>
      <c r="H1711" s="226" t="s">
        <v>2617</v>
      </c>
      <c r="I1711" s="253"/>
      <c r="J1711" s="278"/>
      <c r="K1711" s="251"/>
      <c r="L1711" s="253">
        <v>1</v>
      </c>
      <c r="M1711" s="251" t="s">
        <v>2398</v>
      </c>
      <c r="N1711" s="226" t="s">
        <v>2608</v>
      </c>
      <c r="O1711" s="253"/>
      <c r="P1711" s="278"/>
      <c r="Q1711" s="252"/>
      <c r="R1711" s="253" t="s">
        <v>171</v>
      </c>
      <c r="S1711" s="253" t="s">
        <v>171</v>
      </c>
      <c r="T1711" s="226" t="s">
        <v>2617</v>
      </c>
      <c r="U1711" s="253"/>
      <c r="V1711" s="278"/>
      <c r="W1711" s="252"/>
      <c r="X1711" s="253" t="s">
        <v>171</v>
      </c>
      <c r="Y1711" s="253" t="s">
        <v>171</v>
      </c>
      <c r="Z1711" s="226" t="s">
        <v>2617</v>
      </c>
      <c r="AA1711" s="253"/>
      <c r="AB1711" s="278"/>
      <c r="AC1711" s="252"/>
      <c r="AD1711" s="253" t="s">
        <v>171</v>
      </c>
      <c r="AE1711" s="253" t="s">
        <v>171</v>
      </c>
      <c r="AF1711" s="226" t="s">
        <v>2617</v>
      </c>
      <c r="AG1711" s="253"/>
      <c r="AH1711" s="278"/>
      <c r="AI1711" s="252"/>
    </row>
    <row r="1712" spans="1:35" s="295" customFormat="1" ht="15.75" thickBot="1" x14ac:dyDescent="0.25">
      <c r="A1712" s="292">
        <v>2017</v>
      </c>
      <c r="B1712" s="299" t="s">
        <v>2586</v>
      </c>
      <c r="C1712" s="299" t="s">
        <v>2396</v>
      </c>
      <c r="D1712" s="292"/>
      <c r="E1712" s="303">
        <v>3</v>
      </c>
      <c r="F1712" s="303" t="s">
        <v>171</v>
      </c>
      <c r="G1712" s="289" t="s">
        <v>2598</v>
      </c>
      <c r="H1712" s="226" t="s">
        <v>2627</v>
      </c>
      <c r="I1712" s="285" t="e">
        <f>VLOOKUP(Tableau2[[#This Row],[Maîtrise/Avancement CNPE]],Tableau5[],8,FALSE)</f>
        <v>#N/A</v>
      </c>
      <c r="J1712" s="310" t="e">
        <f>Tableau2[[#This Row],[Gravité]]*Tableau2[[#This Row],[Fréquence CNPE]]*Tableau2[[#This Row],[Coef Pondération CNPE]]</f>
        <v>#VALUE!</v>
      </c>
      <c r="K1712" s="306"/>
      <c r="L1712" s="303">
        <v>1</v>
      </c>
      <c r="M1712" s="289" t="s">
        <v>2598</v>
      </c>
      <c r="N1712" s="226" t="s">
        <v>2627</v>
      </c>
      <c r="O1712" s="290" t="e">
        <f>VLOOKUP(Tableau2[[#This Row],[Maîtrise/Avancement SUD]],Tableau5[],8,FALSE)</f>
        <v>#N/A</v>
      </c>
      <c r="P1712" s="310" t="e">
        <f>Tableau2[[#This Row],[Gravité]]*Tableau2[[#This Row],[Fréquence SUD]]*Tableau2[[#This Row],[Coef Pondération SUD]]</f>
        <v>#N/A</v>
      </c>
      <c r="Q1712" s="318"/>
      <c r="R1712" s="303" t="s">
        <v>171</v>
      </c>
      <c r="S1712" s="289" t="s">
        <v>2598</v>
      </c>
      <c r="T1712" s="226" t="s">
        <v>2627</v>
      </c>
      <c r="U1712" s="290" t="e">
        <f>VLOOKUP(Tableau2[[#This Row],[Maîtrise/Avancement GP]],Tableau5[],8,FALSE)</f>
        <v>#N/A</v>
      </c>
      <c r="V1712" s="310" t="e">
        <f>Tableau2[[#This Row],[Gravité]]*Tableau2[[#This Row],[Fréquence GP]]*Tableau2[[#This Row],[Coef Pondération GP]]</f>
        <v>#VALUE!</v>
      </c>
      <c r="W1712" s="318"/>
      <c r="X1712" s="303" t="s">
        <v>171</v>
      </c>
      <c r="Y1712" s="289" t="s">
        <v>2598</v>
      </c>
      <c r="Z1712" s="226" t="s">
        <v>2627</v>
      </c>
      <c r="AA1712" s="290" t="e">
        <f>VLOOKUP(Tableau2[[#This Row],[Maîtrise/Avancement NORD]],Tableau5[],8,FALSE)</f>
        <v>#N/A</v>
      </c>
      <c r="AB1712" s="310" t="e">
        <f>Tableau2[[#This Row],[Gravité]]*Tableau2[[#This Row],[Fréquence NORD]]*Tableau2[[#This Row],[Coef Pondération NORD]]</f>
        <v>#VALUE!</v>
      </c>
      <c r="AC1712" s="318"/>
      <c r="AD1712" s="303" t="s">
        <v>171</v>
      </c>
      <c r="AE1712" s="289" t="s">
        <v>2598</v>
      </c>
      <c r="AF1712" s="226" t="s">
        <v>2627</v>
      </c>
      <c r="AG1712" s="290" t="e">
        <f>VLOOKUP(Tableau2[[#This Row],[Maîtrise/Avancement DD]],Tableau5[],8,FALSE)</f>
        <v>#N/A</v>
      </c>
      <c r="AH1712" s="310" t="e">
        <f>Tableau2[[#This Row],[Gravité]]*Tableau2[[#This Row],[Fréquence DD]]*Tableau2[[#This Row],[Coef Pondération DD]]</f>
        <v>#VALUE!</v>
      </c>
      <c r="AI1712" s="318"/>
    </row>
    <row r="1713" spans="1:35" ht="60" x14ac:dyDescent="0.2">
      <c r="A1713" s="249">
        <v>2017</v>
      </c>
      <c r="B1713" s="267" t="s">
        <v>2587</v>
      </c>
      <c r="C1713" s="267" t="s">
        <v>2242</v>
      </c>
      <c r="D1713" s="249"/>
      <c r="E1713" s="253">
        <v>7</v>
      </c>
      <c r="F1713" s="253">
        <v>1</v>
      </c>
      <c r="G1713" s="251" t="s">
        <v>2256</v>
      </c>
      <c r="H1713" s="226" t="s">
        <v>2608</v>
      </c>
      <c r="I1713" s="253"/>
      <c r="J1713" s="278"/>
      <c r="K1713" s="252"/>
      <c r="L1713" s="253">
        <v>1</v>
      </c>
      <c r="M1713" s="251" t="s">
        <v>2400</v>
      </c>
      <c r="N1713" s="226" t="s">
        <v>2608</v>
      </c>
      <c r="O1713" s="253"/>
      <c r="P1713" s="278"/>
      <c r="Q1713" s="252"/>
      <c r="R1713" s="253">
        <v>1</v>
      </c>
      <c r="S1713" s="251" t="s">
        <v>2400</v>
      </c>
      <c r="T1713" s="226" t="s">
        <v>2608</v>
      </c>
      <c r="U1713" s="253"/>
      <c r="V1713" s="278"/>
      <c r="W1713" s="252"/>
      <c r="X1713" s="253">
        <v>1</v>
      </c>
      <c r="Y1713" s="251" t="s">
        <v>2400</v>
      </c>
      <c r="Z1713" s="226" t="s">
        <v>2608</v>
      </c>
      <c r="AA1713" s="253"/>
      <c r="AB1713" s="278"/>
      <c r="AC1713" s="252"/>
      <c r="AD1713" s="253" t="s">
        <v>171</v>
      </c>
      <c r="AE1713" s="253" t="s">
        <v>171</v>
      </c>
      <c r="AF1713" s="226" t="s">
        <v>2617</v>
      </c>
      <c r="AG1713" s="253"/>
      <c r="AH1713" s="278"/>
      <c r="AI1713" s="252"/>
    </row>
    <row r="1714" spans="1:35" ht="60" x14ac:dyDescent="0.2">
      <c r="A1714" s="249">
        <v>2017</v>
      </c>
      <c r="B1714" s="267" t="s">
        <v>2587</v>
      </c>
      <c r="C1714" s="267" t="s">
        <v>2242</v>
      </c>
      <c r="D1714" s="249"/>
      <c r="E1714" s="253">
        <v>7</v>
      </c>
      <c r="F1714" s="253">
        <v>1</v>
      </c>
      <c r="G1714" s="251" t="s">
        <v>2269</v>
      </c>
      <c r="H1714" s="226" t="s">
        <v>2608</v>
      </c>
      <c r="I1714" s="253"/>
      <c r="J1714" s="278"/>
      <c r="K1714" s="252"/>
      <c r="L1714" s="253">
        <v>1</v>
      </c>
      <c r="M1714" s="251" t="s">
        <v>2269</v>
      </c>
      <c r="N1714" s="226" t="s">
        <v>2608</v>
      </c>
      <c r="O1714" s="253"/>
      <c r="P1714" s="278"/>
      <c r="Q1714" s="252"/>
      <c r="R1714" s="253">
        <v>1</v>
      </c>
      <c r="S1714" s="251" t="s">
        <v>2269</v>
      </c>
      <c r="T1714" s="226" t="s">
        <v>2608</v>
      </c>
      <c r="U1714" s="253"/>
      <c r="V1714" s="278"/>
      <c r="W1714" s="252"/>
      <c r="X1714" s="253">
        <v>1</v>
      </c>
      <c r="Y1714" s="251" t="s">
        <v>2269</v>
      </c>
      <c r="Z1714" s="226" t="s">
        <v>2608</v>
      </c>
      <c r="AA1714" s="253"/>
      <c r="AB1714" s="278"/>
      <c r="AC1714" s="252"/>
      <c r="AD1714" s="253" t="s">
        <v>171</v>
      </c>
      <c r="AE1714" s="253" t="s">
        <v>171</v>
      </c>
      <c r="AF1714" s="226" t="s">
        <v>2617</v>
      </c>
      <c r="AG1714" s="253"/>
      <c r="AH1714" s="278"/>
      <c r="AI1714" s="252"/>
    </row>
    <row r="1715" spans="1:35" ht="60" x14ac:dyDescent="0.2">
      <c r="A1715" s="249">
        <v>2017</v>
      </c>
      <c r="B1715" s="267" t="s">
        <v>2587</v>
      </c>
      <c r="C1715" s="267" t="s">
        <v>2242</v>
      </c>
      <c r="D1715" s="249"/>
      <c r="E1715" s="253">
        <v>7</v>
      </c>
      <c r="F1715" s="253">
        <v>1</v>
      </c>
      <c r="G1715" s="251" t="s">
        <v>2257</v>
      </c>
      <c r="H1715" s="226" t="s">
        <v>2608</v>
      </c>
      <c r="I1715" s="253"/>
      <c r="J1715" s="278"/>
      <c r="K1715" s="252"/>
      <c r="L1715" s="253">
        <v>1</v>
      </c>
      <c r="M1715" s="251" t="s">
        <v>2257</v>
      </c>
      <c r="N1715" s="226" t="s">
        <v>2608</v>
      </c>
      <c r="O1715" s="253"/>
      <c r="P1715" s="278"/>
      <c r="Q1715" s="252"/>
      <c r="R1715" s="253">
        <v>1</v>
      </c>
      <c r="S1715" s="251" t="s">
        <v>2257</v>
      </c>
      <c r="T1715" s="226" t="s">
        <v>2608</v>
      </c>
      <c r="U1715" s="253"/>
      <c r="V1715" s="278"/>
      <c r="W1715" s="252"/>
      <c r="X1715" s="253">
        <v>1</v>
      </c>
      <c r="Y1715" s="251" t="s">
        <v>2257</v>
      </c>
      <c r="Z1715" s="226" t="s">
        <v>2608</v>
      </c>
      <c r="AA1715" s="253"/>
      <c r="AB1715" s="278"/>
      <c r="AC1715" s="252"/>
      <c r="AD1715" s="253" t="s">
        <v>171</v>
      </c>
      <c r="AE1715" s="253" t="s">
        <v>171</v>
      </c>
      <c r="AF1715" s="226" t="s">
        <v>2617</v>
      </c>
      <c r="AG1715" s="253"/>
      <c r="AH1715" s="278"/>
      <c r="AI1715" s="252"/>
    </row>
    <row r="1716" spans="1:35" ht="60" x14ac:dyDescent="0.2">
      <c r="A1716" s="249">
        <v>2017</v>
      </c>
      <c r="B1716" s="267" t="s">
        <v>2587</v>
      </c>
      <c r="C1716" s="267" t="s">
        <v>2242</v>
      </c>
      <c r="D1716" s="249"/>
      <c r="E1716" s="253">
        <v>7</v>
      </c>
      <c r="F1716" s="253">
        <v>1</v>
      </c>
      <c r="G1716" s="251" t="s">
        <v>2258</v>
      </c>
      <c r="H1716" s="226" t="s">
        <v>2608</v>
      </c>
      <c r="I1716" s="253"/>
      <c r="J1716" s="278"/>
      <c r="K1716" s="252"/>
      <c r="L1716" s="253">
        <v>1</v>
      </c>
      <c r="M1716" s="251" t="s">
        <v>2258</v>
      </c>
      <c r="N1716" s="226" t="s">
        <v>2608</v>
      </c>
      <c r="O1716" s="253"/>
      <c r="P1716" s="278"/>
      <c r="Q1716" s="252"/>
      <c r="R1716" s="253">
        <v>1</v>
      </c>
      <c r="S1716" s="251" t="s">
        <v>2258</v>
      </c>
      <c r="T1716" s="226" t="s">
        <v>2608</v>
      </c>
      <c r="U1716" s="253"/>
      <c r="V1716" s="278"/>
      <c r="W1716" s="252"/>
      <c r="X1716" s="253">
        <v>1</v>
      </c>
      <c r="Y1716" s="251" t="s">
        <v>2258</v>
      </c>
      <c r="Z1716" s="226" t="s">
        <v>2608</v>
      </c>
      <c r="AA1716" s="253"/>
      <c r="AB1716" s="278"/>
      <c r="AC1716" s="252"/>
      <c r="AD1716" s="253" t="s">
        <v>171</v>
      </c>
      <c r="AE1716" s="253" t="s">
        <v>171</v>
      </c>
      <c r="AF1716" s="226" t="s">
        <v>2617</v>
      </c>
      <c r="AG1716" s="253"/>
      <c r="AH1716" s="278"/>
      <c r="AI1716" s="252"/>
    </row>
    <row r="1717" spans="1:35" ht="60" x14ac:dyDescent="0.2">
      <c r="A1717" s="249">
        <v>2017</v>
      </c>
      <c r="B1717" s="267" t="s">
        <v>2587</v>
      </c>
      <c r="C1717" s="267" t="s">
        <v>2242</v>
      </c>
      <c r="D1717" s="249"/>
      <c r="E1717" s="253">
        <v>7</v>
      </c>
      <c r="F1717" s="253">
        <v>1</v>
      </c>
      <c r="G1717" s="251" t="s">
        <v>2270</v>
      </c>
      <c r="H1717" s="226" t="s">
        <v>2608</v>
      </c>
      <c r="I1717" s="253"/>
      <c r="J1717" s="278"/>
      <c r="K1717" s="252"/>
      <c r="L1717" s="253">
        <v>1</v>
      </c>
      <c r="M1717" s="251" t="s">
        <v>2270</v>
      </c>
      <c r="N1717" s="226" t="s">
        <v>2608</v>
      </c>
      <c r="O1717" s="253"/>
      <c r="P1717" s="278"/>
      <c r="Q1717" s="252"/>
      <c r="R1717" s="253">
        <v>1</v>
      </c>
      <c r="S1717" s="251" t="s">
        <v>2270</v>
      </c>
      <c r="T1717" s="226" t="s">
        <v>2608</v>
      </c>
      <c r="U1717" s="253"/>
      <c r="V1717" s="278"/>
      <c r="W1717" s="252"/>
      <c r="X1717" s="253">
        <v>1</v>
      </c>
      <c r="Y1717" s="251" t="s">
        <v>2270</v>
      </c>
      <c r="Z1717" s="226" t="s">
        <v>2608</v>
      </c>
      <c r="AA1717" s="253"/>
      <c r="AB1717" s="278"/>
      <c r="AC1717" s="252"/>
      <c r="AD1717" s="253" t="s">
        <v>171</v>
      </c>
      <c r="AE1717" s="253" t="s">
        <v>171</v>
      </c>
      <c r="AF1717" s="226" t="s">
        <v>2617</v>
      </c>
      <c r="AG1717" s="253"/>
      <c r="AH1717" s="278"/>
      <c r="AI1717" s="252"/>
    </row>
    <row r="1718" spans="1:35" ht="60" x14ac:dyDescent="0.2">
      <c r="A1718" s="249">
        <v>2017</v>
      </c>
      <c r="B1718" s="267" t="s">
        <v>2587</v>
      </c>
      <c r="C1718" s="267" t="s">
        <v>2242</v>
      </c>
      <c r="D1718" s="249"/>
      <c r="E1718" s="253">
        <v>7</v>
      </c>
      <c r="F1718" s="253">
        <v>1</v>
      </c>
      <c r="G1718" s="251" t="s">
        <v>2267</v>
      </c>
      <c r="H1718" s="226" t="s">
        <v>2608</v>
      </c>
      <c r="I1718" s="253"/>
      <c r="J1718" s="278"/>
      <c r="K1718" s="252"/>
      <c r="L1718" s="253">
        <v>1</v>
      </c>
      <c r="M1718" s="251" t="s">
        <v>2267</v>
      </c>
      <c r="N1718" s="226" t="s">
        <v>2608</v>
      </c>
      <c r="O1718" s="253"/>
      <c r="P1718" s="278"/>
      <c r="Q1718" s="252"/>
      <c r="R1718" s="253">
        <v>1</v>
      </c>
      <c r="S1718" s="251" t="s">
        <v>2267</v>
      </c>
      <c r="T1718" s="226" t="s">
        <v>2608</v>
      </c>
      <c r="U1718" s="253"/>
      <c r="V1718" s="278"/>
      <c r="W1718" s="252"/>
      <c r="X1718" s="253">
        <v>1</v>
      </c>
      <c r="Y1718" s="251" t="s">
        <v>2267</v>
      </c>
      <c r="Z1718" s="226" t="s">
        <v>2608</v>
      </c>
      <c r="AA1718" s="253"/>
      <c r="AB1718" s="278"/>
      <c r="AC1718" s="252"/>
      <c r="AD1718" s="253" t="s">
        <v>171</v>
      </c>
      <c r="AE1718" s="253" t="s">
        <v>171</v>
      </c>
      <c r="AF1718" s="226" t="s">
        <v>2617</v>
      </c>
      <c r="AG1718" s="253"/>
      <c r="AH1718" s="278"/>
      <c r="AI1718" s="252"/>
    </row>
    <row r="1719" spans="1:35" ht="60" x14ac:dyDescent="0.2">
      <c r="A1719" s="249">
        <v>2017</v>
      </c>
      <c r="B1719" s="267" t="s">
        <v>2587</v>
      </c>
      <c r="C1719" s="267" t="s">
        <v>2242</v>
      </c>
      <c r="D1719" s="249"/>
      <c r="E1719" s="253">
        <v>7</v>
      </c>
      <c r="F1719" s="253">
        <v>1</v>
      </c>
      <c r="G1719" s="251" t="s">
        <v>2271</v>
      </c>
      <c r="H1719" s="226" t="s">
        <v>2608</v>
      </c>
      <c r="I1719" s="253"/>
      <c r="J1719" s="278"/>
      <c r="K1719" s="252"/>
      <c r="L1719" s="253">
        <v>1</v>
      </c>
      <c r="M1719" s="251" t="s">
        <v>2271</v>
      </c>
      <c r="N1719" s="226" t="s">
        <v>2608</v>
      </c>
      <c r="O1719" s="253"/>
      <c r="P1719" s="278"/>
      <c r="Q1719" s="252"/>
      <c r="R1719" s="253">
        <v>1</v>
      </c>
      <c r="S1719" s="251" t="s">
        <v>2271</v>
      </c>
      <c r="T1719" s="226" t="s">
        <v>2608</v>
      </c>
      <c r="U1719" s="253"/>
      <c r="V1719" s="278"/>
      <c r="W1719" s="252"/>
      <c r="X1719" s="253">
        <v>1</v>
      </c>
      <c r="Y1719" s="251" t="s">
        <v>2271</v>
      </c>
      <c r="Z1719" s="226" t="s">
        <v>2608</v>
      </c>
      <c r="AA1719" s="253"/>
      <c r="AB1719" s="278"/>
      <c r="AC1719" s="252"/>
      <c r="AD1719" s="253" t="s">
        <v>171</v>
      </c>
      <c r="AE1719" s="253" t="s">
        <v>171</v>
      </c>
      <c r="AF1719" s="226" t="s">
        <v>2617</v>
      </c>
      <c r="AG1719" s="253"/>
      <c r="AH1719" s="278"/>
      <c r="AI1719" s="252"/>
    </row>
    <row r="1720" spans="1:35" ht="60" x14ac:dyDescent="0.2">
      <c r="A1720" s="249">
        <v>2017</v>
      </c>
      <c r="B1720" s="267" t="s">
        <v>2587</v>
      </c>
      <c r="C1720" s="267" t="s">
        <v>2242</v>
      </c>
      <c r="D1720" s="249"/>
      <c r="E1720" s="253">
        <v>7</v>
      </c>
      <c r="F1720" s="253">
        <v>1</v>
      </c>
      <c r="G1720" s="251" t="s">
        <v>2259</v>
      </c>
      <c r="H1720" s="226" t="s">
        <v>2608</v>
      </c>
      <c r="I1720" s="253"/>
      <c r="J1720" s="278"/>
      <c r="K1720" s="252"/>
      <c r="L1720" s="253">
        <v>1</v>
      </c>
      <c r="M1720" s="251" t="s">
        <v>2259</v>
      </c>
      <c r="N1720" s="226" t="s">
        <v>2608</v>
      </c>
      <c r="O1720" s="253"/>
      <c r="P1720" s="278"/>
      <c r="Q1720" s="252"/>
      <c r="R1720" s="253">
        <v>1</v>
      </c>
      <c r="S1720" s="251" t="s">
        <v>2259</v>
      </c>
      <c r="T1720" s="226" t="s">
        <v>2608</v>
      </c>
      <c r="U1720" s="253"/>
      <c r="V1720" s="278"/>
      <c r="W1720" s="252"/>
      <c r="X1720" s="253">
        <v>1</v>
      </c>
      <c r="Y1720" s="251" t="s">
        <v>2259</v>
      </c>
      <c r="Z1720" s="226" t="s">
        <v>2608</v>
      </c>
      <c r="AA1720" s="253"/>
      <c r="AB1720" s="278"/>
      <c r="AC1720" s="252"/>
      <c r="AD1720" s="253" t="s">
        <v>171</v>
      </c>
      <c r="AE1720" s="253" t="s">
        <v>171</v>
      </c>
      <c r="AF1720" s="226" t="s">
        <v>2617</v>
      </c>
      <c r="AG1720" s="253"/>
      <c r="AH1720" s="278"/>
      <c r="AI1720" s="252"/>
    </row>
    <row r="1721" spans="1:35" ht="60" x14ac:dyDescent="0.2">
      <c r="A1721" s="249">
        <v>2017</v>
      </c>
      <c r="B1721" s="267" t="s">
        <v>2587</v>
      </c>
      <c r="C1721" s="267" t="s">
        <v>2242</v>
      </c>
      <c r="D1721" s="249"/>
      <c r="E1721" s="253">
        <v>7</v>
      </c>
      <c r="F1721" s="253">
        <v>1</v>
      </c>
      <c r="G1721" s="251" t="s">
        <v>2265</v>
      </c>
      <c r="H1721" s="226" t="s">
        <v>2608</v>
      </c>
      <c r="I1721" s="253"/>
      <c r="J1721" s="278"/>
      <c r="K1721" s="252"/>
      <c r="L1721" s="253">
        <v>1</v>
      </c>
      <c r="M1721" s="251" t="s">
        <v>2265</v>
      </c>
      <c r="N1721" s="226" t="s">
        <v>2608</v>
      </c>
      <c r="O1721" s="253"/>
      <c r="P1721" s="278"/>
      <c r="Q1721" s="252"/>
      <c r="R1721" s="253">
        <v>1</v>
      </c>
      <c r="S1721" s="251" t="s">
        <v>2265</v>
      </c>
      <c r="T1721" s="226" t="s">
        <v>2608</v>
      </c>
      <c r="U1721" s="253"/>
      <c r="V1721" s="278"/>
      <c r="W1721" s="252"/>
      <c r="X1721" s="253">
        <v>1</v>
      </c>
      <c r="Y1721" s="251" t="s">
        <v>2265</v>
      </c>
      <c r="Z1721" s="226" t="s">
        <v>2608</v>
      </c>
      <c r="AA1721" s="253"/>
      <c r="AB1721" s="278"/>
      <c r="AC1721" s="252"/>
      <c r="AD1721" s="253" t="s">
        <v>171</v>
      </c>
      <c r="AE1721" s="253" t="s">
        <v>171</v>
      </c>
      <c r="AF1721" s="226" t="s">
        <v>2617</v>
      </c>
      <c r="AG1721" s="253"/>
      <c r="AH1721" s="278"/>
      <c r="AI1721" s="252"/>
    </row>
    <row r="1722" spans="1:35" ht="60" x14ac:dyDescent="0.2">
      <c r="A1722" s="249">
        <v>2017</v>
      </c>
      <c r="B1722" s="267" t="s">
        <v>2587</v>
      </c>
      <c r="C1722" s="267" t="s">
        <v>2242</v>
      </c>
      <c r="D1722" s="249"/>
      <c r="E1722" s="253">
        <v>7</v>
      </c>
      <c r="F1722" s="253">
        <v>1</v>
      </c>
      <c r="G1722" s="251" t="s">
        <v>2260</v>
      </c>
      <c r="H1722" s="226" t="s">
        <v>2608</v>
      </c>
      <c r="I1722" s="253"/>
      <c r="J1722" s="278"/>
      <c r="K1722" s="252"/>
      <c r="L1722" s="253">
        <v>1</v>
      </c>
      <c r="M1722" s="251" t="s">
        <v>2260</v>
      </c>
      <c r="N1722" s="226" t="s">
        <v>2608</v>
      </c>
      <c r="O1722" s="253"/>
      <c r="P1722" s="278"/>
      <c r="Q1722" s="252"/>
      <c r="R1722" s="253">
        <v>1</v>
      </c>
      <c r="S1722" s="251" t="s">
        <v>2260</v>
      </c>
      <c r="T1722" s="226" t="s">
        <v>2608</v>
      </c>
      <c r="U1722" s="253"/>
      <c r="V1722" s="278"/>
      <c r="W1722" s="252"/>
      <c r="X1722" s="253">
        <v>1</v>
      </c>
      <c r="Y1722" s="251" t="s">
        <v>2260</v>
      </c>
      <c r="Z1722" s="226" t="s">
        <v>2608</v>
      </c>
      <c r="AA1722" s="253"/>
      <c r="AB1722" s="278"/>
      <c r="AC1722" s="252"/>
      <c r="AD1722" s="253" t="s">
        <v>171</v>
      </c>
      <c r="AE1722" s="253" t="s">
        <v>171</v>
      </c>
      <c r="AF1722" s="226" t="s">
        <v>2617</v>
      </c>
      <c r="AG1722" s="253"/>
      <c r="AH1722" s="278"/>
      <c r="AI1722" s="252"/>
    </row>
    <row r="1723" spans="1:35" ht="60" x14ac:dyDescent="0.2">
      <c r="A1723" s="249">
        <v>2017</v>
      </c>
      <c r="B1723" s="267" t="s">
        <v>2587</v>
      </c>
      <c r="C1723" s="267" t="s">
        <v>2242</v>
      </c>
      <c r="D1723" s="249"/>
      <c r="E1723" s="253">
        <v>7</v>
      </c>
      <c r="F1723" s="253">
        <v>1</v>
      </c>
      <c r="G1723" s="251" t="s">
        <v>2261</v>
      </c>
      <c r="H1723" s="226" t="s">
        <v>2608</v>
      </c>
      <c r="I1723" s="253"/>
      <c r="J1723" s="278"/>
      <c r="K1723" s="252"/>
      <c r="L1723" s="253">
        <v>1</v>
      </c>
      <c r="M1723" s="251" t="s">
        <v>2261</v>
      </c>
      <c r="N1723" s="226" t="s">
        <v>2608</v>
      </c>
      <c r="O1723" s="253"/>
      <c r="P1723" s="278"/>
      <c r="Q1723" s="252"/>
      <c r="R1723" s="253">
        <v>1</v>
      </c>
      <c r="S1723" s="251" t="s">
        <v>2261</v>
      </c>
      <c r="T1723" s="226" t="s">
        <v>2608</v>
      </c>
      <c r="U1723" s="253"/>
      <c r="V1723" s="278"/>
      <c r="W1723" s="252"/>
      <c r="X1723" s="253">
        <v>1</v>
      </c>
      <c r="Y1723" s="251" t="s">
        <v>2261</v>
      </c>
      <c r="Z1723" s="226" t="s">
        <v>2608</v>
      </c>
      <c r="AA1723" s="253"/>
      <c r="AB1723" s="278"/>
      <c r="AC1723" s="252"/>
      <c r="AD1723" s="253" t="s">
        <v>171</v>
      </c>
      <c r="AE1723" s="253" t="s">
        <v>171</v>
      </c>
      <c r="AF1723" s="226" t="s">
        <v>2617</v>
      </c>
      <c r="AG1723" s="253"/>
      <c r="AH1723" s="278"/>
      <c r="AI1723" s="252"/>
    </row>
    <row r="1724" spans="1:35" ht="60" x14ac:dyDescent="0.2">
      <c r="A1724" s="249">
        <v>2017</v>
      </c>
      <c r="B1724" s="267" t="s">
        <v>2587</v>
      </c>
      <c r="C1724" s="267" t="s">
        <v>2242</v>
      </c>
      <c r="D1724" s="249"/>
      <c r="E1724" s="253">
        <v>7</v>
      </c>
      <c r="F1724" s="253">
        <v>1</v>
      </c>
      <c r="G1724" s="251" t="s">
        <v>2262</v>
      </c>
      <c r="H1724" s="226" t="s">
        <v>2608</v>
      </c>
      <c r="I1724" s="253"/>
      <c r="J1724" s="278"/>
      <c r="K1724" s="252"/>
      <c r="L1724" s="253">
        <v>1</v>
      </c>
      <c r="M1724" s="251" t="s">
        <v>2262</v>
      </c>
      <c r="N1724" s="226" t="s">
        <v>2608</v>
      </c>
      <c r="O1724" s="253"/>
      <c r="P1724" s="278"/>
      <c r="Q1724" s="252"/>
      <c r="R1724" s="253">
        <v>1</v>
      </c>
      <c r="S1724" s="251" t="s">
        <v>2262</v>
      </c>
      <c r="T1724" s="226" t="s">
        <v>2608</v>
      </c>
      <c r="U1724" s="253"/>
      <c r="V1724" s="278"/>
      <c r="W1724" s="252"/>
      <c r="X1724" s="253">
        <v>1</v>
      </c>
      <c r="Y1724" s="251" t="s">
        <v>2262</v>
      </c>
      <c r="Z1724" s="226" t="s">
        <v>2608</v>
      </c>
      <c r="AA1724" s="253"/>
      <c r="AB1724" s="278"/>
      <c r="AC1724" s="252"/>
      <c r="AD1724" s="253" t="s">
        <v>171</v>
      </c>
      <c r="AE1724" s="253" t="s">
        <v>171</v>
      </c>
      <c r="AF1724" s="226" t="s">
        <v>2617</v>
      </c>
      <c r="AG1724" s="253"/>
      <c r="AH1724" s="278"/>
      <c r="AI1724" s="252"/>
    </row>
    <row r="1725" spans="1:35" ht="60" x14ac:dyDescent="0.2">
      <c r="A1725" s="249">
        <v>2017</v>
      </c>
      <c r="B1725" s="267" t="s">
        <v>2587</v>
      </c>
      <c r="C1725" s="267" t="s">
        <v>2242</v>
      </c>
      <c r="D1725" s="249"/>
      <c r="E1725" s="253">
        <v>7</v>
      </c>
      <c r="F1725" s="253">
        <v>1</v>
      </c>
      <c r="G1725" s="251" t="s">
        <v>2263</v>
      </c>
      <c r="H1725" s="226" t="s">
        <v>2608</v>
      </c>
      <c r="I1725" s="253"/>
      <c r="J1725" s="278"/>
      <c r="K1725" s="252"/>
      <c r="L1725" s="253">
        <v>1</v>
      </c>
      <c r="M1725" s="251" t="s">
        <v>2263</v>
      </c>
      <c r="N1725" s="226" t="s">
        <v>2608</v>
      </c>
      <c r="O1725" s="253"/>
      <c r="P1725" s="278"/>
      <c r="Q1725" s="252"/>
      <c r="R1725" s="253">
        <v>1</v>
      </c>
      <c r="S1725" s="251" t="s">
        <v>2263</v>
      </c>
      <c r="T1725" s="226" t="s">
        <v>2608</v>
      </c>
      <c r="U1725" s="253"/>
      <c r="V1725" s="278"/>
      <c r="W1725" s="252"/>
      <c r="X1725" s="253">
        <v>1</v>
      </c>
      <c r="Y1725" s="251" t="s">
        <v>2263</v>
      </c>
      <c r="Z1725" s="226" t="s">
        <v>2608</v>
      </c>
      <c r="AA1725" s="253"/>
      <c r="AB1725" s="278"/>
      <c r="AC1725" s="252"/>
      <c r="AD1725" s="253" t="s">
        <v>171</v>
      </c>
      <c r="AE1725" s="253" t="s">
        <v>171</v>
      </c>
      <c r="AF1725" s="226" t="s">
        <v>2617</v>
      </c>
      <c r="AG1725" s="253"/>
      <c r="AH1725" s="278"/>
      <c r="AI1725" s="252"/>
    </row>
    <row r="1726" spans="1:35" ht="60" x14ac:dyDescent="0.2">
      <c r="A1726" s="249">
        <v>2017</v>
      </c>
      <c r="B1726" s="267" t="s">
        <v>2587</v>
      </c>
      <c r="C1726" s="267" t="s">
        <v>2242</v>
      </c>
      <c r="D1726" s="249"/>
      <c r="E1726" s="253">
        <v>7</v>
      </c>
      <c r="F1726" s="253">
        <v>1</v>
      </c>
      <c r="G1726" s="251" t="s">
        <v>2264</v>
      </c>
      <c r="H1726" s="226" t="s">
        <v>2632</v>
      </c>
      <c r="I1726" s="253"/>
      <c r="J1726" s="278"/>
      <c r="K1726" s="252"/>
      <c r="L1726" s="253">
        <v>1</v>
      </c>
      <c r="M1726" s="251" t="s">
        <v>2264</v>
      </c>
      <c r="N1726" s="226" t="s">
        <v>2614</v>
      </c>
      <c r="O1726" s="253"/>
      <c r="P1726" s="278"/>
      <c r="Q1726" s="252"/>
      <c r="R1726" s="253">
        <v>1</v>
      </c>
      <c r="S1726" s="251" t="s">
        <v>2264</v>
      </c>
      <c r="T1726" s="226" t="s">
        <v>2614</v>
      </c>
      <c r="U1726" s="253"/>
      <c r="V1726" s="278"/>
      <c r="W1726" s="252"/>
      <c r="X1726" s="253">
        <v>1</v>
      </c>
      <c r="Y1726" s="251" t="s">
        <v>2264</v>
      </c>
      <c r="Z1726" s="226" t="s">
        <v>2614</v>
      </c>
      <c r="AA1726" s="253"/>
      <c r="AB1726" s="278"/>
      <c r="AC1726" s="252"/>
      <c r="AD1726" s="253" t="s">
        <v>171</v>
      </c>
      <c r="AE1726" s="253" t="s">
        <v>171</v>
      </c>
      <c r="AF1726" s="226" t="s">
        <v>2616</v>
      </c>
      <c r="AG1726" s="253"/>
      <c r="AH1726" s="278"/>
      <c r="AI1726" s="252"/>
    </row>
    <row r="1727" spans="1:35" ht="60" x14ac:dyDescent="0.2">
      <c r="A1727" s="249">
        <v>2017</v>
      </c>
      <c r="B1727" s="267" t="s">
        <v>2587</v>
      </c>
      <c r="C1727" s="267" t="s">
        <v>2242</v>
      </c>
      <c r="D1727" s="249"/>
      <c r="E1727" s="253">
        <v>7</v>
      </c>
      <c r="F1727" s="253" t="s">
        <v>171</v>
      </c>
      <c r="G1727" s="250" t="s">
        <v>171</v>
      </c>
      <c r="H1727" s="226" t="s">
        <v>2642</v>
      </c>
      <c r="I1727" s="253"/>
      <c r="J1727" s="278"/>
      <c r="K1727" s="252"/>
      <c r="L1727" s="253">
        <v>1</v>
      </c>
      <c r="M1727" s="251" t="s">
        <v>2391</v>
      </c>
      <c r="N1727" s="226" t="s">
        <v>2657</v>
      </c>
      <c r="O1727" s="253"/>
      <c r="P1727" s="278"/>
      <c r="Q1727" s="252"/>
      <c r="R1727" s="253" t="s">
        <v>171</v>
      </c>
      <c r="S1727" s="253" t="s">
        <v>171</v>
      </c>
      <c r="T1727" s="226" t="s">
        <v>2617</v>
      </c>
      <c r="U1727" s="253"/>
      <c r="V1727" s="278"/>
      <c r="W1727" s="252"/>
      <c r="X1727" s="253" t="s">
        <v>171</v>
      </c>
      <c r="Y1727" s="253" t="s">
        <v>171</v>
      </c>
      <c r="Z1727" s="226" t="s">
        <v>2617</v>
      </c>
      <c r="AA1727" s="253"/>
      <c r="AB1727" s="278"/>
      <c r="AC1727" s="252"/>
      <c r="AD1727" s="253" t="s">
        <v>171</v>
      </c>
      <c r="AE1727" s="253" t="s">
        <v>171</v>
      </c>
      <c r="AF1727" s="226" t="s">
        <v>2617</v>
      </c>
      <c r="AG1727" s="253"/>
      <c r="AH1727" s="278"/>
      <c r="AI1727" s="252"/>
    </row>
    <row r="1728" spans="1:35" ht="60" x14ac:dyDescent="0.2">
      <c r="A1728" s="249">
        <v>2017</v>
      </c>
      <c r="B1728" s="267" t="s">
        <v>2587</v>
      </c>
      <c r="C1728" s="267" t="s">
        <v>2242</v>
      </c>
      <c r="D1728" s="249"/>
      <c r="E1728" s="253">
        <v>7</v>
      </c>
      <c r="F1728" s="253" t="s">
        <v>171</v>
      </c>
      <c r="G1728" s="250" t="s">
        <v>171</v>
      </c>
      <c r="H1728" s="226" t="s">
        <v>2617</v>
      </c>
      <c r="I1728" s="253"/>
      <c r="J1728" s="278"/>
      <c r="K1728" s="252"/>
      <c r="L1728" s="253" t="s">
        <v>171</v>
      </c>
      <c r="M1728" s="250" t="s">
        <v>171</v>
      </c>
      <c r="N1728" s="226" t="s">
        <v>2617</v>
      </c>
      <c r="O1728" s="253"/>
      <c r="P1728" s="278"/>
      <c r="Q1728" s="252"/>
      <c r="R1728" s="253">
        <v>1</v>
      </c>
      <c r="S1728" s="255" t="s">
        <v>2403</v>
      </c>
      <c r="T1728" s="226" t="s">
        <v>2608</v>
      </c>
      <c r="U1728" s="253"/>
      <c r="V1728" s="278"/>
      <c r="W1728" s="252"/>
      <c r="X1728" s="253">
        <v>1</v>
      </c>
      <c r="Y1728" s="255" t="s">
        <v>2403</v>
      </c>
      <c r="Z1728" s="226" t="s">
        <v>2608</v>
      </c>
      <c r="AA1728" s="253"/>
      <c r="AB1728" s="278"/>
      <c r="AC1728" s="252"/>
      <c r="AD1728" s="253" t="s">
        <v>171</v>
      </c>
      <c r="AE1728" s="253" t="s">
        <v>171</v>
      </c>
      <c r="AF1728" s="226" t="s">
        <v>2617</v>
      </c>
      <c r="AG1728" s="253"/>
      <c r="AH1728" s="278"/>
      <c r="AI1728" s="252"/>
    </row>
    <row r="1729" spans="1:35" s="295" customFormat="1" ht="90.75" thickBot="1" x14ac:dyDescent="0.25">
      <c r="A1729" s="292">
        <v>2017</v>
      </c>
      <c r="B1729" s="299" t="s">
        <v>2587</v>
      </c>
      <c r="C1729" s="299" t="s">
        <v>2242</v>
      </c>
      <c r="D1729" s="329"/>
      <c r="E1729" s="303">
        <v>7</v>
      </c>
      <c r="F1729" s="303">
        <v>1</v>
      </c>
      <c r="G1729" s="289" t="s">
        <v>2598</v>
      </c>
      <c r="H1729" s="226" t="s">
        <v>2627</v>
      </c>
      <c r="I1729" s="285" t="e">
        <f>VLOOKUP(Tableau2[[#This Row],[Maîtrise/Avancement CNPE]],Tableau5[],8,FALSE)</f>
        <v>#N/A</v>
      </c>
      <c r="J1729" s="310" t="e">
        <f>Tableau2[[#This Row],[Gravité]]*Tableau2[[#This Row],[Fréquence CNPE]]*Tableau2[[#This Row],[Coef Pondération CNPE]]</f>
        <v>#N/A</v>
      </c>
      <c r="K1729" s="306" t="s">
        <v>2401</v>
      </c>
      <c r="L1729" s="303">
        <v>1</v>
      </c>
      <c r="M1729" s="289" t="s">
        <v>2598</v>
      </c>
      <c r="N1729" s="226" t="s">
        <v>2627</v>
      </c>
      <c r="O1729" s="290" t="e">
        <f>VLOOKUP(Tableau2[[#This Row],[Maîtrise/Avancement SUD]],Tableau5[],8,FALSE)</f>
        <v>#N/A</v>
      </c>
      <c r="P1729" s="310" t="e">
        <f>Tableau2[[#This Row],[Gravité]]*Tableau2[[#This Row],[Fréquence SUD]]*Tableau2[[#This Row],[Coef Pondération SUD]]</f>
        <v>#N/A</v>
      </c>
      <c r="Q1729" s="306" t="s">
        <v>2401</v>
      </c>
      <c r="R1729" s="303">
        <v>1</v>
      </c>
      <c r="S1729" s="289" t="s">
        <v>2598</v>
      </c>
      <c r="T1729" s="226" t="s">
        <v>2627</v>
      </c>
      <c r="U1729" s="290" t="e">
        <f>VLOOKUP(Tableau2[[#This Row],[Maîtrise/Avancement GP]],Tableau5[],8,FALSE)</f>
        <v>#N/A</v>
      </c>
      <c r="V1729" s="310" t="e">
        <f>Tableau2[[#This Row],[Gravité]]*Tableau2[[#This Row],[Fréquence GP]]*Tableau2[[#This Row],[Coef Pondération GP]]</f>
        <v>#N/A</v>
      </c>
      <c r="W1729" s="306" t="s">
        <v>2471</v>
      </c>
      <c r="X1729" s="303">
        <v>1</v>
      </c>
      <c r="Y1729" s="289" t="s">
        <v>2598</v>
      </c>
      <c r="Z1729" s="226" t="s">
        <v>2627</v>
      </c>
      <c r="AA1729" s="290" t="e">
        <f>VLOOKUP(Tableau2[[#This Row],[Maîtrise/Avancement NORD]],Tableau5[],8,FALSE)</f>
        <v>#N/A</v>
      </c>
      <c r="AB1729" s="310" t="e">
        <f>Tableau2[[#This Row],[Gravité]]*Tableau2[[#This Row],[Fréquence NORD]]*Tableau2[[#This Row],[Coef Pondération NORD]]</f>
        <v>#N/A</v>
      </c>
      <c r="AC1729" s="306" t="s">
        <v>2471</v>
      </c>
      <c r="AD1729" s="303" t="s">
        <v>171</v>
      </c>
      <c r="AE1729" s="289" t="s">
        <v>2598</v>
      </c>
      <c r="AF1729" s="226" t="s">
        <v>2627</v>
      </c>
      <c r="AG1729" s="290" t="e">
        <f>VLOOKUP(Tableau2[[#This Row],[Maîtrise/Avancement DD]],Tableau5[],8,FALSE)</f>
        <v>#N/A</v>
      </c>
      <c r="AH1729" s="310" t="e">
        <f>Tableau2[[#This Row],[Gravité]]*Tableau2[[#This Row],[Fréquence DD]]*Tableau2[[#This Row],[Coef Pondération DD]]</f>
        <v>#VALUE!</v>
      </c>
      <c r="AI1729" s="318"/>
    </row>
    <row r="1730" spans="1:35" ht="45" x14ac:dyDescent="0.2">
      <c r="A1730" s="249">
        <v>2017</v>
      </c>
      <c r="B1730" s="267" t="s">
        <v>2588</v>
      </c>
      <c r="C1730" s="267" t="s">
        <v>2242</v>
      </c>
      <c r="D1730" s="249"/>
      <c r="E1730" s="253">
        <v>7</v>
      </c>
      <c r="F1730" s="253">
        <v>3</v>
      </c>
      <c r="G1730" s="251" t="s">
        <v>2266</v>
      </c>
      <c r="H1730" s="226" t="s">
        <v>2613</v>
      </c>
      <c r="I1730" s="253"/>
      <c r="J1730" s="278"/>
      <c r="K1730" s="252"/>
      <c r="L1730" s="253" t="s">
        <v>171</v>
      </c>
      <c r="M1730" s="253" t="s">
        <v>171</v>
      </c>
      <c r="N1730" s="226" t="s">
        <v>2617</v>
      </c>
      <c r="O1730" s="253"/>
      <c r="P1730" s="278"/>
      <c r="Q1730" s="252"/>
      <c r="R1730" s="253">
        <v>3</v>
      </c>
      <c r="S1730" s="251" t="s">
        <v>2266</v>
      </c>
      <c r="T1730" s="226" t="s">
        <v>2613</v>
      </c>
      <c r="U1730" s="253"/>
      <c r="V1730" s="278"/>
      <c r="W1730" s="252"/>
      <c r="X1730" s="253">
        <v>3</v>
      </c>
      <c r="Y1730" s="251" t="s">
        <v>2266</v>
      </c>
      <c r="Z1730" s="226" t="s">
        <v>2613</v>
      </c>
      <c r="AA1730" s="253"/>
      <c r="AB1730" s="278"/>
      <c r="AC1730" s="252"/>
      <c r="AD1730" s="253" t="s">
        <v>171</v>
      </c>
      <c r="AE1730" s="253" t="s">
        <v>171</v>
      </c>
      <c r="AF1730" s="226" t="s">
        <v>2617</v>
      </c>
      <c r="AG1730" s="253"/>
      <c r="AH1730" s="278"/>
      <c r="AI1730" s="252"/>
    </row>
    <row r="1731" spans="1:35" ht="45" x14ac:dyDescent="0.2">
      <c r="A1731" s="249">
        <v>2017</v>
      </c>
      <c r="B1731" s="267" t="s">
        <v>2588</v>
      </c>
      <c r="C1731" s="267" t="s">
        <v>2242</v>
      </c>
      <c r="D1731" s="249"/>
      <c r="E1731" s="253">
        <v>7</v>
      </c>
      <c r="F1731" s="253">
        <v>3</v>
      </c>
      <c r="G1731" s="251" t="s">
        <v>2265</v>
      </c>
      <c r="H1731" s="226" t="s">
        <v>2608</v>
      </c>
      <c r="I1731" s="253"/>
      <c r="J1731" s="278"/>
      <c r="K1731" s="252"/>
      <c r="L1731" s="253">
        <v>1</v>
      </c>
      <c r="M1731" s="251" t="s">
        <v>2265</v>
      </c>
      <c r="N1731" s="226" t="s">
        <v>2608</v>
      </c>
      <c r="O1731" s="253"/>
      <c r="P1731" s="278"/>
      <c r="Q1731" s="252"/>
      <c r="R1731" s="253">
        <v>3</v>
      </c>
      <c r="S1731" s="251" t="s">
        <v>2265</v>
      </c>
      <c r="T1731" s="226" t="s">
        <v>2608</v>
      </c>
      <c r="U1731" s="253"/>
      <c r="V1731" s="278"/>
      <c r="W1731" s="252"/>
      <c r="X1731" s="253">
        <v>3</v>
      </c>
      <c r="Y1731" s="251" t="s">
        <v>2265</v>
      </c>
      <c r="Z1731" s="226" t="s">
        <v>2608</v>
      </c>
      <c r="AA1731" s="253"/>
      <c r="AB1731" s="278"/>
      <c r="AC1731" s="252"/>
      <c r="AD1731" s="253" t="s">
        <v>171</v>
      </c>
      <c r="AE1731" s="253" t="s">
        <v>171</v>
      </c>
      <c r="AF1731" s="226" t="s">
        <v>2617</v>
      </c>
      <c r="AG1731" s="253"/>
      <c r="AH1731" s="278"/>
      <c r="AI1731" s="252"/>
    </row>
    <row r="1732" spans="1:35" ht="45" x14ac:dyDescent="0.2">
      <c r="A1732" s="249">
        <v>2017</v>
      </c>
      <c r="B1732" s="267" t="s">
        <v>2588</v>
      </c>
      <c r="C1732" s="267" t="s">
        <v>2242</v>
      </c>
      <c r="D1732" s="249"/>
      <c r="E1732" s="253">
        <v>7</v>
      </c>
      <c r="F1732" s="253">
        <v>3</v>
      </c>
      <c r="G1732" s="251" t="s">
        <v>2267</v>
      </c>
      <c r="H1732" s="226" t="s">
        <v>2608</v>
      </c>
      <c r="I1732" s="253"/>
      <c r="J1732" s="278"/>
      <c r="K1732" s="252"/>
      <c r="L1732" s="253">
        <v>1</v>
      </c>
      <c r="M1732" s="251" t="s">
        <v>2267</v>
      </c>
      <c r="N1732" s="226" t="s">
        <v>2608</v>
      </c>
      <c r="O1732" s="253"/>
      <c r="P1732" s="278"/>
      <c r="Q1732" s="252"/>
      <c r="R1732" s="253">
        <v>3</v>
      </c>
      <c r="S1732" s="251" t="s">
        <v>2267</v>
      </c>
      <c r="T1732" s="226" t="s">
        <v>2608</v>
      </c>
      <c r="U1732" s="253"/>
      <c r="V1732" s="278"/>
      <c r="W1732" s="252"/>
      <c r="X1732" s="253">
        <v>3</v>
      </c>
      <c r="Y1732" s="251" t="s">
        <v>2267</v>
      </c>
      <c r="Z1732" s="226" t="s">
        <v>2608</v>
      </c>
      <c r="AA1732" s="253"/>
      <c r="AB1732" s="278"/>
      <c r="AC1732" s="252"/>
      <c r="AD1732" s="253" t="s">
        <v>171</v>
      </c>
      <c r="AE1732" s="253" t="s">
        <v>171</v>
      </c>
      <c r="AF1732" s="226" t="s">
        <v>2617</v>
      </c>
      <c r="AG1732" s="253"/>
      <c r="AH1732" s="278"/>
      <c r="AI1732" s="252"/>
    </row>
    <row r="1733" spans="1:35" ht="45" x14ac:dyDescent="0.2">
      <c r="A1733" s="249">
        <v>2017</v>
      </c>
      <c r="B1733" s="267" t="s">
        <v>2588</v>
      </c>
      <c r="C1733" s="267" t="s">
        <v>2242</v>
      </c>
      <c r="D1733" s="249"/>
      <c r="E1733" s="253">
        <v>7</v>
      </c>
      <c r="F1733" s="253">
        <v>3</v>
      </c>
      <c r="G1733" s="251" t="s">
        <v>2261</v>
      </c>
      <c r="H1733" s="226" t="s">
        <v>2608</v>
      </c>
      <c r="I1733" s="253"/>
      <c r="J1733" s="278"/>
      <c r="K1733" s="252"/>
      <c r="L1733" s="253">
        <v>1</v>
      </c>
      <c r="M1733" s="251" t="s">
        <v>2261</v>
      </c>
      <c r="N1733" s="226" t="s">
        <v>2608</v>
      </c>
      <c r="O1733" s="253"/>
      <c r="P1733" s="278"/>
      <c r="Q1733" s="252"/>
      <c r="R1733" s="253">
        <v>3</v>
      </c>
      <c r="S1733" s="251" t="s">
        <v>2261</v>
      </c>
      <c r="T1733" s="226" t="s">
        <v>2608</v>
      </c>
      <c r="U1733" s="253"/>
      <c r="V1733" s="278"/>
      <c r="W1733" s="252"/>
      <c r="X1733" s="253">
        <v>3</v>
      </c>
      <c r="Y1733" s="251" t="s">
        <v>2261</v>
      </c>
      <c r="Z1733" s="226" t="s">
        <v>2608</v>
      </c>
      <c r="AA1733" s="253"/>
      <c r="AB1733" s="278"/>
      <c r="AC1733" s="252"/>
      <c r="AD1733" s="253" t="s">
        <v>171</v>
      </c>
      <c r="AE1733" s="253" t="s">
        <v>171</v>
      </c>
      <c r="AF1733" s="226" t="s">
        <v>2617</v>
      </c>
      <c r="AG1733" s="253"/>
      <c r="AH1733" s="278"/>
      <c r="AI1733" s="252"/>
    </row>
    <row r="1734" spans="1:35" ht="45" x14ac:dyDescent="0.2">
      <c r="A1734" s="249">
        <v>2017</v>
      </c>
      <c r="B1734" s="267" t="s">
        <v>2588</v>
      </c>
      <c r="C1734" s="267" t="s">
        <v>2242</v>
      </c>
      <c r="D1734" s="249"/>
      <c r="E1734" s="253">
        <v>7</v>
      </c>
      <c r="F1734" s="253">
        <v>3</v>
      </c>
      <c r="G1734" s="251" t="s">
        <v>2269</v>
      </c>
      <c r="H1734" s="226" t="s">
        <v>2608</v>
      </c>
      <c r="I1734" s="253"/>
      <c r="J1734" s="278"/>
      <c r="K1734" s="252"/>
      <c r="L1734" s="253">
        <v>1</v>
      </c>
      <c r="M1734" s="251" t="s">
        <v>2269</v>
      </c>
      <c r="N1734" s="226" t="s">
        <v>2608</v>
      </c>
      <c r="O1734" s="253"/>
      <c r="P1734" s="278"/>
      <c r="Q1734" s="252"/>
      <c r="R1734" s="253">
        <v>3</v>
      </c>
      <c r="S1734" s="251" t="s">
        <v>2269</v>
      </c>
      <c r="T1734" s="226" t="s">
        <v>2608</v>
      </c>
      <c r="U1734" s="253"/>
      <c r="V1734" s="278"/>
      <c r="W1734" s="252"/>
      <c r="X1734" s="253">
        <v>3</v>
      </c>
      <c r="Y1734" s="251" t="s">
        <v>2269</v>
      </c>
      <c r="Z1734" s="226" t="s">
        <v>2608</v>
      </c>
      <c r="AA1734" s="253"/>
      <c r="AB1734" s="278"/>
      <c r="AC1734" s="252"/>
      <c r="AD1734" s="253" t="s">
        <v>171</v>
      </c>
      <c r="AE1734" s="253" t="s">
        <v>171</v>
      </c>
      <c r="AF1734" s="226" t="s">
        <v>2617</v>
      </c>
      <c r="AG1734" s="253"/>
      <c r="AH1734" s="278"/>
      <c r="AI1734" s="252"/>
    </row>
    <row r="1735" spans="1:35" ht="45" x14ac:dyDescent="0.2">
      <c r="A1735" s="249">
        <v>2017</v>
      </c>
      <c r="B1735" s="267" t="s">
        <v>2588</v>
      </c>
      <c r="C1735" s="267" t="s">
        <v>2242</v>
      </c>
      <c r="D1735" s="249"/>
      <c r="E1735" s="253">
        <v>7</v>
      </c>
      <c r="F1735" s="253">
        <v>3</v>
      </c>
      <c r="G1735" s="251" t="s">
        <v>2268</v>
      </c>
      <c r="H1735" s="226" t="s">
        <v>2608</v>
      </c>
      <c r="I1735" s="253"/>
      <c r="J1735" s="278"/>
      <c r="K1735" s="252"/>
      <c r="L1735" s="253" t="s">
        <v>171</v>
      </c>
      <c r="M1735" s="253" t="s">
        <v>171</v>
      </c>
      <c r="N1735" s="226" t="s">
        <v>2617</v>
      </c>
      <c r="O1735" s="253"/>
      <c r="P1735" s="278"/>
      <c r="Q1735" s="252"/>
      <c r="R1735" s="253" t="s">
        <v>171</v>
      </c>
      <c r="S1735" s="253" t="s">
        <v>171</v>
      </c>
      <c r="T1735" s="226" t="s">
        <v>2617</v>
      </c>
      <c r="U1735" s="253"/>
      <c r="V1735" s="278"/>
      <c r="W1735" s="252"/>
      <c r="X1735" s="253" t="s">
        <v>171</v>
      </c>
      <c r="Y1735" s="253" t="s">
        <v>171</v>
      </c>
      <c r="Z1735" s="226" t="s">
        <v>2617</v>
      </c>
      <c r="AA1735" s="253"/>
      <c r="AB1735" s="278"/>
      <c r="AC1735" s="252"/>
      <c r="AD1735" s="253" t="s">
        <v>171</v>
      </c>
      <c r="AE1735" s="253" t="s">
        <v>171</v>
      </c>
      <c r="AF1735" s="226" t="s">
        <v>2617</v>
      </c>
      <c r="AG1735" s="253"/>
      <c r="AH1735" s="278"/>
      <c r="AI1735" s="252"/>
    </row>
    <row r="1736" spans="1:35" ht="45" x14ac:dyDescent="0.2">
      <c r="A1736" s="249">
        <v>2017</v>
      </c>
      <c r="B1736" s="267" t="s">
        <v>2588</v>
      </c>
      <c r="C1736" s="267" t="s">
        <v>2242</v>
      </c>
      <c r="D1736" s="249"/>
      <c r="E1736" s="253">
        <v>7</v>
      </c>
      <c r="F1736" s="253">
        <v>3</v>
      </c>
      <c r="G1736" s="251" t="s">
        <v>2273</v>
      </c>
      <c r="H1736" s="226" t="s">
        <v>2607</v>
      </c>
      <c r="I1736" s="253"/>
      <c r="J1736" s="278"/>
      <c r="K1736" s="252"/>
      <c r="L1736" s="253">
        <v>1</v>
      </c>
      <c r="M1736" s="251" t="s">
        <v>2273</v>
      </c>
      <c r="N1736" s="226" t="s">
        <v>2607</v>
      </c>
      <c r="O1736" s="253"/>
      <c r="P1736" s="278"/>
      <c r="Q1736" s="252"/>
      <c r="R1736" s="253">
        <v>3</v>
      </c>
      <c r="S1736" s="251" t="s">
        <v>2273</v>
      </c>
      <c r="T1736" s="226" t="s">
        <v>2607</v>
      </c>
      <c r="U1736" s="253"/>
      <c r="V1736" s="278"/>
      <c r="W1736" s="252"/>
      <c r="X1736" s="253">
        <v>3</v>
      </c>
      <c r="Y1736" s="251" t="s">
        <v>2273</v>
      </c>
      <c r="Z1736" s="226" t="s">
        <v>2607</v>
      </c>
      <c r="AA1736" s="253"/>
      <c r="AB1736" s="278"/>
      <c r="AC1736" s="252"/>
      <c r="AD1736" s="253" t="s">
        <v>171</v>
      </c>
      <c r="AE1736" s="253" t="s">
        <v>171</v>
      </c>
      <c r="AF1736" s="226" t="s">
        <v>2616</v>
      </c>
      <c r="AG1736" s="253"/>
      <c r="AH1736" s="278"/>
      <c r="AI1736" s="252"/>
    </row>
    <row r="1737" spans="1:35" ht="45" x14ac:dyDescent="0.2">
      <c r="A1737" s="249">
        <v>2017</v>
      </c>
      <c r="B1737" s="267" t="s">
        <v>2588</v>
      </c>
      <c r="C1737" s="267" t="s">
        <v>2242</v>
      </c>
      <c r="D1737" s="249"/>
      <c r="E1737" s="253">
        <v>7</v>
      </c>
      <c r="F1737" s="253">
        <v>3</v>
      </c>
      <c r="G1737" s="251" t="s">
        <v>2272</v>
      </c>
      <c r="H1737" s="226" t="s">
        <v>2608</v>
      </c>
      <c r="I1737" s="253"/>
      <c r="J1737" s="278"/>
      <c r="K1737" s="252"/>
      <c r="L1737" s="253">
        <v>1</v>
      </c>
      <c r="M1737" s="251" t="s">
        <v>2272</v>
      </c>
      <c r="N1737" s="226" t="s">
        <v>2608</v>
      </c>
      <c r="O1737" s="253"/>
      <c r="P1737" s="278"/>
      <c r="Q1737" s="252"/>
      <c r="R1737" s="253">
        <v>3</v>
      </c>
      <c r="S1737" s="251" t="s">
        <v>2272</v>
      </c>
      <c r="T1737" s="226" t="s">
        <v>2608</v>
      </c>
      <c r="U1737" s="253"/>
      <c r="V1737" s="278"/>
      <c r="W1737" s="252"/>
      <c r="X1737" s="253">
        <v>3</v>
      </c>
      <c r="Y1737" s="251" t="s">
        <v>2272</v>
      </c>
      <c r="Z1737" s="226" t="s">
        <v>2608</v>
      </c>
      <c r="AA1737" s="253"/>
      <c r="AB1737" s="278"/>
      <c r="AC1737" s="252"/>
      <c r="AD1737" s="253" t="s">
        <v>171</v>
      </c>
      <c r="AE1737" s="253" t="s">
        <v>171</v>
      </c>
      <c r="AF1737" s="226" t="s">
        <v>2617</v>
      </c>
      <c r="AG1737" s="253"/>
      <c r="AH1737" s="278"/>
      <c r="AI1737" s="252"/>
    </row>
    <row r="1738" spans="1:35" ht="45" x14ac:dyDescent="0.2">
      <c r="A1738" s="249">
        <v>2017</v>
      </c>
      <c r="B1738" s="267" t="s">
        <v>2588</v>
      </c>
      <c r="C1738" s="267" t="s">
        <v>2242</v>
      </c>
      <c r="D1738" s="249"/>
      <c r="E1738" s="253">
        <v>7</v>
      </c>
      <c r="F1738" s="253" t="s">
        <v>171</v>
      </c>
      <c r="G1738" s="250" t="s">
        <v>171</v>
      </c>
      <c r="H1738" s="226" t="s">
        <v>2617</v>
      </c>
      <c r="I1738" s="253"/>
      <c r="J1738" s="278"/>
      <c r="K1738" s="252"/>
      <c r="L1738" s="253">
        <v>1</v>
      </c>
      <c r="M1738" s="251" t="s">
        <v>2402</v>
      </c>
      <c r="N1738" s="226" t="s">
        <v>2608</v>
      </c>
      <c r="O1738" s="253"/>
      <c r="P1738" s="278"/>
      <c r="Q1738" s="252"/>
      <c r="R1738" s="253">
        <v>3</v>
      </c>
      <c r="S1738" s="251" t="s">
        <v>2402</v>
      </c>
      <c r="T1738" s="226" t="s">
        <v>2608</v>
      </c>
      <c r="U1738" s="253"/>
      <c r="V1738" s="278"/>
      <c r="W1738" s="252"/>
      <c r="X1738" s="253">
        <v>3</v>
      </c>
      <c r="Y1738" s="251" t="s">
        <v>2402</v>
      </c>
      <c r="Z1738" s="226" t="s">
        <v>2608</v>
      </c>
      <c r="AA1738" s="253"/>
      <c r="AB1738" s="278"/>
      <c r="AC1738" s="252"/>
      <c r="AD1738" s="253" t="s">
        <v>171</v>
      </c>
      <c r="AE1738" s="253" t="s">
        <v>171</v>
      </c>
      <c r="AF1738" s="226" t="s">
        <v>2617</v>
      </c>
      <c r="AG1738" s="253"/>
      <c r="AH1738" s="278"/>
      <c r="AI1738" s="252"/>
    </row>
    <row r="1739" spans="1:35" ht="45" x14ac:dyDescent="0.2">
      <c r="A1739" s="249">
        <v>2017</v>
      </c>
      <c r="B1739" s="267" t="s">
        <v>2588</v>
      </c>
      <c r="C1739" s="267" t="s">
        <v>2242</v>
      </c>
      <c r="D1739" s="249"/>
      <c r="E1739" s="253">
        <v>7</v>
      </c>
      <c r="F1739" s="253" t="s">
        <v>171</v>
      </c>
      <c r="G1739" s="250" t="s">
        <v>171</v>
      </c>
      <c r="H1739" s="226" t="s">
        <v>2617</v>
      </c>
      <c r="I1739" s="253"/>
      <c r="J1739" s="278"/>
      <c r="K1739" s="252"/>
      <c r="L1739" s="253">
        <v>1</v>
      </c>
      <c r="M1739" s="251" t="s">
        <v>2403</v>
      </c>
      <c r="N1739" s="226" t="s">
        <v>2608</v>
      </c>
      <c r="O1739" s="253"/>
      <c r="P1739" s="278"/>
      <c r="Q1739" s="252"/>
      <c r="R1739" s="253">
        <v>3</v>
      </c>
      <c r="S1739" s="251" t="s">
        <v>2403</v>
      </c>
      <c r="T1739" s="226" t="s">
        <v>2608</v>
      </c>
      <c r="U1739" s="253"/>
      <c r="V1739" s="278"/>
      <c r="W1739" s="252"/>
      <c r="X1739" s="253">
        <v>3</v>
      </c>
      <c r="Y1739" s="251" t="s">
        <v>2403</v>
      </c>
      <c r="Z1739" s="226" t="s">
        <v>2608</v>
      </c>
      <c r="AA1739" s="253"/>
      <c r="AB1739" s="278"/>
      <c r="AC1739" s="252"/>
      <c r="AD1739" s="253" t="s">
        <v>171</v>
      </c>
      <c r="AE1739" s="253" t="s">
        <v>171</v>
      </c>
      <c r="AF1739" s="226" t="s">
        <v>2617</v>
      </c>
      <c r="AG1739" s="253"/>
      <c r="AH1739" s="278"/>
      <c r="AI1739" s="252"/>
    </row>
    <row r="1740" spans="1:35" ht="45" x14ac:dyDescent="0.2">
      <c r="A1740" s="249">
        <v>2017</v>
      </c>
      <c r="B1740" s="267" t="s">
        <v>2588</v>
      </c>
      <c r="C1740" s="267" t="s">
        <v>2242</v>
      </c>
      <c r="D1740" s="249"/>
      <c r="E1740" s="253">
        <v>7</v>
      </c>
      <c r="F1740" s="253" t="s">
        <v>171</v>
      </c>
      <c r="G1740" s="250" t="s">
        <v>171</v>
      </c>
      <c r="H1740" s="226" t="s">
        <v>2616</v>
      </c>
      <c r="I1740" s="253"/>
      <c r="J1740" s="278"/>
      <c r="K1740" s="252"/>
      <c r="L1740" s="253">
        <v>1</v>
      </c>
      <c r="M1740" s="251" t="s">
        <v>2404</v>
      </c>
      <c r="N1740" s="226" t="s">
        <v>2631</v>
      </c>
      <c r="O1740" s="253"/>
      <c r="P1740" s="278"/>
      <c r="Q1740" s="252"/>
      <c r="R1740" s="253">
        <v>3</v>
      </c>
      <c r="S1740" s="251" t="s">
        <v>2404</v>
      </c>
      <c r="T1740" s="226" t="s">
        <v>2631</v>
      </c>
      <c r="U1740" s="253"/>
      <c r="V1740" s="278"/>
      <c r="W1740" s="252"/>
      <c r="X1740" s="253">
        <v>3</v>
      </c>
      <c r="Y1740" s="251" t="s">
        <v>2404</v>
      </c>
      <c r="Z1740" s="226" t="s">
        <v>2631</v>
      </c>
      <c r="AA1740" s="253"/>
      <c r="AB1740" s="278"/>
      <c r="AC1740" s="252"/>
      <c r="AD1740" s="253" t="s">
        <v>171</v>
      </c>
      <c r="AE1740" s="253" t="s">
        <v>171</v>
      </c>
      <c r="AF1740" s="226" t="s">
        <v>2616</v>
      </c>
      <c r="AG1740" s="253"/>
      <c r="AH1740" s="278"/>
      <c r="AI1740" s="252"/>
    </row>
    <row r="1741" spans="1:35" ht="45" x14ac:dyDescent="0.2">
      <c r="A1741" s="249">
        <v>2017</v>
      </c>
      <c r="B1741" s="267" t="s">
        <v>2588</v>
      </c>
      <c r="C1741" s="267" t="s">
        <v>2242</v>
      </c>
      <c r="D1741" s="249"/>
      <c r="E1741" s="253">
        <v>7</v>
      </c>
      <c r="F1741" s="253" t="s">
        <v>171</v>
      </c>
      <c r="G1741" s="250" t="s">
        <v>171</v>
      </c>
      <c r="H1741" s="226" t="s">
        <v>2617</v>
      </c>
      <c r="I1741" s="253"/>
      <c r="J1741" s="278"/>
      <c r="K1741" s="252"/>
      <c r="L1741" s="253">
        <v>1</v>
      </c>
      <c r="M1741" s="251" t="s">
        <v>2405</v>
      </c>
      <c r="N1741" s="226" t="s">
        <v>2608</v>
      </c>
      <c r="O1741" s="253"/>
      <c r="P1741" s="278"/>
      <c r="Q1741" s="252"/>
      <c r="R1741" s="253">
        <v>3</v>
      </c>
      <c r="S1741" s="251" t="s">
        <v>2405</v>
      </c>
      <c r="T1741" s="226" t="s">
        <v>2608</v>
      </c>
      <c r="U1741" s="253"/>
      <c r="V1741" s="278"/>
      <c r="W1741" s="252"/>
      <c r="X1741" s="253">
        <v>3</v>
      </c>
      <c r="Y1741" s="251" t="s">
        <v>2405</v>
      </c>
      <c r="Z1741" s="226" t="s">
        <v>2608</v>
      </c>
      <c r="AA1741" s="253"/>
      <c r="AB1741" s="278"/>
      <c r="AC1741" s="252"/>
      <c r="AD1741" s="253" t="s">
        <v>171</v>
      </c>
      <c r="AE1741" s="253" t="s">
        <v>171</v>
      </c>
      <c r="AF1741" s="226" t="s">
        <v>2617</v>
      </c>
      <c r="AG1741" s="253"/>
      <c r="AH1741" s="278"/>
      <c r="AI1741" s="252"/>
    </row>
    <row r="1742" spans="1:35" ht="45" x14ac:dyDescent="0.2">
      <c r="A1742" s="249">
        <v>2017</v>
      </c>
      <c r="B1742" s="267" t="s">
        <v>2588</v>
      </c>
      <c r="C1742" s="267" t="s">
        <v>2242</v>
      </c>
      <c r="D1742" s="249"/>
      <c r="E1742" s="253">
        <v>7</v>
      </c>
      <c r="F1742" s="253" t="s">
        <v>171</v>
      </c>
      <c r="G1742" s="250" t="s">
        <v>171</v>
      </c>
      <c r="H1742" s="226" t="s">
        <v>2617</v>
      </c>
      <c r="I1742" s="253"/>
      <c r="J1742" s="278"/>
      <c r="K1742" s="252"/>
      <c r="L1742" s="253">
        <v>1</v>
      </c>
      <c r="M1742" s="251" t="s">
        <v>2257</v>
      </c>
      <c r="N1742" s="226" t="s">
        <v>2608</v>
      </c>
      <c r="O1742" s="253"/>
      <c r="P1742" s="278"/>
      <c r="Q1742" s="252"/>
      <c r="R1742" s="253">
        <v>3</v>
      </c>
      <c r="S1742" s="251" t="s">
        <v>2257</v>
      </c>
      <c r="T1742" s="226" t="s">
        <v>2608</v>
      </c>
      <c r="U1742" s="253"/>
      <c r="V1742" s="278"/>
      <c r="W1742" s="252"/>
      <c r="X1742" s="253">
        <v>3</v>
      </c>
      <c r="Y1742" s="251" t="s">
        <v>2257</v>
      </c>
      <c r="Z1742" s="226" t="s">
        <v>2608</v>
      </c>
      <c r="AA1742" s="253"/>
      <c r="AB1742" s="278"/>
      <c r="AC1742" s="252"/>
      <c r="AD1742" s="253" t="s">
        <v>171</v>
      </c>
      <c r="AE1742" s="253" t="s">
        <v>171</v>
      </c>
      <c r="AF1742" s="226" t="s">
        <v>2617</v>
      </c>
      <c r="AG1742" s="253"/>
      <c r="AH1742" s="278"/>
      <c r="AI1742" s="252"/>
    </row>
    <row r="1743" spans="1:35" ht="45" x14ac:dyDescent="0.2">
      <c r="A1743" s="249">
        <v>2017</v>
      </c>
      <c r="B1743" s="267" t="s">
        <v>2588</v>
      </c>
      <c r="C1743" s="267" t="s">
        <v>2242</v>
      </c>
      <c r="D1743" s="249"/>
      <c r="E1743" s="253">
        <v>7</v>
      </c>
      <c r="F1743" s="253" t="s">
        <v>171</v>
      </c>
      <c r="G1743" s="250" t="s">
        <v>171</v>
      </c>
      <c r="H1743" s="226" t="s">
        <v>2616</v>
      </c>
      <c r="I1743" s="253"/>
      <c r="J1743" s="278"/>
      <c r="K1743" s="252"/>
      <c r="L1743" s="253">
        <v>1</v>
      </c>
      <c r="M1743" s="251" t="s">
        <v>2406</v>
      </c>
      <c r="N1743" s="226" t="s">
        <v>2611</v>
      </c>
      <c r="O1743" s="253"/>
      <c r="P1743" s="278"/>
      <c r="Q1743" s="252"/>
      <c r="R1743" s="253">
        <v>3</v>
      </c>
      <c r="S1743" s="251" t="s">
        <v>2406</v>
      </c>
      <c r="T1743" s="226" t="s">
        <v>2611</v>
      </c>
      <c r="U1743" s="253"/>
      <c r="V1743" s="278"/>
      <c r="W1743" s="252"/>
      <c r="X1743" s="253">
        <v>3</v>
      </c>
      <c r="Y1743" s="251" t="s">
        <v>2406</v>
      </c>
      <c r="Z1743" s="226" t="s">
        <v>2666</v>
      </c>
      <c r="AA1743" s="253"/>
      <c r="AB1743" s="278"/>
      <c r="AC1743" s="252"/>
      <c r="AD1743" s="253" t="s">
        <v>171</v>
      </c>
      <c r="AE1743" s="253" t="s">
        <v>171</v>
      </c>
      <c r="AF1743" s="226" t="s">
        <v>2616</v>
      </c>
      <c r="AG1743" s="253"/>
      <c r="AH1743" s="278"/>
      <c r="AI1743" s="252"/>
    </row>
    <row r="1744" spans="1:35" ht="45" x14ac:dyDescent="0.2">
      <c r="A1744" s="249">
        <v>2017</v>
      </c>
      <c r="B1744" s="267" t="s">
        <v>2588</v>
      </c>
      <c r="C1744" s="267" t="s">
        <v>2242</v>
      </c>
      <c r="D1744" s="249"/>
      <c r="E1744" s="253">
        <v>7</v>
      </c>
      <c r="F1744" s="253" t="s">
        <v>171</v>
      </c>
      <c r="G1744" s="250" t="s">
        <v>171</v>
      </c>
      <c r="H1744" s="226" t="s">
        <v>2617</v>
      </c>
      <c r="I1744" s="253"/>
      <c r="J1744" s="278"/>
      <c r="K1744" s="252"/>
      <c r="L1744" s="253">
        <v>1</v>
      </c>
      <c r="M1744" s="251" t="s">
        <v>2407</v>
      </c>
      <c r="N1744" s="226" t="s">
        <v>2608</v>
      </c>
      <c r="O1744" s="253"/>
      <c r="P1744" s="278"/>
      <c r="Q1744" s="252"/>
      <c r="R1744" s="253" t="s">
        <v>171</v>
      </c>
      <c r="S1744" s="253" t="s">
        <v>171</v>
      </c>
      <c r="T1744" s="226" t="s">
        <v>2617</v>
      </c>
      <c r="U1744" s="253"/>
      <c r="V1744" s="278"/>
      <c r="W1744" s="252"/>
      <c r="X1744" s="253" t="s">
        <v>171</v>
      </c>
      <c r="Y1744" s="253" t="s">
        <v>171</v>
      </c>
      <c r="Z1744" s="226" t="s">
        <v>2617</v>
      </c>
      <c r="AA1744" s="253"/>
      <c r="AB1744" s="278"/>
      <c r="AC1744" s="252"/>
      <c r="AD1744" s="253" t="s">
        <v>171</v>
      </c>
      <c r="AE1744" s="253" t="s">
        <v>171</v>
      </c>
      <c r="AF1744" s="226" t="s">
        <v>2617</v>
      </c>
      <c r="AG1744" s="253"/>
      <c r="AH1744" s="278"/>
      <c r="AI1744" s="252"/>
    </row>
    <row r="1745" spans="1:35" ht="45" x14ac:dyDescent="0.2">
      <c r="A1745" s="249">
        <v>2017</v>
      </c>
      <c r="B1745" s="267" t="s">
        <v>2588</v>
      </c>
      <c r="C1745" s="267" t="s">
        <v>2242</v>
      </c>
      <c r="D1745" s="249"/>
      <c r="E1745" s="253">
        <v>7</v>
      </c>
      <c r="F1745" s="253" t="s">
        <v>171</v>
      </c>
      <c r="G1745" s="250" t="s">
        <v>171</v>
      </c>
      <c r="H1745" s="226" t="s">
        <v>2617</v>
      </c>
      <c r="I1745" s="253"/>
      <c r="J1745" s="278"/>
      <c r="K1745" s="252"/>
      <c r="L1745" s="253">
        <v>1</v>
      </c>
      <c r="M1745" s="251" t="s">
        <v>2391</v>
      </c>
      <c r="N1745" s="226" t="s">
        <v>2608</v>
      </c>
      <c r="O1745" s="253"/>
      <c r="P1745" s="278"/>
      <c r="Q1745" s="252"/>
      <c r="R1745" s="253" t="s">
        <v>171</v>
      </c>
      <c r="S1745" s="253" t="s">
        <v>171</v>
      </c>
      <c r="T1745" s="226" t="s">
        <v>2617</v>
      </c>
      <c r="U1745" s="253"/>
      <c r="V1745" s="278"/>
      <c r="W1745" s="252"/>
      <c r="X1745" s="253" t="s">
        <v>171</v>
      </c>
      <c r="Y1745" s="253" t="s">
        <v>171</v>
      </c>
      <c r="Z1745" s="226" t="s">
        <v>2617</v>
      </c>
      <c r="AA1745" s="253"/>
      <c r="AB1745" s="278"/>
      <c r="AC1745" s="252"/>
      <c r="AD1745" s="253" t="s">
        <v>171</v>
      </c>
      <c r="AE1745" s="253" t="s">
        <v>171</v>
      </c>
      <c r="AF1745" s="226" t="s">
        <v>2617</v>
      </c>
      <c r="AG1745" s="253"/>
      <c r="AH1745" s="278"/>
      <c r="AI1745" s="252"/>
    </row>
    <row r="1746" spans="1:35" ht="45" x14ac:dyDescent="0.2">
      <c r="A1746" s="249">
        <v>2017</v>
      </c>
      <c r="B1746" s="267" t="s">
        <v>2588</v>
      </c>
      <c r="C1746" s="267" t="s">
        <v>2242</v>
      </c>
      <c r="D1746" s="249"/>
      <c r="E1746" s="253">
        <v>7</v>
      </c>
      <c r="F1746" s="253" t="s">
        <v>171</v>
      </c>
      <c r="G1746" s="250" t="s">
        <v>171</v>
      </c>
      <c r="H1746" s="226" t="s">
        <v>2617</v>
      </c>
      <c r="I1746" s="253"/>
      <c r="J1746" s="278"/>
      <c r="K1746" s="252"/>
      <c r="L1746" s="253">
        <v>1</v>
      </c>
      <c r="M1746" s="251" t="s">
        <v>2408</v>
      </c>
      <c r="N1746" s="226" t="s">
        <v>2657</v>
      </c>
      <c r="O1746" s="253"/>
      <c r="P1746" s="278"/>
      <c r="Q1746" s="252"/>
      <c r="R1746" s="253" t="s">
        <v>171</v>
      </c>
      <c r="S1746" s="253" t="s">
        <v>171</v>
      </c>
      <c r="T1746" s="226" t="s">
        <v>2617</v>
      </c>
      <c r="U1746" s="253"/>
      <c r="V1746" s="278"/>
      <c r="W1746" s="252"/>
      <c r="X1746" s="253" t="s">
        <v>171</v>
      </c>
      <c r="Y1746" s="253" t="s">
        <v>171</v>
      </c>
      <c r="Z1746" s="226" t="s">
        <v>2617</v>
      </c>
      <c r="AA1746" s="253"/>
      <c r="AB1746" s="278"/>
      <c r="AC1746" s="252"/>
      <c r="AD1746" s="253" t="s">
        <v>171</v>
      </c>
      <c r="AE1746" s="253" t="s">
        <v>171</v>
      </c>
      <c r="AF1746" s="226" t="s">
        <v>2617</v>
      </c>
      <c r="AG1746" s="253"/>
      <c r="AH1746" s="278"/>
      <c r="AI1746" s="252"/>
    </row>
    <row r="1747" spans="1:35" s="295" customFormat="1" ht="120.75" thickBot="1" x14ac:dyDescent="0.25">
      <c r="A1747" s="292">
        <v>2017</v>
      </c>
      <c r="B1747" s="299" t="s">
        <v>2588</v>
      </c>
      <c r="C1747" s="299" t="s">
        <v>2242</v>
      </c>
      <c r="D1747" s="292"/>
      <c r="E1747" s="303">
        <v>7</v>
      </c>
      <c r="F1747" s="303">
        <v>3</v>
      </c>
      <c r="G1747" s="289" t="s">
        <v>2598</v>
      </c>
      <c r="H1747" s="226" t="s">
        <v>2627</v>
      </c>
      <c r="I1747" s="285" t="e">
        <f>VLOOKUP(Tableau2[[#This Row],[Maîtrise/Avancement CNPE]],Tableau5[],8,FALSE)</f>
        <v>#N/A</v>
      </c>
      <c r="J1747" s="310" t="e">
        <f>Tableau2[[#This Row],[Gravité]]*Tableau2[[#This Row],[Fréquence CNPE]]*Tableau2[[#This Row],[Coef Pondération CNPE]]</f>
        <v>#N/A</v>
      </c>
      <c r="K1747" s="313" t="s">
        <v>2279</v>
      </c>
      <c r="L1747" s="303">
        <v>1</v>
      </c>
      <c r="M1747" s="289" t="s">
        <v>2598</v>
      </c>
      <c r="N1747" s="226" t="s">
        <v>2627</v>
      </c>
      <c r="O1747" s="290" t="e">
        <f>VLOOKUP(Tableau2[[#This Row],[Maîtrise/Avancement SUD]],Tableau5[],8,FALSE)</f>
        <v>#N/A</v>
      </c>
      <c r="P1747" s="310" t="e">
        <f>Tableau2[[#This Row],[Gravité]]*Tableau2[[#This Row],[Fréquence SUD]]*Tableau2[[#This Row],[Coef Pondération SUD]]</f>
        <v>#N/A</v>
      </c>
      <c r="Q1747" s="306" t="s">
        <v>2409</v>
      </c>
      <c r="R1747" s="303">
        <v>3</v>
      </c>
      <c r="S1747" s="289" t="s">
        <v>2598</v>
      </c>
      <c r="T1747" s="226" t="s">
        <v>2627</v>
      </c>
      <c r="U1747" s="290" t="e">
        <f>VLOOKUP(Tableau2[[#This Row],[Maîtrise/Avancement GP]],Tableau5[],8,FALSE)</f>
        <v>#N/A</v>
      </c>
      <c r="V1747" s="310" t="e">
        <f>Tableau2[[#This Row],[Gravité]]*Tableau2[[#This Row],[Fréquence GP]]*Tableau2[[#This Row],[Coef Pondération GP]]</f>
        <v>#N/A</v>
      </c>
      <c r="W1747" s="306" t="s">
        <v>2510</v>
      </c>
      <c r="X1747" s="303">
        <v>3</v>
      </c>
      <c r="Y1747" s="289" t="s">
        <v>2598</v>
      </c>
      <c r="Z1747" s="226" t="s">
        <v>2627</v>
      </c>
      <c r="AA1747" s="290" t="e">
        <f>VLOOKUP(Tableau2[[#This Row],[Maîtrise/Avancement NORD]],Tableau5[],8,FALSE)</f>
        <v>#N/A</v>
      </c>
      <c r="AB1747" s="310" t="e">
        <f>Tableau2[[#This Row],[Gravité]]*Tableau2[[#This Row],[Fréquence NORD]]*Tableau2[[#This Row],[Coef Pondération NORD]]</f>
        <v>#N/A</v>
      </c>
      <c r="AC1747" s="306" t="s">
        <v>2472</v>
      </c>
      <c r="AD1747" s="303" t="s">
        <v>171</v>
      </c>
      <c r="AE1747" s="289" t="s">
        <v>2598</v>
      </c>
      <c r="AF1747" s="226" t="s">
        <v>2627</v>
      </c>
      <c r="AG1747" s="290" t="e">
        <f>VLOOKUP(Tableau2[[#This Row],[Maîtrise/Avancement DD]],Tableau5[],8,FALSE)</f>
        <v>#N/A</v>
      </c>
      <c r="AH1747" s="310" t="e">
        <f>Tableau2[[#This Row],[Gravité]]*Tableau2[[#This Row],[Fréquence DD]]*Tableau2[[#This Row],[Coef Pondération DD]]</f>
        <v>#VALUE!</v>
      </c>
      <c r="AI1747" s="318"/>
    </row>
    <row r="1748" spans="1:35" ht="45" x14ac:dyDescent="0.2">
      <c r="A1748" s="249">
        <v>2017</v>
      </c>
      <c r="B1748" s="267" t="s">
        <v>2589</v>
      </c>
      <c r="C1748" s="267" t="s">
        <v>2242</v>
      </c>
      <c r="D1748" s="249"/>
      <c r="E1748" s="253">
        <v>7</v>
      </c>
      <c r="F1748" s="253">
        <v>1</v>
      </c>
      <c r="G1748" s="252" t="s">
        <v>2274</v>
      </c>
      <c r="H1748" s="226" t="s">
        <v>2608</v>
      </c>
      <c r="I1748" s="253"/>
      <c r="J1748" s="278"/>
      <c r="K1748" s="252"/>
      <c r="L1748" s="253">
        <v>1</v>
      </c>
      <c r="M1748" s="252" t="s">
        <v>2274</v>
      </c>
      <c r="N1748" s="226" t="s">
        <v>2608</v>
      </c>
      <c r="O1748" s="253"/>
      <c r="P1748" s="278"/>
      <c r="Q1748" s="252"/>
      <c r="R1748" s="253">
        <v>1</v>
      </c>
      <c r="S1748" s="252" t="s">
        <v>2274</v>
      </c>
      <c r="T1748" s="226" t="s">
        <v>2608</v>
      </c>
      <c r="U1748" s="253"/>
      <c r="V1748" s="278"/>
      <c r="W1748" s="252"/>
      <c r="X1748" s="253" t="s">
        <v>171</v>
      </c>
      <c r="Y1748" s="253" t="s">
        <v>171</v>
      </c>
      <c r="Z1748" s="226" t="s">
        <v>2617</v>
      </c>
      <c r="AA1748" s="253"/>
      <c r="AB1748" s="278"/>
      <c r="AC1748" s="252"/>
      <c r="AD1748" s="253" t="s">
        <v>171</v>
      </c>
      <c r="AE1748" s="253" t="s">
        <v>171</v>
      </c>
      <c r="AF1748" s="226" t="s">
        <v>2617</v>
      </c>
      <c r="AG1748" s="253"/>
      <c r="AH1748" s="278"/>
      <c r="AI1748" s="252"/>
    </row>
    <row r="1749" spans="1:35" ht="45" x14ac:dyDescent="0.2">
      <c r="A1749" s="249">
        <v>2017</v>
      </c>
      <c r="B1749" s="267" t="s">
        <v>2589</v>
      </c>
      <c r="C1749" s="267" t="s">
        <v>2242</v>
      </c>
      <c r="D1749" s="249"/>
      <c r="E1749" s="253">
        <v>7</v>
      </c>
      <c r="F1749" s="253">
        <v>1</v>
      </c>
      <c r="G1749" s="252" t="s">
        <v>2284</v>
      </c>
      <c r="H1749" s="226" t="s">
        <v>2608</v>
      </c>
      <c r="I1749" s="253"/>
      <c r="J1749" s="278"/>
      <c r="K1749" s="252"/>
      <c r="L1749" s="253">
        <v>1</v>
      </c>
      <c r="M1749" s="252" t="s">
        <v>2284</v>
      </c>
      <c r="N1749" s="226" t="s">
        <v>2608</v>
      </c>
      <c r="O1749" s="253"/>
      <c r="P1749" s="278"/>
      <c r="Q1749" s="252"/>
      <c r="R1749" s="253">
        <v>1</v>
      </c>
      <c r="S1749" s="252" t="s">
        <v>2284</v>
      </c>
      <c r="T1749" s="226" t="s">
        <v>2608</v>
      </c>
      <c r="U1749" s="253"/>
      <c r="V1749" s="278"/>
      <c r="W1749" s="252"/>
      <c r="X1749" s="253" t="s">
        <v>171</v>
      </c>
      <c r="Y1749" s="253" t="s">
        <v>171</v>
      </c>
      <c r="Z1749" s="226" t="s">
        <v>2617</v>
      </c>
      <c r="AA1749" s="253"/>
      <c r="AB1749" s="278"/>
      <c r="AC1749" s="252"/>
      <c r="AD1749" s="253" t="s">
        <v>171</v>
      </c>
      <c r="AE1749" s="253" t="s">
        <v>171</v>
      </c>
      <c r="AF1749" s="226" t="s">
        <v>2617</v>
      </c>
      <c r="AG1749" s="253"/>
      <c r="AH1749" s="278"/>
      <c r="AI1749" s="252"/>
    </row>
    <row r="1750" spans="1:35" ht="45" x14ac:dyDescent="0.2">
      <c r="A1750" s="249">
        <v>2017</v>
      </c>
      <c r="B1750" s="267" t="s">
        <v>2589</v>
      </c>
      <c r="C1750" s="267" t="s">
        <v>2242</v>
      </c>
      <c r="D1750" s="249"/>
      <c r="E1750" s="253">
        <v>7</v>
      </c>
      <c r="F1750" s="253" t="s">
        <v>171</v>
      </c>
      <c r="G1750" s="253" t="s">
        <v>171</v>
      </c>
      <c r="H1750" s="226" t="s">
        <v>2617</v>
      </c>
      <c r="I1750" s="253"/>
      <c r="J1750" s="278"/>
      <c r="K1750" s="252"/>
      <c r="L1750" s="253">
        <v>1</v>
      </c>
      <c r="M1750" s="252" t="s">
        <v>2410</v>
      </c>
      <c r="N1750" s="226" t="s">
        <v>2608</v>
      </c>
      <c r="O1750" s="253"/>
      <c r="P1750" s="278"/>
      <c r="Q1750" s="252"/>
      <c r="R1750" s="253">
        <v>1</v>
      </c>
      <c r="S1750" s="252" t="s">
        <v>2410</v>
      </c>
      <c r="T1750" s="226" t="s">
        <v>2608</v>
      </c>
      <c r="U1750" s="253"/>
      <c r="V1750" s="278"/>
      <c r="W1750" s="252"/>
      <c r="X1750" s="253" t="s">
        <v>171</v>
      </c>
      <c r="Y1750" s="253" t="s">
        <v>171</v>
      </c>
      <c r="Z1750" s="226" t="s">
        <v>2617</v>
      </c>
      <c r="AA1750" s="253"/>
      <c r="AB1750" s="278"/>
      <c r="AC1750" s="252"/>
      <c r="AD1750" s="253" t="s">
        <v>171</v>
      </c>
      <c r="AE1750" s="253" t="s">
        <v>171</v>
      </c>
      <c r="AF1750" s="226" t="s">
        <v>2617</v>
      </c>
      <c r="AG1750" s="253"/>
      <c r="AH1750" s="278"/>
      <c r="AI1750" s="252"/>
    </row>
    <row r="1751" spans="1:35" ht="45" x14ac:dyDescent="0.2">
      <c r="A1751" s="249">
        <v>2017</v>
      </c>
      <c r="B1751" s="267" t="s">
        <v>2589</v>
      </c>
      <c r="C1751" s="267" t="s">
        <v>2242</v>
      </c>
      <c r="D1751" s="249"/>
      <c r="E1751" s="253">
        <v>7</v>
      </c>
      <c r="F1751" s="253" t="s">
        <v>171</v>
      </c>
      <c r="G1751" s="253" t="s">
        <v>171</v>
      </c>
      <c r="H1751" s="226" t="s">
        <v>2617</v>
      </c>
      <c r="I1751" s="253"/>
      <c r="J1751" s="278"/>
      <c r="K1751" s="252"/>
      <c r="L1751" s="253">
        <v>1</v>
      </c>
      <c r="M1751" s="252" t="s">
        <v>2411</v>
      </c>
      <c r="N1751" s="226" t="s">
        <v>2608</v>
      </c>
      <c r="O1751" s="253"/>
      <c r="P1751" s="278"/>
      <c r="Q1751" s="252"/>
      <c r="R1751" s="253">
        <v>1</v>
      </c>
      <c r="S1751" s="252" t="s">
        <v>2411</v>
      </c>
      <c r="T1751" s="226" t="s">
        <v>2608</v>
      </c>
      <c r="U1751" s="253"/>
      <c r="V1751" s="278"/>
      <c r="W1751" s="252"/>
      <c r="X1751" s="253" t="s">
        <v>171</v>
      </c>
      <c r="Y1751" s="253" t="s">
        <v>171</v>
      </c>
      <c r="Z1751" s="226" t="s">
        <v>2617</v>
      </c>
      <c r="AA1751" s="253"/>
      <c r="AB1751" s="278"/>
      <c r="AC1751" s="252"/>
      <c r="AD1751" s="253" t="s">
        <v>171</v>
      </c>
      <c r="AE1751" s="253" t="s">
        <v>171</v>
      </c>
      <c r="AF1751" s="226" t="s">
        <v>2617</v>
      </c>
      <c r="AG1751" s="253"/>
      <c r="AH1751" s="278"/>
      <c r="AI1751" s="252"/>
    </row>
    <row r="1752" spans="1:35" s="295" customFormat="1" ht="45.75" thickBot="1" x14ac:dyDescent="0.25">
      <c r="A1752" s="292">
        <v>2017</v>
      </c>
      <c r="B1752" s="299" t="s">
        <v>2589</v>
      </c>
      <c r="C1752" s="299" t="s">
        <v>2242</v>
      </c>
      <c r="D1752" s="292"/>
      <c r="E1752" s="303">
        <v>7</v>
      </c>
      <c r="F1752" s="303">
        <v>1</v>
      </c>
      <c r="G1752" s="289" t="s">
        <v>2598</v>
      </c>
      <c r="H1752" s="226" t="s">
        <v>2627</v>
      </c>
      <c r="I1752" s="285" t="e">
        <f>VLOOKUP(Tableau2[[#This Row],[Maîtrise/Avancement CNPE]],Tableau5[],8,FALSE)</f>
        <v>#N/A</v>
      </c>
      <c r="J1752" s="310" t="e">
        <f>Tableau2[[#This Row],[Gravité]]*Tableau2[[#This Row],[Fréquence CNPE]]*Tableau2[[#This Row],[Coef Pondération CNPE]]</f>
        <v>#N/A</v>
      </c>
      <c r="K1752" s="318"/>
      <c r="L1752" s="303">
        <v>1</v>
      </c>
      <c r="M1752" s="289" t="s">
        <v>2598</v>
      </c>
      <c r="N1752" s="226" t="s">
        <v>2627</v>
      </c>
      <c r="O1752" s="290" t="e">
        <f>VLOOKUP(Tableau2[[#This Row],[Maîtrise/Avancement SUD]],Tableau5[],8,FALSE)</f>
        <v>#N/A</v>
      </c>
      <c r="P1752" s="310" t="e">
        <f>Tableau2[[#This Row],[Gravité]]*Tableau2[[#This Row],[Fréquence SUD]]*Tableau2[[#This Row],[Coef Pondération SUD]]</f>
        <v>#N/A</v>
      </c>
      <c r="Q1752" s="318" t="s">
        <v>2412</v>
      </c>
      <c r="R1752" s="303">
        <v>1</v>
      </c>
      <c r="S1752" s="289" t="s">
        <v>2598</v>
      </c>
      <c r="T1752" s="226" t="s">
        <v>2627</v>
      </c>
      <c r="U1752" s="290" t="e">
        <f>VLOOKUP(Tableau2[[#This Row],[Maîtrise/Avancement GP]],Tableau5[],8,FALSE)</f>
        <v>#N/A</v>
      </c>
      <c r="V1752" s="310" t="e">
        <f>Tableau2[[#This Row],[Gravité]]*Tableau2[[#This Row],[Fréquence GP]]*Tableau2[[#This Row],[Coef Pondération GP]]</f>
        <v>#N/A</v>
      </c>
      <c r="W1752" s="318"/>
      <c r="X1752" s="303" t="s">
        <v>171</v>
      </c>
      <c r="Y1752" s="289" t="s">
        <v>2598</v>
      </c>
      <c r="Z1752" s="226" t="s">
        <v>2627</v>
      </c>
      <c r="AA1752" s="290" t="e">
        <f>VLOOKUP(Tableau2[[#This Row],[Maîtrise/Avancement NORD]],Tableau5[],8,FALSE)</f>
        <v>#N/A</v>
      </c>
      <c r="AB1752" s="310" t="e">
        <f>Tableau2[[#This Row],[Gravité]]*Tableau2[[#This Row],[Fréquence NORD]]*Tableau2[[#This Row],[Coef Pondération NORD]]</f>
        <v>#VALUE!</v>
      </c>
      <c r="AC1752" s="318"/>
      <c r="AD1752" s="303" t="s">
        <v>171</v>
      </c>
      <c r="AE1752" s="289" t="s">
        <v>2598</v>
      </c>
      <c r="AF1752" s="226" t="s">
        <v>2627</v>
      </c>
      <c r="AG1752" s="290" t="e">
        <f>VLOOKUP(Tableau2[[#This Row],[Maîtrise/Avancement DD]],Tableau5[],8,FALSE)</f>
        <v>#N/A</v>
      </c>
      <c r="AH1752" s="310" t="e">
        <f>Tableau2[[#This Row],[Gravité]]*Tableau2[[#This Row],[Fréquence DD]]*Tableau2[[#This Row],[Coef Pondération DD]]</f>
        <v>#VALUE!</v>
      </c>
      <c r="AI1752" s="318"/>
    </row>
    <row r="1753" spans="1:35" ht="15" x14ac:dyDescent="0.2">
      <c r="A1753" s="249"/>
      <c r="B1753" s="246" t="s">
        <v>2567</v>
      </c>
      <c r="C1753" s="267"/>
      <c r="D1753" s="249"/>
      <c r="E1753" s="253"/>
      <c r="F1753" s="253"/>
      <c r="G1753" s="252"/>
      <c r="H1753" s="226" t="s">
        <v>2627</v>
      </c>
      <c r="I1753" s="253"/>
      <c r="J1753" s="278"/>
      <c r="K1753" s="252"/>
      <c r="L1753" s="253"/>
      <c r="M1753" s="252"/>
      <c r="N1753" s="226" t="s">
        <v>2627</v>
      </c>
      <c r="O1753" s="253"/>
      <c r="P1753" s="278"/>
      <c r="Q1753" s="252"/>
      <c r="R1753" s="253"/>
      <c r="S1753" s="252"/>
      <c r="T1753" s="226" t="s">
        <v>2627</v>
      </c>
      <c r="U1753" s="253"/>
      <c r="V1753" s="278"/>
      <c r="W1753" s="252"/>
      <c r="X1753" s="253"/>
      <c r="Y1753" s="252"/>
      <c r="Z1753" s="226" t="s">
        <v>2627</v>
      </c>
      <c r="AA1753" s="253"/>
      <c r="AB1753" s="278"/>
      <c r="AC1753" s="252"/>
      <c r="AD1753" s="253"/>
      <c r="AE1753" s="252"/>
      <c r="AF1753" s="226" t="s">
        <v>2627</v>
      </c>
      <c r="AG1753" s="253"/>
      <c r="AH1753" s="278"/>
      <c r="AI1753" s="252"/>
    </row>
    <row r="1754" spans="1:35" ht="15" x14ac:dyDescent="0.2">
      <c r="A1754" s="249"/>
      <c r="B1754" s="267" t="s">
        <v>2568</v>
      </c>
      <c r="C1754" s="267"/>
      <c r="D1754" s="249"/>
      <c r="E1754" s="253"/>
      <c r="F1754" s="253"/>
      <c r="G1754" s="252"/>
      <c r="H1754" s="226" t="s">
        <v>2627</v>
      </c>
      <c r="I1754" s="253"/>
      <c r="J1754" s="278"/>
      <c r="K1754" s="252"/>
      <c r="L1754" s="253"/>
      <c r="M1754" s="252"/>
      <c r="N1754" s="226" t="s">
        <v>2627</v>
      </c>
      <c r="O1754" s="253"/>
      <c r="P1754" s="278"/>
      <c r="Q1754" s="252"/>
      <c r="R1754" s="253"/>
      <c r="S1754" s="252"/>
      <c r="T1754" s="226" t="s">
        <v>2627</v>
      </c>
      <c r="U1754" s="253"/>
      <c r="V1754" s="278"/>
      <c r="W1754" s="252"/>
      <c r="X1754" s="253"/>
      <c r="Y1754" s="252"/>
      <c r="Z1754" s="226" t="s">
        <v>2627</v>
      </c>
      <c r="AA1754" s="253"/>
      <c r="AB1754" s="278"/>
      <c r="AC1754" s="252"/>
      <c r="AD1754" s="253"/>
      <c r="AE1754" s="252"/>
      <c r="AF1754" s="226" t="s">
        <v>2627</v>
      </c>
      <c r="AG1754" s="253"/>
      <c r="AH1754" s="278"/>
      <c r="AI1754" s="252"/>
    </row>
    <row r="1755" spans="1:35" ht="75" x14ac:dyDescent="0.2">
      <c r="A1755" s="249">
        <v>2017</v>
      </c>
      <c r="B1755" s="267" t="s">
        <v>2280</v>
      </c>
      <c r="C1755" s="267" t="s">
        <v>2413</v>
      </c>
      <c r="D1755" s="249"/>
      <c r="E1755" s="253">
        <v>1</v>
      </c>
      <c r="F1755" s="253">
        <v>9</v>
      </c>
      <c r="G1755" s="251" t="s">
        <v>2281</v>
      </c>
      <c r="H1755" s="226" t="s">
        <v>2608</v>
      </c>
      <c r="I1755" s="253"/>
      <c r="J1755" s="278"/>
      <c r="K1755" s="252"/>
      <c r="L1755" s="253">
        <v>1</v>
      </c>
      <c r="M1755" s="251" t="s">
        <v>2281</v>
      </c>
      <c r="N1755" s="226" t="s">
        <v>2608</v>
      </c>
      <c r="O1755" s="253"/>
      <c r="P1755" s="278"/>
      <c r="Q1755" s="252"/>
      <c r="R1755" s="253">
        <v>9</v>
      </c>
      <c r="S1755" s="251" t="s">
        <v>2281</v>
      </c>
      <c r="T1755" s="226" t="s">
        <v>2608</v>
      </c>
      <c r="U1755" s="253"/>
      <c r="V1755" s="278"/>
      <c r="W1755" s="252"/>
      <c r="X1755" s="253">
        <v>9</v>
      </c>
      <c r="Y1755" s="251" t="s">
        <v>2281</v>
      </c>
      <c r="Z1755" s="226" t="s">
        <v>2608</v>
      </c>
      <c r="AA1755" s="253"/>
      <c r="AB1755" s="278"/>
      <c r="AC1755" s="252"/>
      <c r="AD1755" s="253">
        <v>9</v>
      </c>
      <c r="AE1755" s="251" t="s">
        <v>2281</v>
      </c>
      <c r="AF1755" s="226" t="s">
        <v>2608</v>
      </c>
      <c r="AG1755" s="253"/>
      <c r="AH1755" s="278"/>
      <c r="AI1755" s="252"/>
    </row>
    <row r="1756" spans="1:35" ht="75" x14ac:dyDescent="0.2">
      <c r="A1756" s="249">
        <v>2017</v>
      </c>
      <c r="B1756" s="267" t="s">
        <v>2280</v>
      </c>
      <c r="C1756" s="267" t="s">
        <v>2413</v>
      </c>
      <c r="D1756" s="249"/>
      <c r="E1756" s="253">
        <v>1</v>
      </c>
      <c r="F1756" s="253">
        <v>9</v>
      </c>
      <c r="G1756" s="251" t="s">
        <v>2283</v>
      </c>
      <c r="H1756" s="226" t="s">
        <v>2608</v>
      </c>
      <c r="I1756" s="253"/>
      <c r="J1756" s="278"/>
      <c r="K1756" s="252"/>
      <c r="L1756" s="253">
        <v>1</v>
      </c>
      <c r="M1756" s="251" t="s">
        <v>2283</v>
      </c>
      <c r="N1756" s="226" t="s">
        <v>2608</v>
      </c>
      <c r="O1756" s="253"/>
      <c r="P1756" s="278"/>
      <c r="Q1756" s="252"/>
      <c r="R1756" s="253">
        <v>9</v>
      </c>
      <c r="S1756" s="251" t="s">
        <v>2283</v>
      </c>
      <c r="T1756" s="226" t="s">
        <v>2608</v>
      </c>
      <c r="U1756" s="253"/>
      <c r="V1756" s="278"/>
      <c r="W1756" s="252"/>
      <c r="X1756" s="253">
        <v>9</v>
      </c>
      <c r="Y1756" s="251" t="s">
        <v>2283</v>
      </c>
      <c r="Z1756" s="226" t="s">
        <v>2608</v>
      </c>
      <c r="AA1756" s="253"/>
      <c r="AB1756" s="278"/>
      <c r="AC1756" s="252"/>
      <c r="AD1756" s="253">
        <v>9</v>
      </c>
      <c r="AE1756" s="251" t="s">
        <v>2283</v>
      </c>
      <c r="AF1756" s="226" t="s">
        <v>2608</v>
      </c>
      <c r="AG1756" s="253"/>
      <c r="AH1756" s="278"/>
      <c r="AI1756" s="252"/>
    </row>
    <row r="1757" spans="1:35" ht="75" x14ac:dyDescent="0.2">
      <c r="A1757" s="249">
        <v>2017</v>
      </c>
      <c r="B1757" s="267" t="s">
        <v>2280</v>
      </c>
      <c r="C1757" s="267" t="s">
        <v>2413</v>
      </c>
      <c r="D1757" s="249"/>
      <c r="E1757" s="253">
        <v>1</v>
      </c>
      <c r="F1757" s="253">
        <v>9</v>
      </c>
      <c r="G1757" s="251" t="s">
        <v>2282</v>
      </c>
      <c r="H1757" s="226" t="s">
        <v>2657</v>
      </c>
      <c r="I1757" s="253"/>
      <c r="J1757" s="278"/>
      <c r="K1757" s="252"/>
      <c r="L1757" s="253" t="s">
        <v>171</v>
      </c>
      <c r="M1757" s="250" t="s">
        <v>171</v>
      </c>
      <c r="N1757" s="226" t="s">
        <v>2617</v>
      </c>
      <c r="O1757" s="253"/>
      <c r="P1757" s="278"/>
      <c r="Q1757" s="252"/>
      <c r="R1757" s="253" t="s">
        <v>171</v>
      </c>
      <c r="S1757" s="250" t="s">
        <v>171</v>
      </c>
      <c r="T1757" s="226" t="s">
        <v>2617</v>
      </c>
      <c r="U1757" s="253"/>
      <c r="V1757" s="278"/>
      <c r="W1757" s="252"/>
      <c r="X1757" s="253" t="s">
        <v>171</v>
      </c>
      <c r="Y1757" s="253" t="s">
        <v>171</v>
      </c>
      <c r="Z1757" s="226" t="s">
        <v>2617</v>
      </c>
      <c r="AA1757" s="253"/>
      <c r="AB1757" s="278"/>
      <c r="AC1757" s="252"/>
      <c r="AD1757" s="253">
        <v>9</v>
      </c>
      <c r="AE1757" s="276" t="s">
        <v>2527</v>
      </c>
      <c r="AF1757" s="226" t="s">
        <v>2657</v>
      </c>
      <c r="AG1757" s="253"/>
      <c r="AH1757" s="278"/>
      <c r="AI1757" s="252"/>
    </row>
    <row r="1758" spans="1:35" ht="75" x14ac:dyDescent="0.2">
      <c r="A1758" s="249">
        <v>2017</v>
      </c>
      <c r="B1758" s="267" t="s">
        <v>2280</v>
      </c>
      <c r="C1758" s="267" t="s">
        <v>2413</v>
      </c>
      <c r="D1758" s="249"/>
      <c r="E1758" s="253">
        <v>1</v>
      </c>
      <c r="F1758" s="253" t="s">
        <v>171</v>
      </c>
      <c r="G1758" s="250" t="s">
        <v>171</v>
      </c>
      <c r="H1758" s="226" t="s">
        <v>2616</v>
      </c>
      <c r="I1758" s="253"/>
      <c r="J1758" s="278"/>
      <c r="K1758" s="252"/>
      <c r="L1758" s="253">
        <v>1</v>
      </c>
      <c r="M1758" s="251" t="s">
        <v>2382</v>
      </c>
      <c r="N1758" s="226" t="s">
        <v>2611</v>
      </c>
      <c r="O1758" s="253"/>
      <c r="P1758" s="278"/>
      <c r="Q1758" s="252"/>
      <c r="R1758" s="253">
        <v>9</v>
      </c>
      <c r="S1758" s="251" t="s">
        <v>2382</v>
      </c>
      <c r="T1758" s="226" t="s">
        <v>2611</v>
      </c>
      <c r="U1758" s="253"/>
      <c r="V1758" s="278"/>
      <c r="W1758" s="252"/>
      <c r="X1758" s="253">
        <v>9</v>
      </c>
      <c r="Y1758" s="251" t="s">
        <v>2382</v>
      </c>
      <c r="Z1758" s="226" t="s">
        <v>2611</v>
      </c>
      <c r="AA1758" s="253"/>
      <c r="AB1758" s="278"/>
      <c r="AC1758" s="252"/>
      <c r="AD1758" s="253">
        <v>9</v>
      </c>
      <c r="AE1758" s="251" t="s">
        <v>2382</v>
      </c>
      <c r="AF1758" s="226" t="s">
        <v>2611</v>
      </c>
      <c r="AG1758" s="253"/>
      <c r="AH1758" s="278"/>
      <c r="AI1758" s="252"/>
    </row>
    <row r="1759" spans="1:35" ht="75" x14ac:dyDescent="0.2">
      <c r="A1759" s="249">
        <v>2017</v>
      </c>
      <c r="B1759" s="267" t="s">
        <v>2280</v>
      </c>
      <c r="C1759" s="267" t="s">
        <v>2413</v>
      </c>
      <c r="D1759" s="249"/>
      <c r="E1759" s="253">
        <v>1</v>
      </c>
      <c r="F1759" s="253" t="s">
        <v>171</v>
      </c>
      <c r="G1759" s="250" t="s">
        <v>171</v>
      </c>
      <c r="H1759" s="226" t="s">
        <v>2617</v>
      </c>
      <c r="I1759" s="253"/>
      <c r="J1759" s="278"/>
      <c r="K1759" s="252"/>
      <c r="L1759" s="253" t="s">
        <v>171</v>
      </c>
      <c r="M1759" s="250" t="s">
        <v>171</v>
      </c>
      <c r="N1759" s="226" t="s">
        <v>2617</v>
      </c>
      <c r="O1759" s="253"/>
      <c r="P1759" s="278"/>
      <c r="Q1759" s="252"/>
      <c r="R1759" s="250" t="s">
        <v>171</v>
      </c>
      <c r="S1759" s="250" t="s">
        <v>171</v>
      </c>
      <c r="T1759" s="226" t="s">
        <v>2617</v>
      </c>
      <c r="U1759" s="253"/>
      <c r="V1759" s="278"/>
      <c r="W1759" s="252"/>
      <c r="X1759" s="253">
        <v>9</v>
      </c>
      <c r="Y1759" s="253" t="s">
        <v>171</v>
      </c>
      <c r="Z1759" s="226" t="s">
        <v>2617</v>
      </c>
      <c r="AA1759" s="253"/>
      <c r="AB1759" s="278"/>
      <c r="AC1759" s="252"/>
      <c r="AD1759" s="253">
        <v>9</v>
      </c>
      <c r="AE1759" s="251" t="s">
        <v>2383</v>
      </c>
      <c r="AF1759" s="226" t="s">
        <v>2656</v>
      </c>
      <c r="AG1759" s="253"/>
      <c r="AH1759" s="278"/>
      <c r="AI1759" s="252"/>
    </row>
    <row r="1760" spans="1:35" s="295" customFormat="1" ht="90.75" thickBot="1" x14ac:dyDescent="0.25">
      <c r="A1760" s="292">
        <v>2017</v>
      </c>
      <c r="B1760" s="299" t="s">
        <v>2280</v>
      </c>
      <c r="C1760" s="299" t="s">
        <v>2413</v>
      </c>
      <c r="D1760" s="292"/>
      <c r="E1760" s="303">
        <v>1</v>
      </c>
      <c r="F1760" s="303">
        <v>9</v>
      </c>
      <c r="G1760" s="289" t="s">
        <v>2598</v>
      </c>
      <c r="H1760" s="226" t="s">
        <v>2627</v>
      </c>
      <c r="I1760" s="285" t="e">
        <f>VLOOKUP(Tableau2[[#This Row],[Maîtrise/Avancement CNPE]],Tableau5[],8,FALSE)</f>
        <v>#N/A</v>
      </c>
      <c r="J1760" s="310" t="e">
        <f>Tableau2[[#This Row],[Gravité]]*Tableau2[[#This Row],[Fréquence CNPE]]*Tableau2[[#This Row],[Coef Pondération CNPE]]</f>
        <v>#N/A</v>
      </c>
      <c r="K1760" s="306" t="s">
        <v>2285</v>
      </c>
      <c r="L1760" s="303">
        <v>1</v>
      </c>
      <c r="M1760" s="289" t="s">
        <v>2598</v>
      </c>
      <c r="N1760" s="226" t="s">
        <v>2627</v>
      </c>
      <c r="O1760" s="290" t="e">
        <f>VLOOKUP(Tableau2[[#This Row],[Maîtrise/Avancement SUD]],Tableau5[],8,FALSE)</f>
        <v>#N/A</v>
      </c>
      <c r="P1760" s="310" t="e">
        <f>Tableau2[[#This Row],[Gravité]]*Tableau2[[#This Row],[Fréquence SUD]]*Tableau2[[#This Row],[Coef Pondération SUD]]</f>
        <v>#N/A</v>
      </c>
      <c r="Q1760" s="306" t="s">
        <v>2414</v>
      </c>
      <c r="R1760" s="303">
        <v>9</v>
      </c>
      <c r="S1760" s="289" t="s">
        <v>2598</v>
      </c>
      <c r="T1760" s="226" t="s">
        <v>2627</v>
      </c>
      <c r="U1760" s="290" t="e">
        <f>VLOOKUP(Tableau2[[#This Row],[Maîtrise/Avancement GP]],Tableau5[],8,FALSE)</f>
        <v>#N/A</v>
      </c>
      <c r="V1760" s="310" t="e">
        <f>Tableau2[[#This Row],[Gravité]]*Tableau2[[#This Row],[Fréquence GP]]*Tableau2[[#This Row],[Coef Pondération GP]]</f>
        <v>#N/A</v>
      </c>
      <c r="W1760" s="318"/>
      <c r="X1760" s="303">
        <v>9</v>
      </c>
      <c r="Y1760" s="289" t="s">
        <v>2598</v>
      </c>
      <c r="Z1760" s="226" t="s">
        <v>2627</v>
      </c>
      <c r="AA1760" s="290" t="e">
        <f>VLOOKUP(Tableau2[[#This Row],[Maîtrise/Avancement NORD]],Tableau5[],8,FALSE)</f>
        <v>#N/A</v>
      </c>
      <c r="AB1760" s="310" t="e">
        <f>Tableau2[[#This Row],[Gravité]]*Tableau2[[#This Row],[Fréquence NORD]]*Tableau2[[#This Row],[Coef Pondération NORD]]</f>
        <v>#N/A</v>
      </c>
      <c r="AC1760" s="318"/>
      <c r="AD1760" s="303">
        <v>9</v>
      </c>
      <c r="AE1760" s="289" t="s">
        <v>2598</v>
      </c>
      <c r="AF1760" s="226" t="s">
        <v>2627</v>
      </c>
      <c r="AG1760" s="290" t="e">
        <f>VLOOKUP(Tableau2[[#This Row],[Maîtrise/Avancement DD]],Tableau5[],8,FALSE)</f>
        <v>#N/A</v>
      </c>
      <c r="AH1760" s="310" t="e">
        <f>Tableau2[[#This Row],[Gravité]]*Tableau2[[#This Row],[Fréquence DD]]*Tableau2[[#This Row],[Coef Pondération DD]]</f>
        <v>#N/A</v>
      </c>
      <c r="AI1760" s="306" t="s">
        <v>2210</v>
      </c>
    </row>
    <row r="1761" spans="1:35" ht="15" x14ac:dyDescent="0.2">
      <c r="A1761" s="249"/>
      <c r="B1761" s="267" t="s">
        <v>2569</v>
      </c>
      <c r="C1761" s="267"/>
      <c r="D1761" s="249"/>
      <c r="E1761" s="253"/>
      <c r="F1761" s="253"/>
      <c r="G1761" s="252"/>
      <c r="H1761" s="226" t="s">
        <v>2627</v>
      </c>
      <c r="I1761" s="253"/>
      <c r="J1761" s="278"/>
      <c r="K1761" s="252"/>
      <c r="L1761" s="253"/>
      <c r="M1761" s="252"/>
      <c r="N1761" s="226" t="s">
        <v>2627</v>
      </c>
      <c r="O1761" s="253"/>
      <c r="P1761" s="278"/>
      <c r="Q1761" s="252"/>
      <c r="R1761" s="253"/>
      <c r="S1761" s="252"/>
      <c r="T1761" s="226" t="s">
        <v>2627</v>
      </c>
      <c r="U1761" s="253"/>
      <c r="V1761" s="278"/>
      <c r="W1761" s="252"/>
      <c r="X1761" s="253"/>
      <c r="Y1761" s="252"/>
      <c r="Z1761" s="226" t="s">
        <v>2627</v>
      </c>
      <c r="AA1761" s="253"/>
      <c r="AB1761" s="278"/>
      <c r="AC1761" s="252"/>
      <c r="AD1761" s="253"/>
      <c r="AE1761" s="252"/>
      <c r="AF1761" s="226" t="s">
        <v>2627</v>
      </c>
      <c r="AG1761" s="253"/>
      <c r="AH1761" s="278"/>
      <c r="AI1761" s="252"/>
    </row>
    <row r="1762" spans="1:35" ht="30" x14ac:dyDescent="0.2">
      <c r="A1762" s="249">
        <v>2017</v>
      </c>
      <c r="B1762" s="267" t="s">
        <v>2286</v>
      </c>
      <c r="C1762" s="267" t="s">
        <v>2287</v>
      </c>
      <c r="D1762" s="249"/>
      <c r="E1762" s="253">
        <v>7</v>
      </c>
      <c r="F1762" s="253">
        <v>1</v>
      </c>
      <c r="G1762" s="251" t="s">
        <v>2288</v>
      </c>
      <c r="H1762" s="226" t="s">
        <v>2608</v>
      </c>
      <c r="I1762" s="253"/>
      <c r="J1762" s="278"/>
      <c r="K1762" s="252"/>
      <c r="L1762" s="253">
        <v>1</v>
      </c>
      <c r="M1762" s="251" t="s">
        <v>2288</v>
      </c>
      <c r="N1762" s="226" t="s">
        <v>2608</v>
      </c>
      <c r="O1762" s="253"/>
      <c r="P1762" s="278"/>
      <c r="Q1762" s="252"/>
      <c r="R1762" s="253">
        <v>1</v>
      </c>
      <c r="S1762" s="251" t="s">
        <v>2288</v>
      </c>
      <c r="T1762" s="226" t="s">
        <v>2608</v>
      </c>
      <c r="U1762" s="253"/>
      <c r="V1762" s="278"/>
      <c r="W1762" s="252"/>
      <c r="X1762" s="253">
        <v>1</v>
      </c>
      <c r="Y1762" s="251" t="s">
        <v>2288</v>
      </c>
      <c r="Z1762" s="226" t="s">
        <v>2608</v>
      </c>
      <c r="AA1762" s="253"/>
      <c r="AB1762" s="278"/>
      <c r="AC1762" s="252"/>
      <c r="AD1762" s="253" t="s">
        <v>171</v>
      </c>
      <c r="AE1762" s="253" t="s">
        <v>171</v>
      </c>
      <c r="AF1762" s="226" t="s">
        <v>2617</v>
      </c>
      <c r="AG1762" s="253"/>
      <c r="AH1762" s="278"/>
      <c r="AI1762" s="252"/>
    </row>
    <row r="1763" spans="1:35" ht="30" x14ac:dyDescent="0.2">
      <c r="A1763" s="249">
        <v>2017</v>
      </c>
      <c r="B1763" s="267" t="s">
        <v>2286</v>
      </c>
      <c r="C1763" s="267" t="s">
        <v>2287</v>
      </c>
      <c r="D1763" s="249"/>
      <c r="E1763" s="253">
        <v>7</v>
      </c>
      <c r="F1763" s="253">
        <v>1</v>
      </c>
      <c r="G1763" s="252" t="s">
        <v>2290</v>
      </c>
      <c r="H1763" s="226" t="s">
        <v>2608</v>
      </c>
      <c r="I1763" s="253"/>
      <c r="J1763" s="278"/>
      <c r="K1763" s="252"/>
      <c r="L1763" s="253">
        <v>1</v>
      </c>
      <c r="M1763" s="252" t="s">
        <v>2290</v>
      </c>
      <c r="N1763" s="226" t="s">
        <v>2608</v>
      </c>
      <c r="O1763" s="253"/>
      <c r="P1763" s="278"/>
      <c r="Q1763" s="252"/>
      <c r="R1763" s="253">
        <v>1</v>
      </c>
      <c r="S1763" s="252" t="s">
        <v>2290</v>
      </c>
      <c r="T1763" s="226" t="s">
        <v>2608</v>
      </c>
      <c r="U1763" s="253"/>
      <c r="V1763" s="278"/>
      <c r="W1763" s="252"/>
      <c r="X1763" s="253">
        <v>1</v>
      </c>
      <c r="Y1763" s="252" t="s">
        <v>2290</v>
      </c>
      <c r="Z1763" s="226" t="s">
        <v>2642</v>
      </c>
      <c r="AA1763" s="253"/>
      <c r="AB1763" s="278"/>
      <c r="AC1763" s="252"/>
      <c r="AD1763" s="253" t="s">
        <v>171</v>
      </c>
      <c r="AE1763" s="253" t="s">
        <v>171</v>
      </c>
      <c r="AF1763" s="226" t="s">
        <v>2617</v>
      </c>
      <c r="AG1763" s="253"/>
      <c r="AH1763" s="278"/>
      <c r="AI1763" s="252"/>
    </row>
    <row r="1764" spans="1:35" ht="30" x14ac:dyDescent="0.2">
      <c r="A1764" s="249">
        <v>2017</v>
      </c>
      <c r="B1764" s="267" t="s">
        <v>2286</v>
      </c>
      <c r="C1764" s="267" t="s">
        <v>2287</v>
      </c>
      <c r="D1764" s="249"/>
      <c r="E1764" s="253">
        <v>7</v>
      </c>
      <c r="F1764" s="253">
        <v>1</v>
      </c>
      <c r="G1764" s="251" t="s">
        <v>2289</v>
      </c>
      <c r="H1764" s="226" t="s">
        <v>2608</v>
      </c>
      <c r="I1764" s="253"/>
      <c r="J1764" s="278"/>
      <c r="K1764" s="252"/>
      <c r="L1764" s="253">
        <v>1</v>
      </c>
      <c r="M1764" s="251" t="s">
        <v>2289</v>
      </c>
      <c r="N1764" s="226" t="s">
        <v>2608</v>
      </c>
      <c r="O1764" s="253"/>
      <c r="P1764" s="278"/>
      <c r="Q1764" s="252"/>
      <c r="R1764" s="253">
        <v>1</v>
      </c>
      <c r="S1764" s="251" t="s">
        <v>2289</v>
      </c>
      <c r="T1764" s="226" t="s">
        <v>2608</v>
      </c>
      <c r="U1764" s="253"/>
      <c r="V1764" s="278"/>
      <c r="W1764" s="252"/>
      <c r="X1764" s="253">
        <v>1</v>
      </c>
      <c r="Y1764" s="251" t="s">
        <v>2289</v>
      </c>
      <c r="Z1764" s="226" t="s">
        <v>2608</v>
      </c>
      <c r="AA1764" s="253"/>
      <c r="AB1764" s="278"/>
      <c r="AC1764" s="252"/>
      <c r="AD1764" s="253" t="s">
        <v>171</v>
      </c>
      <c r="AE1764" s="253" t="s">
        <v>171</v>
      </c>
      <c r="AF1764" s="226" t="s">
        <v>2617</v>
      </c>
      <c r="AG1764" s="253"/>
      <c r="AH1764" s="278"/>
      <c r="AI1764" s="252"/>
    </row>
    <row r="1765" spans="1:35" ht="30" x14ac:dyDescent="0.2">
      <c r="A1765" s="249">
        <v>2017</v>
      </c>
      <c r="B1765" s="267" t="s">
        <v>2286</v>
      </c>
      <c r="C1765" s="267" t="s">
        <v>2287</v>
      </c>
      <c r="D1765" s="249"/>
      <c r="E1765" s="253">
        <v>7</v>
      </c>
      <c r="F1765" s="253" t="s">
        <v>171</v>
      </c>
      <c r="G1765" s="250" t="s">
        <v>171</v>
      </c>
      <c r="H1765" s="226" t="s">
        <v>2617</v>
      </c>
      <c r="I1765" s="253"/>
      <c r="J1765" s="278"/>
      <c r="K1765" s="252"/>
      <c r="L1765" s="253">
        <v>1</v>
      </c>
      <c r="M1765" s="253" t="s">
        <v>171</v>
      </c>
      <c r="N1765" s="226" t="s">
        <v>2617</v>
      </c>
      <c r="O1765" s="253"/>
      <c r="P1765" s="278"/>
      <c r="Q1765" s="252"/>
      <c r="R1765" s="253" t="s">
        <v>171</v>
      </c>
      <c r="S1765" s="253" t="s">
        <v>171</v>
      </c>
      <c r="T1765" s="226" t="s">
        <v>2617</v>
      </c>
      <c r="U1765" s="253"/>
      <c r="V1765" s="278"/>
      <c r="W1765" s="252"/>
      <c r="X1765" s="253" t="s">
        <v>171</v>
      </c>
      <c r="Y1765" s="253" t="s">
        <v>171</v>
      </c>
      <c r="Z1765" s="226" t="s">
        <v>2617</v>
      </c>
      <c r="AA1765" s="253"/>
      <c r="AB1765" s="278"/>
      <c r="AC1765" s="252"/>
      <c r="AD1765" s="253">
        <v>1</v>
      </c>
      <c r="AE1765" s="251" t="s">
        <v>2384</v>
      </c>
      <c r="AF1765" s="226" t="s">
        <v>2608</v>
      </c>
      <c r="AG1765" s="253"/>
      <c r="AH1765" s="278"/>
      <c r="AI1765" s="252"/>
    </row>
    <row r="1766" spans="1:35" ht="60" x14ac:dyDescent="0.2">
      <c r="A1766" s="249">
        <v>2017</v>
      </c>
      <c r="B1766" s="267" t="s">
        <v>2286</v>
      </c>
      <c r="C1766" s="267" t="s">
        <v>2287</v>
      </c>
      <c r="D1766" s="249"/>
      <c r="E1766" s="253">
        <v>7</v>
      </c>
      <c r="F1766" s="253" t="s">
        <v>171</v>
      </c>
      <c r="G1766" s="250" t="s">
        <v>171</v>
      </c>
      <c r="H1766" s="226" t="s">
        <v>2616</v>
      </c>
      <c r="I1766" s="253"/>
      <c r="J1766" s="278"/>
      <c r="K1766" s="252"/>
      <c r="L1766" s="253">
        <v>1</v>
      </c>
      <c r="M1766" s="251" t="s">
        <v>2415</v>
      </c>
      <c r="N1766" s="226" t="s">
        <v>2614</v>
      </c>
      <c r="O1766" s="253"/>
      <c r="P1766" s="278"/>
      <c r="Q1766" s="252"/>
      <c r="R1766" s="253" t="s">
        <v>171</v>
      </c>
      <c r="S1766" s="253" t="s">
        <v>171</v>
      </c>
      <c r="T1766" s="226" t="s">
        <v>2616</v>
      </c>
      <c r="U1766" s="253"/>
      <c r="V1766" s="278"/>
      <c r="W1766" s="252"/>
      <c r="X1766" s="253" t="s">
        <v>171</v>
      </c>
      <c r="Y1766" s="253" t="s">
        <v>171</v>
      </c>
      <c r="Z1766" s="226" t="s">
        <v>2616</v>
      </c>
      <c r="AA1766" s="253"/>
      <c r="AB1766" s="278"/>
      <c r="AC1766" s="252"/>
      <c r="AD1766" s="253" t="s">
        <v>171</v>
      </c>
      <c r="AE1766" s="250" t="s">
        <v>171</v>
      </c>
      <c r="AF1766" s="226" t="s">
        <v>2616</v>
      </c>
      <c r="AG1766" s="253"/>
      <c r="AH1766" s="278"/>
      <c r="AI1766" s="252"/>
    </row>
    <row r="1767" spans="1:35" s="295" customFormat="1" ht="90.75" thickBot="1" x14ac:dyDescent="0.25">
      <c r="A1767" s="292">
        <v>2017</v>
      </c>
      <c r="B1767" s="299" t="s">
        <v>2286</v>
      </c>
      <c r="C1767" s="299" t="s">
        <v>2287</v>
      </c>
      <c r="D1767" s="292"/>
      <c r="E1767" s="303">
        <v>7</v>
      </c>
      <c r="F1767" s="303">
        <v>1</v>
      </c>
      <c r="G1767" s="289" t="s">
        <v>2598</v>
      </c>
      <c r="H1767" s="226" t="s">
        <v>2627</v>
      </c>
      <c r="I1767" s="285" t="e">
        <f>VLOOKUP(Tableau2[[#This Row],[Maîtrise/Avancement CNPE]],Tableau5[],8,FALSE)</f>
        <v>#N/A</v>
      </c>
      <c r="J1767" s="310" t="e">
        <f>Tableau2[[#This Row],[Gravité]]*Tableau2[[#This Row],[Fréquence CNPE]]*Tableau2[[#This Row],[Coef Pondération CNPE]]</f>
        <v>#N/A</v>
      </c>
      <c r="K1767" s="306" t="s">
        <v>2277</v>
      </c>
      <c r="L1767" s="303">
        <v>1</v>
      </c>
      <c r="M1767" s="289" t="s">
        <v>2598</v>
      </c>
      <c r="N1767" s="226" t="s">
        <v>2627</v>
      </c>
      <c r="O1767" s="290" t="e">
        <f>VLOOKUP(Tableau2[[#This Row],[Maîtrise/Avancement SUD]],Tableau5[],8,FALSE)</f>
        <v>#N/A</v>
      </c>
      <c r="P1767" s="310" t="e">
        <f>Tableau2[[#This Row],[Gravité]]*Tableau2[[#This Row],[Fréquence SUD]]*Tableau2[[#This Row],[Coef Pondération SUD]]</f>
        <v>#N/A</v>
      </c>
      <c r="Q1767" s="318" t="s">
        <v>2266</v>
      </c>
      <c r="R1767" s="303">
        <v>1</v>
      </c>
      <c r="S1767" s="289" t="s">
        <v>2598</v>
      </c>
      <c r="T1767" s="226" t="s">
        <v>2627</v>
      </c>
      <c r="U1767" s="290" t="e">
        <f>VLOOKUP(Tableau2[[#This Row],[Maîtrise/Avancement GP]],Tableau5[],8,FALSE)</f>
        <v>#N/A</v>
      </c>
      <c r="V1767" s="310" t="e">
        <f>Tableau2[[#This Row],[Gravité]]*Tableau2[[#This Row],[Fréquence GP]]*Tableau2[[#This Row],[Coef Pondération GP]]</f>
        <v>#N/A</v>
      </c>
      <c r="W1767" s="306" t="s">
        <v>2415</v>
      </c>
      <c r="X1767" s="303">
        <v>1</v>
      </c>
      <c r="Y1767" s="289" t="s">
        <v>2598</v>
      </c>
      <c r="Z1767" s="226" t="s">
        <v>2627</v>
      </c>
      <c r="AA1767" s="290" t="e">
        <f>VLOOKUP(Tableau2[[#This Row],[Maîtrise/Avancement NORD]],Tableau5[],8,FALSE)</f>
        <v>#N/A</v>
      </c>
      <c r="AB1767" s="310" t="e">
        <f>Tableau2[[#This Row],[Gravité]]*Tableau2[[#This Row],[Fréquence NORD]]*Tableau2[[#This Row],[Coef Pondération NORD]]</f>
        <v>#N/A</v>
      </c>
      <c r="AC1767" s="306" t="s">
        <v>2415</v>
      </c>
      <c r="AD1767" s="303">
        <v>1</v>
      </c>
      <c r="AE1767" s="289" t="s">
        <v>2598</v>
      </c>
      <c r="AF1767" s="226" t="s">
        <v>2627</v>
      </c>
      <c r="AG1767" s="290" t="e">
        <f>VLOOKUP(Tableau2[[#This Row],[Maîtrise/Avancement DD]],Tableau5[],8,FALSE)</f>
        <v>#N/A</v>
      </c>
      <c r="AH1767" s="310" t="e">
        <f>Tableau2[[#This Row],[Gravité]]*Tableau2[[#This Row],[Fréquence DD]]*Tableau2[[#This Row],[Coef Pondération DD]]</f>
        <v>#N/A</v>
      </c>
      <c r="AI1767" s="306" t="s">
        <v>2385</v>
      </c>
    </row>
    <row r="1768" spans="1:35" ht="30" x14ac:dyDescent="0.2">
      <c r="A1768" s="249">
        <v>2017</v>
      </c>
      <c r="B1768" s="267" t="s">
        <v>2291</v>
      </c>
      <c r="C1768" s="267" t="s">
        <v>2287</v>
      </c>
      <c r="D1768" s="249"/>
      <c r="E1768" s="253">
        <v>7</v>
      </c>
      <c r="F1768" s="253">
        <v>1</v>
      </c>
      <c r="G1768" s="251" t="s">
        <v>2298</v>
      </c>
      <c r="H1768" s="226" t="s">
        <v>2608</v>
      </c>
      <c r="I1768" s="253"/>
      <c r="J1768" s="278"/>
      <c r="K1768" s="252"/>
      <c r="L1768" s="253">
        <v>1</v>
      </c>
      <c r="M1768" s="251" t="s">
        <v>2298</v>
      </c>
      <c r="N1768" s="226" t="s">
        <v>2608</v>
      </c>
      <c r="O1768" s="253"/>
      <c r="P1768" s="278"/>
      <c r="Q1768" s="252"/>
      <c r="R1768" s="253">
        <v>1</v>
      </c>
      <c r="S1768" s="251" t="s">
        <v>2298</v>
      </c>
      <c r="T1768" s="226" t="s">
        <v>2608</v>
      </c>
      <c r="U1768" s="253"/>
      <c r="V1768" s="278"/>
      <c r="W1768" s="252"/>
      <c r="X1768" s="253">
        <v>1</v>
      </c>
      <c r="Y1768" s="251" t="s">
        <v>2298</v>
      </c>
      <c r="Z1768" s="226" t="s">
        <v>2608</v>
      </c>
      <c r="AA1768" s="253"/>
      <c r="AB1768" s="278"/>
      <c r="AC1768" s="252"/>
      <c r="AD1768" s="253" t="s">
        <v>171</v>
      </c>
      <c r="AE1768" s="253" t="s">
        <v>171</v>
      </c>
      <c r="AF1768" s="226" t="s">
        <v>2617</v>
      </c>
      <c r="AG1768" s="253"/>
      <c r="AH1768" s="278"/>
      <c r="AI1768" s="252"/>
    </row>
    <row r="1769" spans="1:35" ht="30" x14ac:dyDescent="0.2">
      <c r="A1769" s="249">
        <v>2017</v>
      </c>
      <c r="B1769" s="267" t="s">
        <v>2291</v>
      </c>
      <c r="C1769" s="267" t="s">
        <v>2287</v>
      </c>
      <c r="D1769" s="249"/>
      <c r="E1769" s="253">
        <v>7</v>
      </c>
      <c r="F1769" s="253">
        <v>1</v>
      </c>
      <c r="G1769" s="251" t="s">
        <v>2297</v>
      </c>
      <c r="H1769" s="226" t="s">
        <v>2613</v>
      </c>
      <c r="I1769" s="253"/>
      <c r="J1769" s="278"/>
      <c r="K1769" s="252"/>
      <c r="L1769" s="253">
        <v>1</v>
      </c>
      <c r="M1769" s="251" t="s">
        <v>2297</v>
      </c>
      <c r="N1769" s="226" t="s">
        <v>2613</v>
      </c>
      <c r="O1769" s="253"/>
      <c r="P1769" s="278"/>
      <c r="Q1769" s="252"/>
      <c r="R1769" s="253">
        <v>1</v>
      </c>
      <c r="S1769" s="251" t="s">
        <v>2297</v>
      </c>
      <c r="T1769" s="226" t="s">
        <v>2613</v>
      </c>
      <c r="U1769" s="253"/>
      <c r="V1769" s="278"/>
      <c r="W1769" s="252"/>
      <c r="X1769" s="253">
        <v>1</v>
      </c>
      <c r="Y1769" s="251" t="s">
        <v>2297</v>
      </c>
      <c r="Z1769" s="226" t="s">
        <v>2613</v>
      </c>
      <c r="AA1769" s="253"/>
      <c r="AB1769" s="278"/>
      <c r="AC1769" s="252"/>
      <c r="AD1769" s="253" t="s">
        <v>171</v>
      </c>
      <c r="AE1769" s="253" t="s">
        <v>171</v>
      </c>
      <c r="AF1769" s="226" t="s">
        <v>2617</v>
      </c>
      <c r="AG1769" s="253"/>
      <c r="AH1769" s="278"/>
      <c r="AI1769" s="252"/>
    </row>
    <row r="1770" spans="1:35" ht="30" x14ac:dyDescent="0.2">
      <c r="A1770" s="249">
        <v>2017</v>
      </c>
      <c r="B1770" s="267" t="s">
        <v>2291</v>
      </c>
      <c r="C1770" s="267" t="s">
        <v>2287</v>
      </c>
      <c r="D1770" s="249"/>
      <c r="E1770" s="253">
        <v>7</v>
      </c>
      <c r="F1770" s="253">
        <v>1</v>
      </c>
      <c r="G1770" s="251" t="s">
        <v>2296</v>
      </c>
      <c r="H1770" s="226" t="s">
        <v>2608</v>
      </c>
      <c r="I1770" s="253"/>
      <c r="J1770" s="278"/>
      <c r="K1770" s="252"/>
      <c r="L1770" s="253">
        <v>1</v>
      </c>
      <c r="M1770" s="251" t="s">
        <v>2296</v>
      </c>
      <c r="N1770" s="226" t="s">
        <v>2608</v>
      </c>
      <c r="O1770" s="253"/>
      <c r="P1770" s="278"/>
      <c r="Q1770" s="252"/>
      <c r="R1770" s="253">
        <v>1</v>
      </c>
      <c r="S1770" s="251" t="s">
        <v>2296</v>
      </c>
      <c r="T1770" s="226" t="s">
        <v>2608</v>
      </c>
      <c r="U1770" s="253"/>
      <c r="V1770" s="278"/>
      <c r="W1770" s="252"/>
      <c r="X1770" s="253">
        <v>1</v>
      </c>
      <c r="Y1770" s="251" t="s">
        <v>2296</v>
      </c>
      <c r="Z1770" s="226" t="s">
        <v>2608</v>
      </c>
      <c r="AA1770" s="253"/>
      <c r="AB1770" s="278"/>
      <c r="AC1770" s="252"/>
      <c r="AD1770" s="253" t="s">
        <v>171</v>
      </c>
      <c r="AE1770" s="253" t="s">
        <v>171</v>
      </c>
      <c r="AF1770" s="226" t="s">
        <v>2617</v>
      </c>
      <c r="AG1770" s="253"/>
      <c r="AH1770" s="278"/>
      <c r="AI1770" s="252"/>
    </row>
    <row r="1771" spans="1:35" ht="30" x14ac:dyDescent="0.2">
      <c r="A1771" s="249">
        <v>2017</v>
      </c>
      <c r="B1771" s="267" t="s">
        <v>2291</v>
      </c>
      <c r="C1771" s="267" t="s">
        <v>2287</v>
      </c>
      <c r="D1771" s="249"/>
      <c r="E1771" s="253">
        <v>7</v>
      </c>
      <c r="F1771" s="253">
        <v>1</v>
      </c>
      <c r="G1771" s="251" t="s">
        <v>2295</v>
      </c>
      <c r="H1771" s="226" t="s">
        <v>2608</v>
      </c>
      <c r="I1771" s="253"/>
      <c r="J1771" s="278"/>
      <c r="K1771" s="252"/>
      <c r="L1771" s="253">
        <v>1</v>
      </c>
      <c r="M1771" s="251" t="s">
        <v>2295</v>
      </c>
      <c r="N1771" s="226" t="s">
        <v>2608</v>
      </c>
      <c r="O1771" s="253"/>
      <c r="P1771" s="278"/>
      <c r="Q1771" s="252"/>
      <c r="R1771" s="253">
        <v>1</v>
      </c>
      <c r="S1771" s="251" t="s">
        <v>2295</v>
      </c>
      <c r="T1771" s="226" t="s">
        <v>2608</v>
      </c>
      <c r="U1771" s="253"/>
      <c r="V1771" s="278"/>
      <c r="W1771" s="252"/>
      <c r="X1771" s="253">
        <v>1</v>
      </c>
      <c r="Y1771" s="251" t="s">
        <v>2295</v>
      </c>
      <c r="Z1771" s="226" t="s">
        <v>2608</v>
      </c>
      <c r="AA1771" s="253"/>
      <c r="AB1771" s="278"/>
      <c r="AC1771" s="252"/>
      <c r="AD1771" s="253" t="s">
        <v>171</v>
      </c>
      <c r="AE1771" s="253" t="s">
        <v>171</v>
      </c>
      <c r="AF1771" s="226" t="s">
        <v>2617</v>
      </c>
      <c r="AG1771" s="253"/>
      <c r="AH1771" s="278"/>
      <c r="AI1771" s="252"/>
    </row>
    <row r="1772" spans="1:35" ht="30" x14ac:dyDescent="0.2">
      <c r="A1772" s="249">
        <v>2017</v>
      </c>
      <c r="B1772" s="267" t="s">
        <v>2291</v>
      </c>
      <c r="C1772" s="267" t="s">
        <v>2287</v>
      </c>
      <c r="D1772" s="249"/>
      <c r="E1772" s="253">
        <v>7</v>
      </c>
      <c r="F1772" s="253">
        <v>1</v>
      </c>
      <c r="G1772" s="251" t="s">
        <v>2294</v>
      </c>
      <c r="H1772" s="226" t="s">
        <v>2608</v>
      </c>
      <c r="I1772" s="253"/>
      <c r="J1772" s="278"/>
      <c r="K1772" s="252"/>
      <c r="L1772" s="253">
        <v>1</v>
      </c>
      <c r="M1772" s="251" t="s">
        <v>2294</v>
      </c>
      <c r="N1772" s="226" t="s">
        <v>2608</v>
      </c>
      <c r="O1772" s="253"/>
      <c r="P1772" s="278"/>
      <c r="Q1772" s="252"/>
      <c r="R1772" s="253">
        <v>1</v>
      </c>
      <c r="S1772" s="251" t="s">
        <v>2294</v>
      </c>
      <c r="T1772" s="226" t="s">
        <v>2608</v>
      </c>
      <c r="U1772" s="253"/>
      <c r="V1772" s="278"/>
      <c r="W1772" s="252"/>
      <c r="X1772" s="253">
        <v>1</v>
      </c>
      <c r="Y1772" s="251" t="s">
        <v>2294</v>
      </c>
      <c r="Z1772" s="226" t="s">
        <v>2608</v>
      </c>
      <c r="AA1772" s="253"/>
      <c r="AB1772" s="278"/>
      <c r="AC1772" s="252"/>
      <c r="AD1772" s="253" t="s">
        <v>171</v>
      </c>
      <c r="AE1772" s="253" t="s">
        <v>171</v>
      </c>
      <c r="AF1772" s="226" t="s">
        <v>2617</v>
      </c>
      <c r="AG1772" s="253"/>
      <c r="AH1772" s="278"/>
      <c r="AI1772" s="252"/>
    </row>
    <row r="1773" spans="1:35" ht="30" x14ac:dyDescent="0.2">
      <c r="A1773" s="249">
        <v>2017</v>
      </c>
      <c r="B1773" s="267" t="s">
        <v>2291</v>
      </c>
      <c r="C1773" s="267" t="s">
        <v>2287</v>
      </c>
      <c r="D1773" s="249"/>
      <c r="E1773" s="253">
        <v>7</v>
      </c>
      <c r="F1773" s="253">
        <v>1</v>
      </c>
      <c r="G1773" s="251" t="s">
        <v>2293</v>
      </c>
      <c r="H1773" s="226" t="s">
        <v>2608</v>
      </c>
      <c r="I1773" s="253"/>
      <c r="J1773" s="278"/>
      <c r="K1773" s="252"/>
      <c r="L1773" s="253">
        <v>1</v>
      </c>
      <c r="M1773" s="251" t="s">
        <v>2293</v>
      </c>
      <c r="N1773" s="226" t="s">
        <v>2608</v>
      </c>
      <c r="O1773" s="253"/>
      <c r="P1773" s="278"/>
      <c r="Q1773" s="252"/>
      <c r="R1773" s="253">
        <v>1</v>
      </c>
      <c r="S1773" s="251" t="s">
        <v>2293</v>
      </c>
      <c r="T1773" s="226" t="s">
        <v>2608</v>
      </c>
      <c r="U1773" s="253"/>
      <c r="V1773" s="278"/>
      <c r="W1773" s="252"/>
      <c r="X1773" s="253">
        <v>1</v>
      </c>
      <c r="Y1773" s="251" t="s">
        <v>2293</v>
      </c>
      <c r="Z1773" s="226" t="s">
        <v>2608</v>
      </c>
      <c r="AA1773" s="253"/>
      <c r="AB1773" s="278"/>
      <c r="AC1773" s="252"/>
      <c r="AD1773" s="253" t="s">
        <v>171</v>
      </c>
      <c r="AE1773" s="253" t="s">
        <v>171</v>
      </c>
      <c r="AF1773" s="226" t="s">
        <v>2617</v>
      </c>
      <c r="AG1773" s="253"/>
      <c r="AH1773" s="278"/>
      <c r="AI1773" s="252"/>
    </row>
    <row r="1774" spans="1:35" ht="30" x14ac:dyDescent="0.2">
      <c r="A1774" s="249">
        <v>2017</v>
      </c>
      <c r="B1774" s="267" t="s">
        <v>2291</v>
      </c>
      <c r="C1774" s="267" t="s">
        <v>2287</v>
      </c>
      <c r="D1774" s="249"/>
      <c r="E1774" s="253">
        <v>7</v>
      </c>
      <c r="F1774" s="253">
        <v>1</v>
      </c>
      <c r="G1774" s="252" t="s">
        <v>2292</v>
      </c>
      <c r="H1774" s="226" t="s">
        <v>2608</v>
      </c>
      <c r="I1774" s="253"/>
      <c r="J1774" s="278"/>
      <c r="K1774" s="252"/>
      <c r="L1774" s="253">
        <v>1</v>
      </c>
      <c r="M1774" s="252" t="s">
        <v>2292</v>
      </c>
      <c r="N1774" s="226" t="s">
        <v>2608</v>
      </c>
      <c r="O1774" s="253"/>
      <c r="P1774" s="278"/>
      <c r="Q1774" s="252"/>
      <c r="R1774" s="253">
        <v>1</v>
      </c>
      <c r="S1774" s="252" t="s">
        <v>2292</v>
      </c>
      <c r="T1774" s="226" t="s">
        <v>2608</v>
      </c>
      <c r="U1774" s="253"/>
      <c r="V1774" s="278"/>
      <c r="W1774" s="252"/>
      <c r="X1774" s="253">
        <v>1</v>
      </c>
      <c r="Y1774" s="252" t="s">
        <v>2292</v>
      </c>
      <c r="Z1774" s="226" t="s">
        <v>2608</v>
      </c>
      <c r="AA1774" s="253"/>
      <c r="AB1774" s="278"/>
      <c r="AC1774" s="252"/>
      <c r="AD1774" s="253" t="s">
        <v>171</v>
      </c>
      <c r="AE1774" s="253" t="s">
        <v>171</v>
      </c>
      <c r="AF1774" s="226" t="s">
        <v>2617</v>
      </c>
      <c r="AG1774" s="253"/>
      <c r="AH1774" s="278"/>
      <c r="AI1774" s="252"/>
    </row>
    <row r="1775" spans="1:35" ht="30" x14ac:dyDescent="0.2">
      <c r="A1775" s="249">
        <v>2017</v>
      </c>
      <c r="B1775" s="267" t="s">
        <v>2291</v>
      </c>
      <c r="C1775" s="267" t="s">
        <v>2287</v>
      </c>
      <c r="D1775" s="249"/>
      <c r="E1775" s="253">
        <v>7</v>
      </c>
      <c r="F1775" s="253" t="s">
        <v>171</v>
      </c>
      <c r="G1775" s="253" t="s">
        <v>171</v>
      </c>
      <c r="H1775" s="226" t="s">
        <v>2616</v>
      </c>
      <c r="I1775" s="253"/>
      <c r="J1775" s="278"/>
      <c r="K1775" s="252"/>
      <c r="L1775" s="253">
        <v>1</v>
      </c>
      <c r="M1775" s="252" t="s">
        <v>2382</v>
      </c>
      <c r="N1775" s="226" t="s">
        <v>2611</v>
      </c>
      <c r="O1775" s="253"/>
      <c r="P1775" s="278"/>
      <c r="Q1775" s="252"/>
      <c r="R1775" s="253">
        <v>1</v>
      </c>
      <c r="S1775" s="252" t="s">
        <v>2382</v>
      </c>
      <c r="T1775" s="226" t="s">
        <v>2611</v>
      </c>
      <c r="U1775" s="253"/>
      <c r="V1775" s="278"/>
      <c r="W1775" s="252"/>
      <c r="X1775" s="253">
        <v>1</v>
      </c>
      <c r="Y1775" s="252" t="s">
        <v>2382</v>
      </c>
      <c r="Z1775" s="226" t="s">
        <v>2611</v>
      </c>
      <c r="AA1775" s="253"/>
      <c r="AB1775" s="278"/>
      <c r="AC1775" s="252"/>
      <c r="AD1775" s="253" t="s">
        <v>171</v>
      </c>
      <c r="AE1775" s="253" t="s">
        <v>171</v>
      </c>
      <c r="AF1775" s="226" t="s">
        <v>2616</v>
      </c>
      <c r="AG1775" s="253"/>
      <c r="AH1775" s="278"/>
      <c r="AI1775" s="252"/>
    </row>
    <row r="1776" spans="1:35" s="295" customFormat="1" ht="30.75" thickBot="1" x14ac:dyDescent="0.25">
      <c r="A1776" s="292">
        <v>2017</v>
      </c>
      <c r="B1776" s="299" t="s">
        <v>2291</v>
      </c>
      <c r="C1776" s="299" t="s">
        <v>2287</v>
      </c>
      <c r="D1776" s="292"/>
      <c r="E1776" s="303">
        <v>7</v>
      </c>
      <c r="F1776" s="303">
        <v>1</v>
      </c>
      <c r="G1776" s="289" t="s">
        <v>2598</v>
      </c>
      <c r="H1776" s="226" t="s">
        <v>2627</v>
      </c>
      <c r="I1776" s="285" t="e">
        <f>VLOOKUP(Tableau2[[#This Row],[Maîtrise/Avancement CNPE]],Tableau5[],8,FALSE)</f>
        <v>#N/A</v>
      </c>
      <c r="J1776" s="310" t="e">
        <f>Tableau2[[#This Row],[Gravité]]*Tableau2[[#This Row],[Fréquence CNPE]]*Tableau2[[#This Row],[Coef Pondération CNPE]]</f>
        <v>#N/A</v>
      </c>
      <c r="K1776" s="318"/>
      <c r="L1776" s="303">
        <v>1</v>
      </c>
      <c r="M1776" s="289" t="s">
        <v>2598</v>
      </c>
      <c r="N1776" s="226" t="s">
        <v>2627</v>
      </c>
      <c r="O1776" s="290" t="e">
        <f>VLOOKUP(Tableau2[[#This Row],[Maîtrise/Avancement SUD]],Tableau5[],8,FALSE)</f>
        <v>#N/A</v>
      </c>
      <c r="P1776" s="310" t="e">
        <f>Tableau2[[#This Row],[Gravité]]*Tableau2[[#This Row],[Fréquence SUD]]*Tableau2[[#This Row],[Coef Pondération SUD]]</f>
        <v>#N/A</v>
      </c>
      <c r="Q1776" s="318" t="s">
        <v>2266</v>
      </c>
      <c r="R1776" s="303">
        <v>1</v>
      </c>
      <c r="S1776" s="289" t="s">
        <v>2598</v>
      </c>
      <c r="T1776" s="226" t="s">
        <v>2627</v>
      </c>
      <c r="U1776" s="290" t="e">
        <f>VLOOKUP(Tableau2[[#This Row],[Maîtrise/Avancement GP]],Tableau5[],8,FALSE)</f>
        <v>#N/A</v>
      </c>
      <c r="V1776" s="310" t="e">
        <f>Tableau2[[#This Row],[Gravité]]*Tableau2[[#This Row],[Fréquence GP]]*Tableau2[[#This Row],[Coef Pondération GP]]</f>
        <v>#N/A</v>
      </c>
      <c r="W1776" s="318"/>
      <c r="X1776" s="303">
        <v>1</v>
      </c>
      <c r="Y1776" s="289" t="s">
        <v>2598</v>
      </c>
      <c r="Z1776" s="226" t="s">
        <v>2627</v>
      </c>
      <c r="AA1776" s="290" t="e">
        <f>VLOOKUP(Tableau2[[#This Row],[Maîtrise/Avancement NORD]],Tableau5[],8,FALSE)</f>
        <v>#N/A</v>
      </c>
      <c r="AB1776" s="310" t="e">
        <f>Tableau2[[#This Row],[Gravité]]*Tableau2[[#This Row],[Fréquence NORD]]*Tableau2[[#This Row],[Coef Pondération NORD]]</f>
        <v>#N/A</v>
      </c>
      <c r="AC1776" s="318"/>
      <c r="AD1776" s="303" t="s">
        <v>171</v>
      </c>
      <c r="AE1776" s="289" t="s">
        <v>2598</v>
      </c>
      <c r="AF1776" s="226" t="s">
        <v>2627</v>
      </c>
      <c r="AG1776" s="290" t="e">
        <f>VLOOKUP(Tableau2[[#This Row],[Maîtrise/Avancement DD]],Tableau5[],8,FALSE)</f>
        <v>#N/A</v>
      </c>
      <c r="AH1776" s="310" t="e">
        <f>Tableau2[[#This Row],[Gravité]]*Tableau2[[#This Row],[Fréquence DD]]*Tableau2[[#This Row],[Coef Pondération DD]]</f>
        <v>#VALUE!</v>
      </c>
      <c r="AI1776" s="318"/>
    </row>
    <row r="1777" spans="1:35" ht="30" x14ac:dyDescent="0.2">
      <c r="A1777" s="249">
        <v>2017</v>
      </c>
      <c r="B1777" s="267" t="s">
        <v>2299</v>
      </c>
      <c r="C1777" s="267" t="s">
        <v>2287</v>
      </c>
      <c r="D1777" s="249"/>
      <c r="E1777" s="253">
        <v>7</v>
      </c>
      <c r="F1777" s="253">
        <v>1</v>
      </c>
      <c r="G1777" s="252" t="s">
        <v>2300</v>
      </c>
      <c r="H1777" s="226" t="s">
        <v>2608</v>
      </c>
      <c r="I1777" s="253"/>
      <c r="J1777" s="278"/>
      <c r="K1777" s="252"/>
      <c r="L1777" s="253">
        <v>1</v>
      </c>
      <c r="M1777" s="252" t="s">
        <v>2300</v>
      </c>
      <c r="N1777" s="226" t="s">
        <v>2608</v>
      </c>
      <c r="O1777" s="253"/>
      <c r="P1777" s="278"/>
      <c r="Q1777" s="252"/>
      <c r="R1777" s="253">
        <v>1</v>
      </c>
      <c r="S1777" s="252" t="s">
        <v>2300</v>
      </c>
      <c r="T1777" s="226" t="s">
        <v>2608</v>
      </c>
      <c r="U1777" s="253"/>
      <c r="V1777" s="278"/>
      <c r="W1777" s="252"/>
      <c r="X1777" s="253">
        <v>1</v>
      </c>
      <c r="Y1777" s="252" t="s">
        <v>2300</v>
      </c>
      <c r="Z1777" s="226" t="s">
        <v>2608</v>
      </c>
      <c r="AA1777" s="253"/>
      <c r="AB1777" s="278"/>
      <c r="AC1777" s="252"/>
      <c r="AD1777" s="253" t="s">
        <v>171</v>
      </c>
      <c r="AE1777" s="253" t="s">
        <v>171</v>
      </c>
      <c r="AF1777" s="226" t="s">
        <v>2617</v>
      </c>
      <c r="AG1777" s="253"/>
      <c r="AH1777" s="278"/>
      <c r="AI1777" s="252"/>
    </row>
    <row r="1778" spans="1:35" ht="30" x14ac:dyDescent="0.2">
      <c r="A1778" s="249">
        <v>2017</v>
      </c>
      <c r="B1778" s="267" t="s">
        <v>2299</v>
      </c>
      <c r="C1778" s="267" t="s">
        <v>2287</v>
      </c>
      <c r="D1778" s="249"/>
      <c r="E1778" s="253">
        <v>7</v>
      </c>
      <c r="F1778" s="253">
        <v>1</v>
      </c>
      <c r="G1778" s="251" t="s">
        <v>2298</v>
      </c>
      <c r="H1778" s="226" t="s">
        <v>2608</v>
      </c>
      <c r="I1778" s="253"/>
      <c r="J1778" s="278"/>
      <c r="K1778" s="252"/>
      <c r="L1778" s="253">
        <v>1</v>
      </c>
      <c r="M1778" s="251" t="s">
        <v>2298</v>
      </c>
      <c r="N1778" s="226" t="s">
        <v>2608</v>
      </c>
      <c r="O1778" s="253"/>
      <c r="P1778" s="278"/>
      <c r="Q1778" s="252"/>
      <c r="R1778" s="253">
        <v>1</v>
      </c>
      <c r="S1778" s="251" t="s">
        <v>2298</v>
      </c>
      <c r="T1778" s="226" t="s">
        <v>2608</v>
      </c>
      <c r="U1778" s="253"/>
      <c r="V1778" s="278"/>
      <c r="W1778" s="252"/>
      <c r="X1778" s="253">
        <v>1</v>
      </c>
      <c r="Y1778" s="251" t="s">
        <v>2298</v>
      </c>
      <c r="Z1778" s="226" t="s">
        <v>2608</v>
      </c>
      <c r="AA1778" s="253"/>
      <c r="AB1778" s="278"/>
      <c r="AC1778" s="252"/>
      <c r="AD1778" s="253" t="s">
        <v>171</v>
      </c>
      <c r="AE1778" s="253" t="s">
        <v>171</v>
      </c>
      <c r="AF1778" s="226" t="s">
        <v>2617</v>
      </c>
      <c r="AG1778" s="253"/>
      <c r="AH1778" s="278"/>
      <c r="AI1778" s="252"/>
    </row>
    <row r="1779" spans="1:35" ht="30" x14ac:dyDescent="0.2">
      <c r="A1779" s="249">
        <v>2017</v>
      </c>
      <c r="B1779" s="267" t="s">
        <v>2299</v>
      </c>
      <c r="C1779" s="267" t="s">
        <v>2287</v>
      </c>
      <c r="D1779" s="249"/>
      <c r="E1779" s="253">
        <v>7</v>
      </c>
      <c r="F1779" s="253">
        <v>1</v>
      </c>
      <c r="G1779" s="251" t="s">
        <v>2297</v>
      </c>
      <c r="H1779" s="226" t="s">
        <v>2613</v>
      </c>
      <c r="I1779" s="253"/>
      <c r="J1779" s="278"/>
      <c r="K1779" s="252"/>
      <c r="L1779" s="253">
        <v>1</v>
      </c>
      <c r="M1779" s="251" t="s">
        <v>2297</v>
      </c>
      <c r="N1779" s="226" t="s">
        <v>2613</v>
      </c>
      <c r="O1779" s="253"/>
      <c r="P1779" s="278"/>
      <c r="Q1779" s="252"/>
      <c r="R1779" s="253">
        <v>1</v>
      </c>
      <c r="S1779" s="251" t="s">
        <v>2297</v>
      </c>
      <c r="T1779" s="226" t="s">
        <v>2613</v>
      </c>
      <c r="U1779" s="253"/>
      <c r="V1779" s="278"/>
      <c r="W1779" s="252"/>
      <c r="X1779" s="253">
        <v>1</v>
      </c>
      <c r="Y1779" s="251" t="s">
        <v>2297</v>
      </c>
      <c r="Z1779" s="226" t="s">
        <v>2613</v>
      </c>
      <c r="AA1779" s="253"/>
      <c r="AB1779" s="278"/>
      <c r="AC1779" s="252"/>
      <c r="AD1779" s="253" t="s">
        <v>171</v>
      </c>
      <c r="AE1779" s="253" t="s">
        <v>171</v>
      </c>
      <c r="AF1779" s="226" t="s">
        <v>2617</v>
      </c>
      <c r="AG1779" s="253"/>
      <c r="AH1779" s="278"/>
      <c r="AI1779" s="252"/>
    </row>
    <row r="1780" spans="1:35" ht="30" x14ac:dyDescent="0.2">
      <c r="A1780" s="249">
        <v>2017</v>
      </c>
      <c r="B1780" s="267" t="s">
        <v>2299</v>
      </c>
      <c r="C1780" s="267" t="s">
        <v>2287</v>
      </c>
      <c r="D1780" s="249"/>
      <c r="E1780" s="253">
        <v>7</v>
      </c>
      <c r="F1780" s="253">
        <v>1</v>
      </c>
      <c r="G1780" s="251" t="s">
        <v>2296</v>
      </c>
      <c r="H1780" s="226" t="s">
        <v>2608</v>
      </c>
      <c r="I1780" s="253"/>
      <c r="J1780" s="278"/>
      <c r="K1780" s="252"/>
      <c r="L1780" s="253">
        <v>1</v>
      </c>
      <c r="M1780" s="251" t="s">
        <v>2296</v>
      </c>
      <c r="N1780" s="226" t="s">
        <v>2608</v>
      </c>
      <c r="O1780" s="253"/>
      <c r="P1780" s="278"/>
      <c r="Q1780" s="252"/>
      <c r="R1780" s="253">
        <v>1</v>
      </c>
      <c r="S1780" s="251" t="s">
        <v>2296</v>
      </c>
      <c r="T1780" s="226" t="s">
        <v>2608</v>
      </c>
      <c r="U1780" s="253"/>
      <c r="V1780" s="278"/>
      <c r="W1780" s="252"/>
      <c r="X1780" s="253">
        <v>1</v>
      </c>
      <c r="Y1780" s="251" t="s">
        <v>2296</v>
      </c>
      <c r="Z1780" s="226" t="s">
        <v>2608</v>
      </c>
      <c r="AA1780" s="253"/>
      <c r="AB1780" s="278"/>
      <c r="AC1780" s="252"/>
      <c r="AD1780" s="253" t="s">
        <v>171</v>
      </c>
      <c r="AE1780" s="253" t="s">
        <v>171</v>
      </c>
      <c r="AF1780" s="226" t="s">
        <v>2617</v>
      </c>
      <c r="AG1780" s="253"/>
      <c r="AH1780" s="278"/>
      <c r="AI1780" s="252"/>
    </row>
    <row r="1781" spans="1:35" ht="30" x14ac:dyDescent="0.2">
      <c r="A1781" s="249">
        <v>2017</v>
      </c>
      <c r="B1781" s="267" t="s">
        <v>2299</v>
      </c>
      <c r="C1781" s="267" t="s">
        <v>2287</v>
      </c>
      <c r="D1781" s="249"/>
      <c r="E1781" s="253">
        <v>7</v>
      </c>
      <c r="F1781" s="253">
        <v>1</v>
      </c>
      <c r="G1781" s="251" t="s">
        <v>2295</v>
      </c>
      <c r="H1781" s="226" t="s">
        <v>2608</v>
      </c>
      <c r="I1781" s="253"/>
      <c r="J1781" s="278"/>
      <c r="K1781" s="252"/>
      <c r="L1781" s="253">
        <v>1</v>
      </c>
      <c r="M1781" s="251" t="s">
        <v>2295</v>
      </c>
      <c r="N1781" s="226" t="s">
        <v>2608</v>
      </c>
      <c r="O1781" s="253"/>
      <c r="P1781" s="278"/>
      <c r="Q1781" s="252"/>
      <c r="R1781" s="253">
        <v>1</v>
      </c>
      <c r="S1781" s="251" t="s">
        <v>2295</v>
      </c>
      <c r="T1781" s="226" t="s">
        <v>2608</v>
      </c>
      <c r="U1781" s="253"/>
      <c r="V1781" s="278"/>
      <c r="W1781" s="252"/>
      <c r="X1781" s="253">
        <v>1</v>
      </c>
      <c r="Y1781" s="251" t="s">
        <v>2295</v>
      </c>
      <c r="Z1781" s="226" t="s">
        <v>2608</v>
      </c>
      <c r="AA1781" s="253"/>
      <c r="AB1781" s="278"/>
      <c r="AC1781" s="252"/>
      <c r="AD1781" s="253" t="s">
        <v>171</v>
      </c>
      <c r="AE1781" s="253" t="s">
        <v>171</v>
      </c>
      <c r="AF1781" s="226" t="s">
        <v>2617</v>
      </c>
      <c r="AG1781" s="253"/>
      <c r="AH1781" s="278"/>
      <c r="AI1781" s="252"/>
    </row>
    <row r="1782" spans="1:35" ht="30" x14ac:dyDescent="0.2">
      <c r="A1782" s="249">
        <v>2017</v>
      </c>
      <c r="B1782" s="267" t="s">
        <v>2299</v>
      </c>
      <c r="C1782" s="267" t="s">
        <v>2287</v>
      </c>
      <c r="D1782" s="249"/>
      <c r="E1782" s="253">
        <v>7</v>
      </c>
      <c r="F1782" s="253">
        <v>1</v>
      </c>
      <c r="G1782" s="251" t="s">
        <v>2294</v>
      </c>
      <c r="H1782" s="226" t="s">
        <v>2608</v>
      </c>
      <c r="I1782" s="253"/>
      <c r="J1782" s="278"/>
      <c r="K1782" s="252"/>
      <c r="L1782" s="253">
        <v>1</v>
      </c>
      <c r="M1782" s="251" t="s">
        <v>2294</v>
      </c>
      <c r="N1782" s="226" t="s">
        <v>2608</v>
      </c>
      <c r="O1782" s="253"/>
      <c r="P1782" s="278"/>
      <c r="Q1782" s="252"/>
      <c r="R1782" s="253">
        <v>1</v>
      </c>
      <c r="S1782" s="251" t="s">
        <v>2294</v>
      </c>
      <c r="T1782" s="226" t="s">
        <v>2608</v>
      </c>
      <c r="U1782" s="253"/>
      <c r="V1782" s="278"/>
      <c r="W1782" s="252"/>
      <c r="X1782" s="253">
        <v>1</v>
      </c>
      <c r="Y1782" s="251" t="s">
        <v>2294</v>
      </c>
      <c r="Z1782" s="226" t="s">
        <v>2608</v>
      </c>
      <c r="AA1782" s="253"/>
      <c r="AB1782" s="278"/>
      <c r="AC1782" s="252"/>
      <c r="AD1782" s="253" t="s">
        <v>171</v>
      </c>
      <c r="AE1782" s="253" t="s">
        <v>171</v>
      </c>
      <c r="AF1782" s="226" t="s">
        <v>2617</v>
      </c>
      <c r="AG1782" s="253"/>
      <c r="AH1782" s="278"/>
      <c r="AI1782" s="252"/>
    </row>
    <row r="1783" spans="1:35" ht="30" x14ac:dyDescent="0.2">
      <c r="A1783" s="249">
        <v>2017</v>
      </c>
      <c r="B1783" s="267" t="s">
        <v>2299</v>
      </c>
      <c r="C1783" s="267" t="s">
        <v>2287</v>
      </c>
      <c r="D1783" s="249"/>
      <c r="E1783" s="253">
        <v>7</v>
      </c>
      <c r="F1783" s="253">
        <v>1</v>
      </c>
      <c r="G1783" s="252" t="s">
        <v>2292</v>
      </c>
      <c r="H1783" s="226" t="s">
        <v>2608</v>
      </c>
      <c r="I1783" s="253"/>
      <c r="J1783" s="278"/>
      <c r="K1783" s="252"/>
      <c r="L1783" s="253">
        <v>1</v>
      </c>
      <c r="M1783" s="252" t="s">
        <v>2292</v>
      </c>
      <c r="N1783" s="226" t="s">
        <v>2608</v>
      </c>
      <c r="O1783" s="253"/>
      <c r="P1783" s="278"/>
      <c r="Q1783" s="252"/>
      <c r="R1783" s="253">
        <v>1</v>
      </c>
      <c r="S1783" s="252" t="s">
        <v>2292</v>
      </c>
      <c r="T1783" s="226" t="s">
        <v>2608</v>
      </c>
      <c r="U1783" s="253"/>
      <c r="V1783" s="278"/>
      <c r="W1783" s="252"/>
      <c r="X1783" s="253">
        <v>1</v>
      </c>
      <c r="Y1783" s="252" t="s">
        <v>2292</v>
      </c>
      <c r="Z1783" s="226" t="s">
        <v>2608</v>
      </c>
      <c r="AA1783" s="253"/>
      <c r="AB1783" s="278"/>
      <c r="AC1783" s="252"/>
      <c r="AD1783" s="253" t="s">
        <v>171</v>
      </c>
      <c r="AE1783" s="253" t="s">
        <v>171</v>
      </c>
      <c r="AF1783" s="226" t="s">
        <v>2617</v>
      </c>
      <c r="AG1783" s="253"/>
      <c r="AH1783" s="278"/>
      <c r="AI1783" s="252"/>
    </row>
    <row r="1784" spans="1:35" ht="30" x14ac:dyDescent="0.2">
      <c r="A1784" s="249">
        <v>2017</v>
      </c>
      <c r="B1784" s="267" t="s">
        <v>2299</v>
      </c>
      <c r="C1784" s="267" t="s">
        <v>2287</v>
      </c>
      <c r="D1784" s="249"/>
      <c r="E1784" s="253">
        <v>7</v>
      </c>
      <c r="F1784" s="253">
        <v>1</v>
      </c>
      <c r="G1784" s="252" t="s">
        <v>2301</v>
      </c>
      <c r="H1784" s="226" t="s">
        <v>2608</v>
      </c>
      <c r="I1784" s="253"/>
      <c r="J1784" s="278"/>
      <c r="K1784" s="252"/>
      <c r="L1784" s="253">
        <v>1</v>
      </c>
      <c r="M1784" s="252" t="s">
        <v>2301</v>
      </c>
      <c r="N1784" s="226" t="s">
        <v>2608</v>
      </c>
      <c r="O1784" s="253"/>
      <c r="P1784" s="278"/>
      <c r="Q1784" s="252"/>
      <c r="R1784" s="253">
        <v>1</v>
      </c>
      <c r="S1784" s="252" t="s">
        <v>2301</v>
      </c>
      <c r="T1784" s="226" t="s">
        <v>2608</v>
      </c>
      <c r="U1784" s="253"/>
      <c r="V1784" s="278"/>
      <c r="W1784" s="252"/>
      <c r="X1784" s="253">
        <v>1</v>
      </c>
      <c r="Y1784" s="252" t="s">
        <v>2301</v>
      </c>
      <c r="Z1784" s="226" t="s">
        <v>2608</v>
      </c>
      <c r="AA1784" s="253"/>
      <c r="AB1784" s="278"/>
      <c r="AC1784" s="252"/>
      <c r="AD1784" s="253" t="s">
        <v>171</v>
      </c>
      <c r="AE1784" s="253" t="s">
        <v>171</v>
      </c>
      <c r="AF1784" s="226" t="s">
        <v>2617</v>
      </c>
      <c r="AG1784" s="253"/>
      <c r="AH1784" s="278"/>
      <c r="AI1784" s="252"/>
    </row>
    <row r="1785" spans="1:35" ht="30" x14ac:dyDescent="0.2">
      <c r="A1785" s="249">
        <v>2017</v>
      </c>
      <c r="B1785" s="267" t="s">
        <v>2299</v>
      </c>
      <c r="C1785" s="267" t="s">
        <v>2287</v>
      </c>
      <c r="D1785" s="249"/>
      <c r="E1785" s="253">
        <v>7</v>
      </c>
      <c r="F1785" s="253" t="s">
        <v>171</v>
      </c>
      <c r="G1785" s="253" t="s">
        <v>171</v>
      </c>
      <c r="H1785" s="226" t="s">
        <v>2616</v>
      </c>
      <c r="I1785" s="253"/>
      <c r="J1785" s="278"/>
      <c r="K1785" s="252"/>
      <c r="L1785" s="253">
        <v>1</v>
      </c>
      <c r="M1785" s="252" t="s">
        <v>2382</v>
      </c>
      <c r="N1785" s="226" t="s">
        <v>2611</v>
      </c>
      <c r="O1785" s="253"/>
      <c r="P1785" s="278"/>
      <c r="Q1785" s="252"/>
      <c r="R1785" s="253">
        <v>1</v>
      </c>
      <c r="S1785" s="252" t="s">
        <v>2382</v>
      </c>
      <c r="T1785" s="226" t="s">
        <v>2611</v>
      </c>
      <c r="U1785" s="253"/>
      <c r="V1785" s="278"/>
      <c r="W1785" s="252"/>
      <c r="X1785" s="253">
        <v>1</v>
      </c>
      <c r="Y1785" s="252" t="s">
        <v>2382</v>
      </c>
      <c r="Z1785" s="226" t="s">
        <v>2611</v>
      </c>
      <c r="AA1785" s="253"/>
      <c r="AB1785" s="278"/>
      <c r="AC1785" s="252"/>
      <c r="AD1785" s="253" t="s">
        <v>171</v>
      </c>
      <c r="AE1785" s="253" t="s">
        <v>171</v>
      </c>
      <c r="AF1785" s="226" t="s">
        <v>2616</v>
      </c>
      <c r="AG1785" s="253"/>
      <c r="AH1785" s="278"/>
      <c r="AI1785" s="252"/>
    </row>
    <row r="1786" spans="1:35" s="295" customFormat="1" ht="30.75" thickBot="1" x14ac:dyDescent="0.25">
      <c r="A1786" s="292">
        <v>2017</v>
      </c>
      <c r="B1786" s="299" t="s">
        <v>2299</v>
      </c>
      <c r="C1786" s="299" t="s">
        <v>2287</v>
      </c>
      <c r="D1786" s="292"/>
      <c r="E1786" s="303">
        <v>7</v>
      </c>
      <c r="F1786" s="303">
        <v>1</v>
      </c>
      <c r="G1786" s="289" t="s">
        <v>2598</v>
      </c>
      <c r="H1786" s="226" t="s">
        <v>2627</v>
      </c>
      <c r="I1786" s="285" t="e">
        <f>VLOOKUP(Tableau2[[#This Row],[Maîtrise/Avancement CNPE]],Tableau5[],8,FALSE)</f>
        <v>#N/A</v>
      </c>
      <c r="J1786" s="310" t="e">
        <f>Tableau2[[#This Row],[Gravité]]*Tableau2[[#This Row],[Fréquence CNPE]]*Tableau2[[#This Row],[Coef Pondération CNPE]]</f>
        <v>#N/A</v>
      </c>
      <c r="K1786" s="318"/>
      <c r="L1786" s="303">
        <v>1</v>
      </c>
      <c r="M1786" s="289" t="s">
        <v>2598</v>
      </c>
      <c r="N1786" s="226" t="s">
        <v>2627</v>
      </c>
      <c r="O1786" s="290" t="e">
        <f>VLOOKUP(Tableau2[[#This Row],[Maîtrise/Avancement SUD]],Tableau5[],8,FALSE)</f>
        <v>#N/A</v>
      </c>
      <c r="P1786" s="310" t="e">
        <f>Tableau2[[#This Row],[Gravité]]*Tableau2[[#This Row],[Fréquence SUD]]*Tableau2[[#This Row],[Coef Pondération SUD]]</f>
        <v>#N/A</v>
      </c>
      <c r="Q1786" s="318" t="s">
        <v>2266</v>
      </c>
      <c r="R1786" s="303">
        <v>1</v>
      </c>
      <c r="S1786" s="289" t="s">
        <v>2598</v>
      </c>
      <c r="T1786" s="226" t="s">
        <v>2627</v>
      </c>
      <c r="U1786" s="290" t="e">
        <f>VLOOKUP(Tableau2[[#This Row],[Maîtrise/Avancement GP]],Tableau5[],8,FALSE)</f>
        <v>#N/A</v>
      </c>
      <c r="V1786" s="310" t="e">
        <f>Tableau2[[#This Row],[Gravité]]*Tableau2[[#This Row],[Fréquence GP]]*Tableau2[[#This Row],[Coef Pondération GP]]</f>
        <v>#N/A</v>
      </c>
      <c r="W1786" s="318"/>
      <c r="X1786" s="303">
        <v>1</v>
      </c>
      <c r="Y1786" s="289" t="s">
        <v>2598</v>
      </c>
      <c r="Z1786" s="226" t="s">
        <v>2627</v>
      </c>
      <c r="AA1786" s="290" t="e">
        <f>VLOOKUP(Tableau2[[#This Row],[Maîtrise/Avancement NORD]],Tableau5[],8,FALSE)</f>
        <v>#N/A</v>
      </c>
      <c r="AB1786" s="310" t="e">
        <f>Tableau2[[#This Row],[Gravité]]*Tableau2[[#This Row],[Fréquence NORD]]*Tableau2[[#This Row],[Coef Pondération NORD]]</f>
        <v>#N/A</v>
      </c>
      <c r="AC1786" s="318"/>
      <c r="AD1786" s="303" t="s">
        <v>171</v>
      </c>
      <c r="AE1786" s="289" t="s">
        <v>2598</v>
      </c>
      <c r="AF1786" s="226" t="s">
        <v>2627</v>
      </c>
      <c r="AG1786" s="290" t="e">
        <f>VLOOKUP(Tableau2[[#This Row],[Maîtrise/Avancement DD]],Tableau5[],8,FALSE)</f>
        <v>#N/A</v>
      </c>
      <c r="AH1786" s="310" t="e">
        <f>Tableau2[[#This Row],[Gravité]]*Tableau2[[#This Row],[Fréquence DD]]*Tableau2[[#This Row],[Coef Pondération DD]]</f>
        <v>#VALUE!</v>
      </c>
      <c r="AI1786" s="318"/>
    </row>
    <row r="1787" spans="1:35" ht="30" x14ac:dyDescent="0.2">
      <c r="A1787" s="249">
        <v>2017</v>
      </c>
      <c r="B1787" s="267" t="s">
        <v>2302</v>
      </c>
      <c r="C1787" s="267" t="s">
        <v>2287</v>
      </c>
      <c r="D1787" s="249"/>
      <c r="E1787" s="253">
        <v>7</v>
      </c>
      <c r="F1787" s="253">
        <v>1</v>
      </c>
      <c r="G1787" s="251" t="s">
        <v>2303</v>
      </c>
      <c r="H1787" s="226" t="s">
        <v>2608</v>
      </c>
      <c r="I1787" s="253"/>
      <c r="J1787" s="278"/>
      <c r="K1787" s="252"/>
      <c r="L1787" s="253">
        <v>1</v>
      </c>
      <c r="M1787" s="251" t="s">
        <v>2303</v>
      </c>
      <c r="N1787" s="226" t="s">
        <v>2608</v>
      </c>
      <c r="O1787" s="253"/>
      <c r="P1787" s="278"/>
      <c r="Q1787" s="252"/>
      <c r="R1787" s="253">
        <v>1</v>
      </c>
      <c r="S1787" s="251" t="s">
        <v>2303</v>
      </c>
      <c r="T1787" s="226" t="s">
        <v>2608</v>
      </c>
      <c r="U1787" s="253"/>
      <c r="V1787" s="278"/>
      <c r="W1787" s="252"/>
      <c r="X1787" s="253">
        <v>1</v>
      </c>
      <c r="Y1787" s="251" t="s">
        <v>2303</v>
      </c>
      <c r="Z1787" s="226" t="s">
        <v>2608</v>
      </c>
      <c r="AA1787" s="253"/>
      <c r="AB1787" s="278"/>
      <c r="AC1787" s="252"/>
      <c r="AD1787" s="253" t="s">
        <v>171</v>
      </c>
      <c r="AE1787" s="253" t="s">
        <v>171</v>
      </c>
      <c r="AF1787" s="226" t="s">
        <v>2617</v>
      </c>
      <c r="AG1787" s="253"/>
      <c r="AH1787" s="278"/>
      <c r="AI1787" s="252"/>
    </row>
    <row r="1788" spans="1:35" s="295" customFormat="1" ht="30.75" thickBot="1" x14ac:dyDescent="0.25">
      <c r="A1788" s="292">
        <v>2017</v>
      </c>
      <c r="B1788" s="299" t="s">
        <v>2302</v>
      </c>
      <c r="C1788" s="299" t="s">
        <v>2287</v>
      </c>
      <c r="D1788" s="292"/>
      <c r="E1788" s="303">
        <v>7</v>
      </c>
      <c r="F1788" s="303">
        <v>1</v>
      </c>
      <c r="G1788" s="289" t="s">
        <v>2598</v>
      </c>
      <c r="H1788" s="226" t="s">
        <v>2627</v>
      </c>
      <c r="I1788" s="285" t="e">
        <f>VLOOKUP(Tableau2[[#This Row],[Maîtrise/Avancement CNPE]],Tableau5[],8,FALSE)</f>
        <v>#N/A</v>
      </c>
      <c r="J1788" s="310" t="e">
        <f>Tableau2[[#This Row],[Gravité]]*Tableau2[[#This Row],[Fréquence CNPE]]*Tableau2[[#This Row],[Coef Pondération CNPE]]</f>
        <v>#N/A</v>
      </c>
      <c r="K1788" s="318"/>
      <c r="L1788" s="303">
        <v>1</v>
      </c>
      <c r="M1788" s="289" t="s">
        <v>2598</v>
      </c>
      <c r="N1788" s="226" t="s">
        <v>2627</v>
      </c>
      <c r="O1788" s="290" t="e">
        <f>VLOOKUP(Tableau2[[#This Row],[Maîtrise/Avancement SUD]],Tableau5[],8,FALSE)</f>
        <v>#N/A</v>
      </c>
      <c r="P1788" s="310" t="e">
        <f>Tableau2[[#This Row],[Gravité]]*Tableau2[[#This Row],[Fréquence SUD]]*Tableau2[[#This Row],[Coef Pondération SUD]]</f>
        <v>#N/A</v>
      </c>
      <c r="Q1788" s="318"/>
      <c r="R1788" s="303">
        <v>1</v>
      </c>
      <c r="S1788" s="289" t="s">
        <v>2598</v>
      </c>
      <c r="T1788" s="226" t="s">
        <v>2627</v>
      </c>
      <c r="U1788" s="290" t="e">
        <f>VLOOKUP(Tableau2[[#This Row],[Maîtrise/Avancement GP]],Tableau5[],8,FALSE)</f>
        <v>#N/A</v>
      </c>
      <c r="V1788" s="310" t="e">
        <f>Tableau2[[#This Row],[Gravité]]*Tableau2[[#This Row],[Fréquence GP]]*Tableau2[[#This Row],[Coef Pondération GP]]</f>
        <v>#N/A</v>
      </c>
      <c r="W1788" s="318"/>
      <c r="X1788" s="303">
        <v>1</v>
      </c>
      <c r="Y1788" s="289" t="s">
        <v>2598</v>
      </c>
      <c r="Z1788" s="226" t="s">
        <v>2627</v>
      </c>
      <c r="AA1788" s="290" t="e">
        <f>VLOOKUP(Tableau2[[#This Row],[Maîtrise/Avancement NORD]],Tableau5[],8,FALSE)</f>
        <v>#N/A</v>
      </c>
      <c r="AB1788" s="310" t="e">
        <f>Tableau2[[#This Row],[Gravité]]*Tableau2[[#This Row],[Fréquence NORD]]*Tableau2[[#This Row],[Coef Pondération NORD]]</f>
        <v>#N/A</v>
      </c>
      <c r="AC1788" s="318"/>
      <c r="AD1788" s="303" t="s">
        <v>171</v>
      </c>
      <c r="AE1788" s="289" t="s">
        <v>2598</v>
      </c>
      <c r="AF1788" s="226" t="s">
        <v>2627</v>
      </c>
      <c r="AG1788" s="290" t="e">
        <f>VLOOKUP(Tableau2[[#This Row],[Maîtrise/Avancement DD]],Tableau5[],8,FALSE)</f>
        <v>#N/A</v>
      </c>
      <c r="AH1788" s="310" t="e">
        <f>Tableau2[[#This Row],[Gravité]]*Tableau2[[#This Row],[Fréquence DD]]*Tableau2[[#This Row],[Coef Pondération DD]]</f>
        <v>#VALUE!</v>
      </c>
      <c r="AI1788" s="318"/>
    </row>
    <row r="1789" spans="1:35" ht="45" x14ac:dyDescent="0.2">
      <c r="A1789" s="249">
        <v>2017</v>
      </c>
      <c r="B1789" s="267" t="s">
        <v>2304</v>
      </c>
      <c r="C1789" s="267" t="s">
        <v>2305</v>
      </c>
      <c r="D1789" s="249"/>
      <c r="E1789" s="253">
        <v>3</v>
      </c>
      <c r="F1789" s="253">
        <v>1</v>
      </c>
      <c r="G1789" s="252" t="s">
        <v>2306</v>
      </c>
      <c r="H1789" s="226" t="s">
        <v>2608</v>
      </c>
      <c r="I1789" s="253"/>
      <c r="J1789" s="278"/>
      <c r="K1789" s="252"/>
      <c r="L1789" s="253" t="s">
        <v>171</v>
      </c>
      <c r="M1789" s="253" t="s">
        <v>171</v>
      </c>
      <c r="N1789" s="226" t="s">
        <v>2617</v>
      </c>
      <c r="O1789" s="253"/>
      <c r="P1789" s="278"/>
      <c r="Q1789" s="252"/>
      <c r="R1789" s="253" t="s">
        <v>171</v>
      </c>
      <c r="S1789" s="253" t="s">
        <v>171</v>
      </c>
      <c r="T1789" s="226" t="s">
        <v>2617</v>
      </c>
      <c r="U1789" s="253"/>
      <c r="V1789" s="278"/>
      <c r="W1789" s="252"/>
      <c r="X1789" s="253" t="s">
        <v>171</v>
      </c>
      <c r="Y1789" s="253" t="s">
        <v>171</v>
      </c>
      <c r="Z1789" s="226" t="s">
        <v>2617</v>
      </c>
      <c r="AA1789" s="253"/>
      <c r="AB1789" s="278"/>
      <c r="AC1789" s="252"/>
      <c r="AD1789" s="253" t="s">
        <v>171</v>
      </c>
      <c r="AE1789" s="253" t="s">
        <v>171</v>
      </c>
      <c r="AF1789" s="226" t="s">
        <v>2617</v>
      </c>
      <c r="AG1789" s="253"/>
      <c r="AH1789" s="278"/>
      <c r="AI1789" s="252"/>
    </row>
    <row r="1790" spans="1:35" s="295" customFormat="1" ht="45.75" thickBot="1" x14ac:dyDescent="0.25">
      <c r="A1790" s="292">
        <v>2017</v>
      </c>
      <c r="B1790" s="299" t="s">
        <v>2304</v>
      </c>
      <c r="C1790" s="299" t="s">
        <v>2305</v>
      </c>
      <c r="D1790" s="292"/>
      <c r="E1790" s="303">
        <v>3</v>
      </c>
      <c r="F1790" s="303">
        <v>1</v>
      </c>
      <c r="G1790" s="289" t="s">
        <v>2598</v>
      </c>
      <c r="H1790" s="226" t="s">
        <v>2627</v>
      </c>
      <c r="I1790" s="285" t="e">
        <f>VLOOKUP(Tableau2[[#This Row],[Maîtrise/Avancement CNPE]],Tableau5[],8,FALSE)</f>
        <v>#N/A</v>
      </c>
      <c r="J1790" s="310" t="e">
        <f>Tableau2[[#This Row],[Gravité]]*Tableau2[[#This Row],[Fréquence CNPE]]*Tableau2[[#This Row],[Coef Pondération CNPE]]</f>
        <v>#N/A</v>
      </c>
      <c r="K1790" s="318"/>
      <c r="L1790" s="303" t="s">
        <v>171</v>
      </c>
      <c r="M1790" s="289" t="s">
        <v>2598</v>
      </c>
      <c r="N1790" s="226" t="s">
        <v>2627</v>
      </c>
      <c r="O1790" s="290" t="e">
        <f>VLOOKUP(Tableau2[[#This Row],[Maîtrise/Avancement SUD]],Tableau5[],8,FALSE)</f>
        <v>#N/A</v>
      </c>
      <c r="P1790" s="310" t="e">
        <f>Tableau2[[#This Row],[Gravité]]*Tableau2[[#This Row],[Fréquence SUD]]*Tableau2[[#This Row],[Coef Pondération SUD]]</f>
        <v>#VALUE!</v>
      </c>
      <c r="Q1790" s="318"/>
      <c r="R1790" s="303" t="s">
        <v>171</v>
      </c>
      <c r="S1790" s="289" t="s">
        <v>2598</v>
      </c>
      <c r="T1790" s="226" t="s">
        <v>2627</v>
      </c>
      <c r="U1790" s="290" t="e">
        <f>VLOOKUP(Tableau2[[#This Row],[Maîtrise/Avancement GP]],Tableau5[],8,FALSE)</f>
        <v>#N/A</v>
      </c>
      <c r="V1790" s="310" t="e">
        <f>Tableau2[[#This Row],[Gravité]]*Tableau2[[#This Row],[Fréquence GP]]*Tableau2[[#This Row],[Coef Pondération GP]]</f>
        <v>#VALUE!</v>
      </c>
      <c r="W1790" s="318"/>
      <c r="X1790" s="303" t="s">
        <v>171</v>
      </c>
      <c r="Y1790" s="289" t="s">
        <v>2598</v>
      </c>
      <c r="Z1790" s="226" t="s">
        <v>2627</v>
      </c>
      <c r="AA1790" s="290" t="e">
        <f>VLOOKUP(Tableau2[[#This Row],[Maîtrise/Avancement NORD]],Tableau5[],8,FALSE)</f>
        <v>#N/A</v>
      </c>
      <c r="AB1790" s="310" t="e">
        <f>Tableau2[[#This Row],[Gravité]]*Tableau2[[#This Row],[Fréquence NORD]]*Tableau2[[#This Row],[Coef Pondération NORD]]</f>
        <v>#VALUE!</v>
      </c>
      <c r="AC1790" s="318"/>
      <c r="AD1790" s="303" t="s">
        <v>171</v>
      </c>
      <c r="AE1790" s="289" t="s">
        <v>2598</v>
      </c>
      <c r="AF1790" s="226" t="s">
        <v>2627</v>
      </c>
      <c r="AG1790" s="290" t="e">
        <f>VLOOKUP(Tableau2[[#This Row],[Maîtrise/Avancement DD]],Tableau5[],8,FALSE)</f>
        <v>#N/A</v>
      </c>
      <c r="AH1790" s="310" t="e">
        <f>Tableau2[[#This Row],[Gravité]]*Tableau2[[#This Row],[Fréquence DD]]*Tableau2[[#This Row],[Coef Pondération DD]]</f>
        <v>#VALUE!</v>
      </c>
      <c r="AI1790" s="318"/>
    </row>
    <row r="1791" spans="1:35" ht="45" x14ac:dyDescent="0.2">
      <c r="A1791" s="249">
        <v>2017</v>
      </c>
      <c r="B1791" s="267" t="s">
        <v>2307</v>
      </c>
      <c r="C1791" s="267" t="s">
        <v>2308</v>
      </c>
      <c r="D1791" s="249"/>
      <c r="E1791" s="253">
        <v>7</v>
      </c>
      <c r="F1791" s="253">
        <v>1</v>
      </c>
      <c r="G1791" s="251" t="s">
        <v>2309</v>
      </c>
      <c r="H1791" s="226" t="s">
        <v>2608</v>
      </c>
      <c r="I1791" s="253"/>
      <c r="J1791" s="278"/>
      <c r="K1791" s="252"/>
      <c r="L1791" s="253">
        <v>1</v>
      </c>
      <c r="M1791" s="251" t="s">
        <v>2309</v>
      </c>
      <c r="N1791" s="226" t="s">
        <v>2608</v>
      </c>
      <c r="O1791" s="253"/>
      <c r="P1791" s="278"/>
      <c r="Q1791" s="252"/>
      <c r="R1791" s="253">
        <v>1</v>
      </c>
      <c r="S1791" s="251" t="s">
        <v>2309</v>
      </c>
      <c r="T1791" s="226" t="s">
        <v>2608</v>
      </c>
      <c r="U1791" s="253"/>
      <c r="V1791" s="278"/>
      <c r="W1791" s="252"/>
      <c r="X1791" s="253">
        <v>1</v>
      </c>
      <c r="Y1791" s="251" t="s">
        <v>2309</v>
      </c>
      <c r="Z1791" s="226" t="s">
        <v>2608</v>
      </c>
      <c r="AA1791" s="253"/>
      <c r="AB1791" s="278"/>
      <c r="AC1791" s="252"/>
      <c r="AD1791" s="253" t="s">
        <v>171</v>
      </c>
      <c r="AE1791" s="253" t="s">
        <v>171</v>
      </c>
      <c r="AF1791" s="226" t="s">
        <v>2617</v>
      </c>
      <c r="AG1791" s="253"/>
      <c r="AH1791" s="278"/>
      <c r="AI1791" s="252"/>
    </row>
    <row r="1792" spans="1:35" ht="45" x14ac:dyDescent="0.2">
      <c r="A1792" s="249">
        <v>2017</v>
      </c>
      <c r="B1792" s="267" t="s">
        <v>2307</v>
      </c>
      <c r="C1792" s="267" t="s">
        <v>2308</v>
      </c>
      <c r="D1792" s="249"/>
      <c r="E1792" s="253">
        <v>7</v>
      </c>
      <c r="F1792" s="253">
        <v>1</v>
      </c>
      <c r="G1792" s="251" t="s">
        <v>2310</v>
      </c>
      <c r="H1792" s="226" t="s">
        <v>2612</v>
      </c>
      <c r="I1792" s="253"/>
      <c r="J1792" s="278"/>
      <c r="K1792" s="252"/>
      <c r="L1792" s="253">
        <v>1</v>
      </c>
      <c r="M1792" s="251" t="s">
        <v>2310</v>
      </c>
      <c r="N1792" s="226" t="s">
        <v>2612</v>
      </c>
      <c r="O1792" s="253"/>
      <c r="P1792" s="278"/>
      <c r="Q1792" s="252"/>
      <c r="R1792" s="253">
        <v>1</v>
      </c>
      <c r="S1792" s="251" t="s">
        <v>2310</v>
      </c>
      <c r="T1792" s="226" t="s">
        <v>2612</v>
      </c>
      <c r="U1792" s="253"/>
      <c r="V1792" s="278"/>
      <c r="W1792" s="252"/>
      <c r="X1792" s="253">
        <v>1</v>
      </c>
      <c r="Y1792" s="251" t="s">
        <v>2310</v>
      </c>
      <c r="Z1792" s="226" t="s">
        <v>2612</v>
      </c>
      <c r="AA1792" s="253"/>
      <c r="AB1792" s="278"/>
      <c r="AC1792" s="252"/>
      <c r="AD1792" s="253" t="s">
        <v>171</v>
      </c>
      <c r="AE1792" s="253" t="s">
        <v>171</v>
      </c>
      <c r="AF1792" s="226" t="s">
        <v>2629</v>
      </c>
      <c r="AG1792" s="253"/>
      <c r="AH1792" s="278"/>
      <c r="AI1792" s="252"/>
    </row>
    <row r="1793" spans="1:35" ht="45" x14ac:dyDescent="0.2">
      <c r="A1793" s="249">
        <v>2017</v>
      </c>
      <c r="B1793" s="267" t="s">
        <v>2307</v>
      </c>
      <c r="C1793" s="267" t="s">
        <v>2308</v>
      </c>
      <c r="D1793" s="249"/>
      <c r="E1793" s="253">
        <v>7</v>
      </c>
      <c r="F1793" s="253" t="s">
        <v>171</v>
      </c>
      <c r="G1793" s="253" t="s">
        <v>171</v>
      </c>
      <c r="H1793" s="226" t="s">
        <v>2616</v>
      </c>
      <c r="I1793" s="253"/>
      <c r="J1793" s="278"/>
      <c r="K1793" s="252"/>
      <c r="L1793" s="253">
        <v>1</v>
      </c>
      <c r="M1793" s="251" t="s">
        <v>2416</v>
      </c>
      <c r="N1793" s="226" t="s">
        <v>2631</v>
      </c>
      <c r="O1793" s="253"/>
      <c r="P1793" s="278"/>
      <c r="Q1793" s="252"/>
      <c r="R1793" s="253" t="s">
        <v>171</v>
      </c>
      <c r="S1793" s="253" t="s">
        <v>171</v>
      </c>
      <c r="T1793" s="226" t="s">
        <v>2616</v>
      </c>
      <c r="U1793" s="253"/>
      <c r="V1793" s="278"/>
      <c r="W1793" s="252"/>
      <c r="X1793" s="253" t="s">
        <v>171</v>
      </c>
      <c r="Y1793" s="253" t="s">
        <v>171</v>
      </c>
      <c r="Z1793" s="226" t="s">
        <v>2616</v>
      </c>
      <c r="AA1793" s="253"/>
      <c r="AB1793" s="278"/>
      <c r="AC1793" s="252"/>
      <c r="AD1793" s="253" t="s">
        <v>171</v>
      </c>
      <c r="AE1793" s="253" t="s">
        <v>171</v>
      </c>
      <c r="AF1793" s="226" t="s">
        <v>2616</v>
      </c>
      <c r="AG1793" s="253"/>
      <c r="AH1793" s="278"/>
      <c r="AI1793" s="252"/>
    </row>
    <row r="1794" spans="1:35" s="295" customFormat="1" ht="45.75" thickBot="1" x14ac:dyDescent="0.25">
      <c r="A1794" s="292">
        <v>2017</v>
      </c>
      <c r="B1794" s="299" t="s">
        <v>2307</v>
      </c>
      <c r="C1794" s="299" t="s">
        <v>2308</v>
      </c>
      <c r="D1794" s="292"/>
      <c r="E1794" s="303">
        <v>7</v>
      </c>
      <c r="F1794" s="303">
        <v>1</v>
      </c>
      <c r="G1794" s="289" t="s">
        <v>2598</v>
      </c>
      <c r="H1794" s="226" t="s">
        <v>2627</v>
      </c>
      <c r="I1794" s="285" t="e">
        <f>VLOOKUP(Tableau2[[#This Row],[Maîtrise/Avancement CNPE]],Tableau5[],8,FALSE)</f>
        <v>#N/A</v>
      </c>
      <c r="J1794" s="310" t="e">
        <f>Tableau2[[#This Row],[Gravité]]*Tableau2[[#This Row],[Fréquence CNPE]]*Tableau2[[#This Row],[Coef Pondération CNPE]]</f>
        <v>#N/A</v>
      </c>
      <c r="K1794" s="306" t="s">
        <v>2311</v>
      </c>
      <c r="L1794" s="303">
        <v>1</v>
      </c>
      <c r="M1794" s="289" t="s">
        <v>2598</v>
      </c>
      <c r="N1794" s="226" t="s">
        <v>2627</v>
      </c>
      <c r="O1794" s="290" t="e">
        <f>VLOOKUP(Tableau2[[#This Row],[Maîtrise/Avancement SUD]],Tableau5[],8,FALSE)</f>
        <v>#N/A</v>
      </c>
      <c r="P1794" s="310" t="e">
        <f>Tableau2[[#This Row],[Gravité]]*Tableau2[[#This Row],[Fréquence SUD]]*Tableau2[[#This Row],[Coef Pondération SUD]]</f>
        <v>#N/A</v>
      </c>
      <c r="Q1794" s="318"/>
      <c r="R1794" s="303">
        <v>1</v>
      </c>
      <c r="S1794" s="289" t="s">
        <v>2598</v>
      </c>
      <c r="T1794" s="226" t="s">
        <v>2627</v>
      </c>
      <c r="U1794" s="290" t="e">
        <f>VLOOKUP(Tableau2[[#This Row],[Maîtrise/Avancement GP]],Tableau5[],8,FALSE)</f>
        <v>#N/A</v>
      </c>
      <c r="V1794" s="310" t="e">
        <f>Tableau2[[#This Row],[Gravité]]*Tableau2[[#This Row],[Fréquence GP]]*Tableau2[[#This Row],[Coef Pondération GP]]</f>
        <v>#N/A</v>
      </c>
      <c r="W1794" s="306" t="s">
        <v>2473</v>
      </c>
      <c r="X1794" s="303">
        <v>1</v>
      </c>
      <c r="Y1794" s="289" t="s">
        <v>2598</v>
      </c>
      <c r="Z1794" s="226" t="s">
        <v>2627</v>
      </c>
      <c r="AA1794" s="290" t="e">
        <f>VLOOKUP(Tableau2[[#This Row],[Maîtrise/Avancement NORD]],Tableau5[],8,FALSE)</f>
        <v>#N/A</v>
      </c>
      <c r="AB1794" s="310" t="e">
        <f>Tableau2[[#This Row],[Gravité]]*Tableau2[[#This Row],[Fréquence NORD]]*Tableau2[[#This Row],[Coef Pondération NORD]]</f>
        <v>#N/A</v>
      </c>
      <c r="AC1794" s="306" t="s">
        <v>2473</v>
      </c>
      <c r="AD1794" s="303" t="s">
        <v>171</v>
      </c>
      <c r="AE1794" s="289" t="s">
        <v>2598</v>
      </c>
      <c r="AF1794" s="226" t="s">
        <v>2627</v>
      </c>
      <c r="AG1794" s="290" t="e">
        <f>VLOOKUP(Tableau2[[#This Row],[Maîtrise/Avancement DD]],Tableau5[],8,FALSE)</f>
        <v>#N/A</v>
      </c>
      <c r="AH1794" s="310" t="e">
        <f>Tableau2[[#This Row],[Gravité]]*Tableau2[[#This Row],[Fréquence DD]]*Tableau2[[#This Row],[Coef Pondération DD]]</f>
        <v>#VALUE!</v>
      </c>
      <c r="AI1794" s="318"/>
    </row>
    <row r="1795" spans="1:35" ht="30" x14ac:dyDescent="0.2">
      <c r="A1795" s="249">
        <v>2017</v>
      </c>
      <c r="B1795" s="267" t="s">
        <v>2312</v>
      </c>
      <c r="C1795" s="267" t="s">
        <v>2313</v>
      </c>
      <c r="D1795" s="249"/>
      <c r="E1795" s="253">
        <v>7</v>
      </c>
      <c r="F1795" s="253">
        <v>1</v>
      </c>
      <c r="G1795" s="251" t="s">
        <v>2289</v>
      </c>
      <c r="H1795" s="226" t="s">
        <v>2608</v>
      </c>
      <c r="I1795" s="253"/>
      <c r="J1795" s="278"/>
      <c r="K1795" s="252"/>
      <c r="L1795" s="253">
        <v>1</v>
      </c>
      <c r="M1795" s="251" t="s">
        <v>2289</v>
      </c>
      <c r="N1795" s="226" t="s">
        <v>2608</v>
      </c>
      <c r="O1795" s="253"/>
      <c r="P1795" s="278"/>
      <c r="Q1795" s="252"/>
      <c r="R1795" s="253">
        <v>1</v>
      </c>
      <c r="S1795" s="251" t="s">
        <v>2289</v>
      </c>
      <c r="T1795" s="226" t="s">
        <v>2608</v>
      </c>
      <c r="U1795" s="253"/>
      <c r="V1795" s="278"/>
      <c r="W1795" s="252"/>
      <c r="X1795" s="253">
        <v>1</v>
      </c>
      <c r="Y1795" s="251" t="s">
        <v>2289</v>
      </c>
      <c r="Z1795" s="226" t="s">
        <v>2608</v>
      </c>
      <c r="AA1795" s="253"/>
      <c r="AB1795" s="278"/>
      <c r="AC1795" s="252"/>
      <c r="AD1795" s="253" t="s">
        <v>171</v>
      </c>
      <c r="AE1795" s="253" t="s">
        <v>171</v>
      </c>
      <c r="AF1795" s="226" t="s">
        <v>2617</v>
      </c>
      <c r="AG1795" s="253"/>
      <c r="AH1795" s="278"/>
      <c r="AI1795" s="252"/>
    </row>
    <row r="1796" spans="1:35" s="295" customFormat="1" ht="30.75" thickBot="1" x14ac:dyDescent="0.25">
      <c r="A1796" s="292">
        <v>2017</v>
      </c>
      <c r="B1796" s="299" t="s">
        <v>2312</v>
      </c>
      <c r="C1796" s="299" t="s">
        <v>2313</v>
      </c>
      <c r="D1796" s="292"/>
      <c r="E1796" s="303">
        <v>7</v>
      </c>
      <c r="F1796" s="303">
        <v>1</v>
      </c>
      <c r="G1796" s="289" t="s">
        <v>2598</v>
      </c>
      <c r="H1796" s="226" t="s">
        <v>2627</v>
      </c>
      <c r="I1796" s="285" t="e">
        <f>VLOOKUP(Tableau2[[#This Row],[Maîtrise/Avancement CNPE]],Tableau5[],8,FALSE)</f>
        <v>#N/A</v>
      </c>
      <c r="J1796" s="310" t="e">
        <f>Tableau2[[#This Row],[Gravité]]*Tableau2[[#This Row],[Fréquence CNPE]]*Tableau2[[#This Row],[Coef Pondération CNPE]]</f>
        <v>#N/A</v>
      </c>
      <c r="K1796" s="318"/>
      <c r="L1796" s="303">
        <v>1</v>
      </c>
      <c r="M1796" s="289" t="s">
        <v>2598</v>
      </c>
      <c r="N1796" s="226" t="s">
        <v>2627</v>
      </c>
      <c r="O1796" s="290" t="e">
        <f>VLOOKUP(Tableau2[[#This Row],[Maîtrise/Avancement SUD]],Tableau5[],8,FALSE)</f>
        <v>#N/A</v>
      </c>
      <c r="P1796" s="310" t="e">
        <f>Tableau2[[#This Row],[Gravité]]*Tableau2[[#This Row],[Fréquence SUD]]*Tableau2[[#This Row],[Coef Pondération SUD]]</f>
        <v>#N/A</v>
      </c>
      <c r="Q1796" s="318"/>
      <c r="R1796" s="303">
        <v>1</v>
      </c>
      <c r="S1796" s="289" t="s">
        <v>2598</v>
      </c>
      <c r="T1796" s="226" t="s">
        <v>2627</v>
      </c>
      <c r="U1796" s="290" t="e">
        <f>VLOOKUP(Tableau2[[#This Row],[Maîtrise/Avancement GP]],Tableau5[],8,FALSE)</f>
        <v>#N/A</v>
      </c>
      <c r="V1796" s="310" t="e">
        <f>Tableau2[[#This Row],[Gravité]]*Tableau2[[#This Row],[Fréquence GP]]*Tableau2[[#This Row],[Coef Pondération GP]]</f>
        <v>#N/A</v>
      </c>
      <c r="W1796" s="318"/>
      <c r="X1796" s="303">
        <v>1</v>
      </c>
      <c r="Y1796" s="289" t="s">
        <v>2598</v>
      </c>
      <c r="Z1796" s="226" t="s">
        <v>2627</v>
      </c>
      <c r="AA1796" s="290" t="e">
        <f>VLOOKUP(Tableau2[[#This Row],[Maîtrise/Avancement NORD]],Tableau5[],8,FALSE)</f>
        <v>#N/A</v>
      </c>
      <c r="AB1796" s="310" t="e">
        <f>Tableau2[[#This Row],[Gravité]]*Tableau2[[#This Row],[Fréquence NORD]]*Tableau2[[#This Row],[Coef Pondération NORD]]</f>
        <v>#N/A</v>
      </c>
      <c r="AC1796" s="318"/>
      <c r="AD1796" s="303" t="s">
        <v>171</v>
      </c>
      <c r="AE1796" s="289" t="s">
        <v>2598</v>
      </c>
      <c r="AF1796" s="226" t="s">
        <v>2627</v>
      </c>
      <c r="AG1796" s="290" t="e">
        <f>VLOOKUP(Tableau2[[#This Row],[Maîtrise/Avancement DD]],Tableau5[],8,FALSE)</f>
        <v>#N/A</v>
      </c>
      <c r="AH1796" s="310" t="e">
        <f>Tableau2[[#This Row],[Gravité]]*Tableau2[[#This Row],[Fréquence DD]]*Tableau2[[#This Row],[Coef Pondération DD]]</f>
        <v>#VALUE!</v>
      </c>
      <c r="AI1796" s="318"/>
    </row>
    <row r="1797" spans="1:35" ht="30" x14ac:dyDescent="0.2">
      <c r="A1797" s="249">
        <v>2017</v>
      </c>
      <c r="B1797" s="267" t="s">
        <v>2314</v>
      </c>
      <c r="C1797" s="267" t="s">
        <v>2315</v>
      </c>
      <c r="D1797" s="249"/>
      <c r="E1797" s="253">
        <v>3</v>
      </c>
      <c r="F1797" s="253">
        <v>1</v>
      </c>
      <c r="G1797" s="251" t="s">
        <v>2316</v>
      </c>
      <c r="H1797" s="226" t="s">
        <v>2608</v>
      </c>
      <c r="I1797" s="253"/>
      <c r="J1797" s="278"/>
      <c r="K1797" s="252"/>
      <c r="L1797" s="253">
        <v>1</v>
      </c>
      <c r="M1797" s="251" t="s">
        <v>2316</v>
      </c>
      <c r="N1797" s="226" t="s">
        <v>2608</v>
      </c>
      <c r="O1797" s="253"/>
      <c r="P1797" s="278"/>
      <c r="Q1797" s="252"/>
      <c r="R1797" s="253">
        <v>1</v>
      </c>
      <c r="S1797" s="251" t="s">
        <v>2316</v>
      </c>
      <c r="T1797" s="226" t="s">
        <v>2608</v>
      </c>
      <c r="U1797" s="253"/>
      <c r="V1797" s="278"/>
      <c r="W1797" s="252"/>
      <c r="X1797" s="253">
        <v>1</v>
      </c>
      <c r="Y1797" s="251" t="s">
        <v>2316</v>
      </c>
      <c r="Z1797" s="226" t="s">
        <v>2608</v>
      </c>
      <c r="AA1797" s="253"/>
      <c r="AB1797" s="278"/>
      <c r="AC1797" s="252"/>
      <c r="AD1797" s="253" t="s">
        <v>171</v>
      </c>
      <c r="AE1797" s="253" t="s">
        <v>171</v>
      </c>
      <c r="AF1797" s="226" t="s">
        <v>2617</v>
      </c>
      <c r="AG1797" s="253"/>
      <c r="AH1797" s="278"/>
      <c r="AI1797" s="252"/>
    </row>
    <row r="1798" spans="1:35" ht="30" x14ac:dyDescent="0.2">
      <c r="A1798" s="249">
        <v>2017</v>
      </c>
      <c r="B1798" s="267" t="s">
        <v>2314</v>
      </c>
      <c r="C1798" s="267" t="s">
        <v>2315</v>
      </c>
      <c r="D1798" s="249"/>
      <c r="E1798" s="253">
        <v>3</v>
      </c>
      <c r="F1798" s="253">
        <v>1</v>
      </c>
      <c r="G1798" s="252" t="s">
        <v>2317</v>
      </c>
      <c r="H1798" s="226" t="s">
        <v>2607</v>
      </c>
      <c r="I1798" s="253"/>
      <c r="J1798" s="278"/>
      <c r="K1798" s="252"/>
      <c r="L1798" s="253">
        <v>1</v>
      </c>
      <c r="M1798" s="252" t="s">
        <v>2317</v>
      </c>
      <c r="N1798" s="226" t="s">
        <v>2607</v>
      </c>
      <c r="O1798" s="253"/>
      <c r="P1798" s="278"/>
      <c r="Q1798" s="252"/>
      <c r="R1798" s="253">
        <v>1</v>
      </c>
      <c r="S1798" s="252" t="s">
        <v>2317</v>
      </c>
      <c r="T1798" s="226" t="s">
        <v>2607</v>
      </c>
      <c r="U1798" s="253"/>
      <c r="V1798" s="278"/>
      <c r="W1798" s="252"/>
      <c r="X1798" s="253">
        <v>1</v>
      </c>
      <c r="Y1798" s="252" t="s">
        <v>2317</v>
      </c>
      <c r="Z1798" s="226" t="s">
        <v>2607</v>
      </c>
      <c r="AA1798" s="253"/>
      <c r="AB1798" s="278"/>
      <c r="AC1798" s="252"/>
      <c r="AD1798" s="253" t="s">
        <v>171</v>
      </c>
      <c r="AE1798" s="253" t="s">
        <v>171</v>
      </c>
      <c r="AF1798" s="226" t="s">
        <v>2616</v>
      </c>
      <c r="AG1798" s="253"/>
      <c r="AH1798" s="278"/>
      <c r="AI1798" s="252"/>
    </row>
    <row r="1799" spans="1:35" s="295" customFormat="1" ht="30.75" thickBot="1" x14ac:dyDescent="0.25">
      <c r="A1799" s="292">
        <v>2017</v>
      </c>
      <c r="B1799" s="299" t="s">
        <v>2314</v>
      </c>
      <c r="C1799" s="299" t="s">
        <v>2315</v>
      </c>
      <c r="D1799" s="292"/>
      <c r="E1799" s="303">
        <v>3</v>
      </c>
      <c r="F1799" s="303">
        <v>1</v>
      </c>
      <c r="G1799" s="289" t="s">
        <v>2598</v>
      </c>
      <c r="H1799" s="226" t="s">
        <v>2627</v>
      </c>
      <c r="I1799" s="285" t="e">
        <f>VLOOKUP(Tableau2[[#This Row],[Maîtrise/Avancement CNPE]],Tableau5[],8,FALSE)</f>
        <v>#N/A</v>
      </c>
      <c r="J1799" s="310" t="e">
        <f>Tableau2[[#This Row],[Gravité]]*Tableau2[[#This Row],[Fréquence CNPE]]*Tableau2[[#This Row],[Coef Pondération CNPE]]</f>
        <v>#N/A</v>
      </c>
      <c r="K1799" s="318"/>
      <c r="L1799" s="303">
        <v>1</v>
      </c>
      <c r="M1799" s="289" t="s">
        <v>2598</v>
      </c>
      <c r="N1799" s="226" t="s">
        <v>2627</v>
      </c>
      <c r="O1799" s="290" t="e">
        <f>VLOOKUP(Tableau2[[#This Row],[Maîtrise/Avancement SUD]],Tableau5[],8,FALSE)</f>
        <v>#N/A</v>
      </c>
      <c r="P1799" s="310" t="e">
        <f>Tableau2[[#This Row],[Gravité]]*Tableau2[[#This Row],[Fréquence SUD]]*Tableau2[[#This Row],[Coef Pondération SUD]]</f>
        <v>#N/A</v>
      </c>
      <c r="Q1799" s="318"/>
      <c r="R1799" s="303"/>
      <c r="S1799" s="289" t="s">
        <v>2598</v>
      </c>
      <c r="T1799" s="226" t="s">
        <v>2627</v>
      </c>
      <c r="U1799" s="290" t="e">
        <f>VLOOKUP(Tableau2[[#This Row],[Maîtrise/Avancement GP]],Tableau5[],8,FALSE)</f>
        <v>#N/A</v>
      </c>
      <c r="V1799" s="310" t="e">
        <f>Tableau2[[#This Row],[Gravité]]*Tableau2[[#This Row],[Fréquence GP]]*Tableau2[[#This Row],[Coef Pondération GP]]</f>
        <v>#N/A</v>
      </c>
      <c r="W1799" s="318"/>
      <c r="X1799" s="303">
        <v>1</v>
      </c>
      <c r="Y1799" s="289" t="s">
        <v>2598</v>
      </c>
      <c r="Z1799" s="226" t="s">
        <v>2627</v>
      </c>
      <c r="AA1799" s="290" t="e">
        <f>VLOOKUP(Tableau2[[#This Row],[Maîtrise/Avancement NORD]],Tableau5[],8,FALSE)</f>
        <v>#N/A</v>
      </c>
      <c r="AB1799" s="310" t="e">
        <f>Tableau2[[#This Row],[Gravité]]*Tableau2[[#This Row],[Fréquence NORD]]*Tableau2[[#This Row],[Coef Pondération NORD]]</f>
        <v>#N/A</v>
      </c>
      <c r="AC1799" s="318"/>
      <c r="AD1799" s="303" t="s">
        <v>171</v>
      </c>
      <c r="AE1799" s="289" t="s">
        <v>2598</v>
      </c>
      <c r="AF1799" s="226" t="s">
        <v>2627</v>
      </c>
      <c r="AG1799" s="290" t="e">
        <f>VLOOKUP(Tableau2[[#This Row],[Maîtrise/Avancement DD]],Tableau5[],8,FALSE)</f>
        <v>#N/A</v>
      </c>
      <c r="AH1799" s="310" t="e">
        <f>Tableau2[[#This Row],[Gravité]]*Tableau2[[#This Row],[Fréquence DD]]*Tableau2[[#This Row],[Coef Pondération DD]]</f>
        <v>#VALUE!</v>
      </c>
      <c r="AI1799" s="318"/>
    </row>
    <row r="1800" spans="1:35" ht="15" x14ac:dyDescent="0.2">
      <c r="A1800" s="249"/>
      <c r="B1800" s="244" t="s">
        <v>2570</v>
      </c>
      <c r="C1800" s="267"/>
      <c r="D1800" s="249"/>
      <c r="E1800" s="253"/>
      <c r="F1800" s="253"/>
      <c r="G1800" s="252"/>
      <c r="H1800" s="226" t="s">
        <v>2627</v>
      </c>
      <c r="I1800" s="253"/>
      <c r="J1800" s="278"/>
      <c r="K1800" s="252"/>
      <c r="L1800" s="253"/>
      <c r="M1800" s="252"/>
      <c r="N1800" s="226" t="s">
        <v>2627</v>
      </c>
      <c r="O1800" s="253"/>
      <c r="P1800" s="278"/>
      <c r="Q1800" s="252"/>
      <c r="R1800" s="253"/>
      <c r="S1800" s="252"/>
      <c r="T1800" s="226" t="s">
        <v>2627</v>
      </c>
      <c r="U1800" s="253"/>
      <c r="V1800" s="278"/>
      <c r="W1800" s="252"/>
      <c r="X1800" s="253"/>
      <c r="Y1800" s="252"/>
      <c r="Z1800" s="226" t="s">
        <v>2627</v>
      </c>
      <c r="AA1800" s="253"/>
      <c r="AB1800" s="278"/>
      <c r="AC1800" s="252"/>
      <c r="AD1800" s="253"/>
      <c r="AE1800" s="252"/>
      <c r="AF1800" s="226" t="s">
        <v>2627</v>
      </c>
      <c r="AG1800" s="253"/>
      <c r="AH1800" s="278"/>
      <c r="AI1800" s="252"/>
    </row>
    <row r="1801" spans="1:35" ht="15" x14ac:dyDescent="0.2">
      <c r="A1801" s="249">
        <v>2017</v>
      </c>
      <c r="B1801" s="267" t="s">
        <v>2590</v>
      </c>
      <c r="C1801" s="267" t="s">
        <v>1995</v>
      </c>
      <c r="D1801" s="249"/>
      <c r="E1801" s="253">
        <v>1</v>
      </c>
      <c r="F1801" s="253">
        <v>1</v>
      </c>
      <c r="G1801" s="252" t="s">
        <v>2318</v>
      </c>
      <c r="H1801" s="226" t="s">
        <v>2608</v>
      </c>
      <c r="I1801" s="253"/>
      <c r="J1801" s="278"/>
      <c r="K1801" s="252"/>
      <c r="L1801" s="253">
        <v>1</v>
      </c>
      <c r="M1801" s="253" t="s">
        <v>171</v>
      </c>
      <c r="N1801" s="226" t="s">
        <v>2608</v>
      </c>
      <c r="O1801" s="253"/>
      <c r="P1801" s="278"/>
      <c r="Q1801" s="252"/>
      <c r="R1801" s="253">
        <v>1</v>
      </c>
      <c r="S1801" s="252" t="s">
        <v>2318</v>
      </c>
      <c r="T1801" s="226" t="s">
        <v>2608</v>
      </c>
      <c r="U1801" s="253"/>
      <c r="V1801" s="278"/>
      <c r="W1801" s="252"/>
      <c r="X1801" s="253">
        <v>1</v>
      </c>
      <c r="Y1801" s="252" t="s">
        <v>2318</v>
      </c>
      <c r="Z1801" s="226" t="s">
        <v>2608</v>
      </c>
      <c r="AA1801" s="253"/>
      <c r="AB1801" s="278"/>
      <c r="AC1801" s="252"/>
      <c r="AD1801" s="253" t="s">
        <v>171</v>
      </c>
      <c r="AE1801" s="253" t="s">
        <v>171</v>
      </c>
      <c r="AF1801" s="226" t="s">
        <v>2617</v>
      </c>
      <c r="AG1801" s="253"/>
      <c r="AH1801" s="278"/>
      <c r="AI1801" s="252"/>
    </row>
    <row r="1802" spans="1:35" ht="15" x14ac:dyDescent="0.2">
      <c r="A1802" s="249">
        <v>2017</v>
      </c>
      <c r="B1802" s="267" t="s">
        <v>2590</v>
      </c>
      <c r="C1802" s="267" t="s">
        <v>1995</v>
      </c>
      <c r="D1802" s="249"/>
      <c r="E1802" s="253">
        <v>1</v>
      </c>
      <c r="F1802" s="253">
        <v>1</v>
      </c>
      <c r="G1802" s="252" t="s">
        <v>2319</v>
      </c>
      <c r="H1802" s="226" t="s">
        <v>2608</v>
      </c>
      <c r="I1802" s="253"/>
      <c r="J1802" s="278"/>
      <c r="K1802" s="252"/>
      <c r="L1802" s="253">
        <v>1</v>
      </c>
      <c r="M1802" s="252" t="s">
        <v>2319</v>
      </c>
      <c r="N1802" s="226" t="s">
        <v>2608</v>
      </c>
      <c r="O1802" s="253"/>
      <c r="P1802" s="278"/>
      <c r="Q1802" s="252"/>
      <c r="R1802" s="253">
        <v>1</v>
      </c>
      <c r="S1802" s="252" t="s">
        <v>2319</v>
      </c>
      <c r="T1802" s="226" t="s">
        <v>2608</v>
      </c>
      <c r="U1802" s="253"/>
      <c r="V1802" s="278"/>
      <c r="W1802" s="252"/>
      <c r="X1802" s="253">
        <v>1</v>
      </c>
      <c r="Y1802" s="252" t="s">
        <v>2319</v>
      </c>
      <c r="Z1802" s="226" t="s">
        <v>2608</v>
      </c>
      <c r="AA1802" s="253"/>
      <c r="AB1802" s="278"/>
      <c r="AC1802" s="252"/>
      <c r="AD1802" s="253" t="s">
        <v>171</v>
      </c>
      <c r="AE1802" s="253" t="s">
        <v>171</v>
      </c>
      <c r="AF1802" s="226" t="s">
        <v>2617</v>
      </c>
      <c r="AG1802" s="253"/>
      <c r="AH1802" s="278"/>
      <c r="AI1802" s="252"/>
    </row>
    <row r="1803" spans="1:35" s="295" customFormat="1" ht="15.75" thickBot="1" x14ac:dyDescent="0.25">
      <c r="A1803" s="292">
        <v>2017</v>
      </c>
      <c r="B1803" s="299" t="s">
        <v>2590</v>
      </c>
      <c r="C1803" s="299" t="s">
        <v>1995</v>
      </c>
      <c r="D1803" s="292"/>
      <c r="E1803" s="303">
        <v>1</v>
      </c>
      <c r="F1803" s="303">
        <v>1</v>
      </c>
      <c r="G1803" s="289" t="s">
        <v>2598</v>
      </c>
      <c r="H1803" s="226" t="s">
        <v>2627</v>
      </c>
      <c r="I1803" s="285" t="e">
        <f>VLOOKUP(Tableau2[[#This Row],[Maîtrise/Avancement CNPE]],Tableau5[],8,FALSE)</f>
        <v>#N/A</v>
      </c>
      <c r="J1803" s="310" t="e">
        <f>Tableau2[[#This Row],[Gravité]]*Tableau2[[#This Row],[Fréquence CNPE]]*Tableau2[[#This Row],[Coef Pondération CNPE]]</f>
        <v>#N/A</v>
      </c>
      <c r="K1803" s="318"/>
      <c r="L1803" s="303">
        <v>1</v>
      </c>
      <c r="M1803" s="289" t="s">
        <v>2598</v>
      </c>
      <c r="N1803" s="226" t="s">
        <v>2627</v>
      </c>
      <c r="O1803" s="290" t="e">
        <f>VLOOKUP(Tableau2[[#This Row],[Maîtrise/Avancement SUD]],Tableau5[],8,FALSE)</f>
        <v>#N/A</v>
      </c>
      <c r="P1803" s="310" t="e">
        <f>Tableau2[[#This Row],[Gravité]]*Tableau2[[#This Row],[Fréquence SUD]]*Tableau2[[#This Row],[Coef Pondération SUD]]</f>
        <v>#N/A</v>
      </c>
      <c r="Q1803" s="318"/>
      <c r="R1803" s="303">
        <v>1</v>
      </c>
      <c r="S1803" s="289" t="s">
        <v>2598</v>
      </c>
      <c r="T1803" s="226" t="s">
        <v>2627</v>
      </c>
      <c r="U1803" s="290" t="e">
        <f>VLOOKUP(Tableau2[[#This Row],[Maîtrise/Avancement GP]],Tableau5[],8,FALSE)</f>
        <v>#N/A</v>
      </c>
      <c r="V1803" s="310" t="e">
        <f>Tableau2[[#This Row],[Gravité]]*Tableau2[[#This Row],[Fréquence GP]]*Tableau2[[#This Row],[Coef Pondération GP]]</f>
        <v>#N/A</v>
      </c>
      <c r="W1803" s="318"/>
      <c r="X1803" s="303">
        <v>1</v>
      </c>
      <c r="Y1803" s="289" t="s">
        <v>2598</v>
      </c>
      <c r="Z1803" s="226" t="s">
        <v>2627</v>
      </c>
      <c r="AA1803" s="290" t="e">
        <f>VLOOKUP(Tableau2[[#This Row],[Maîtrise/Avancement NORD]],Tableau5[],8,FALSE)</f>
        <v>#N/A</v>
      </c>
      <c r="AB1803" s="310" t="e">
        <f>Tableau2[[#This Row],[Gravité]]*Tableau2[[#This Row],[Fréquence NORD]]*Tableau2[[#This Row],[Coef Pondération NORD]]</f>
        <v>#N/A</v>
      </c>
      <c r="AC1803" s="318"/>
      <c r="AD1803" s="303" t="s">
        <v>171</v>
      </c>
      <c r="AE1803" s="289" t="s">
        <v>2598</v>
      </c>
      <c r="AF1803" s="226" t="s">
        <v>2627</v>
      </c>
      <c r="AG1803" s="290" t="e">
        <f>VLOOKUP(Tableau2[[#This Row],[Maîtrise/Avancement DD]],Tableau5[],8,FALSE)</f>
        <v>#N/A</v>
      </c>
      <c r="AH1803" s="310" t="e">
        <f>Tableau2[[#This Row],[Gravité]]*Tableau2[[#This Row],[Fréquence DD]]*Tableau2[[#This Row],[Coef Pondération DD]]</f>
        <v>#VALUE!</v>
      </c>
      <c r="AI1803" s="318"/>
    </row>
    <row r="1804" spans="1:35" ht="30" x14ac:dyDescent="0.2">
      <c r="A1804" s="249">
        <v>2017</v>
      </c>
      <c r="B1804" s="267" t="s">
        <v>2591</v>
      </c>
      <c r="C1804" s="267" t="s">
        <v>1995</v>
      </c>
      <c r="D1804" s="249"/>
      <c r="E1804" s="253">
        <v>1</v>
      </c>
      <c r="F1804" s="253">
        <v>1</v>
      </c>
      <c r="G1804" s="251" t="s">
        <v>2320</v>
      </c>
      <c r="H1804" s="226" t="s">
        <v>2608</v>
      </c>
      <c r="I1804" s="253"/>
      <c r="J1804" s="278"/>
      <c r="K1804" s="252"/>
      <c r="L1804" s="253">
        <v>1</v>
      </c>
      <c r="M1804" s="251" t="s">
        <v>2320</v>
      </c>
      <c r="N1804" s="226" t="s">
        <v>2608</v>
      </c>
      <c r="O1804" s="253"/>
      <c r="P1804" s="278"/>
      <c r="Q1804" s="252"/>
      <c r="R1804" s="253">
        <v>1</v>
      </c>
      <c r="S1804" s="251" t="s">
        <v>2320</v>
      </c>
      <c r="T1804" s="226" t="s">
        <v>2608</v>
      </c>
      <c r="U1804" s="253"/>
      <c r="V1804" s="278"/>
      <c r="W1804" s="252"/>
      <c r="X1804" s="253">
        <v>1</v>
      </c>
      <c r="Y1804" s="251" t="s">
        <v>2320</v>
      </c>
      <c r="Z1804" s="226" t="s">
        <v>2642</v>
      </c>
      <c r="AA1804" s="253"/>
      <c r="AB1804" s="278"/>
      <c r="AC1804" s="252"/>
      <c r="AD1804" s="253" t="s">
        <v>171</v>
      </c>
      <c r="AE1804" s="253" t="s">
        <v>171</v>
      </c>
      <c r="AF1804" s="226" t="s">
        <v>2617</v>
      </c>
      <c r="AG1804" s="253"/>
      <c r="AH1804" s="278"/>
      <c r="AI1804" s="252"/>
    </row>
    <row r="1805" spans="1:35" s="295" customFormat="1" ht="15.75" thickBot="1" x14ac:dyDescent="0.25">
      <c r="A1805" s="292">
        <v>2017</v>
      </c>
      <c r="B1805" s="299" t="s">
        <v>2591</v>
      </c>
      <c r="C1805" s="299" t="s">
        <v>1995</v>
      </c>
      <c r="D1805" s="292"/>
      <c r="E1805" s="303">
        <v>1</v>
      </c>
      <c r="F1805" s="303">
        <v>1</v>
      </c>
      <c r="G1805" s="289" t="s">
        <v>2598</v>
      </c>
      <c r="H1805" s="226" t="s">
        <v>2627</v>
      </c>
      <c r="I1805" s="285" t="e">
        <f>VLOOKUP(Tableau2[[#This Row],[Maîtrise/Avancement CNPE]],Tableau5[],8,FALSE)</f>
        <v>#N/A</v>
      </c>
      <c r="J1805" s="310" t="e">
        <f>Tableau2[[#This Row],[Gravité]]*Tableau2[[#This Row],[Fréquence CNPE]]*Tableau2[[#This Row],[Coef Pondération CNPE]]</f>
        <v>#N/A</v>
      </c>
      <c r="K1805" s="318"/>
      <c r="L1805" s="303">
        <v>1</v>
      </c>
      <c r="M1805" s="289" t="s">
        <v>2598</v>
      </c>
      <c r="N1805" s="226" t="s">
        <v>2627</v>
      </c>
      <c r="O1805" s="290" t="e">
        <f>VLOOKUP(Tableau2[[#This Row],[Maîtrise/Avancement SUD]],Tableau5[],8,FALSE)</f>
        <v>#N/A</v>
      </c>
      <c r="P1805" s="310" t="e">
        <f>Tableau2[[#This Row],[Gravité]]*Tableau2[[#This Row],[Fréquence SUD]]*Tableau2[[#This Row],[Coef Pondération SUD]]</f>
        <v>#N/A</v>
      </c>
      <c r="Q1805" s="318"/>
      <c r="R1805" s="303">
        <v>1</v>
      </c>
      <c r="S1805" s="289" t="s">
        <v>2598</v>
      </c>
      <c r="T1805" s="226" t="s">
        <v>2627</v>
      </c>
      <c r="U1805" s="290" t="e">
        <f>VLOOKUP(Tableau2[[#This Row],[Maîtrise/Avancement GP]],Tableau5[],8,FALSE)</f>
        <v>#N/A</v>
      </c>
      <c r="V1805" s="310" t="e">
        <f>Tableau2[[#This Row],[Gravité]]*Tableau2[[#This Row],[Fréquence GP]]*Tableau2[[#This Row],[Coef Pondération GP]]</f>
        <v>#N/A</v>
      </c>
      <c r="W1805" s="318"/>
      <c r="X1805" s="303">
        <v>1</v>
      </c>
      <c r="Y1805" s="289" t="s">
        <v>2598</v>
      </c>
      <c r="Z1805" s="226" t="s">
        <v>2627</v>
      </c>
      <c r="AA1805" s="290" t="e">
        <f>VLOOKUP(Tableau2[[#This Row],[Maîtrise/Avancement NORD]],Tableau5[],8,FALSE)</f>
        <v>#N/A</v>
      </c>
      <c r="AB1805" s="310" t="e">
        <f>Tableau2[[#This Row],[Gravité]]*Tableau2[[#This Row],[Fréquence NORD]]*Tableau2[[#This Row],[Coef Pondération NORD]]</f>
        <v>#N/A</v>
      </c>
      <c r="AC1805" s="318"/>
      <c r="AD1805" s="303" t="s">
        <v>171</v>
      </c>
      <c r="AE1805" s="289" t="s">
        <v>2598</v>
      </c>
      <c r="AF1805" s="226" t="s">
        <v>2627</v>
      </c>
      <c r="AG1805" s="290" t="e">
        <f>VLOOKUP(Tableau2[[#This Row],[Maîtrise/Avancement DD]],Tableau5[],8,FALSE)</f>
        <v>#N/A</v>
      </c>
      <c r="AH1805" s="310" t="e">
        <f>Tableau2[[#This Row],[Gravité]]*Tableau2[[#This Row],[Fréquence DD]]*Tableau2[[#This Row],[Coef Pondération DD]]</f>
        <v>#VALUE!</v>
      </c>
      <c r="AI1805" s="318"/>
    </row>
    <row r="1806" spans="1:35" ht="45" x14ac:dyDescent="0.2">
      <c r="A1806" s="249">
        <v>2017</v>
      </c>
      <c r="B1806" s="267" t="s">
        <v>2592</v>
      </c>
      <c r="C1806" s="267" t="s">
        <v>2321</v>
      </c>
      <c r="D1806" s="249"/>
      <c r="E1806" s="253">
        <v>7</v>
      </c>
      <c r="F1806" s="253">
        <v>1</v>
      </c>
      <c r="G1806" s="252" t="s">
        <v>2322</v>
      </c>
      <c r="H1806" s="226" t="s">
        <v>2608</v>
      </c>
      <c r="I1806" s="253"/>
      <c r="J1806" s="278"/>
      <c r="K1806" s="252"/>
      <c r="L1806" s="253">
        <v>1</v>
      </c>
      <c r="M1806" s="252" t="s">
        <v>2322</v>
      </c>
      <c r="N1806" s="226" t="s">
        <v>2608</v>
      </c>
      <c r="O1806" s="253"/>
      <c r="P1806" s="278"/>
      <c r="Q1806" s="252"/>
      <c r="R1806" s="253">
        <v>3</v>
      </c>
      <c r="S1806" s="252" t="s">
        <v>2322</v>
      </c>
      <c r="T1806" s="226" t="s">
        <v>2608</v>
      </c>
      <c r="U1806" s="253"/>
      <c r="V1806" s="278"/>
      <c r="W1806" s="252"/>
      <c r="X1806" s="253">
        <v>1</v>
      </c>
      <c r="Y1806" s="252" t="s">
        <v>2322</v>
      </c>
      <c r="Z1806" s="226" t="s">
        <v>2608</v>
      </c>
      <c r="AA1806" s="253"/>
      <c r="AB1806" s="278"/>
      <c r="AC1806" s="252"/>
      <c r="AD1806" s="253" t="s">
        <v>171</v>
      </c>
      <c r="AE1806" s="250" t="s">
        <v>171</v>
      </c>
      <c r="AF1806" s="226" t="s">
        <v>2617</v>
      </c>
      <c r="AG1806" s="253"/>
      <c r="AH1806" s="278"/>
      <c r="AI1806" s="252"/>
    </row>
    <row r="1807" spans="1:35" ht="45" x14ac:dyDescent="0.2">
      <c r="A1807" s="249">
        <v>2017</v>
      </c>
      <c r="B1807" s="267" t="s">
        <v>2592</v>
      </c>
      <c r="C1807" s="267" t="s">
        <v>2321</v>
      </c>
      <c r="D1807" s="249"/>
      <c r="E1807" s="253">
        <v>7</v>
      </c>
      <c r="F1807" s="253">
        <v>1</v>
      </c>
      <c r="G1807" s="251" t="s">
        <v>2323</v>
      </c>
      <c r="H1807" s="226" t="s">
        <v>2608</v>
      </c>
      <c r="I1807" s="253"/>
      <c r="J1807" s="278"/>
      <c r="K1807" s="252"/>
      <c r="L1807" s="253">
        <v>1</v>
      </c>
      <c r="M1807" s="251" t="s">
        <v>2323</v>
      </c>
      <c r="N1807" s="226" t="s">
        <v>2608</v>
      </c>
      <c r="O1807" s="253"/>
      <c r="P1807" s="278"/>
      <c r="Q1807" s="252"/>
      <c r="R1807" s="253">
        <v>3</v>
      </c>
      <c r="S1807" s="251" t="s">
        <v>2323</v>
      </c>
      <c r="T1807" s="226" t="s">
        <v>2608</v>
      </c>
      <c r="U1807" s="253"/>
      <c r="V1807" s="278"/>
      <c r="W1807" s="252"/>
      <c r="X1807" s="253">
        <v>1</v>
      </c>
      <c r="Y1807" s="251" t="s">
        <v>2323</v>
      </c>
      <c r="Z1807" s="226" t="s">
        <v>2608</v>
      </c>
      <c r="AA1807" s="253"/>
      <c r="AB1807" s="278"/>
      <c r="AC1807" s="252"/>
      <c r="AD1807" s="253" t="s">
        <v>171</v>
      </c>
      <c r="AE1807" s="250" t="s">
        <v>171</v>
      </c>
      <c r="AF1807" s="226" t="s">
        <v>2617</v>
      </c>
      <c r="AG1807" s="253"/>
      <c r="AH1807" s="278"/>
      <c r="AI1807" s="252"/>
    </row>
    <row r="1808" spans="1:35" ht="45" x14ac:dyDescent="0.2">
      <c r="A1808" s="249">
        <v>2017</v>
      </c>
      <c r="B1808" s="267" t="s">
        <v>2592</v>
      </c>
      <c r="C1808" s="267" t="s">
        <v>2321</v>
      </c>
      <c r="D1808" s="249"/>
      <c r="E1808" s="253">
        <v>7</v>
      </c>
      <c r="F1808" s="253" t="s">
        <v>171</v>
      </c>
      <c r="G1808" s="250" t="s">
        <v>171</v>
      </c>
      <c r="H1808" s="226" t="s">
        <v>2617</v>
      </c>
      <c r="I1808" s="253"/>
      <c r="J1808" s="278"/>
      <c r="K1808" s="252"/>
      <c r="L1808" s="253">
        <v>1</v>
      </c>
      <c r="M1808" s="251" t="s">
        <v>2417</v>
      </c>
      <c r="N1808" s="226" t="s">
        <v>2608</v>
      </c>
      <c r="O1808" s="253"/>
      <c r="P1808" s="278"/>
      <c r="Q1808" s="252"/>
      <c r="R1808" s="253">
        <v>3</v>
      </c>
      <c r="S1808" s="251" t="s">
        <v>2417</v>
      </c>
      <c r="T1808" s="226" t="s">
        <v>2608</v>
      </c>
      <c r="U1808" s="253"/>
      <c r="V1808" s="278"/>
      <c r="W1808" s="252"/>
      <c r="X1808" s="253">
        <v>1</v>
      </c>
      <c r="Y1808" s="251" t="s">
        <v>2417</v>
      </c>
      <c r="Z1808" s="226" t="s">
        <v>2608</v>
      </c>
      <c r="AA1808" s="253"/>
      <c r="AB1808" s="278"/>
      <c r="AC1808" s="252"/>
      <c r="AD1808" s="253" t="s">
        <v>171</v>
      </c>
      <c r="AE1808" s="250" t="s">
        <v>171</v>
      </c>
      <c r="AF1808" s="226" t="s">
        <v>2617</v>
      </c>
      <c r="AG1808" s="253"/>
      <c r="AH1808" s="278"/>
      <c r="AI1808" s="252"/>
    </row>
    <row r="1809" spans="1:35" ht="45" x14ac:dyDescent="0.2">
      <c r="A1809" s="249">
        <v>2017</v>
      </c>
      <c r="B1809" s="267" t="s">
        <v>2592</v>
      </c>
      <c r="C1809" s="267" t="s">
        <v>2321</v>
      </c>
      <c r="D1809" s="249"/>
      <c r="E1809" s="253">
        <v>7</v>
      </c>
      <c r="F1809" s="253" t="s">
        <v>171</v>
      </c>
      <c r="G1809" s="250" t="s">
        <v>171</v>
      </c>
      <c r="H1809" s="226" t="s">
        <v>2616</v>
      </c>
      <c r="I1809" s="253"/>
      <c r="J1809" s="278"/>
      <c r="K1809" s="252"/>
      <c r="L1809" s="253">
        <v>1</v>
      </c>
      <c r="M1809" s="251" t="s">
        <v>2443</v>
      </c>
      <c r="N1809" s="226" t="s">
        <v>2611</v>
      </c>
      <c r="O1809" s="253"/>
      <c r="P1809" s="278"/>
      <c r="Q1809" s="252"/>
      <c r="R1809" s="253">
        <v>3</v>
      </c>
      <c r="S1809" s="251" t="s">
        <v>2443</v>
      </c>
      <c r="T1809" s="226" t="s">
        <v>2611</v>
      </c>
      <c r="U1809" s="253"/>
      <c r="V1809" s="278"/>
      <c r="W1809" s="252"/>
      <c r="X1809" s="253" t="s">
        <v>171</v>
      </c>
      <c r="Y1809" s="250" t="s">
        <v>171</v>
      </c>
      <c r="Z1809" s="226" t="s">
        <v>2616</v>
      </c>
      <c r="AA1809" s="253"/>
      <c r="AB1809" s="278"/>
      <c r="AC1809" s="252"/>
      <c r="AD1809" s="253" t="s">
        <v>171</v>
      </c>
      <c r="AE1809" s="250" t="s">
        <v>171</v>
      </c>
      <c r="AF1809" s="226" t="s">
        <v>2616</v>
      </c>
      <c r="AG1809" s="253"/>
      <c r="AH1809" s="278"/>
      <c r="AI1809" s="252"/>
    </row>
    <row r="1810" spans="1:35" s="295" customFormat="1" ht="150.75" thickBot="1" x14ac:dyDescent="0.25">
      <c r="A1810" s="292">
        <v>2017</v>
      </c>
      <c r="B1810" s="299" t="s">
        <v>2592</v>
      </c>
      <c r="C1810" s="299" t="s">
        <v>2321</v>
      </c>
      <c r="D1810" s="292"/>
      <c r="E1810" s="303">
        <v>7</v>
      </c>
      <c r="F1810" s="303">
        <v>1</v>
      </c>
      <c r="G1810" s="289" t="s">
        <v>2598</v>
      </c>
      <c r="H1810" s="226" t="s">
        <v>2627</v>
      </c>
      <c r="I1810" s="285" t="e">
        <f>VLOOKUP(Tableau2[[#This Row],[Maîtrise/Avancement CNPE]],Tableau5[],8,FALSE)</f>
        <v>#N/A</v>
      </c>
      <c r="J1810" s="310" t="e">
        <f>Tableau2[[#This Row],[Gravité]]*Tableau2[[#This Row],[Fréquence CNPE]]*Tableau2[[#This Row],[Coef Pondération CNPE]]</f>
        <v>#N/A</v>
      </c>
      <c r="K1810" s="313" t="s">
        <v>2324</v>
      </c>
      <c r="L1810" s="303">
        <v>1</v>
      </c>
      <c r="M1810" s="289" t="s">
        <v>2598</v>
      </c>
      <c r="N1810" s="226" t="s">
        <v>2627</v>
      </c>
      <c r="O1810" s="290" t="e">
        <f>VLOOKUP(Tableau2[[#This Row],[Maîtrise/Avancement SUD]],Tableau5[],8,FALSE)</f>
        <v>#N/A</v>
      </c>
      <c r="P1810" s="310" t="e">
        <f>Tableau2[[#This Row],[Gravité]]*Tableau2[[#This Row],[Fréquence SUD]]*Tableau2[[#This Row],[Coef Pondération SUD]]</f>
        <v>#N/A</v>
      </c>
      <c r="Q1810" s="306" t="s">
        <v>2418</v>
      </c>
      <c r="R1810" s="303">
        <v>3</v>
      </c>
      <c r="S1810" s="289" t="s">
        <v>2598</v>
      </c>
      <c r="T1810" s="226" t="s">
        <v>2627</v>
      </c>
      <c r="U1810" s="290" t="e">
        <f>VLOOKUP(Tableau2[[#This Row],[Maîtrise/Avancement GP]],Tableau5[],8,FALSE)</f>
        <v>#N/A</v>
      </c>
      <c r="V1810" s="310" t="e">
        <f>Tableau2[[#This Row],[Gravité]]*Tableau2[[#This Row],[Fréquence GP]]*Tableau2[[#This Row],[Coef Pondération GP]]</f>
        <v>#N/A</v>
      </c>
      <c r="W1810" s="306" t="s">
        <v>2474</v>
      </c>
      <c r="X1810" s="303">
        <v>1</v>
      </c>
      <c r="Y1810" s="289" t="s">
        <v>2598</v>
      </c>
      <c r="Z1810" s="226" t="s">
        <v>2627</v>
      </c>
      <c r="AA1810" s="290" t="e">
        <f>VLOOKUP(Tableau2[[#This Row],[Maîtrise/Avancement NORD]],Tableau5[],8,FALSE)</f>
        <v>#N/A</v>
      </c>
      <c r="AB1810" s="310" t="e">
        <f>Tableau2[[#This Row],[Gravité]]*Tableau2[[#This Row],[Fréquence NORD]]*Tableau2[[#This Row],[Coef Pondération NORD]]</f>
        <v>#N/A</v>
      </c>
      <c r="AC1810" s="306" t="s">
        <v>2474</v>
      </c>
      <c r="AD1810" s="303" t="s">
        <v>171</v>
      </c>
      <c r="AE1810" s="289" t="s">
        <v>2598</v>
      </c>
      <c r="AF1810" s="226" t="s">
        <v>2627</v>
      </c>
      <c r="AG1810" s="290" t="e">
        <f>VLOOKUP(Tableau2[[#This Row],[Maîtrise/Avancement DD]],Tableau5[],8,FALSE)</f>
        <v>#N/A</v>
      </c>
      <c r="AH1810" s="310" t="e">
        <f>Tableau2[[#This Row],[Gravité]]*Tableau2[[#This Row],[Fréquence DD]]*Tableau2[[#This Row],[Coef Pondération DD]]</f>
        <v>#VALUE!</v>
      </c>
      <c r="AI1810" s="318"/>
    </row>
    <row r="1811" spans="1:35" ht="45" x14ac:dyDescent="0.2">
      <c r="A1811" s="249">
        <v>2017</v>
      </c>
      <c r="B1811" s="267" t="s">
        <v>2593</v>
      </c>
      <c r="C1811" s="267" t="s">
        <v>2321</v>
      </c>
      <c r="D1811" s="249"/>
      <c r="E1811" s="253">
        <v>1</v>
      </c>
      <c r="F1811" s="253">
        <v>1</v>
      </c>
      <c r="G1811" s="252" t="s">
        <v>2325</v>
      </c>
      <c r="H1811" s="226" t="s">
        <v>2608</v>
      </c>
      <c r="I1811" s="253"/>
      <c r="J1811" s="278"/>
      <c r="K1811" s="252"/>
      <c r="L1811" s="253">
        <v>1</v>
      </c>
      <c r="M1811" s="252" t="s">
        <v>2325</v>
      </c>
      <c r="N1811" s="226" t="s">
        <v>2608</v>
      </c>
      <c r="O1811" s="253"/>
      <c r="P1811" s="278"/>
      <c r="Q1811" s="252"/>
      <c r="R1811" s="253">
        <v>1</v>
      </c>
      <c r="S1811" s="252" t="s">
        <v>2325</v>
      </c>
      <c r="T1811" s="226" t="s">
        <v>2608</v>
      </c>
      <c r="U1811" s="253"/>
      <c r="V1811" s="278"/>
      <c r="W1811" s="252"/>
      <c r="X1811" s="253">
        <v>1</v>
      </c>
      <c r="Y1811" s="252" t="s">
        <v>2325</v>
      </c>
      <c r="Z1811" s="226" t="s">
        <v>2608</v>
      </c>
      <c r="AA1811" s="253"/>
      <c r="AB1811" s="278"/>
      <c r="AC1811" s="252"/>
      <c r="AD1811" s="253" t="s">
        <v>171</v>
      </c>
      <c r="AE1811" s="250" t="s">
        <v>171</v>
      </c>
      <c r="AF1811" s="226" t="s">
        <v>2617</v>
      </c>
      <c r="AG1811" s="253"/>
      <c r="AH1811" s="278"/>
      <c r="AI1811" s="252"/>
    </row>
    <row r="1812" spans="1:35" ht="45" x14ac:dyDescent="0.2">
      <c r="A1812" s="249">
        <v>2017</v>
      </c>
      <c r="B1812" s="267" t="s">
        <v>2593</v>
      </c>
      <c r="C1812" s="267" t="s">
        <v>2321</v>
      </c>
      <c r="D1812" s="249"/>
      <c r="E1812" s="253">
        <v>1</v>
      </c>
      <c r="F1812" s="253">
        <v>1</v>
      </c>
      <c r="G1812" s="252" t="s">
        <v>2326</v>
      </c>
      <c r="H1812" s="226" t="s">
        <v>2608</v>
      </c>
      <c r="I1812" s="253"/>
      <c r="J1812" s="278"/>
      <c r="K1812" s="252"/>
      <c r="L1812" s="253">
        <v>1</v>
      </c>
      <c r="M1812" s="252" t="s">
        <v>2326</v>
      </c>
      <c r="N1812" s="226" t="s">
        <v>2608</v>
      </c>
      <c r="O1812" s="253"/>
      <c r="P1812" s="278"/>
      <c r="Q1812" s="252"/>
      <c r="R1812" s="253">
        <v>1</v>
      </c>
      <c r="S1812" s="252" t="s">
        <v>2326</v>
      </c>
      <c r="T1812" s="226" t="s">
        <v>2608</v>
      </c>
      <c r="U1812" s="253"/>
      <c r="V1812" s="278"/>
      <c r="W1812" s="252"/>
      <c r="X1812" s="253">
        <v>1</v>
      </c>
      <c r="Y1812" s="252" t="s">
        <v>2326</v>
      </c>
      <c r="Z1812" s="226" t="s">
        <v>2608</v>
      </c>
      <c r="AA1812" s="253"/>
      <c r="AB1812" s="278"/>
      <c r="AC1812" s="252"/>
      <c r="AD1812" s="253" t="s">
        <v>171</v>
      </c>
      <c r="AE1812" s="250" t="s">
        <v>171</v>
      </c>
      <c r="AF1812" s="226" t="s">
        <v>2617</v>
      </c>
      <c r="AG1812" s="253"/>
      <c r="AH1812" s="278"/>
      <c r="AI1812" s="252"/>
    </row>
    <row r="1813" spans="1:35" ht="45" x14ac:dyDescent="0.2">
      <c r="A1813" s="249">
        <v>2017</v>
      </c>
      <c r="B1813" s="267" t="s">
        <v>2593</v>
      </c>
      <c r="C1813" s="267" t="s">
        <v>2321</v>
      </c>
      <c r="D1813" s="249"/>
      <c r="E1813" s="253">
        <v>1</v>
      </c>
      <c r="F1813" s="253">
        <v>1</v>
      </c>
      <c r="G1813" s="251" t="s">
        <v>2327</v>
      </c>
      <c r="H1813" s="226" t="s">
        <v>2608</v>
      </c>
      <c r="I1813" s="253"/>
      <c r="J1813" s="278"/>
      <c r="K1813" s="252"/>
      <c r="L1813" s="253">
        <v>1</v>
      </c>
      <c r="M1813" s="251" t="s">
        <v>2327</v>
      </c>
      <c r="N1813" s="226" t="s">
        <v>2608</v>
      </c>
      <c r="O1813" s="253"/>
      <c r="P1813" s="278"/>
      <c r="Q1813" s="252"/>
      <c r="R1813" s="253">
        <v>1</v>
      </c>
      <c r="S1813" s="251" t="s">
        <v>2327</v>
      </c>
      <c r="T1813" s="226" t="s">
        <v>2608</v>
      </c>
      <c r="U1813" s="253"/>
      <c r="V1813" s="278"/>
      <c r="W1813" s="252"/>
      <c r="X1813" s="253">
        <v>1</v>
      </c>
      <c r="Y1813" s="251" t="s">
        <v>2327</v>
      </c>
      <c r="Z1813" s="226" t="s">
        <v>2608</v>
      </c>
      <c r="AA1813" s="253"/>
      <c r="AB1813" s="278"/>
      <c r="AC1813" s="252"/>
      <c r="AD1813" s="253" t="s">
        <v>171</v>
      </c>
      <c r="AE1813" s="250" t="s">
        <v>171</v>
      </c>
      <c r="AF1813" s="226" t="s">
        <v>2617</v>
      </c>
      <c r="AG1813" s="253"/>
      <c r="AH1813" s="278"/>
      <c r="AI1813" s="252"/>
    </row>
    <row r="1814" spans="1:35" s="295" customFormat="1" ht="45.75" thickBot="1" x14ac:dyDescent="0.25">
      <c r="A1814" s="292">
        <v>2017</v>
      </c>
      <c r="B1814" s="299" t="s">
        <v>2593</v>
      </c>
      <c r="C1814" s="299" t="s">
        <v>2321</v>
      </c>
      <c r="D1814" s="292"/>
      <c r="E1814" s="303">
        <v>1</v>
      </c>
      <c r="F1814" s="303">
        <v>1</v>
      </c>
      <c r="G1814" s="289" t="s">
        <v>2598</v>
      </c>
      <c r="H1814" s="226" t="s">
        <v>2627</v>
      </c>
      <c r="I1814" s="285" t="e">
        <f>VLOOKUP(Tableau2[[#This Row],[Maîtrise/Avancement CNPE]],Tableau5[],8,FALSE)</f>
        <v>#N/A</v>
      </c>
      <c r="J1814" s="310" t="e">
        <f>Tableau2[[#This Row],[Gravité]]*Tableau2[[#This Row],[Fréquence CNPE]]*Tableau2[[#This Row],[Coef Pondération CNPE]]</f>
        <v>#N/A</v>
      </c>
      <c r="K1814" s="318"/>
      <c r="L1814" s="303">
        <v>1</v>
      </c>
      <c r="M1814" s="289" t="s">
        <v>2598</v>
      </c>
      <c r="N1814" s="226" t="s">
        <v>2627</v>
      </c>
      <c r="O1814" s="290" t="e">
        <f>VLOOKUP(Tableau2[[#This Row],[Maîtrise/Avancement SUD]],Tableau5[],8,FALSE)</f>
        <v>#N/A</v>
      </c>
      <c r="P1814" s="310" t="e">
        <f>Tableau2[[#This Row],[Gravité]]*Tableau2[[#This Row],[Fréquence SUD]]*Tableau2[[#This Row],[Coef Pondération SUD]]</f>
        <v>#N/A</v>
      </c>
      <c r="Q1814" s="318" t="s">
        <v>2399</v>
      </c>
      <c r="R1814" s="303">
        <v>1</v>
      </c>
      <c r="S1814" s="289" t="s">
        <v>2598</v>
      </c>
      <c r="T1814" s="226" t="s">
        <v>2627</v>
      </c>
      <c r="U1814" s="290" t="e">
        <f>VLOOKUP(Tableau2[[#This Row],[Maîtrise/Avancement GP]],Tableau5[],8,FALSE)</f>
        <v>#N/A</v>
      </c>
      <c r="V1814" s="310" t="e">
        <f>Tableau2[[#This Row],[Gravité]]*Tableau2[[#This Row],[Fréquence GP]]*Tableau2[[#This Row],[Coef Pondération GP]]</f>
        <v>#N/A</v>
      </c>
      <c r="W1814" s="318"/>
      <c r="X1814" s="303">
        <v>1</v>
      </c>
      <c r="Y1814" s="289" t="s">
        <v>2598</v>
      </c>
      <c r="Z1814" s="226" t="s">
        <v>2627</v>
      </c>
      <c r="AA1814" s="290" t="e">
        <f>VLOOKUP(Tableau2[[#This Row],[Maîtrise/Avancement NORD]],Tableau5[],8,FALSE)</f>
        <v>#N/A</v>
      </c>
      <c r="AB1814" s="310" t="e">
        <f>Tableau2[[#This Row],[Gravité]]*Tableau2[[#This Row],[Fréquence NORD]]*Tableau2[[#This Row],[Coef Pondération NORD]]</f>
        <v>#N/A</v>
      </c>
      <c r="AC1814" s="318"/>
      <c r="AD1814" s="303" t="s">
        <v>171</v>
      </c>
      <c r="AE1814" s="289" t="s">
        <v>2598</v>
      </c>
      <c r="AF1814" s="226" t="s">
        <v>2627</v>
      </c>
      <c r="AG1814" s="290" t="e">
        <f>VLOOKUP(Tableau2[[#This Row],[Maîtrise/Avancement DD]],Tableau5[],8,FALSE)</f>
        <v>#N/A</v>
      </c>
      <c r="AH1814" s="310" t="e">
        <f>Tableau2[[#This Row],[Gravité]]*Tableau2[[#This Row],[Fréquence DD]]*Tableau2[[#This Row],[Coef Pondération DD]]</f>
        <v>#VALUE!</v>
      </c>
      <c r="AI1814" s="318"/>
    </row>
    <row r="1815" spans="1:35" ht="45" x14ac:dyDescent="0.2">
      <c r="A1815" s="249">
        <v>2017</v>
      </c>
      <c r="B1815" s="267" t="s">
        <v>2538</v>
      </c>
      <c r="C1815" s="267" t="s">
        <v>2321</v>
      </c>
      <c r="D1815" s="249"/>
      <c r="E1815" s="253">
        <v>3</v>
      </c>
      <c r="F1815" s="253" t="s">
        <v>171</v>
      </c>
      <c r="G1815" s="250" t="s">
        <v>171</v>
      </c>
      <c r="H1815" s="226" t="s">
        <v>2617</v>
      </c>
      <c r="I1815" s="253"/>
      <c r="J1815" s="278"/>
      <c r="K1815" s="252"/>
      <c r="L1815" s="253">
        <v>1</v>
      </c>
      <c r="M1815" s="252" t="s">
        <v>2325</v>
      </c>
      <c r="N1815" s="226" t="s">
        <v>2608</v>
      </c>
      <c r="O1815" s="253"/>
      <c r="P1815" s="278"/>
      <c r="Q1815" s="252"/>
      <c r="R1815" s="253">
        <v>1</v>
      </c>
      <c r="S1815" s="252" t="s">
        <v>2325</v>
      </c>
      <c r="T1815" s="226" t="s">
        <v>2608</v>
      </c>
      <c r="U1815" s="253"/>
      <c r="V1815" s="278"/>
      <c r="W1815" s="252"/>
      <c r="X1815" s="253">
        <v>1</v>
      </c>
      <c r="Y1815" s="252" t="s">
        <v>2325</v>
      </c>
      <c r="Z1815" s="226" t="s">
        <v>2608</v>
      </c>
      <c r="AA1815" s="253"/>
      <c r="AB1815" s="278"/>
      <c r="AC1815" s="252"/>
      <c r="AD1815" s="253" t="s">
        <v>171</v>
      </c>
      <c r="AE1815" s="250" t="s">
        <v>171</v>
      </c>
      <c r="AF1815" s="226" t="s">
        <v>2617</v>
      </c>
      <c r="AG1815" s="253"/>
      <c r="AH1815" s="278"/>
      <c r="AI1815" s="252"/>
    </row>
    <row r="1816" spans="1:35" ht="45" x14ac:dyDescent="0.2">
      <c r="A1816" s="249">
        <v>2017</v>
      </c>
      <c r="B1816" s="267" t="s">
        <v>2538</v>
      </c>
      <c r="C1816" s="267" t="s">
        <v>2321</v>
      </c>
      <c r="D1816" s="249"/>
      <c r="E1816" s="253">
        <v>3</v>
      </c>
      <c r="F1816" s="253" t="s">
        <v>171</v>
      </c>
      <c r="G1816" s="250" t="s">
        <v>171</v>
      </c>
      <c r="H1816" s="226" t="s">
        <v>2617</v>
      </c>
      <c r="I1816" s="253"/>
      <c r="J1816" s="278"/>
      <c r="K1816" s="252"/>
      <c r="L1816" s="253">
        <v>1</v>
      </c>
      <c r="M1816" s="252" t="s">
        <v>2326</v>
      </c>
      <c r="N1816" s="226" t="s">
        <v>2608</v>
      </c>
      <c r="O1816" s="253"/>
      <c r="P1816" s="278"/>
      <c r="Q1816" s="252"/>
      <c r="R1816" s="253">
        <v>1</v>
      </c>
      <c r="S1816" s="252" t="s">
        <v>2326</v>
      </c>
      <c r="T1816" s="226" t="s">
        <v>2608</v>
      </c>
      <c r="U1816" s="253"/>
      <c r="V1816" s="278"/>
      <c r="W1816" s="252"/>
      <c r="X1816" s="253">
        <v>1</v>
      </c>
      <c r="Y1816" s="252" t="s">
        <v>2326</v>
      </c>
      <c r="Z1816" s="226" t="s">
        <v>2608</v>
      </c>
      <c r="AA1816" s="253"/>
      <c r="AB1816" s="278"/>
      <c r="AC1816" s="252"/>
      <c r="AD1816" s="253" t="s">
        <v>171</v>
      </c>
      <c r="AE1816" s="250" t="s">
        <v>171</v>
      </c>
      <c r="AF1816" s="226" t="s">
        <v>2617</v>
      </c>
      <c r="AG1816" s="253"/>
      <c r="AH1816" s="278"/>
      <c r="AI1816" s="252"/>
    </row>
    <row r="1817" spans="1:35" ht="45" x14ac:dyDescent="0.2">
      <c r="A1817" s="249">
        <v>2017</v>
      </c>
      <c r="B1817" s="267" t="s">
        <v>2538</v>
      </c>
      <c r="C1817" s="267" t="s">
        <v>2321</v>
      </c>
      <c r="D1817" s="249"/>
      <c r="E1817" s="253">
        <v>3</v>
      </c>
      <c r="F1817" s="253" t="s">
        <v>171</v>
      </c>
      <c r="G1817" s="250" t="s">
        <v>171</v>
      </c>
      <c r="H1817" s="226" t="s">
        <v>2617</v>
      </c>
      <c r="I1817" s="253"/>
      <c r="J1817" s="278"/>
      <c r="K1817" s="252"/>
      <c r="L1817" s="253">
        <v>1</v>
      </c>
      <c r="M1817" s="251" t="s">
        <v>2327</v>
      </c>
      <c r="N1817" s="226" t="s">
        <v>2608</v>
      </c>
      <c r="O1817" s="253"/>
      <c r="P1817" s="278"/>
      <c r="Q1817" s="252"/>
      <c r="R1817" s="253">
        <v>1</v>
      </c>
      <c r="S1817" s="251" t="s">
        <v>2327</v>
      </c>
      <c r="T1817" s="226" t="s">
        <v>2608</v>
      </c>
      <c r="U1817" s="253"/>
      <c r="V1817" s="278"/>
      <c r="W1817" s="252"/>
      <c r="X1817" s="253">
        <v>1</v>
      </c>
      <c r="Y1817" s="251" t="s">
        <v>2327</v>
      </c>
      <c r="Z1817" s="226" t="s">
        <v>2608</v>
      </c>
      <c r="AA1817" s="253"/>
      <c r="AB1817" s="278"/>
      <c r="AC1817" s="252"/>
      <c r="AD1817" s="253" t="s">
        <v>171</v>
      </c>
      <c r="AE1817" s="250" t="s">
        <v>171</v>
      </c>
      <c r="AF1817" s="226" t="s">
        <v>2617</v>
      </c>
      <c r="AG1817" s="253"/>
      <c r="AH1817" s="278"/>
      <c r="AI1817" s="252"/>
    </row>
    <row r="1818" spans="1:35" ht="45" x14ac:dyDescent="0.2">
      <c r="A1818" s="249">
        <v>2017</v>
      </c>
      <c r="B1818" s="267" t="s">
        <v>2538</v>
      </c>
      <c r="C1818" s="267" t="s">
        <v>2321</v>
      </c>
      <c r="D1818" s="249"/>
      <c r="E1818" s="253">
        <v>3</v>
      </c>
      <c r="F1818" s="253" t="s">
        <v>171</v>
      </c>
      <c r="G1818" s="250" t="s">
        <v>171</v>
      </c>
      <c r="H1818" s="226" t="s">
        <v>2617</v>
      </c>
      <c r="I1818" s="253"/>
      <c r="J1818" s="278"/>
      <c r="K1818" s="252"/>
      <c r="L1818" s="253">
        <v>1</v>
      </c>
      <c r="M1818" s="251" t="s">
        <v>2419</v>
      </c>
      <c r="N1818" s="226" t="s">
        <v>2608</v>
      </c>
      <c r="O1818" s="253"/>
      <c r="P1818" s="278"/>
      <c r="Q1818" s="252"/>
      <c r="R1818" s="253">
        <v>1</v>
      </c>
      <c r="S1818" s="251" t="s">
        <v>2419</v>
      </c>
      <c r="T1818" s="226" t="s">
        <v>2608</v>
      </c>
      <c r="U1818" s="253"/>
      <c r="V1818" s="278"/>
      <c r="W1818" s="252"/>
      <c r="X1818" s="253">
        <v>1</v>
      </c>
      <c r="Y1818" s="251" t="s">
        <v>2419</v>
      </c>
      <c r="Z1818" s="226" t="s">
        <v>2608</v>
      </c>
      <c r="AA1818" s="253"/>
      <c r="AB1818" s="278"/>
      <c r="AC1818" s="252"/>
      <c r="AD1818" s="253" t="s">
        <v>171</v>
      </c>
      <c r="AE1818" s="250" t="s">
        <v>171</v>
      </c>
      <c r="AF1818" s="226" t="s">
        <v>2617</v>
      </c>
      <c r="AG1818" s="253"/>
      <c r="AH1818" s="278"/>
      <c r="AI1818" s="252"/>
    </row>
    <row r="1819" spans="1:35" s="295" customFormat="1" ht="45.75" thickBot="1" x14ac:dyDescent="0.25">
      <c r="A1819" s="292">
        <v>2017</v>
      </c>
      <c r="B1819" s="299" t="s">
        <v>2538</v>
      </c>
      <c r="C1819" s="299" t="s">
        <v>2321</v>
      </c>
      <c r="D1819" s="292"/>
      <c r="E1819" s="303">
        <v>3</v>
      </c>
      <c r="F1819" s="303" t="s">
        <v>171</v>
      </c>
      <c r="G1819" s="289" t="s">
        <v>2598</v>
      </c>
      <c r="H1819" s="226" t="s">
        <v>2627</v>
      </c>
      <c r="I1819" s="285" t="e">
        <f>VLOOKUP(Tableau2[[#This Row],[Maîtrise/Avancement CNPE]],Tableau5[],8,FALSE)</f>
        <v>#N/A</v>
      </c>
      <c r="J1819" s="310" t="e">
        <f>Tableau2[[#This Row],[Gravité]]*Tableau2[[#This Row],[Fréquence CNPE]]*Tableau2[[#This Row],[Coef Pondération CNPE]]</f>
        <v>#VALUE!</v>
      </c>
      <c r="K1819" s="318"/>
      <c r="L1819" s="303">
        <v>1</v>
      </c>
      <c r="M1819" s="289" t="s">
        <v>2598</v>
      </c>
      <c r="N1819" s="226" t="s">
        <v>2627</v>
      </c>
      <c r="O1819" s="290" t="e">
        <f>VLOOKUP(Tableau2[[#This Row],[Maîtrise/Avancement SUD]],Tableau5[],8,FALSE)</f>
        <v>#N/A</v>
      </c>
      <c r="P1819" s="310" t="e">
        <f>Tableau2[[#This Row],[Gravité]]*Tableau2[[#This Row],[Fréquence SUD]]*Tableau2[[#This Row],[Coef Pondération SUD]]</f>
        <v>#N/A</v>
      </c>
      <c r="Q1819" s="318" t="s">
        <v>2399</v>
      </c>
      <c r="R1819" s="303">
        <v>1</v>
      </c>
      <c r="S1819" s="289" t="s">
        <v>2598</v>
      </c>
      <c r="T1819" s="226" t="s">
        <v>2627</v>
      </c>
      <c r="U1819" s="290" t="e">
        <f>VLOOKUP(Tableau2[[#This Row],[Maîtrise/Avancement GP]],Tableau5[],8,FALSE)</f>
        <v>#N/A</v>
      </c>
      <c r="V1819" s="310" t="e">
        <f>Tableau2[[#This Row],[Gravité]]*Tableau2[[#This Row],[Fréquence GP]]*Tableau2[[#This Row],[Coef Pondération GP]]</f>
        <v>#N/A</v>
      </c>
      <c r="W1819" s="318"/>
      <c r="X1819" s="303">
        <v>1</v>
      </c>
      <c r="Y1819" s="289" t="s">
        <v>2598</v>
      </c>
      <c r="Z1819" s="226" t="s">
        <v>2627</v>
      </c>
      <c r="AA1819" s="290" t="e">
        <f>VLOOKUP(Tableau2[[#This Row],[Maîtrise/Avancement NORD]],Tableau5[],8,FALSE)</f>
        <v>#N/A</v>
      </c>
      <c r="AB1819" s="310" t="e">
        <f>Tableau2[[#This Row],[Gravité]]*Tableau2[[#This Row],[Fréquence NORD]]*Tableau2[[#This Row],[Coef Pondération NORD]]</f>
        <v>#N/A</v>
      </c>
      <c r="AC1819" s="318"/>
      <c r="AD1819" s="303" t="s">
        <v>171</v>
      </c>
      <c r="AE1819" s="289" t="s">
        <v>2598</v>
      </c>
      <c r="AF1819" s="226" t="s">
        <v>2627</v>
      </c>
      <c r="AG1819" s="290" t="e">
        <f>VLOOKUP(Tableau2[[#This Row],[Maîtrise/Avancement DD]],Tableau5[],8,FALSE)</f>
        <v>#N/A</v>
      </c>
      <c r="AH1819" s="310" t="e">
        <f>Tableau2[[#This Row],[Gravité]]*Tableau2[[#This Row],[Fréquence DD]]*Tableau2[[#This Row],[Coef Pondération DD]]</f>
        <v>#VALUE!</v>
      </c>
      <c r="AI1819" s="318"/>
    </row>
    <row r="1820" spans="1:35" ht="45" x14ac:dyDescent="0.2">
      <c r="A1820" s="249">
        <v>2017</v>
      </c>
      <c r="B1820" s="267" t="s">
        <v>2539</v>
      </c>
      <c r="C1820" s="267" t="s">
        <v>2321</v>
      </c>
      <c r="D1820" s="249"/>
      <c r="E1820" s="253">
        <v>3</v>
      </c>
      <c r="F1820" s="253" t="s">
        <v>171</v>
      </c>
      <c r="G1820" s="250" t="s">
        <v>171</v>
      </c>
      <c r="H1820" s="226" t="s">
        <v>2617</v>
      </c>
      <c r="I1820" s="253"/>
      <c r="J1820" s="278"/>
      <c r="K1820" s="252"/>
      <c r="L1820" s="253">
        <v>1</v>
      </c>
      <c r="M1820" s="252" t="s">
        <v>2325</v>
      </c>
      <c r="N1820" s="226" t="s">
        <v>2608</v>
      </c>
      <c r="O1820" s="253"/>
      <c r="P1820" s="278"/>
      <c r="Q1820" s="252"/>
      <c r="R1820" s="253">
        <v>1</v>
      </c>
      <c r="S1820" s="252" t="s">
        <v>2325</v>
      </c>
      <c r="T1820" s="226" t="s">
        <v>2608</v>
      </c>
      <c r="U1820" s="253"/>
      <c r="V1820" s="278"/>
      <c r="W1820" s="252"/>
      <c r="X1820" s="250" t="s">
        <v>171</v>
      </c>
      <c r="Y1820" s="250" t="s">
        <v>171</v>
      </c>
      <c r="Z1820" s="226" t="s">
        <v>2617</v>
      </c>
      <c r="AA1820" s="253"/>
      <c r="AB1820" s="278"/>
      <c r="AC1820" s="252"/>
      <c r="AD1820" s="253" t="s">
        <v>171</v>
      </c>
      <c r="AE1820" s="250" t="s">
        <v>171</v>
      </c>
      <c r="AF1820" s="226" t="s">
        <v>2617</v>
      </c>
      <c r="AG1820" s="253"/>
      <c r="AH1820" s="278"/>
      <c r="AI1820" s="252"/>
    </row>
    <row r="1821" spans="1:35" ht="45" x14ac:dyDescent="0.2">
      <c r="A1821" s="249">
        <v>2017</v>
      </c>
      <c r="B1821" s="267" t="s">
        <v>2539</v>
      </c>
      <c r="C1821" s="267" t="s">
        <v>2321</v>
      </c>
      <c r="D1821" s="249"/>
      <c r="E1821" s="253">
        <v>3</v>
      </c>
      <c r="F1821" s="253" t="s">
        <v>171</v>
      </c>
      <c r="G1821" s="250" t="s">
        <v>171</v>
      </c>
      <c r="H1821" s="226" t="s">
        <v>2617</v>
      </c>
      <c r="I1821" s="253"/>
      <c r="J1821" s="278"/>
      <c r="K1821" s="252"/>
      <c r="L1821" s="253">
        <v>1</v>
      </c>
      <c r="M1821" s="252" t="s">
        <v>2326</v>
      </c>
      <c r="N1821" s="226" t="s">
        <v>2608</v>
      </c>
      <c r="O1821" s="253"/>
      <c r="P1821" s="278"/>
      <c r="Q1821" s="252"/>
      <c r="R1821" s="253">
        <v>1</v>
      </c>
      <c r="S1821" s="252" t="s">
        <v>2326</v>
      </c>
      <c r="T1821" s="226" t="s">
        <v>2608</v>
      </c>
      <c r="U1821" s="253"/>
      <c r="V1821" s="278"/>
      <c r="W1821" s="252"/>
      <c r="X1821" s="250" t="s">
        <v>171</v>
      </c>
      <c r="Y1821" s="250" t="s">
        <v>171</v>
      </c>
      <c r="Z1821" s="226" t="s">
        <v>2617</v>
      </c>
      <c r="AA1821" s="253"/>
      <c r="AB1821" s="278"/>
      <c r="AC1821" s="252"/>
      <c r="AD1821" s="253" t="s">
        <v>171</v>
      </c>
      <c r="AE1821" s="250" t="s">
        <v>171</v>
      </c>
      <c r="AF1821" s="226" t="s">
        <v>2617</v>
      </c>
      <c r="AG1821" s="253"/>
      <c r="AH1821" s="278"/>
      <c r="AI1821" s="252"/>
    </row>
    <row r="1822" spans="1:35" ht="45" x14ac:dyDescent="0.2">
      <c r="A1822" s="249">
        <v>2017</v>
      </c>
      <c r="B1822" s="267" t="s">
        <v>2539</v>
      </c>
      <c r="C1822" s="267" t="s">
        <v>2321</v>
      </c>
      <c r="D1822" s="249"/>
      <c r="E1822" s="253">
        <v>3</v>
      </c>
      <c r="F1822" s="253" t="s">
        <v>171</v>
      </c>
      <c r="G1822" s="250" t="s">
        <v>171</v>
      </c>
      <c r="H1822" s="226" t="s">
        <v>2617</v>
      </c>
      <c r="I1822" s="253"/>
      <c r="J1822" s="278"/>
      <c r="K1822" s="252"/>
      <c r="L1822" s="253">
        <v>1</v>
      </c>
      <c r="M1822" s="251" t="s">
        <v>2327</v>
      </c>
      <c r="N1822" s="226" t="s">
        <v>2608</v>
      </c>
      <c r="O1822" s="253"/>
      <c r="P1822" s="278"/>
      <c r="Q1822" s="252"/>
      <c r="R1822" s="253">
        <v>1</v>
      </c>
      <c r="S1822" s="251" t="s">
        <v>2327</v>
      </c>
      <c r="T1822" s="226" t="s">
        <v>2608</v>
      </c>
      <c r="U1822" s="253"/>
      <c r="V1822" s="278"/>
      <c r="W1822" s="252"/>
      <c r="X1822" s="250" t="s">
        <v>171</v>
      </c>
      <c r="Y1822" s="250" t="s">
        <v>171</v>
      </c>
      <c r="Z1822" s="226" t="s">
        <v>2617</v>
      </c>
      <c r="AA1822" s="253"/>
      <c r="AB1822" s="278"/>
      <c r="AC1822" s="252"/>
      <c r="AD1822" s="253" t="s">
        <v>171</v>
      </c>
      <c r="AE1822" s="250" t="s">
        <v>171</v>
      </c>
      <c r="AF1822" s="226" t="s">
        <v>2617</v>
      </c>
      <c r="AG1822" s="253"/>
      <c r="AH1822" s="278"/>
      <c r="AI1822" s="252"/>
    </row>
    <row r="1823" spans="1:35" ht="45" x14ac:dyDescent="0.2">
      <c r="A1823" s="249">
        <v>2017</v>
      </c>
      <c r="B1823" s="267" t="s">
        <v>2539</v>
      </c>
      <c r="C1823" s="267" t="s">
        <v>2321</v>
      </c>
      <c r="D1823" s="249"/>
      <c r="E1823" s="253">
        <v>3</v>
      </c>
      <c r="F1823" s="253" t="s">
        <v>171</v>
      </c>
      <c r="G1823" s="250" t="s">
        <v>171</v>
      </c>
      <c r="H1823" s="226" t="s">
        <v>2617</v>
      </c>
      <c r="I1823" s="253"/>
      <c r="J1823" s="278"/>
      <c r="K1823" s="252"/>
      <c r="L1823" s="253">
        <v>1</v>
      </c>
      <c r="M1823" s="251" t="s">
        <v>2419</v>
      </c>
      <c r="N1823" s="226" t="s">
        <v>2608</v>
      </c>
      <c r="O1823" s="253"/>
      <c r="P1823" s="278"/>
      <c r="Q1823" s="252"/>
      <c r="R1823" s="253">
        <v>1</v>
      </c>
      <c r="S1823" s="251" t="s">
        <v>2419</v>
      </c>
      <c r="T1823" s="226" t="s">
        <v>2608</v>
      </c>
      <c r="U1823" s="253"/>
      <c r="V1823" s="278"/>
      <c r="W1823" s="252"/>
      <c r="X1823" s="250" t="s">
        <v>171</v>
      </c>
      <c r="Y1823" s="250" t="s">
        <v>171</v>
      </c>
      <c r="Z1823" s="226" t="s">
        <v>2617</v>
      </c>
      <c r="AA1823" s="253"/>
      <c r="AB1823" s="278"/>
      <c r="AC1823" s="252"/>
      <c r="AD1823" s="253" t="s">
        <v>171</v>
      </c>
      <c r="AE1823" s="250" t="s">
        <v>171</v>
      </c>
      <c r="AF1823" s="226" t="s">
        <v>2617</v>
      </c>
      <c r="AG1823" s="253"/>
      <c r="AH1823" s="278"/>
      <c r="AI1823" s="252"/>
    </row>
    <row r="1824" spans="1:35" s="295" customFormat="1" ht="45.75" thickBot="1" x14ac:dyDescent="0.25">
      <c r="A1824" s="292">
        <v>2017</v>
      </c>
      <c r="B1824" s="299" t="s">
        <v>2539</v>
      </c>
      <c r="C1824" s="299" t="s">
        <v>2321</v>
      </c>
      <c r="D1824" s="292"/>
      <c r="E1824" s="303">
        <v>3</v>
      </c>
      <c r="F1824" s="303" t="s">
        <v>171</v>
      </c>
      <c r="G1824" s="289" t="s">
        <v>2598</v>
      </c>
      <c r="H1824" s="226" t="s">
        <v>2627</v>
      </c>
      <c r="I1824" s="285" t="e">
        <f>VLOOKUP(Tableau2[[#This Row],[Maîtrise/Avancement CNPE]],Tableau5[],8,FALSE)</f>
        <v>#N/A</v>
      </c>
      <c r="J1824" s="310" t="e">
        <f>Tableau2[[#This Row],[Gravité]]*Tableau2[[#This Row],[Fréquence CNPE]]*Tableau2[[#This Row],[Coef Pondération CNPE]]</f>
        <v>#VALUE!</v>
      </c>
      <c r="K1824" s="318"/>
      <c r="L1824" s="303">
        <v>1</v>
      </c>
      <c r="M1824" s="289" t="s">
        <v>2598</v>
      </c>
      <c r="N1824" s="226" t="s">
        <v>2627</v>
      </c>
      <c r="O1824" s="290" t="e">
        <f>VLOOKUP(Tableau2[[#This Row],[Maîtrise/Avancement SUD]],Tableau5[],8,FALSE)</f>
        <v>#N/A</v>
      </c>
      <c r="P1824" s="310" t="e">
        <f>Tableau2[[#This Row],[Gravité]]*Tableau2[[#This Row],[Fréquence SUD]]*Tableau2[[#This Row],[Coef Pondération SUD]]</f>
        <v>#N/A</v>
      </c>
      <c r="Q1824" s="306" t="s">
        <v>2421</v>
      </c>
      <c r="R1824" s="303">
        <v>1</v>
      </c>
      <c r="S1824" s="289" t="s">
        <v>2598</v>
      </c>
      <c r="T1824" s="226" t="s">
        <v>2627</v>
      </c>
      <c r="U1824" s="290" t="e">
        <f>VLOOKUP(Tableau2[[#This Row],[Maîtrise/Avancement GP]],Tableau5[],8,FALSE)</f>
        <v>#N/A</v>
      </c>
      <c r="V1824" s="310" t="e">
        <f>Tableau2[[#This Row],[Gravité]]*Tableau2[[#This Row],[Fréquence GP]]*Tableau2[[#This Row],[Coef Pondération GP]]</f>
        <v>#N/A</v>
      </c>
      <c r="W1824" s="306" t="s">
        <v>2512</v>
      </c>
      <c r="X1824" s="307" t="s">
        <v>171</v>
      </c>
      <c r="Y1824" s="289" t="s">
        <v>2598</v>
      </c>
      <c r="Z1824" s="226" t="s">
        <v>2627</v>
      </c>
      <c r="AA1824" s="290" t="e">
        <f>VLOOKUP(Tableau2[[#This Row],[Maîtrise/Avancement NORD]],Tableau5[],8,FALSE)</f>
        <v>#N/A</v>
      </c>
      <c r="AB1824" s="310" t="e">
        <f>Tableau2[[#This Row],[Gravité]]*Tableau2[[#This Row],[Fréquence NORD]]*Tableau2[[#This Row],[Coef Pondération NORD]]</f>
        <v>#VALUE!</v>
      </c>
      <c r="AC1824" s="318"/>
      <c r="AD1824" s="303" t="s">
        <v>171</v>
      </c>
      <c r="AE1824" s="289" t="s">
        <v>2598</v>
      </c>
      <c r="AF1824" s="226" t="s">
        <v>2627</v>
      </c>
      <c r="AG1824" s="290" t="e">
        <f>VLOOKUP(Tableau2[[#This Row],[Maîtrise/Avancement DD]],Tableau5[],8,FALSE)</f>
        <v>#N/A</v>
      </c>
      <c r="AH1824" s="310" t="e">
        <f>Tableau2[[#This Row],[Gravité]]*Tableau2[[#This Row],[Fréquence DD]]*Tableau2[[#This Row],[Coef Pondération DD]]</f>
        <v>#VALUE!</v>
      </c>
      <c r="AI1824" s="318"/>
    </row>
    <row r="1825" spans="1:35" ht="30" x14ac:dyDescent="0.2">
      <c r="A1825" s="249">
        <v>2017</v>
      </c>
      <c r="B1825" s="267" t="s">
        <v>2594</v>
      </c>
      <c r="C1825" s="267" t="s">
        <v>2328</v>
      </c>
      <c r="D1825" s="249"/>
      <c r="E1825" s="253">
        <v>1</v>
      </c>
      <c r="F1825" s="253">
        <v>3</v>
      </c>
      <c r="G1825" s="251" t="s">
        <v>2329</v>
      </c>
      <c r="H1825" s="226" t="s">
        <v>2608</v>
      </c>
      <c r="I1825" s="253"/>
      <c r="J1825" s="278"/>
      <c r="K1825" s="252"/>
      <c r="L1825" s="253">
        <v>1</v>
      </c>
      <c r="M1825" s="251" t="s">
        <v>2329</v>
      </c>
      <c r="N1825" s="226" t="s">
        <v>2608</v>
      </c>
      <c r="O1825" s="253"/>
      <c r="P1825" s="278"/>
      <c r="Q1825" s="252"/>
      <c r="R1825" s="253">
        <v>3</v>
      </c>
      <c r="S1825" s="251" t="s">
        <v>2329</v>
      </c>
      <c r="T1825" s="226" t="s">
        <v>2608</v>
      </c>
      <c r="U1825" s="253"/>
      <c r="V1825" s="278"/>
      <c r="W1825" s="252"/>
      <c r="X1825" s="253">
        <v>3</v>
      </c>
      <c r="Y1825" s="251" t="s">
        <v>2329</v>
      </c>
      <c r="Z1825" s="226" t="s">
        <v>2608</v>
      </c>
      <c r="AA1825" s="253"/>
      <c r="AB1825" s="278"/>
      <c r="AC1825" s="252"/>
      <c r="AD1825" s="253" t="s">
        <v>171</v>
      </c>
      <c r="AE1825" s="253" t="s">
        <v>171</v>
      </c>
      <c r="AF1825" s="226" t="s">
        <v>2617</v>
      </c>
      <c r="AG1825" s="253"/>
      <c r="AH1825" s="278"/>
      <c r="AI1825" s="252"/>
    </row>
    <row r="1826" spans="1:35" ht="15" x14ac:dyDescent="0.2">
      <c r="A1826" s="249">
        <v>2017</v>
      </c>
      <c r="B1826" s="267" t="s">
        <v>2594</v>
      </c>
      <c r="C1826" s="267" t="s">
        <v>2328</v>
      </c>
      <c r="D1826" s="249"/>
      <c r="E1826" s="253">
        <v>1</v>
      </c>
      <c r="F1826" s="253">
        <v>3</v>
      </c>
      <c r="G1826" s="251" t="s">
        <v>2330</v>
      </c>
      <c r="H1826" s="226" t="s">
        <v>2608</v>
      </c>
      <c r="I1826" s="253"/>
      <c r="J1826" s="278"/>
      <c r="K1826" s="252"/>
      <c r="L1826" s="253">
        <v>1</v>
      </c>
      <c r="M1826" s="253" t="s">
        <v>171</v>
      </c>
      <c r="N1826" s="226" t="s">
        <v>2617</v>
      </c>
      <c r="O1826" s="253"/>
      <c r="P1826" s="278"/>
      <c r="Q1826" s="252"/>
      <c r="R1826" s="253" t="s">
        <v>171</v>
      </c>
      <c r="S1826" s="253" t="s">
        <v>171</v>
      </c>
      <c r="T1826" s="226" t="s">
        <v>2617</v>
      </c>
      <c r="U1826" s="253"/>
      <c r="V1826" s="278"/>
      <c r="W1826" s="252"/>
      <c r="X1826" s="253" t="s">
        <v>171</v>
      </c>
      <c r="Y1826" s="253" t="s">
        <v>171</v>
      </c>
      <c r="Z1826" s="226" t="s">
        <v>2617</v>
      </c>
      <c r="AA1826" s="253"/>
      <c r="AB1826" s="278"/>
      <c r="AC1826" s="252"/>
      <c r="AD1826" s="253" t="s">
        <v>171</v>
      </c>
      <c r="AE1826" s="253" t="s">
        <v>171</v>
      </c>
      <c r="AF1826" s="226" t="s">
        <v>2617</v>
      </c>
      <c r="AG1826" s="253"/>
      <c r="AH1826" s="278"/>
      <c r="AI1826" s="252"/>
    </row>
    <row r="1827" spans="1:35" ht="15" x14ac:dyDescent="0.2">
      <c r="A1827" s="249">
        <v>2017</v>
      </c>
      <c r="B1827" s="267" t="s">
        <v>2594</v>
      </c>
      <c r="C1827" s="267" t="s">
        <v>2328</v>
      </c>
      <c r="D1827" s="249"/>
      <c r="E1827" s="253">
        <v>1</v>
      </c>
      <c r="F1827" s="253" t="s">
        <v>171</v>
      </c>
      <c r="G1827" s="250" t="s">
        <v>171</v>
      </c>
      <c r="H1827" s="226" t="s">
        <v>2616</v>
      </c>
      <c r="I1827" s="253"/>
      <c r="J1827" s="278"/>
      <c r="K1827" s="252"/>
      <c r="L1827" s="253">
        <v>1</v>
      </c>
      <c r="M1827" s="252" t="s">
        <v>2420</v>
      </c>
      <c r="N1827" s="226" t="s">
        <v>2611</v>
      </c>
      <c r="O1827" s="253"/>
      <c r="P1827" s="278"/>
      <c r="Q1827" s="252"/>
      <c r="R1827" s="253">
        <v>3</v>
      </c>
      <c r="S1827" s="252" t="s">
        <v>2511</v>
      </c>
      <c r="T1827" s="226" t="s">
        <v>2611</v>
      </c>
      <c r="U1827" s="253"/>
      <c r="V1827" s="278"/>
      <c r="W1827" s="252"/>
      <c r="X1827" s="253" t="s">
        <v>171</v>
      </c>
      <c r="Y1827" s="253" t="s">
        <v>171</v>
      </c>
      <c r="Z1827" s="226" t="s">
        <v>2616</v>
      </c>
      <c r="AA1827" s="253"/>
      <c r="AB1827" s="278"/>
      <c r="AC1827" s="252"/>
      <c r="AD1827" s="253" t="s">
        <v>171</v>
      </c>
      <c r="AE1827" s="253" t="s">
        <v>171</v>
      </c>
      <c r="AF1827" s="226" t="s">
        <v>2616</v>
      </c>
      <c r="AG1827" s="253"/>
      <c r="AH1827" s="278"/>
      <c r="AI1827" s="252"/>
    </row>
    <row r="1828" spans="1:35" s="295" customFormat="1" ht="15.75" thickBot="1" x14ac:dyDescent="0.25">
      <c r="A1828" s="292">
        <v>2017</v>
      </c>
      <c r="B1828" s="299" t="s">
        <v>2594</v>
      </c>
      <c r="C1828" s="299" t="s">
        <v>2328</v>
      </c>
      <c r="D1828" s="292"/>
      <c r="E1828" s="303">
        <v>1</v>
      </c>
      <c r="F1828" s="303">
        <v>3</v>
      </c>
      <c r="G1828" s="289" t="s">
        <v>2598</v>
      </c>
      <c r="H1828" s="226" t="s">
        <v>2627</v>
      </c>
      <c r="I1828" s="285" t="e">
        <f>VLOOKUP(Tableau2[[#This Row],[Maîtrise/Avancement CNPE]],Tableau5[],8,FALSE)</f>
        <v>#N/A</v>
      </c>
      <c r="J1828" s="310" t="e">
        <f>Tableau2[[#This Row],[Gravité]]*Tableau2[[#This Row],[Fréquence CNPE]]*Tableau2[[#This Row],[Coef Pondération CNPE]]</f>
        <v>#N/A</v>
      </c>
      <c r="K1828" s="318"/>
      <c r="L1828" s="303">
        <v>1</v>
      </c>
      <c r="M1828" s="289" t="s">
        <v>2598</v>
      </c>
      <c r="N1828" s="226" t="s">
        <v>2627</v>
      </c>
      <c r="O1828" s="290" t="e">
        <f>VLOOKUP(Tableau2[[#This Row],[Maîtrise/Avancement SUD]],Tableau5[],8,FALSE)</f>
        <v>#N/A</v>
      </c>
      <c r="P1828" s="310" t="e">
        <f>Tableau2[[#This Row],[Gravité]]*Tableau2[[#This Row],[Fréquence SUD]]*Tableau2[[#This Row],[Coef Pondération SUD]]</f>
        <v>#N/A</v>
      </c>
      <c r="Q1828" s="318"/>
      <c r="R1828" s="303">
        <v>3</v>
      </c>
      <c r="S1828" s="289" t="s">
        <v>2598</v>
      </c>
      <c r="T1828" s="226" t="s">
        <v>2627</v>
      </c>
      <c r="U1828" s="290" t="e">
        <f>VLOOKUP(Tableau2[[#This Row],[Maîtrise/Avancement GP]],Tableau5[],8,FALSE)</f>
        <v>#N/A</v>
      </c>
      <c r="V1828" s="310" t="e">
        <f>Tableau2[[#This Row],[Gravité]]*Tableau2[[#This Row],[Fréquence GP]]*Tableau2[[#This Row],[Coef Pondération GP]]</f>
        <v>#N/A</v>
      </c>
      <c r="W1828" s="318"/>
      <c r="X1828" s="303">
        <v>3</v>
      </c>
      <c r="Y1828" s="289" t="s">
        <v>2598</v>
      </c>
      <c r="Z1828" s="226" t="s">
        <v>2627</v>
      </c>
      <c r="AA1828" s="290" t="e">
        <f>VLOOKUP(Tableau2[[#This Row],[Maîtrise/Avancement NORD]],Tableau5[],8,FALSE)</f>
        <v>#N/A</v>
      </c>
      <c r="AB1828" s="310" t="e">
        <f>Tableau2[[#This Row],[Gravité]]*Tableau2[[#This Row],[Fréquence NORD]]*Tableau2[[#This Row],[Coef Pondération NORD]]</f>
        <v>#N/A</v>
      </c>
      <c r="AC1828" s="318"/>
      <c r="AD1828" s="303" t="s">
        <v>171</v>
      </c>
      <c r="AE1828" s="289" t="s">
        <v>2598</v>
      </c>
      <c r="AF1828" s="226" t="s">
        <v>2627</v>
      </c>
      <c r="AG1828" s="290" t="e">
        <f>VLOOKUP(Tableau2[[#This Row],[Maîtrise/Avancement DD]],Tableau5[],8,FALSE)</f>
        <v>#N/A</v>
      </c>
      <c r="AH1828" s="310" t="e">
        <f>Tableau2[[#This Row],[Gravité]]*Tableau2[[#This Row],[Fréquence DD]]*Tableau2[[#This Row],[Coef Pondération DD]]</f>
        <v>#VALUE!</v>
      </c>
      <c r="AI1828" s="318"/>
    </row>
    <row r="1829" spans="1:35" ht="15" x14ac:dyDescent="0.2">
      <c r="A1829" s="249"/>
      <c r="B1829" s="244" t="s">
        <v>2571</v>
      </c>
      <c r="C1829" s="267"/>
      <c r="D1829" s="249"/>
      <c r="E1829" s="253"/>
      <c r="F1829" s="253"/>
      <c r="G1829" s="252"/>
      <c r="H1829" s="226" t="s">
        <v>2627</v>
      </c>
      <c r="I1829" s="253"/>
      <c r="J1829" s="278"/>
      <c r="K1829" s="252"/>
      <c r="L1829" s="253"/>
      <c r="M1829" s="252"/>
      <c r="N1829" s="226" t="s">
        <v>2627</v>
      </c>
      <c r="O1829" s="253"/>
      <c r="P1829" s="278"/>
      <c r="Q1829" s="252"/>
      <c r="R1829" s="253"/>
      <c r="S1829" s="252"/>
      <c r="T1829" s="226" t="s">
        <v>2627</v>
      </c>
      <c r="U1829" s="253"/>
      <c r="V1829" s="278"/>
      <c r="W1829" s="252"/>
      <c r="X1829" s="253"/>
      <c r="Y1829" s="252"/>
      <c r="Z1829" s="226" t="s">
        <v>2627</v>
      </c>
      <c r="AA1829" s="253"/>
      <c r="AB1829" s="278"/>
      <c r="AC1829" s="252"/>
      <c r="AD1829" s="253"/>
      <c r="AE1829" s="252"/>
      <c r="AF1829" s="226" t="s">
        <v>2627</v>
      </c>
      <c r="AG1829" s="253"/>
      <c r="AH1829" s="278"/>
      <c r="AI1829" s="252"/>
    </row>
    <row r="1830" spans="1:35" ht="30" x14ac:dyDescent="0.2">
      <c r="A1830" s="249">
        <v>2017</v>
      </c>
      <c r="B1830" s="267" t="s">
        <v>2540</v>
      </c>
      <c r="C1830" s="267" t="s">
        <v>2331</v>
      </c>
      <c r="D1830" s="249"/>
      <c r="E1830" s="253">
        <v>7</v>
      </c>
      <c r="F1830" s="253">
        <v>1</v>
      </c>
      <c r="G1830" s="252" t="s">
        <v>2332</v>
      </c>
      <c r="H1830" s="226" t="s">
        <v>2608</v>
      </c>
      <c r="I1830" s="253"/>
      <c r="J1830" s="278"/>
      <c r="K1830" s="252"/>
      <c r="L1830" s="253">
        <v>1</v>
      </c>
      <c r="M1830" s="252" t="s">
        <v>2332</v>
      </c>
      <c r="N1830" s="226" t="s">
        <v>2608</v>
      </c>
      <c r="O1830" s="253"/>
      <c r="P1830" s="278"/>
      <c r="Q1830" s="252"/>
      <c r="R1830" s="253">
        <v>1</v>
      </c>
      <c r="S1830" s="252" t="s">
        <v>2332</v>
      </c>
      <c r="T1830" s="226" t="s">
        <v>2608</v>
      </c>
      <c r="U1830" s="253"/>
      <c r="V1830" s="278"/>
      <c r="W1830" s="252"/>
      <c r="X1830" s="253">
        <v>1</v>
      </c>
      <c r="Y1830" s="252" t="s">
        <v>2332</v>
      </c>
      <c r="Z1830" s="226" t="s">
        <v>2608</v>
      </c>
      <c r="AA1830" s="253"/>
      <c r="AB1830" s="278"/>
      <c r="AC1830" s="252"/>
      <c r="AD1830" s="253" t="s">
        <v>171</v>
      </c>
      <c r="AE1830" s="253" t="s">
        <v>171</v>
      </c>
      <c r="AF1830" s="226" t="s">
        <v>2617</v>
      </c>
      <c r="AG1830" s="253"/>
      <c r="AH1830" s="278"/>
      <c r="AI1830" s="252"/>
    </row>
    <row r="1831" spans="1:35" s="295" customFormat="1" ht="30.75" thickBot="1" x14ac:dyDescent="0.25">
      <c r="A1831" s="292">
        <v>2017</v>
      </c>
      <c r="B1831" s="299" t="s">
        <v>2540</v>
      </c>
      <c r="C1831" s="299" t="s">
        <v>2331</v>
      </c>
      <c r="D1831" s="292"/>
      <c r="E1831" s="303">
        <v>7</v>
      </c>
      <c r="F1831" s="303">
        <v>1</v>
      </c>
      <c r="G1831" s="289" t="s">
        <v>2598</v>
      </c>
      <c r="H1831" s="226" t="s">
        <v>2627</v>
      </c>
      <c r="I1831" s="285" t="e">
        <f>VLOOKUP(Tableau2[[#This Row],[Maîtrise/Avancement CNPE]],Tableau5[],8,FALSE)</f>
        <v>#N/A</v>
      </c>
      <c r="J1831" s="310" t="e">
        <f>Tableau2[[#This Row],[Gravité]]*Tableau2[[#This Row],[Fréquence CNPE]]*Tableau2[[#This Row],[Coef Pondération CNPE]]</f>
        <v>#N/A</v>
      </c>
      <c r="K1831" s="318" t="s">
        <v>2338</v>
      </c>
      <c r="L1831" s="303">
        <v>1</v>
      </c>
      <c r="M1831" s="289" t="s">
        <v>2598</v>
      </c>
      <c r="N1831" s="226" t="s">
        <v>2627</v>
      </c>
      <c r="O1831" s="290" t="e">
        <f>VLOOKUP(Tableau2[[#This Row],[Maîtrise/Avancement SUD]],Tableau5[],8,FALSE)</f>
        <v>#N/A</v>
      </c>
      <c r="P1831" s="310" t="e">
        <f>Tableau2[[#This Row],[Gravité]]*Tableau2[[#This Row],[Fréquence SUD]]*Tableau2[[#This Row],[Coef Pondération SUD]]</f>
        <v>#N/A</v>
      </c>
      <c r="Q1831" s="318"/>
      <c r="R1831" s="303">
        <v>1</v>
      </c>
      <c r="S1831" s="289" t="s">
        <v>2598</v>
      </c>
      <c r="T1831" s="226" t="s">
        <v>2627</v>
      </c>
      <c r="U1831" s="290" t="e">
        <f>VLOOKUP(Tableau2[[#This Row],[Maîtrise/Avancement GP]],Tableau5[],8,FALSE)</f>
        <v>#N/A</v>
      </c>
      <c r="V1831" s="310" t="e">
        <f>Tableau2[[#This Row],[Gravité]]*Tableau2[[#This Row],[Fréquence GP]]*Tableau2[[#This Row],[Coef Pondération GP]]</f>
        <v>#N/A</v>
      </c>
      <c r="W1831" s="318"/>
      <c r="X1831" s="303">
        <v>1</v>
      </c>
      <c r="Y1831" s="289" t="s">
        <v>2598</v>
      </c>
      <c r="Z1831" s="226" t="s">
        <v>2627</v>
      </c>
      <c r="AA1831" s="290" t="e">
        <f>VLOOKUP(Tableau2[[#This Row],[Maîtrise/Avancement NORD]],Tableau5[],8,FALSE)</f>
        <v>#N/A</v>
      </c>
      <c r="AB1831" s="310" t="e">
        <f>Tableau2[[#This Row],[Gravité]]*Tableau2[[#This Row],[Fréquence NORD]]*Tableau2[[#This Row],[Coef Pondération NORD]]</f>
        <v>#N/A</v>
      </c>
      <c r="AC1831" s="318"/>
      <c r="AD1831" s="303" t="s">
        <v>171</v>
      </c>
      <c r="AE1831" s="289" t="s">
        <v>2598</v>
      </c>
      <c r="AF1831" s="226" t="s">
        <v>2627</v>
      </c>
      <c r="AG1831" s="290" t="e">
        <f>VLOOKUP(Tableau2[[#This Row],[Maîtrise/Avancement DD]],Tableau5[],8,FALSE)</f>
        <v>#N/A</v>
      </c>
      <c r="AH1831" s="310" t="e">
        <f>Tableau2[[#This Row],[Gravité]]*Tableau2[[#This Row],[Fréquence DD]]*Tableau2[[#This Row],[Coef Pondération DD]]</f>
        <v>#VALUE!</v>
      </c>
      <c r="AI1831" s="318"/>
    </row>
    <row r="1832" spans="1:35" ht="30" x14ac:dyDescent="0.2">
      <c r="A1832" s="249">
        <v>2017</v>
      </c>
      <c r="B1832" s="267" t="s">
        <v>2541</v>
      </c>
      <c r="C1832" s="267" t="s">
        <v>2331</v>
      </c>
      <c r="D1832" s="249"/>
      <c r="E1832" s="253">
        <v>7</v>
      </c>
      <c r="F1832" s="253">
        <v>1</v>
      </c>
      <c r="G1832" s="252" t="s">
        <v>2333</v>
      </c>
      <c r="H1832" s="226" t="s">
        <v>2612</v>
      </c>
      <c r="I1832" s="253"/>
      <c r="J1832" s="278"/>
      <c r="K1832" s="252"/>
      <c r="L1832" s="253">
        <v>1</v>
      </c>
      <c r="M1832" s="252" t="s">
        <v>2333</v>
      </c>
      <c r="N1832" s="226" t="s">
        <v>2612</v>
      </c>
      <c r="O1832" s="253"/>
      <c r="P1832" s="278"/>
      <c r="Q1832" s="252"/>
      <c r="R1832" s="253">
        <v>1</v>
      </c>
      <c r="S1832" s="252" t="s">
        <v>2333</v>
      </c>
      <c r="T1832" s="226" t="s">
        <v>2612</v>
      </c>
      <c r="U1832" s="253"/>
      <c r="V1832" s="278"/>
      <c r="W1832" s="252"/>
      <c r="X1832" s="253">
        <v>1</v>
      </c>
      <c r="Y1832" s="252" t="s">
        <v>2333</v>
      </c>
      <c r="Z1832" s="226" t="s">
        <v>2612</v>
      </c>
      <c r="AA1832" s="253"/>
      <c r="AB1832" s="278"/>
      <c r="AC1832" s="252"/>
      <c r="AD1832" s="253" t="s">
        <v>171</v>
      </c>
      <c r="AE1832" s="253" t="s">
        <v>171</v>
      </c>
      <c r="AF1832" s="226" t="s">
        <v>2629</v>
      </c>
      <c r="AG1832" s="253"/>
      <c r="AH1832" s="278"/>
      <c r="AI1832" s="252"/>
    </row>
    <row r="1833" spans="1:35" s="295" customFormat="1" ht="30.75" thickBot="1" x14ac:dyDescent="0.25">
      <c r="A1833" s="292">
        <v>2017</v>
      </c>
      <c r="B1833" s="299" t="s">
        <v>2541</v>
      </c>
      <c r="C1833" s="299" t="s">
        <v>2331</v>
      </c>
      <c r="D1833" s="292"/>
      <c r="E1833" s="303">
        <v>7</v>
      </c>
      <c r="F1833" s="303">
        <v>1</v>
      </c>
      <c r="G1833" s="289" t="s">
        <v>2598</v>
      </c>
      <c r="H1833" s="226" t="s">
        <v>2627</v>
      </c>
      <c r="I1833" s="285" t="e">
        <f>VLOOKUP(Tableau2[[#This Row],[Maîtrise/Avancement CNPE]],Tableau5[],8,FALSE)</f>
        <v>#N/A</v>
      </c>
      <c r="J1833" s="310" t="e">
        <f>Tableau2[[#This Row],[Gravité]]*Tableau2[[#This Row],[Fréquence CNPE]]*Tableau2[[#This Row],[Coef Pondération CNPE]]</f>
        <v>#N/A</v>
      </c>
      <c r="K1833" s="318" t="s">
        <v>2338</v>
      </c>
      <c r="L1833" s="303">
        <v>1</v>
      </c>
      <c r="M1833" s="289" t="s">
        <v>2598</v>
      </c>
      <c r="N1833" s="226" t="s">
        <v>2627</v>
      </c>
      <c r="O1833" s="290" t="e">
        <f>VLOOKUP(Tableau2[[#This Row],[Maîtrise/Avancement SUD]],Tableau5[],8,FALSE)</f>
        <v>#N/A</v>
      </c>
      <c r="P1833" s="310" t="e">
        <f>Tableau2[[#This Row],[Gravité]]*Tableau2[[#This Row],[Fréquence SUD]]*Tableau2[[#This Row],[Coef Pondération SUD]]</f>
        <v>#N/A</v>
      </c>
      <c r="Q1833" s="318"/>
      <c r="R1833" s="303">
        <v>1</v>
      </c>
      <c r="S1833" s="289" t="s">
        <v>2598</v>
      </c>
      <c r="T1833" s="226" t="s">
        <v>2627</v>
      </c>
      <c r="U1833" s="290" t="e">
        <f>VLOOKUP(Tableau2[[#This Row],[Maîtrise/Avancement GP]],Tableau5[],8,FALSE)</f>
        <v>#N/A</v>
      </c>
      <c r="V1833" s="310" t="e">
        <f>Tableau2[[#This Row],[Gravité]]*Tableau2[[#This Row],[Fréquence GP]]*Tableau2[[#This Row],[Coef Pondération GP]]</f>
        <v>#N/A</v>
      </c>
      <c r="W1833" s="318"/>
      <c r="X1833" s="303">
        <v>1</v>
      </c>
      <c r="Y1833" s="289" t="s">
        <v>2598</v>
      </c>
      <c r="Z1833" s="226" t="s">
        <v>2627</v>
      </c>
      <c r="AA1833" s="290" t="e">
        <f>VLOOKUP(Tableau2[[#This Row],[Maîtrise/Avancement NORD]],Tableau5[],8,FALSE)</f>
        <v>#N/A</v>
      </c>
      <c r="AB1833" s="310" t="e">
        <f>Tableau2[[#This Row],[Gravité]]*Tableau2[[#This Row],[Fréquence NORD]]*Tableau2[[#This Row],[Coef Pondération NORD]]</f>
        <v>#N/A</v>
      </c>
      <c r="AC1833" s="318"/>
      <c r="AD1833" s="303" t="s">
        <v>171</v>
      </c>
      <c r="AE1833" s="289" t="s">
        <v>2598</v>
      </c>
      <c r="AF1833" s="226" t="s">
        <v>2627</v>
      </c>
      <c r="AG1833" s="290" t="e">
        <f>VLOOKUP(Tableau2[[#This Row],[Maîtrise/Avancement DD]],Tableau5[],8,FALSE)</f>
        <v>#N/A</v>
      </c>
      <c r="AH1833" s="310" t="e">
        <f>Tableau2[[#This Row],[Gravité]]*Tableau2[[#This Row],[Fréquence DD]]*Tableau2[[#This Row],[Coef Pondération DD]]</f>
        <v>#VALUE!</v>
      </c>
      <c r="AI1833" s="318"/>
    </row>
    <row r="1834" spans="1:35" ht="30" x14ac:dyDescent="0.2">
      <c r="A1834" s="249">
        <v>2017</v>
      </c>
      <c r="B1834" s="267" t="s">
        <v>2542</v>
      </c>
      <c r="C1834" s="267" t="s">
        <v>2331</v>
      </c>
      <c r="D1834" s="249"/>
      <c r="E1834" s="253">
        <v>7</v>
      </c>
      <c r="F1834" s="253">
        <v>1</v>
      </c>
      <c r="G1834" s="251" t="s">
        <v>2334</v>
      </c>
      <c r="H1834" s="226" t="s">
        <v>2608</v>
      </c>
      <c r="I1834" s="253"/>
      <c r="J1834" s="278"/>
      <c r="K1834" s="252"/>
      <c r="L1834" s="253" t="s">
        <v>171</v>
      </c>
      <c r="M1834" s="253" t="s">
        <v>171</v>
      </c>
      <c r="N1834" s="226" t="s">
        <v>2617</v>
      </c>
      <c r="O1834" s="253"/>
      <c r="P1834" s="278"/>
      <c r="Q1834" s="252"/>
      <c r="R1834" s="253" t="s">
        <v>171</v>
      </c>
      <c r="S1834" s="253" t="s">
        <v>171</v>
      </c>
      <c r="T1834" s="226" t="s">
        <v>2617</v>
      </c>
      <c r="U1834" s="253"/>
      <c r="V1834" s="278"/>
      <c r="W1834" s="252"/>
      <c r="X1834" s="253" t="s">
        <v>171</v>
      </c>
      <c r="Y1834" s="253" t="s">
        <v>171</v>
      </c>
      <c r="Z1834" s="226" t="s">
        <v>2617</v>
      </c>
      <c r="AA1834" s="253"/>
      <c r="AB1834" s="278"/>
      <c r="AC1834" s="252"/>
      <c r="AD1834" s="253" t="s">
        <v>171</v>
      </c>
      <c r="AE1834" s="253" t="s">
        <v>171</v>
      </c>
      <c r="AF1834" s="226" t="s">
        <v>2617</v>
      </c>
      <c r="AG1834" s="253"/>
      <c r="AH1834" s="278"/>
      <c r="AI1834" s="252"/>
    </row>
    <row r="1835" spans="1:35" ht="30" x14ac:dyDescent="0.2">
      <c r="A1835" s="249">
        <v>2017</v>
      </c>
      <c r="B1835" s="267" t="s">
        <v>2542</v>
      </c>
      <c r="C1835" s="267" t="s">
        <v>2331</v>
      </c>
      <c r="D1835" s="249"/>
      <c r="E1835" s="253">
        <v>7</v>
      </c>
      <c r="F1835" s="253">
        <v>1</v>
      </c>
      <c r="G1835" s="251" t="s">
        <v>2335</v>
      </c>
      <c r="H1835" s="226" t="s">
        <v>2608</v>
      </c>
      <c r="I1835" s="253"/>
      <c r="J1835" s="278"/>
      <c r="K1835" s="252"/>
      <c r="L1835" s="253">
        <v>1</v>
      </c>
      <c r="M1835" s="251" t="s">
        <v>2335</v>
      </c>
      <c r="N1835" s="226" t="s">
        <v>2608</v>
      </c>
      <c r="O1835" s="253"/>
      <c r="P1835" s="278"/>
      <c r="Q1835" s="252"/>
      <c r="R1835" s="253">
        <v>1</v>
      </c>
      <c r="S1835" s="251" t="s">
        <v>2335</v>
      </c>
      <c r="T1835" s="226" t="s">
        <v>2608</v>
      </c>
      <c r="U1835" s="253"/>
      <c r="V1835" s="278"/>
      <c r="W1835" s="252"/>
      <c r="X1835" s="253">
        <v>1</v>
      </c>
      <c r="Y1835" s="251" t="s">
        <v>2335</v>
      </c>
      <c r="Z1835" s="226" t="s">
        <v>2642</v>
      </c>
      <c r="AA1835" s="253"/>
      <c r="AB1835" s="278"/>
      <c r="AC1835" s="252"/>
      <c r="AD1835" s="253" t="s">
        <v>171</v>
      </c>
      <c r="AE1835" s="253" t="s">
        <v>171</v>
      </c>
      <c r="AF1835" s="226" t="s">
        <v>2617</v>
      </c>
      <c r="AG1835" s="253"/>
      <c r="AH1835" s="278"/>
      <c r="AI1835" s="252"/>
    </row>
    <row r="1836" spans="1:35" ht="30" x14ac:dyDescent="0.2">
      <c r="A1836" s="249">
        <v>2017</v>
      </c>
      <c r="B1836" s="267" t="s">
        <v>2542</v>
      </c>
      <c r="C1836" s="267" t="s">
        <v>2331</v>
      </c>
      <c r="D1836" s="249"/>
      <c r="E1836" s="253">
        <v>7</v>
      </c>
      <c r="F1836" s="253">
        <v>1</v>
      </c>
      <c r="G1836" s="251" t="s">
        <v>2336</v>
      </c>
      <c r="H1836" s="226" t="s">
        <v>2612</v>
      </c>
      <c r="I1836" s="253"/>
      <c r="J1836" s="278"/>
      <c r="K1836" s="252"/>
      <c r="L1836" s="253">
        <v>1</v>
      </c>
      <c r="M1836" s="251" t="s">
        <v>2422</v>
      </c>
      <c r="N1836" s="226" t="s">
        <v>2612</v>
      </c>
      <c r="O1836" s="253"/>
      <c r="P1836" s="278"/>
      <c r="Q1836" s="252"/>
      <c r="R1836" s="253">
        <v>1</v>
      </c>
      <c r="S1836" s="251" t="s">
        <v>2422</v>
      </c>
      <c r="T1836" s="226" t="s">
        <v>2612</v>
      </c>
      <c r="U1836" s="253"/>
      <c r="V1836" s="278"/>
      <c r="W1836" s="252"/>
      <c r="X1836" s="253">
        <v>1</v>
      </c>
      <c r="Y1836" s="251" t="s">
        <v>2422</v>
      </c>
      <c r="Z1836" s="226" t="s">
        <v>2612</v>
      </c>
      <c r="AA1836" s="253"/>
      <c r="AB1836" s="278"/>
      <c r="AC1836" s="252"/>
      <c r="AD1836" s="253" t="s">
        <v>171</v>
      </c>
      <c r="AE1836" s="253" t="s">
        <v>171</v>
      </c>
      <c r="AF1836" s="226" t="s">
        <v>2629</v>
      </c>
      <c r="AG1836" s="253"/>
      <c r="AH1836" s="278"/>
      <c r="AI1836" s="252"/>
    </row>
    <row r="1837" spans="1:35" s="295" customFormat="1" ht="30.75" thickBot="1" x14ac:dyDescent="0.25">
      <c r="A1837" s="292">
        <v>2017</v>
      </c>
      <c r="B1837" s="299" t="s">
        <v>2542</v>
      </c>
      <c r="C1837" s="299" t="s">
        <v>2331</v>
      </c>
      <c r="D1837" s="292"/>
      <c r="E1837" s="303">
        <v>7</v>
      </c>
      <c r="F1837" s="303">
        <v>1</v>
      </c>
      <c r="G1837" s="306"/>
      <c r="H1837" s="226" t="s">
        <v>2627</v>
      </c>
      <c r="I1837" s="303"/>
      <c r="J1837" s="310"/>
      <c r="K1837" s="318" t="s">
        <v>2338</v>
      </c>
      <c r="L1837" s="303">
        <v>1</v>
      </c>
      <c r="M1837" s="318"/>
      <c r="N1837" s="226" t="s">
        <v>2627</v>
      </c>
      <c r="O1837" s="303"/>
      <c r="P1837" s="310"/>
      <c r="Q1837" s="318"/>
      <c r="R1837" s="303">
        <v>1</v>
      </c>
      <c r="S1837" s="318"/>
      <c r="T1837" s="226" t="s">
        <v>2627</v>
      </c>
      <c r="U1837" s="303"/>
      <c r="V1837" s="310"/>
      <c r="W1837" s="318"/>
      <c r="X1837" s="303">
        <v>1</v>
      </c>
      <c r="Y1837" s="318"/>
      <c r="Z1837" s="226" t="s">
        <v>2627</v>
      </c>
      <c r="AA1837" s="303"/>
      <c r="AB1837" s="310"/>
      <c r="AC1837" s="318"/>
      <c r="AD1837" s="303" t="s">
        <v>171</v>
      </c>
      <c r="AE1837" s="318"/>
      <c r="AF1837" s="226" t="s">
        <v>2627</v>
      </c>
      <c r="AG1837" s="303"/>
      <c r="AH1837" s="310"/>
      <c r="AI1837" s="318"/>
    </row>
    <row r="1838" spans="1:35" ht="30" x14ac:dyDescent="0.2">
      <c r="A1838" s="249">
        <v>2017</v>
      </c>
      <c r="B1838" s="267" t="s">
        <v>2543</v>
      </c>
      <c r="C1838" s="267" t="s">
        <v>2331</v>
      </c>
      <c r="D1838" s="249"/>
      <c r="E1838" s="253">
        <v>7</v>
      </c>
      <c r="F1838" s="253">
        <v>1</v>
      </c>
      <c r="G1838" s="251" t="s">
        <v>2334</v>
      </c>
      <c r="H1838" s="226" t="s">
        <v>2608</v>
      </c>
      <c r="I1838" s="253"/>
      <c r="J1838" s="278"/>
      <c r="K1838" s="252"/>
      <c r="L1838" s="253" t="s">
        <v>171</v>
      </c>
      <c r="M1838" s="253" t="s">
        <v>171</v>
      </c>
      <c r="N1838" s="226" t="s">
        <v>2617</v>
      </c>
      <c r="O1838" s="253"/>
      <c r="P1838" s="278"/>
      <c r="Q1838" s="252"/>
      <c r="R1838" s="253" t="s">
        <v>171</v>
      </c>
      <c r="S1838" s="253" t="s">
        <v>171</v>
      </c>
      <c r="T1838" s="226" t="s">
        <v>2617</v>
      </c>
      <c r="U1838" s="253"/>
      <c r="V1838" s="278"/>
      <c r="W1838" s="252"/>
      <c r="X1838" s="253" t="s">
        <v>171</v>
      </c>
      <c r="Y1838" s="253" t="s">
        <v>171</v>
      </c>
      <c r="Z1838" s="226" t="s">
        <v>2617</v>
      </c>
      <c r="AA1838" s="253"/>
      <c r="AB1838" s="278"/>
      <c r="AC1838" s="252"/>
      <c r="AD1838" s="253" t="s">
        <v>171</v>
      </c>
      <c r="AE1838" s="253" t="s">
        <v>171</v>
      </c>
      <c r="AF1838" s="226" t="s">
        <v>2617</v>
      </c>
      <c r="AG1838" s="253"/>
      <c r="AH1838" s="278"/>
      <c r="AI1838" s="252"/>
    </row>
    <row r="1839" spans="1:35" ht="30" x14ac:dyDescent="0.2">
      <c r="A1839" s="249">
        <v>2017</v>
      </c>
      <c r="B1839" s="267" t="s">
        <v>2543</v>
      </c>
      <c r="C1839" s="267" t="s">
        <v>2331</v>
      </c>
      <c r="D1839" s="249"/>
      <c r="E1839" s="253">
        <v>7</v>
      </c>
      <c r="F1839" s="253">
        <v>1</v>
      </c>
      <c r="G1839" s="251" t="s">
        <v>2335</v>
      </c>
      <c r="H1839" s="226" t="s">
        <v>2608</v>
      </c>
      <c r="I1839" s="253"/>
      <c r="J1839" s="278"/>
      <c r="K1839" s="252"/>
      <c r="L1839" s="253">
        <v>1</v>
      </c>
      <c r="M1839" s="251" t="s">
        <v>2335</v>
      </c>
      <c r="N1839" s="226" t="s">
        <v>2608</v>
      </c>
      <c r="O1839" s="253"/>
      <c r="P1839" s="278"/>
      <c r="Q1839" s="252"/>
      <c r="R1839" s="253">
        <v>1</v>
      </c>
      <c r="S1839" s="251" t="s">
        <v>2335</v>
      </c>
      <c r="T1839" s="226" t="s">
        <v>2608</v>
      </c>
      <c r="U1839" s="253"/>
      <c r="V1839" s="278"/>
      <c r="W1839" s="252"/>
      <c r="X1839" s="253">
        <v>1</v>
      </c>
      <c r="Y1839" s="251" t="s">
        <v>2335</v>
      </c>
      <c r="Z1839" s="226" t="s">
        <v>2642</v>
      </c>
      <c r="AA1839" s="253"/>
      <c r="AB1839" s="278"/>
      <c r="AC1839" s="252"/>
      <c r="AD1839" s="253" t="s">
        <v>171</v>
      </c>
      <c r="AE1839" s="253" t="s">
        <v>171</v>
      </c>
      <c r="AF1839" s="226" t="s">
        <v>2617</v>
      </c>
      <c r="AG1839" s="253"/>
      <c r="AH1839" s="278"/>
      <c r="AI1839" s="252"/>
    </row>
    <row r="1840" spans="1:35" ht="30" x14ac:dyDescent="0.2">
      <c r="A1840" s="249">
        <v>2017</v>
      </c>
      <c r="B1840" s="267" t="s">
        <v>2543</v>
      </c>
      <c r="C1840" s="267" t="s">
        <v>2331</v>
      </c>
      <c r="D1840" s="249"/>
      <c r="E1840" s="253">
        <v>7</v>
      </c>
      <c r="F1840" s="253">
        <v>1</v>
      </c>
      <c r="G1840" s="251" t="s">
        <v>2336</v>
      </c>
      <c r="H1840" s="226" t="s">
        <v>2612</v>
      </c>
      <c r="I1840" s="253"/>
      <c r="J1840" s="278"/>
      <c r="K1840" s="252"/>
      <c r="L1840" s="253">
        <v>1</v>
      </c>
      <c r="M1840" s="251" t="s">
        <v>2422</v>
      </c>
      <c r="N1840" s="226" t="s">
        <v>2612</v>
      </c>
      <c r="O1840" s="253"/>
      <c r="P1840" s="278"/>
      <c r="Q1840" s="252"/>
      <c r="R1840" s="253">
        <v>1</v>
      </c>
      <c r="S1840" s="251" t="s">
        <v>2422</v>
      </c>
      <c r="T1840" s="226" t="s">
        <v>2612</v>
      </c>
      <c r="U1840" s="253"/>
      <c r="V1840" s="278"/>
      <c r="W1840" s="252"/>
      <c r="X1840" s="253">
        <v>1</v>
      </c>
      <c r="Y1840" s="251" t="s">
        <v>2422</v>
      </c>
      <c r="Z1840" s="226" t="s">
        <v>2612</v>
      </c>
      <c r="AA1840" s="253"/>
      <c r="AB1840" s="278"/>
      <c r="AC1840" s="252"/>
      <c r="AD1840" s="253" t="s">
        <v>171</v>
      </c>
      <c r="AE1840" s="253" t="s">
        <v>171</v>
      </c>
      <c r="AF1840" s="226" t="s">
        <v>2629</v>
      </c>
      <c r="AG1840" s="253"/>
      <c r="AH1840" s="278"/>
      <c r="AI1840" s="252"/>
    </row>
    <row r="1841" spans="1:35" ht="30" x14ac:dyDescent="0.2">
      <c r="A1841" s="249">
        <v>2017</v>
      </c>
      <c r="B1841" s="267" t="s">
        <v>2543</v>
      </c>
      <c r="C1841" s="267" t="s">
        <v>2331</v>
      </c>
      <c r="D1841" s="249"/>
      <c r="E1841" s="253">
        <v>7</v>
      </c>
      <c r="F1841" s="253" t="s">
        <v>171</v>
      </c>
      <c r="G1841" s="250" t="s">
        <v>171</v>
      </c>
      <c r="H1841" s="226" t="s">
        <v>2629</v>
      </c>
      <c r="I1841" s="253"/>
      <c r="J1841" s="278"/>
      <c r="K1841" s="252"/>
      <c r="L1841" s="253">
        <v>1</v>
      </c>
      <c r="M1841" s="251" t="s">
        <v>2337</v>
      </c>
      <c r="N1841" s="226" t="s">
        <v>2612</v>
      </c>
      <c r="O1841" s="253"/>
      <c r="P1841" s="278"/>
      <c r="Q1841" s="252"/>
      <c r="R1841" s="253">
        <v>1</v>
      </c>
      <c r="S1841" s="251" t="s">
        <v>2337</v>
      </c>
      <c r="T1841" s="226" t="s">
        <v>2612</v>
      </c>
      <c r="U1841" s="253"/>
      <c r="V1841" s="278"/>
      <c r="W1841" s="252"/>
      <c r="X1841" s="253">
        <v>1</v>
      </c>
      <c r="Y1841" s="251" t="s">
        <v>2337</v>
      </c>
      <c r="Z1841" s="226" t="s">
        <v>2612</v>
      </c>
      <c r="AA1841" s="253"/>
      <c r="AB1841" s="278"/>
      <c r="AC1841" s="252"/>
      <c r="AD1841" s="253" t="s">
        <v>171</v>
      </c>
      <c r="AE1841" s="253" t="s">
        <v>171</v>
      </c>
      <c r="AF1841" s="226" t="s">
        <v>2629</v>
      </c>
      <c r="AG1841" s="253"/>
      <c r="AH1841" s="278"/>
      <c r="AI1841" s="252"/>
    </row>
    <row r="1842" spans="1:35" s="295" customFormat="1" ht="60.75" thickBot="1" x14ac:dyDescent="0.25">
      <c r="A1842" s="292">
        <v>2017</v>
      </c>
      <c r="B1842" s="299" t="s">
        <v>2543</v>
      </c>
      <c r="C1842" s="299" t="s">
        <v>2331</v>
      </c>
      <c r="D1842" s="292"/>
      <c r="E1842" s="303">
        <v>7</v>
      </c>
      <c r="F1842" s="303">
        <v>1</v>
      </c>
      <c r="G1842" s="289" t="s">
        <v>2598</v>
      </c>
      <c r="H1842" s="226" t="s">
        <v>2627</v>
      </c>
      <c r="I1842" s="285" t="e">
        <f>VLOOKUP(Tableau2[[#This Row],[Maîtrise/Avancement CNPE]],Tableau5[],8,FALSE)</f>
        <v>#N/A</v>
      </c>
      <c r="J1842" s="310" t="e">
        <f>Tableau2[[#This Row],[Gravité]]*Tableau2[[#This Row],[Fréquence CNPE]]*Tableau2[[#This Row],[Coef Pondération CNPE]]</f>
        <v>#N/A</v>
      </c>
      <c r="K1842" s="318" t="s">
        <v>2338</v>
      </c>
      <c r="L1842" s="303">
        <v>1</v>
      </c>
      <c r="M1842" s="289" t="s">
        <v>2598</v>
      </c>
      <c r="N1842" s="226" t="s">
        <v>2627</v>
      </c>
      <c r="O1842" s="290" t="e">
        <f>VLOOKUP(Tableau2[[#This Row],[Maîtrise/Avancement SUD]],Tableau5[],8,FALSE)</f>
        <v>#N/A</v>
      </c>
      <c r="P1842" s="310" t="e">
        <f>Tableau2[[#This Row],[Gravité]]*Tableau2[[#This Row],[Fréquence SUD]]*Tableau2[[#This Row],[Coef Pondération SUD]]</f>
        <v>#N/A</v>
      </c>
      <c r="Q1842" s="306" t="s">
        <v>2424</v>
      </c>
      <c r="R1842" s="303">
        <v>1</v>
      </c>
      <c r="S1842" s="289" t="s">
        <v>2598</v>
      </c>
      <c r="T1842" s="226" t="s">
        <v>2627</v>
      </c>
      <c r="U1842" s="290" t="e">
        <f>VLOOKUP(Tableau2[[#This Row],[Maîtrise/Avancement GP]],Tableau5[],8,FALSE)</f>
        <v>#N/A</v>
      </c>
      <c r="V1842" s="310" t="e">
        <f>Tableau2[[#This Row],[Gravité]]*Tableau2[[#This Row],[Fréquence GP]]*Tableau2[[#This Row],[Coef Pondération GP]]</f>
        <v>#N/A</v>
      </c>
      <c r="W1842" s="306" t="s">
        <v>2424</v>
      </c>
      <c r="X1842" s="303">
        <v>1</v>
      </c>
      <c r="Y1842" s="289" t="s">
        <v>2598</v>
      </c>
      <c r="Z1842" s="226" t="s">
        <v>2627</v>
      </c>
      <c r="AA1842" s="290" t="e">
        <f>VLOOKUP(Tableau2[[#This Row],[Maîtrise/Avancement NORD]],Tableau5[],8,FALSE)</f>
        <v>#N/A</v>
      </c>
      <c r="AB1842" s="310" t="e">
        <f>Tableau2[[#This Row],[Gravité]]*Tableau2[[#This Row],[Fréquence NORD]]*Tableau2[[#This Row],[Coef Pondération NORD]]</f>
        <v>#N/A</v>
      </c>
      <c r="AC1842" s="306" t="s">
        <v>2475</v>
      </c>
      <c r="AD1842" s="303" t="s">
        <v>171</v>
      </c>
      <c r="AE1842" s="289" t="s">
        <v>2598</v>
      </c>
      <c r="AF1842" s="226" t="s">
        <v>2627</v>
      </c>
      <c r="AG1842" s="290" t="e">
        <f>VLOOKUP(Tableau2[[#This Row],[Maîtrise/Avancement DD]],Tableau5[],8,FALSE)</f>
        <v>#N/A</v>
      </c>
      <c r="AH1842" s="310" t="e">
        <f>Tableau2[[#This Row],[Gravité]]*Tableau2[[#This Row],[Fréquence DD]]*Tableau2[[#This Row],[Coef Pondération DD]]</f>
        <v>#VALUE!</v>
      </c>
      <c r="AI1842" s="318"/>
    </row>
    <row r="1843" spans="1:35" ht="30" x14ac:dyDescent="0.2">
      <c r="A1843" s="249">
        <v>2017</v>
      </c>
      <c r="B1843" s="267" t="s">
        <v>2544</v>
      </c>
      <c r="C1843" s="267" t="s">
        <v>2331</v>
      </c>
      <c r="D1843" s="249"/>
      <c r="E1843" s="253">
        <v>7</v>
      </c>
      <c r="F1843" s="253">
        <v>1</v>
      </c>
      <c r="G1843" s="251" t="s">
        <v>2334</v>
      </c>
      <c r="H1843" s="226" t="s">
        <v>2608</v>
      </c>
      <c r="I1843" s="253"/>
      <c r="J1843" s="278"/>
      <c r="K1843" s="252"/>
      <c r="L1843" s="253">
        <v>1</v>
      </c>
      <c r="M1843" s="253" t="s">
        <v>171</v>
      </c>
      <c r="N1843" s="226" t="s">
        <v>2617</v>
      </c>
      <c r="O1843" s="253"/>
      <c r="P1843" s="278"/>
      <c r="Q1843" s="252"/>
      <c r="R1843" s="253" t="s">
        <v>171</v>
      </c>
      <c r="S1843" s="253" t="s">
        <v>171</v>
      </c>
      <c r="T1843" s="226" t="s">
        <v>2617</v>
      </c>
      <c r="U1843" s="253"/>
      <c r="V1843" s="278"/>
      <c r="W1843" s="252"/>
      <c r="X1843" s="253" t="s">
        <v>171</v>
      </c>
      <c r="Y1843" s="253" t="s">
        <v>171</v>
      </c>
      <c r="Z1843" s="226" t="s">
        <v>2617</v>
      </c>
      <c r="AA1843" s="253"/>
      <c r="AB1843" s="278"/>
      <c r="AC1843" s="252"/>
      <c r="AD1843" s="253" t="s">
        <v>171</v>
      </c>
      <c r="AE1843" s="253" t="s">
        <v>171</v>
      </c>
      <c r="AF1843" s="226" t="s">
        <v>2617</v>
      </c>
      <c r="AG1843" s="253"/>
      <c r="AH1843" s="278"/>
      <c r="AI1843" s="252"/>
    </row>
    <row r="1844" spans="1:35" ht="30" x14ac:dyDescent="0.2">
      <c r="A1844" s="249">
        <v>2017</v>
      </c>
      <c r="B1844" s="267" t="s">
        <v>2544</v>
      </c>
      <c r="C1844" s="267" t="s">
        <v>2331</v>
      </c>
      <c r="D1844" s="249"/>
      <c r="E1844" s="253">
        <v>7</v>
      </c>
      <c r="F1844" s="253">
        <v>1</v>
      </c>
      <c r="G1844" s="251" t="s">
        <v>2337</v>
      </c>
      <c r="H1844" s="226" t="s">
        <v>2612</v>
      </c>
      <c r="I1844" s="253"/>
      <c r="J1844" s="278"/>
      <c r="K1844" s="252"/>
      <c r="L1844" s="253">
        <v>1</v>
      </c>
      <c r="M1844" s="251" t="s">
        <v>2337</v>
      </c>
      <c r="N1844" s="226" t="s">
        <v>2612</v>
      </c>
      <c r="O1844" s="253"/>
      <c r="P1844" s="278"/>
      <c r="Q1844" s="252"/>
      <c r="R1844" s="253">
        <v>1</v>
      </c>
      <c r="S1844" s="251" t="s">
        <v>2337</v>
      </c>
      <c r="T1844" s="226" t="s">
        <v>2612</v>
      </c>
      <c r="U1844" s="253"/>
      <c r="V1844" s="278"/>
      <c r="W1844" s="252"/>
      <c r="X1844" s="253">
        <v>1</v>
      </c>
      <c r="Y1844" s="251" t="s">
        <v>2337</v>
      </c>
      <c r="Z1844" s="226" t="s">
        <v>2612</v>
      </c>
      <c r="AA1844" s="253"/>
      <c r="AB1844" s="278"/>
      <c r="AC1844" s="252"/>
      <c r="AD1844" s="253" t="s">
        <v>171</v>
      </c>
      <c r="AE1844" s="253" t="s">
        <v>171</v>
      </c>
      <c r="AF1844" s="226" t="s">
        <v>2629</v>
      </c>
      <c r="AG1844" s="253"/>
      <c r="AH1844" s="278"/>
      <c r="AI1844" s="252"/>
    </row>
    <row r="1845" spans="1:35" ht="30" x14ac:dyDescent="0.2">
      <c r="A1845" s="249">
        <v>2017</v>
      </c>
      <c r="B1845" s="267" t="s">
        <v>2544</v>
      </c>
      <c r="C1845" s="267" t="s">
        <v>2331</v>
      </c>
      <c r="D1845" s="249"/>
      <c r="E1845" s="253">
        <v>7</v>
      </c>
      <c r="F1845" s="253" t="s">
        <v>171</v>
      </c>
      <c r="G1845" s="253" t="s">
        <v>171</v>
      </c>
      <c r="H1845" s="226" t="s">
        <v>2617</v>
      </c>
      <c r="I1845" s="253"/>
      <c r="J1845" s="278"/>
      <c r="K1845" s="252"/>
      <c r="L1845" s="253">
        <v>1</v>
      </c>
      <c r="M1845" s="251" t="s">
        <v>2335</v>
      </c>
      <c r="N1845" s="226" t="s">
        <v>2657</v>
      </c>
      <c r="O1845" s="253"/>
      <c r="P1845" s="278"/>
      <c r="Q1845" s="252"/>
      <c r="R1845" s="253">
        <v>1</v>
      </c>
      <c r="S1845" s="251" t="s">
        <v>2335</v>
      </c>
      <c r="T1845" s="226" t="s">
        <v>2657</v>
      </c>
      <c r="U1845" s="253"/>
      <c r="V1845" s="278"/>
      <c r="W1845" s="252"/>
      <c r="X1845" s="253">
        <v>1</v>
      </c>
      <c r="Y1845" s="251" t="s">
        <v>2335</v>
      </c>
      <c r="Z1845" s="226" t="s">
        <v>2657</v>
      </c>
      <c r="AA1845" s="253"/>
      <c r="AB1845" s="278"/>
      <c r="AC1845" s="252"/>
      <c r="AD1845" s="253" t="s">
        <v>171</v>
      </c>
      <c r="AE1845" s="253" t="s">
        <v>171</v>
      </c>
      <c r="AF1845" s="226" t="s">
        <v>2617</v>
      </c>
      <c r="AG1845" s="253"/>
      <c r="AH1845" s="278"/>
      <c r="AI1845" s="252"/>
    </row>
    <row r="1846" spans="1:35" ht="30" x14ac:dyDescent="0.2">
      <c r="A1846" s="249">
        <v>2017</v>
      </c>
      <c r="B1846" s="267" t="s">
        <v>2544</v>
      </c>
      <c r="C1846" s="267" t="s">
        <v>2331</v>
      </c>
      <c r="D1846" s="249"/>
      <c r="E1846" s="253">
        <v>7</v>
      </c>
      <c r="F1846" s="253" t="s">
        <v>171</v>
      </c>
      <c r="G1846" s="253" t="s">
        <v>171</v>
      </c>
      <c r="H1846" s="226" t="s">
        <v>2629</v>
      </c>
      <c r="I1846" s="253"/>
      <c r="J1846" s="278"/>
      <c r="K1846" s="252"/>
      <c r="L1846" s="253">
        <v>1</v>
      </c>
      <c r="M1846" s="251" t="s">
        <v>2422</v>
      </c>
      <c r="N1846" s="226" t="s">
        <v>2612</v>
      </c>
      <c r="O1846" s="253"/>
      <c r="P1846" s="278"/>
      <c r="Q1846" s="252"/>
      <c r="R1846" s="253">
        <v>1</v>
      </c>
      <c r="S1846" s="251" t="s">
        <v>2422</v>
      </c>
      <c r="T1846" s="226" t="s">
        <v>2612</v>
      </c>
      <c r="U1846" s="253"/>
      <c r="V1846" s="278"/>
      <c r="W1846" s="252"/>
      <c r="X1846" s="253">
        <v>1</v>
      </c>
      <c r="Y1846" s="251" t="s">
        <v>2422</v>
      </c>
      <c r="Z1846" s="226" t="s">
        <v>2612</v>
      </c>
      <c r="AA1846" s="253"/>
      <c r="AB1846" s="278"/>
      <c r="AC1846" s="252"/>
      <c r="AD1846" s="253" t="s">
        <v>171</v>
      </c>
      <c r="AE1846" s="253" t="s">
        <v>171</v>
      </c>
      <c r="AF1846" s="226" t="s">
        <v>2629</v>
      </c>
      <c r="AG1846" s="253"/>
      <c r="AH1846" s="278"/>
      <c r="AI1846" s="252"/>
    </row>
    <row r="1847" spans="1:35" s="295" customFormat="1" ht="60.75" thickBot="1" x14ac:dyDescent="0.25">
      <c r="A1847" s="292">
        <v>2017</v>
      </c>
      <c r="B1847" s="299" t="s">
        <v>2544</v>
      </c>
      <c r="C1847" s="299" t="s">
        <v>2331</v>
      </c>
      <c r="D1847" s="292"/>
      <c r="E1847" s="303">
        <v>7</v>
      </c>
      <c r="F1847" s="303">
        <v>1</v>
      </c>
      <c r="G1847" s="289" t="s">
        <v>2598</v>
      </c>
      <c r="H1847" s="226" t="s">
        <v>2627</v>
      </c>
      <c r="I1847" s="285" t="e">
        <f>VLOOKUP(Tableau2[[#This Row],[Maîtrise/Avancement CNPE]],Tableau5[],8,FALSE)</f>
        <v>#N/A</v>
      </c>
      <c r="J1847" s="310" t="e">
        <f>Tableau2[[#This Row],[Gravité]]*Tableau2[[#This Row],[Fréquence CNPE]]*Tableau2[[#This Row],[Coef Pondération CNPE]]</f>
        <v>#N/A</v>
      </c>
      <c r="K1847" s="318" t="s">
        <v>2338</v>
      </c>
      <c r="L1847" s="303">
        <v>1</v>
      </c>
      <c r="M1847" s="289" t="s">
        <v>2598</v>
      </c>
      <c r="N1847" s="226" t="s">
        <v>2627</v>
      </c>
      <c r="O1847" s="290" t="e">
        <f>VLOOKUP(Tableau2[[#This Row],[Maîtrise/Avancement SUD]],Tableau5[],8,FALSE)</f>
        <v>#N/A</v>
      </c>
      <c r="P1847" s="310" t="e">
        <f>Tableau2[[#This Row],[Gravité]]*Tableau2[[#This Row],[Fréquence SUD]]*Tableau2[[#This Row],[Coef Pondération SUD]]</f>
        <v>#N/A</v>
      </c>
      <c r="Q1847" s="306" t="s">
        <v>2424</v>
      </c>
      <c r="R1847" s="303">
        <v>1</v>
      </c>
      <c r="S1847" s="289" t="s">
        <v>2598</v>
      </c>
      <c r="T1847" s="226" t="s">
        <v>2627</v>
      </c>
      <c r="U1847" s="290" t="e">
        <f>VLOOKUP(Tableau2[[#This Row],[Maîtrise/Avancement GP]],Tableau5[],8,FALSE)</f>
        <v>#N/A</v>
      </c>
      <c r="V1847" s="310" t="e">
        <f>Tableau2[[#This Row],[Gravité]]*Tableau2[[#This Row],[Fréquence GP]]*Tableau2[[#This Row],[Coef Pondération GP]]</f>
        <v>#N/A</v>
      </c>
      <c r="W1847" s="306" t="s">
        <v>2424</v>
      </c>
      <c r="X1847" s="303">
        <v>1</v>
      </c>
      <c r="Y1847" s="289" t="s">
        <v>2598</v>
      </c>
      <c r="Z1847" s="226" t="s">
        <v>2627</v>
      </c>
      <c r="AA1847" s="290" t="e">
        <f>VLOOKUP(Tableau2[[#This Row],[Maîtrise/Avancement NORD]],Tableau5[],8,FALSE)</f>
        <v>#N/A</v>
      </c>
      <c r="AB1847" s="310" t="e">
        <f>Tableau2[[#This Row],[Gravité]]*Tableau2[[#This Row],[Fréquence NORD]]*Tableau2[[#This Row],[Coef Pondération NORD]]</f>
        <v>#N/A</v>
      </c>
      <c r="AC1847" s="306" t="s">
        <v>2475</v>
      </c>
      <c r="AD1847" s="303" t="s">
        <v>171</v>
      </c>
      <c r="AE1847" s="289" t="s">
        <v>2598</v>
      </c>
      <c r="AF1847" s="226" t="s">
        <v>2627</v>
      </c>
      <c r="AG1847" s="290" t="e">
        <f>VLOOKUP(Tableau2[[#This Row],[Maîtrise/Avancement DD]],Tableau5[],8,FALSE)</f>
        <v>#N/A</v>
      </c>
      <c r="AH1847" s="310" t="e">
        <f>Tableau2[[#This Row],[Gravité]]*Tableau2[[#This Row],[Fréquence DD]]*Tableau2[[#This Row],[Coef Pondération DD]]</f>
        <v>#VALUE!</v>
      </c>
      <c r="AI1847" s="318"/>
    </row>
    <row r="1848" spans="1:35" ht="30" x14ac:dyDescent="0.2">
      <c r="A1848" s="249">
        <v>2017</v>
      </c>
      <c r="B1848" s="267" t="s">
        <v>2545</v>
      </c>
      <c r="C1848" s="267" t="s">
        <v>2331</v>
      </c>
      <c r="D1848" s="249"/>
      <c r="E1848" s="253">
        <v>7</v>
      </c>
      <c r="F1848" s="253">
        <v>1</v>
      </c>
      <c r="G1848" s="251" t="s">
        <v>2334</v>
      </c>
      <c r="H1848" s="226" t="s">
        <v>2608</v>
      </c>
      <c r="I1848" s="253"/>
      <c r="J1848" s="278"/>
      <c r="K1848" s="252"/>
      <c r="L1848" s="253" t="s">
        <v>171</v>
      </c>
      <c r="M1848" s="253" t="s">
        <v>171</v>
      </c>
      <c r="N1848" s="226" t="s">
        <v>2617</v>
      </c>
      <c r="O1848" s="253"/>
      <c r="P1848" s="278"/>
      <c r="Q1848" s="252"/>
      <c r="R1848" s="253" t="s">
        <v>171</v>
      </c>
      <c r="S1848" s="253" t="s">
        <v>171</v>
      </c>
      <c r="T1848" s="226" t="s">
        <v>2617</v>
      </c>
      <c r="U1848" s="253"/>
      <c r="V1848" s="278"/>
      <c r="W1848" s="252"/>
      <c r="X1848" s="253" t="s">
        <v>171</v>
      </c>
      <c r="Y1848" s="253" t="s">
        <v>171</v>
      </c>
      <c r="Z1848" s="226" t="s">
        <v>2617</v>
      </c>
      <c r="AA1848" s="253"/>
      <c r="AB1848" s="278"/>
      <c r="AC1848" s="252"/>
      <c r="AD1848" s="253" t="s">
        <v>171</v>
      </c>
      <c r="AE1848" s="253" t="s">
        <v>171</v>
      </c>
      <c r="AF1848" s="226" t="s">
        <v>2617</v>
      </c>
      <c r="AG1848" s="253"/>
      <c r="AH1848" s="278"/>
      <c r="AI1848" s="252"/>
    </row>
    <row r="1849" spans="1:35" ht="30" x14ac:dyDescent="0.2">
      <c r="A1849" s="249">
        <v>2017</v>
      </c>
      <c r="B1849" s="267" t="s">
        <v>2545</v>
      </c>
      <c r="C1849" s="267" t="s">
        <v>2331</v>
      </c>
      <c r="D1849" s="249"/>
      <c r="E1849" s="253">
        <v>7</v>
      </c>
      <c r="F1849" s="253">
        <v>1</v>
      </c>
      <c r="G1849" s="251" t="s">
        <v>2337</v>
      </c>
      <c r="H1849" s="226" t="s">
        <v>2612</v>
      </c>
      <c r="I1849" s="253"/>
      <c r="J1849" s="278"/>
      <c r="K1849" s="252"/>
      <c r="L1849" s="253">
        <v>1</v>
      </c>
      <c r="M1849" s="252" t="s">
        <v>2423</v>
      </c>
      <c r="N1849" s="226" t="s">
        <v>2612</v>
      </c>
      <c r="O1849" s="253"/>
      <c r="P1849" s="278"/>
      <c r="Q1849" s="252"/>
      <c r="R1849" s="253">
        <v>1</v>
      </c>
      <c r="S1849" s="252" t="s">
        <v>2423</v>
      </c>
      <c r="T1849" s="226" t="s">
        <v>2612</v>
      </c>
      <c r="U1849" s="253"/>
      <c r="V1849" s="278"/>
      <c r="W1849" s="252"/>
      <c r="X1849" s="253" t="s">
        <v>171</v>
      </c>
      <c r="Y1849" s="253" t="s">
        <v>171</v>
      </c>
      <c r="Z1849" s="226" t="s">
        <v>2629</v>
      </c>
      <c r="AA1849" s="253"/>
      <c r="AB1849" s="278"/>
      <c r="AC1849" s="252"/>
      <c r="AD1849" s="253" t="s">
        <v>171</v>
      </c>
      <c r="AE1849" s="253" t="s">
        <v>171</v>
      </c>
      <c r="AF1849" s="226" t="s">
        <v>2629</v>
      </c>
      <c r="AG1849" s="253"/>
      <c r="AH1849" s="278"/>
      <c r="AI1849" s="252"/>
    </row>
    <row r="1850" spans="1:35" s="295" customFormat="1" ht="30.75" thickBot="1" x14ac:dyDescent="0.25">
      <c r="A1850" s="292">
        <v>2017</v>
      </c>
      <c r="B1850" s="299" t="s">
        <v>2545</v>
      </c>
      <c r="C1850" s="299" t="s">
        <v>2331</v>
      </c>
      <c r="D1850" s="292"/>
      <c r="E1850" s="303">
        <v>7</v>
      </c>
      <c r="F1850" s="303">
        <v>1</v>
      </c>
      <c r="G1850" s="289" t="s">
        <v>2598</v>
      </c>
      <c r="H1850" s="226" t="s">
        <v>2627</v>
      </c>
      <c r="I1850" s="285" t="e">
        <f>VLOOKUP(Tableau2[[#This Row],[Maîtrise/Avancement CNPE]],Tableau5[],8,FALSE)</f>
        <v>#N/A</v>
      </c>
      <c r="J1850" s="310" t="e">
        <f>Tableau2[[#This Row],[Gravité]]*Tableau2[[#This Row],[Fréquence CNPE]]*Tableau2[[#This Row],[Coef Pondération CNPE]]</f>
        <v>#N/A</v>
      </c>
      <c r="K1850" s="318" t="s">
        <v>2338</v>
      </c>
      <c r="L1850" s="303">
        <v>1</v>
      </c>
      <c r="M1850" s="289" t="s">
        <v>2598</v>
      </c>
      <c r="N1850" s="226" t="s">
        <v>2627</v>
      </c>
      <c r="O1850" s="290" t="e">
        <f>VLOOKUP(Tableau2[[#This Row],[Maîtrise/Avancement SUD]],Tableau5[],8,FALSE)</f>
        <v>#N/A</v>
      </c>
      <c r="P1850" s="310" t="e">
        <f>Tableau2[[#This Row],[Gravité]]*Tableau2[[#This Row],[Fréquence SUD]]*Tableau2[[#This Row],[Coef Pondération SUD]]</f>
        <v>#N/A</v>
      </c>
      <c r="Q1850" s="318"/>
      <c r="R1850" s="303">
        <v>1</v>
      </c>
      <c r="S1850" s="289" t="s">
        <v>2598</v>
      </c>
      <c r="T1850" s="226" t="s">
        <v>2627</v>
      </c>
      <c r="U1850" s="290" t="e">
        <f>VLOOKUP(Tableau2[[#This Row],[Maîtrise/Avancement GP]],Tableau5[],8,FALSE)</f>
        <v>#N/A</v>
      </c>
      <c r="V1850" s="310" t="e">
        <f>Tableau2[[#This Row],[Gravité]]*Tableau2[[#This Row],[Fréquence GP]]*Tableau2[[#This Row],[Coef Pondération GP]]</f>
        <v>#N/A</v>
      </c>
      <c r="W1850" s="318"/>
      <c r="X1850" s="303" t="s">
        <v>171</v>
      </c>
      <c r="Y1850" s="289" t="s">
        <v>2598</v>
      </c>
      <c r="Z1850" s="226" t="s">
        <v>2627</v>
      </c>
      <c r="AA1850" s="290" t="e">
        <f>VLOOKUP(Tableau2[[#This Row],[Maîtrise/Avancement NORD]],Tableau5[],8,FALSE)</f>
        <v>#N/A</v>
      </c>
      <c r="AB1850" s="310" t="e">
        <f>Tableau2[[#This Row],[Gravité]]*Tableau2[[#This Row],[Fréquence NORD]]*Tableau2[[#This Row],[Coef Pondération NORD]]</f>
        <v>#VALUE!</v>
      </c>
      <c r="AC1850" s="318"/>
      <c r="AD1850" s="303" t="s">
        <v>171</v>
      </c>
      <c r="AE1850" s="289" t="s">
        <v>2598</v>
      </c>
      <c r="AF1850" s="226" t="s">
        <v>2627</v>
      </c>
      <c r="AG1850" s="290" t="e">
        <f>VLOOKUP(Tableau2[[#This Row],[Maîtrise/Avancement DD]],Tableau5[],8,FALSE)</f>
        <v>#N/A</v>
      </c>
      <c r="AH1850" s="310" t="e">
        <f>Tableau2[[#This Row],[Gravité]]*Tableau2[[#This Row],[Fréquence DD]]*Tableau2[[#This Row],[Coef Pondération DD]]</f>
        <v>#VALUE!</v>
      </c>
      <c r="AI1850" s="318"/>
    </row>
    <row r="1851" spans="1:35" ht="30" x14ac:dyDescent="0.2">
      <c r="A1851" s="249">
        <v>2017</v>
      </c>
      <c r="B1851" s="267" t="s">
        <v>2546</v>
      </c>
      <c r="C1851" s="267" t="s">
        <v>2425</v>
      </c>
      <c r="D1851" s="249"/>
      <c r="E1851" s="253">
        <v>7</v>
      </c>
      <c r="F1851" s="253" t="s">
        <v>171</v>
      </c>
      <c r="G1851" s="253" t="s">
        <v>171</v>
      </c>
      <c r="H1851" s="226" t="s">
        <v>2629</v>
      </c>
      <c r="I1851" s="253"/>
      <c r="J1851" s="278"/>
      <c r="K1851" s="252"/>
      <c r="L1851" s="253">
        <v>1</v>
      </c>
      <c r="M1851" s="251" t="s">
        <v>2423</v>
      </c>
      <c r="N1851" s="226" t="s">
        <v>2612</v>
      </c>
      <c r="O1851" s="253"/>
      <c r="P1851" s="278"/>
      <c r="Q1851" s="252"/>
      <c r="R1851" s="253">
        <v>1</v>
      </c>
      <c r="S1851" s="251" t="s">
        <v>2423</v>
      </c>
      <c r="T1851" s="226" t="s">
        <v>2612</v>
      </c>
      <c r="U1851" s="253"/>
      <c r="V1851" s="278"/>
      <c r="W1851" s="252"/>
      <c r="X1851" s="253">
        <v>1</v>
      </c>
      <c r="Y1851" s="251" t="s">
        <v>2423</v>
      </c>
      <c r="Z1851" s="226" t="s">
        <v>2612</v>
      </c>
      <c r="AA1851" s="253"/>
      <c r="AB1851" s="278"/>
      <c r="AC1851" s="252"/>
      <c r="AD1851" s="253" t="s">
        <v>171</v>
      </c>
      <c r="AE1851" s="253" t="s">
        <v>171</v>
      </c>
      <c r="AF1851" s="226" t="s">
        <v>2629</v>
      </c>
      <c r="AG1851" s="253"/>
      <c r="AH1851" s="278"/>
      <c r="AI1851" s="252"/>
    </row>
    <row r="1852" spans="1:35" ht="45" x14ac:dyDescent="0.2">
      <c r="A1852" s="249">
        <v>2017</v>
      </c>
      <c r="B1852" s="267" t="s">
        <v>2546</v>
      </c>
      <c r="C1852" s="267" t="s">
        <v>2425</v>
      </c>
      <c r="D1852" s="249"/>
      <c r="E1852" s="253">
        <v>7</v>
      </c>
      <c r="F1852" s="253" t="s">
        <v>171</v>
      </c>
      <c r="G1852" s="253" t="s">
        <v>171</v>
      </c>
      <c r="H1852" s="226" t="s">
        <v>2617</v>
      </c>
      <c r="I1852" s="253"/>
      <c r="J1852" s="278"/>
      <c r="K1852" s="252"/>
      <c r="L1852" s="253">
        <v>1</v>
      </c>
      <c r="M1852" s="251" t="s">
        <v>2426</v>
      </c>
      <c r="N1852" s="226" t="s">
        <v>2608</v>
      </c>
      <c r="O1852" s="253"/>
      <c r="P1852" s="278"/>
      <c r="Q1852" s="252"/>
      <c r="R1852" s="253">
        <v>1</v>
      </c>
      <c r="S1852" s="251" t="s">
        <v>2426</v>
      </c>
      <c r="T1852" s="226" t="s">
        <v>2608</v>
      </c>
      <c r="U1852" s="253"/>
      <c r="V1852" s="278"/>
      <c r="W1852" s="252"/>
      <c r="X1852" s="253">
        <v>1</v>
      </c>
      <c r="Y1852" s="251" t="s">
        <v>2426</v>
      </c>
      <c r="Z1852" s="226" t="s">
        <v>2608</v>
      </c>
      <c r="AA1852" s="253"/>
      <c r="AB1852" s="278"/>
      <c r="AC1852" s="252"/>
      <c r="AD1852" s="253" t="s">
        <v>171</v>
      </c>
      <c r="AE1852" s="253" t="s">
        <v>171</v>
      </c>
      <c r="AF1852" s="226" t="s">
        <v>2617</v>
      </c>
      <c r="AG1852" s="253"/>
      <c r="AH1852" s="278"/>
      <c r="AI1852" s="252"/>
    </row>
    <row r="1853" spans="1:35" ht="30" x14ac:dyDescent="0.2">
      <c r="A1853" s="249">
        <v>2017</v>
      </c>
      <c r="B1853" s="267" t="s">
        <v>2546</v>
      </c>
      <c r="C1853" s="267" t="s">
        <v>2425</v>
      </c>
      <c r="D1853" s="249"/>
      <c r="E1853" s="253">
        <v>7</v>
      </c>
      <c r="F1853" s="253" t="s">
        <v>171</v>
      </c>
      <c r="G1853" s="253" t="s">
        <v>171</v>
      </c>
      <c r="H1853" s="226" t="s">
        <v>2617</v>
      </c>
      <c r="I1853" s="253"/>
      <c r="J1853" s="278"/>
      <c r="K1853" s="252"/>
      <c r="L1853" s="253">
        <v>1</v>
      </c>
      <c r="M1853" s="251" t="s">
        <v>2427</v>
      </c>
      <c r="N1853" s="226" t="s">
        <v>2608</v>
      </c>
      <c r="O1853" s="253"/>
      <c r="P1853" s="278"/>
      <c r="Q1853" s="252"/>
      <c r="R1853" s="253" t="s">
        <v>171</v>
      </c>
      <c r="S1853" s="253" t="s">
        <v>171</v>
      </c>
      <c r="T1853" s="226" t="s">
        <v>2617</v>
      </c>
      <c r="U1853" s="253"/>
      <c r="V1853" s="278"/>
      <c r="W1853" s="252"/>
      <c r="X1853" s="253" t="s">
        <v>171</v>
      </c>
      <c r="Y1853" s="253" t="s">
        <v>171</v>
      </c>
      <c r="Z1853" s="226" t="s">
        <v>2617</v>
      </c>
      <c r="AA1853" s="253"/>
      <c r="AB1853" s="278"/>
      <c r="AC1853" s="252"/>
      <c r="AD1853" s="253" t="s">
        <v>171</v>
      </c>
      <c r="AE1853" s="253" t="s">
        <v>171</v>
      </c>
      <c r="AF1853" s="226" t="s">
        <v>2617</v>
      </c>
      <c r="AG1853" s="253"/>
      <c r="AH1853" s="278"/>
      <c r="AI1853" s="252"/>
    </row>
    <row r="1854" spans="1:35" ht="30" x14ac:dyDescent="0.2">
      <c r="A1854" s="249">
        <v>2017</v>
      </c>
      <c r="B1854" s="267" t="s">
        <v>2546</v>
      </c>
      <c r="C1854" s="267" t="s">
        <v>2425</v>
      </c>
      <c r="D1854" s="249"/>
      <c r="E1854" s="253">
        <v>7</v>
      </c>
      <c r="F1854" s="253" t="s">
        <v>171</v>
      </c>
      <c r="G1854" s="253" t="s">
        <v>171</v>
      </c>
      <c r="H1854" s="226" t="s">
        <v>2617</v>
      </c>
      <c r="I1854" s="253"/>
      <c r="J1854" s="278"/>
      <c r="K1854" s="252"/>
      <c r="L1854" s="253">
        <v>1</v>
      </c>
      <c r="M1854" s="251" t="s">
        <v>2428</v>
      </c>
      <c r="N1854" s="226" t="s">
        <v>2608</v>
      </c>
      <c r="O1854" s="253"/>
      <c r="P1854" s="278"/>
      <c r="Q1854" s="252"/>
      <c r="R1854" s="253" t="s">
        <v>171</v>
      </c>
      <c r="S1854" s="253" t="s">
        <v>171</v>
      </c>
      <c r="T1854" s="226" t="s">
        <v>2617</v>
      </c>
      <c r="U1854" s="253"/>
      <c r="V1854" s="278"/>
      <c r="W1854" s="252"/>
      <c r="X1854" s="253" t="s">
        <v>171</v>
      </c>
      <c r="Y1854" s="253" t="s">
        <v>171</v>
      </c>
      <c r="Z1854" s="226" t="s">
        <v>2617</v>
      </c>
      <c r="AA1854" s="253"/>
      <c r="AB1854" s="278"/>
      <c r="AC1854" s="252"/>
      <c r="AD1854" s="253" t="s">
        <v>171</v>
      </c>
      <c r="AE1854" s="253" t="s">
        <v>171</v>
      </c>
      <c r="AF1854" s="226" t="s">
        <v>2617</v>
      </c>
      <c r="AG1854" s="253"/>
      <c r="AH1854" s="278"/>
      <c r="AI1854" s="252"/>
    </row>
    <row r="1855" spans="1:35" ht="30" x14ac:dyDescent="0.2">
      <c r="A1855" s="249">
        <v>2017</v>
      </c>
      <c r="B1855" s="267" t="s">
        <v>2546</v>
      </c>
      <c r="C1855" s="267" t="s">
        <v>2425</v>
      </c>
      <c r="D1855" s="249"/>
      <c r="E1855" s="253">
        <v>7</v>
      </c>
      <c r="F1855" s="253" t="s">
        <v>171</v>
      </c>
      <c r="G1855" s="253" t="s">
        <v>171</v>
      </c>
      <c r="H1855" s="226" t="s">
        <v>2617</v>
      </c>
      <c r="I1855" s="253"/>
      <c r="J1855" s="278"/>
      <c r="K1855" s="252"/>
      <c r="L1855" s="253">
        <v>1</v>
      </c>
      <c r="M1855" s="251" t="s">
        <v>2429</v>
      </c>
      <c r="N1855" s="226" t="s">
        <v>2613</v>
      </c>
      <c r="O1855" s="253"/>
      <c r="P1855" s="278"/>
      <c r="Q1855" s="252"/>
      <c r="R1855" s="253" t="s">
        <v>171</v>
      </c>
      <c r="S1855" s="253" t="s">
        <v>171</v>
      </c>
      <c r="T1855" s="226" t="s">
        <v>2617</v>
      </c>
      <c r="U1855" s="253"/>
      <c r="V1855" s="278"/>
      <c r="W1855" s="252"/>
      <c r="X1855" s="253" t="s">
        <v>171</v>
      </c>
      <c r="Y1855" s="253" t="s">
        <v>171</v>
      </c>
      <c r="Z1855" s="226" t="s">
        <v>2617</v>
      </c>
      <c r="AA1855" s="253"/>
      <c r="AB1855" s="278"/>
      <c r="AC1855" s="252"/>
      <c r="AD1855" s="253" t="s">
        <v>171</v>
      </c>
      <c r="AE1855" s="253" t="s">
        <v>171</v>
      </c>
      <c r="AF1855" s="226" t="s">
        <v>2617</v>
      </c>
      <c r="AG1855" s="253"/>
      <c r="AH1855" s="278"/>
      <c r="AI1855" s="252"/>
    </row>
    <row r="1856" spans="1:35" s="295" customFormat="1" ht="105.75" thickBot="1" x14ac:dyDescent="0.25">
      <c r="A1856" s="292">
        <v>2017</v>
      </c>
      <c r="B1856" s="299" t="s">
        <v>2546</v>
      </c>
      <c r="C1856" s="299" t="s">
        <v>2425</v>
      </c>
      <c r="D1856" s="292"/>
      <c r="E1856" s="303">
        <v>7</v>
      </c>
      <c r="F1856" s="303" t="s">
        <v>171</v>
      </c>
      <c r="G1856" s="289" t="s">
        <v>2598</v>
      </c>
      <c r="H1856" s="226" t="s">
        <v>2627</v>
      </c>
      <c r="I1856" s="285" t="e">
        <f>VLOOKUP(Tableau2[[#This Row],[Maîtrise/Avancement CNPE]],Tableau5[],8,FALSE)</f>
        <v>#N/A</v>
      </c>
      <c r="J1856" s="310" t="e">
        <f>Tableau2[[#This Row],[Gravité]]*Tableau2[[#This Row],[Fréquence CNPE]]*Tableau2[[#This Row],[Coef Pondération CNPE]]</f>
        <v>#VALUE!</v>
      </c>
      <c r="K1856" s="318"/>
      <c r="L1856" s="303">
        <v>1</v>
      </c>
      <c r="M1856" s="289" t="s">
        <v>2598</v>
      </c>
      <c r="N1856" s="226" t="s">
        <v>2627</v>
      </c>
      <c r="O1856" s="290" t="e">
        <f>VLOOKUP(Tableau2[[#This Row],[Maîtrise/Avancement SUD]],Tableau5[],8,FALSE)</f>
        <v>#N/A</v>
      </c>
      <c r="P1856" s="310" t="e">
        <f>Tableau2[[#This Row],[Gravité]]*Tableau2[[#This Row],[Fréquence SUD]]*Tableau2[[#This Row],[Coef Pondération SUD]]</f>
        <v>#N/A</v>
      </c>
      <c r="Q1856" s="306" t="s">
        <v>2430</v>
      </c>
      <c r="R1856" s="303">
        <v>1</v>
      </c>
      <c r="S1856" s="289" t="s">
        <v>2598</v>
      </c>
      <c r="T1856" s="226" t="s">
        <v>2627</v>
      </c>
      <c r="U1856" s="290" t="e">
        <f>VLOOKUP(Tableau2[[#This Row],[Maîtrise/Avancement GP]],Tableau5[],8,FALSE)</f>
        <v>#N/A</v>
      </c>
      <c r="V1856" s="310" t="e">
        <f>Tableau2[[#This Row],[Gravité]]*Tableau2[[#This Row],[Fréquence GP]]*Tableau2[[#This Row],[Coef Pondération GP]]</f>
        <v>#N/A</v>
      </c>
      <c r="W1856" s="306" t="s">
        <v>2513</v>
      </c>
      <c r="X1856" s="303">
        <v>1</v>
      </c>
      <c r="Y1856" s="289" t="s">
        <v>2598</v>
      </c>
      <c r="Z1856" s="226" t="s">
        <v>2627</v>
      </c>
      <c r="AA1856" s="290" t="e">
        <f>VLOOKUP(Tableau2[[#This Row],[Maîtrise/Avancement NORD]],Tableau5[],8,FALSE)</f>
        <v>#N/A</v>
      </c>
      <c r="AB1856" s="310" t="e">
        <f>Tableau2[[#This Row],[Gravité]]*Tableau2[[#This Row],[Fréquence NORD]]*Tableau2[[#This Row],[Coef Pondération NORD]]</f>
        <v>#N/A</v>
      </c>
      <c r="AC1856" s="306" t="s">
        <v>2475</v>
      </c>
      <c r="AD1856" s="303" t="s">
        <v>171</v>
      </c>
      <c r="AE1856" s="289" t="s">
        <v>2598</v>
      </c>
      <c r="AF1856" s="226" t="s">
        <v>2627</v>
      </c>
      <c r="AG1856" s="290" t="e">
        <f>VLOOKUP(Tableau2[[#This Row],[Maîtrise/Avancement DD]],Tableau5[],8,FALSE)</f>
        <v>#N/A</v>
      </c>
      <c r="AH1856" s="310" t="e">
        <f>Tableau2[[#This Row],[Gravité]]*Tableau2[[#This Row],[Fréquence DD]]*Tableau2[[#This Row],[Coef Pondération DD]]</f>
        <v>#VALUE!</v>
      </c>
      <c r="AI1856" s="318"/>
    </row>
    <row r="1857" spans="1:35" ht="30" x14ac:dyDescent="0.2">
      <c r="A1857" s="249">
        <v>2017</v>
      </c>
      <c r="B1857" s="267" t="s">
        <v>2547</v>
      </c>
      <c r="C1857" s="267" t="s">
        <v>2339</v>
      </c>
      <c r="D1857" s="249"/>
      <c r="E1857" s="253">
        <v>9</v>
      </c>
      <c r="F1857" s="253">
        <v>1</v>
      </c>
      <c r="G1857" s="251" t="s">
        <v>2340</v>
      </c>
      <c r="H1857" s="226" t="s">
        <v>2608</v>
      </c>
      <c r="I1857" s="253"/>
      <c r="J1857" s="278"/>
      <c r="K1857" s="252"/>
      <c r="L1857" s="253">
        <v>1</v>
      </c>
      <c r="M1857" s="251" t="s">
        <v>2431</v>
      </c>
      <c r="N1857" s="226" t="s">
        <v>2608</v>
      </c>
      <c r="O1857" s="253"/>
      <c r="P1857" s="278"/>
      <c r="Q1857" s="252"/>
      <c r="R1857" s="253">
        <v>1</v>
      </c>
      <c r="S1857" s="251" t="s">
        <v>2340</v>
      </c>
      <c r="T1857" s="226" t="s">
        <v>2608</v>
      </c>
      <c r="U1857" s="253"/>
      <c r="V1857" s="278"/>
      <c r="W1857" s="252"/>
      <c r="X1857" s="253">
        <v>1</v>
      </c>
      <c r="Y1857" s="251" t="s">
        <v>2431</v>
      </c>
      <c r="Z1857" s="226" t="s">
        <v>2608</v>
      </c>
      <c r="AA1857" s="253"/>
      <c r="AB1857" s="278"/>
      <c r="AC1857" s="252"/>
      <c r="AD1857" s="253" t="s">
        <v>171</v>
      </c>
      <c r="AE1857" s="253" t="s">
        <v>171</v>
      </c>
      <c r="AF1857" s="226" t="s">
        <v>2617</v>
      </c>
      <c r="AG1857" s="253"/>
      <c r="AH1857" s="278"/>
      <c r="AI1857" s="252"/>
    </row>
    <row r="1858" spans="1:35" ht="45" x14ac:dyDescent="0.2">
      <c r="A1858" s="249">
        <v>2017</v>
      </c>
      <c r="B1858" s="267" t="s">
        <v>2547</v>
      </c>
      <c r="C1858" s="267" t="s">
        <v>2339</v>
      </c>
      <c r="D1858" s="249"/>
      <c r="E1858" s="253">
        <v>9</v>
      </c>
      <c r="F1858" s="253">
        <v>1</v>
      </c>
      <c r="G1858" s="251" t="s">
        <v>2341</v>
      </c>
      <c r="H1858" s="226" t="s">
        <v>2608</v>
      </c>
      <c r="I1858" s="253"/>
      <c r="J1858" s="278"/>
      <c r="K1858" s="252"/>
      <c r="L1858" s="253">
        <v>1</v>
      </c>
      <c r="M1858" s="251" t="s">
        <v>2341</v>
      </c>
      <c r="N1858" s="226" t="s">
        <v>2608</v>
      </c>
      <c r="O1858" s="253"/>
      <c r="P1858" s="278"/>
      <c r="Q1858" s="252"/>
      <c r="R1858" s="253">
        <v>1</v>
      </c>
      <c r="S1858" s="251" t="s">
        <v>2341</v>
      </c>
      <c r="T1858" s="226" t="s">
        <v>2608</v>
      </c>
      <c r="U1858" s="253"/>
      <c r="V1858" s="278"/>
      <c r="W1858" s="252"/>
      <c r="X1858" s="253">
        <v>1</v>
      </c>
      <c r="Y1858" s="251" t="s">
        <v>2341</v>
      </c>
      <c r="Z1858" s="226" t="s">
        <v>2608</v>
      </c>
      <c r="AA1858" s="253"/>
      <c r="AB1858" s="278"/>
      <c r="AC1858" s="252"/>
      <c r="AD1858" s="253" t="s">
        <v>171</v>
      </c>
      <c r="AE1858" s="253" t="s">
        <v>171</v>
      </c>
      <c r="AF1858" s="226" t="s">
        <v>2617</v>
      </c>
      <c r="AG1858" s="253"/>
      <c r="AH1858" s="278"/>
      <c r="AI1858" s="252"/>
    </row>
    <row r="1859" spans="1:35" ht="45" x14ac:dyDescent="0.2">
      <c r="A1859" s="249">
        <v>2017</v>
      </c>
      <c r="B1859" s="267" t="s">
        <v>2547</v>
      </c>
      <c r="C1859" s="267" t="s">
        <v>2339</v>
      </c>
      <c r="D1859" s="249"/>
      <c r="E1859" s="253">
        <v>9</v>
      </c>
      <c r="F1859" s="253" t="s">
        <v>171</v>
      </c>
      <c r="G1859" s="253" t="s">
        <v>171</v>
      </c>
      <c r="H1859" s="226" t="s">
        <v>2616</v>
      </c>
      <c r="I1859" s="253"/>
      <c r="J1859" s="278"/>
      <c r="K1859" s="252"/>
      <c r="L1859" s="253">
        <v>1</v>
      </c>
      <c r="M1859" s="251" t="s">
        <v>2432</v>
      </c>
      <c r="N1859" s="226" t="s">
        <v>2607</v>
      </c>
      <c r="O1859" s="253"/>
      <c r="P1859" s="278"/>
      <c r="Q1859" s="252"/>
      <c r="R1859" s="253">
        <v>1</v>
      </c>
      <c r="S1859" s="251" t="s">
        <v>2432</v>
      </c>
      <c r="T1859" s="226" t="s">
        <v>2607</v>
      </c>
      <c r="U1859" s="253"/>
      <c r="V1859" s="278"/>
      <c r="W1859" s="252"/>
      <c r="X1859" s="253">
        <v>1</v>
      </c>
      <c r="Y1859" s="251" t="s">
        <v>2432</v>
      </c>
      <c r="Z1859" s="226" t="s">
        <v>2607</v>
      </c>
      <c r="AA1859" s="253"/>
      <c r="AB1859" s="278"/>
      <c r="AC1859" s="252"/>
      <c r="AD1859" s="253" t="s">
        <v>171</v>
      </c>
      <c r="AE1859" s="253" t="s">
        <v>171</v>
      </c>
      <c r="AF1859" s="226" t="s">
        <v>2616</v>
      </c>
      <c r="AG1859" s="253"/>
      <c r="AH1859" s="278"/>
      <c r="AI1859" s="252"/>
    </row>
    <row r="1860" spans="1:35" ht="30" x14ac:dyDescent="0.2">
      <c r="A1860" s="249">
        <v>2017</v>
      </c>
      <c r="B1860" s="267" t="s">
        <v>2547</v>
      </c>
      <c r="C1860" s="267" t="s">
        <v>2339</v>
      </c>
      <c r="D1860" s="249"/>
      <c r="E1860" s="253">
        <v>9</v>
      </c>
      <c r="F1860" s="253" t="s">
        <v>171</v>
      </c>
      <c r="G1860" s="253" t="s">
        <v>171</v>
      </c>
      <c r="H1860" s="226" t="s">
        <v>2617</v>
      </c>
      <c r="I1860" s="253"/>
      <c r="J1860" s="278"/>
      <c r="K1860" s="252"/>
      <c r="L1860" s="253">
        <v>1</v>
      </c>
      <c r="M1860" s="251" t="s">
        <v>2433</v>
      </c>
      <c r="N1860" s="226" t="s">
        <v>2608</v>
      </c>
      <c r="O1860" s="253"/>
      <c r="P1860" s="278"/>
      <c r="Q1860" s="252"/>
      <c r="R1860" s="253">
        <v>1</v>
      </c>
      <c r="S1860" s="251" t="s">
        <v>2433</v>
      </c>
      <c r="T1860" s="226" t="s">
        <v>2608</v>
      </c>
      <c r="U1860" s="253"/>
      <c r="V1860" s="278"/>
      <c r="W1860" s="252"/>
      <c r="X1860" s="253">
        <v>1</v>
      </c>
      <c r="Y1860" s="251" t="s">
        <v>2433</v>
      </c>
      <c r="Z1860" s="226" t="s">
        <v>2608</v>
      </c>
      <c r="AA1860" s="253"/>
      <c r="AB1860" s="278"/>
      <c r="AC1860" s="252"/>
      <c r="AD1860" s="253" t="s">
        <v>171</v>
      </c>
      <c r="AE1860" s="253" t="s">
        <v>171</v>
      </c>
      <c r="AF1860" s="226" t="s">
        <v>2617</v>
      </c>
      <c r="AG1860" s="253"/>
      <c r="AH1860" s="278"/>
      <c r="AI1860" s="252"/>
    </row>
    <row r="1861" spans="1:35" ht="30" x14ac:dyDescent="0.2">
      <c r="A1861" s="249">
        <v>2017</v>
      </c>
      <c r="B1861" s="267" t="s">
        <v>2547</v>
      </c>
      <c r="C1861" s="267" t="s">
        <v>2339</v>
      </c>
      <c r="D1861" s="249"/>
      <c r="E1861" s="253">
        <v>9</v>
      </c>
      <c r="F1861" s="253" t="s">
        <v>171</v>
      </c>
      <c r="G1861" s="253" t="s">
        <v>171</v>
      </c>
      <c r="H1861" s="226" t="s">
        <v>2617</v>
      </c>
      <c r="I1861" s="253"/>
      <c r="J1861" s="278"/>
      <c r="K1861" s="252"/>
      <c r="L1861" s="253">
        <v>1</v>
      </c>
      <c r="M1861" s="251" t="s">
        <v>2434</v>
      </c>
      <c r="N1861" s="226" t="s">
        <v>2657</v>
      </c>
      <c r="O1861" s="253"/>
      <c r="P1861" s="278"/>
      <c r="Q1861" s="252"/>
      <c r="R1861" s="253" t="s">
        <v>171</v>
      </c>
      <c r="S1861" s="253" t="s">
        <v>171</v>
      </c>
      <c r="T1861" s="226" t="s">
        <v>2617</v>
      </c>
      <c r="U1861" s="253"/>
      <c r="V1861" s="278"/>
      <c r="W1861" s="252"/>
      <c r="X1861" s="253" t="s">
        <v>171</v>
      </c>
      <c r="Y1861" s="253" t="s">
        <v>171</v>
      </c>
      <c r="Z1861" s="226" t="s">
        <v>2617</v>
      </c>
      <c r="AA1861" s="253"/>
      <c r="AB1861" s="278"/>
      <c r="AC1861" s="252"/>
      <c r="AD1861" s="253" t="s">
        <v>171</v>
      </c>
      <c r="AE1861" s="253" t="s">
        <v>171</v>
      </c>
      <c r="AF1861" s="226" t="s">
        <v>2617</v>
      </c>
      <c r="AG1861" s="253"/>
      <c r="AH1861" s="278"/>
      <c r="AI1861" s="252"/>
    </row>
    <row r="1862" spans="1:35" ht="30" x14ac:dyDescent="0.2">
      <c r="A1862" s="249">
        <v>2017</v>
      </c>
      <c r="B1862" s="267" t="s">
        <v>2547</v>
      </c>
      <c r="C1862" s="267" t="s">
        <v>2339</v>
      </c>
      <c r="D1862" s="249"/>
      <c r="E1862" s="253">
        <v>9</v>
      </c>
      <c r="F1862" s="253" t="s">
        <v>171</v>
      </c>
      <c r="G1862" s="253" t="s">
        <v>171</v>
      </c>
      <c r="H1862" s="226" t="s">
        <v>2629</v>
      </c>
      <c r="I1862" s="253"/>
      <c r="J1862" s="278"/>
      <c r="K1862" s="252"/>
      <c r="L1862" s="253">
        <v>1</v>
      </c>
      <c r="M1862" s="251" t="s">
        <v>2435</v>
      </c>
      <c r="N1862" s="226" t="s">
        <v>2612</v>
      </c>
      <c r="O1862" s="253"/>
      <c r="P1862" s="278"/>
      <c r="Q1862" s="252"/>
      <c r="R1862" s="253">
        <v>1</v>
      </c>
      <c r="S1862" s="251" t="s">
        <v>2435</v>
      </c>
      <c r="T1862" s="226" t="s">
        <v>2612</v>
      </c>
      <c r="U1862" s="253"/>
      <c r="V1862" s="278"/>
      <c r="W1862" s="252"/>
      <c r="X1862" s="253">
        <v>1</v>
      </c>
      <c r="Y1862" s="251" t="s">
        <v>2435</v>
      </c>
      <c r="Z1862" s="226" t="s">
        <v>2612</v>
      </c>
      <c r="AA1862" s="253"/>
      <c r="AB1862" s="278"/>
      <c r="AC1862" s="252"/>
      <c r="AD1862" s="253" t="s">
        <v>171</v>
      </c>
      <c r="AE1862" s="253" t="s">
        <v>171</v>
      </c>
      <c r="AF1862" s="226" t="s">
        <v>2629</v>
      </c>
      <c r="AG1862" s="253"/>
      <c r="AH1862" s="278"/>
      <c r="AI1862" s="252"/>
    </row>
    <row r="1863" spans="1:35" ht="30" x14ac:dyDescent="0.2">
      <c r="A1863" s="249">
        <v>2017</v>
      </c>
      <c r="B1863" s="267" t="s">
        <v>2547</v>
      </c>
      <c r="C1863" s="267" t="s">
        <v>2339</v>
      </c>
      <c r="D1863" s="249"/>
      <c r="E1863" s="253">
        <v>9</v>
      </c>
      <c r="F1863" s="253" t="s">
        <v>171</v>
      </c>
      <c r="G1863" s="253" t="s">
        <v>171</v>
      </c>
      <c r="H1863" s="226" t="s">
        <v>2629</v>
      </c>
      <c r="I1863" s="253"/>
      <c r="J1863" s="278"/>
      <c r="K1863" s="252"/>
      <c r="L1863" s="253">
        <v>1</v>
      </c>
      <c r="M1863" s="251" t="s">
        <v>2436</v>
      </c>
      <c r="N1863" s="226" t="s">
        <v>2612</v>
      </c>
      <c r="O1863" s="253"/>
      <c r="P1863" s="278"/>
      <c r="Q1863" s="252"/>
      <c r="R1863" s="253">
        <v>1</v>
      </c>
      <c r="S1863" s="251" t="s">
        <v>2476</v>
      </c>
      <c r="T1863" s="226" t="s">
        <v>2612</v>
      </c>
      <c r="U1863" s="253"/>
      <c r="V1863" s="278"/>
      <c r="W1863" s="252"/>
      <c r="X1863" s="253">
        <v>1</v>
      </c>
      <c r="Y1863" s="251" t="s">
        <v>2476</v>
      </c>
      <c r="Z1863" s="226" t="s">
        <v>2612</v>
      </c>
      <c r="AA1863" s="253"/>
      <c r="AB1863" s="278"/>
      <c r="AC1863" s="252"/>
      <c r="AD1863" s="253" t="s">
        <v>171</v>
      </c>
      <c r="AE1863" s="253" t="s">
        <v>171</v>
      </c>
      <c r="AF1863" s="226" t="s">
        <v>2629</v>
      </c>
      <c r="AG1863" s="253"/>
      <c r="AH1863" s="278"/>
      <c r="AI1863" s="252"/>
    </row>
    <row r="1864" spans="1:35" ht="30" x14ac:dyDescent="0.2">
      <c r="A1864" s="249">
        <v>2017</v>
      </c>
      <c r="B1864" s="267" t="s">
        <v>2547</v>
      </c>
      <c r="C1864" s="267" t="s">
        <v>2339</v>
      </c>
      <c r="D1864" s="249"/>
      <c r="E1864" s="253">
        <v>9</v>
      </c>
      <c r="F1864" s="253" t="s">
        <v>171</v>
      </c>
      <c r="G1864" s="253" t="s">
        <v>171</v>
      </c>
      <c r="H1864" s="226" t="s">
        <v>2629</v>
      </c>
      <c r="I1864" s="253"/>
      <c r="J1864" s="278"/>
      <c r="K1864" s="252"/>
      <c r="L1864" s="253">
        <v>1</v>
      </c>
      <c r="M1864" s="251" t="s">
        <v>2437</v>
      </c>
      <c r="N1864" s="226" t="s">
        <v>2633</v>
      </c>
      <c r="O1864" s="253"/>
      <c r="P1864" s="278"/>
      <c r="Q1864" s="252"/>
      <c r="R1864" s="253">
        <v>1</v>
      </c>
      <c r="S1864" s="251" t="s">
        <v>2437</v>
      </c>
      <c r="T1864" s="226" t="s">
        <v>2633</v>
      </c>
      <c r="U1864" s="253"/>
      <c r="V1864" s="278"/>
      <c r="W1864" s="252"/>
      <c r="X1864" s="253">
        <v>1</v>
      </c>
      <c r="Y1864" s="251" t="s">
        <v>2437</v>
      </c>
      <c r="Z1864" s="226" t="s">
        <v>2633</v>
      </c>
      <c r="AA1864" s="253"/>
      <c r="AB1864" s="278"/>
      <c r="AC1864" s="252"/>
      <c r="AD1864" s="253" t="s">
        <v>171</v>
      </c>
      <c r="AE1864" s="253" t="s">
        <v>171</v>
      </c>
      <c r="AF1864" s="226" t="s">
        <v>2629</v>
      </c>
      <c r="AG1864" s="253"/>
      <c r="AH1864" s="278"/>
      <c r="AI1864" s="252"/>
    </row>
    <row r="1865" spans="1:35" ht="30" x14ac:dyDescent="0.2">
      <c r="A1865" s="249">
        <v>2017</v>
      </c>
      <c r="B1865" s="267" t="s">
        <v>2547</v>
      </c>
      <c r="C1865" s="267" t="s">
        <v>2339</v>
      </c>
      <c r="D1865" s="249"/>
      <c r="E1865" s="253">
        <v>9</v>
      </c>
      <c r="F1865" s="253" t="s">
        <v>171</v>
      </c>
      <c r="G1865" s="253" t="s">
        <v>171</v>
      </c>
      <c r="H1865" s="226" t="s">
        <v>2629</v>
      </c>
      <c r="I1865" s="253"/>
      <c r="J1865" s="278"/>
      <c r="K1865" s="252"/>
      <c r="L1865" s="253">
        <v>1</v>
      </c>
      <c r="M1865" s="251" t="s">
        <v>2438</v>
      </c>
      <c r="N1865" s="226" t="s">
        <v>2612</v>
      </c>
      <c r="O1865" s="253"/>
      <c r="P1865" s="278"/>
      <c r="Q1865" s="252"/>
      <c r="R1865" s="253" t="s">
        <v>171</v>
      </c>
      <c r="S1865" s="253" t="s">
        <v>171</v>
      </c>
      <c r="T1865" s="226" t="s">
        <v>2629</v>
      </c>
      <c r="U1865" s="253"/>
      <c r="V1865" s="278"/>
      <c r="W1865" s="252"/>
      <c r="X1865" s="253" t="s">
        <v>171</v>
      </c>
      <c r="Y1865" s="253" t="s">
        <v>171</v>
      </c>
      <c r="Z1865" s="226" t="s">
        <v>2629</v>
      </c>
      <c r="AA1865" s="253"/>
      <c r="AB1865" s="278"/>
      <c r="AC1865" s="252"/>
      <c r="AD1865" s="253" t="s">
        <v>171</v>
      </c>
      <c r="AE1865" s="253" t="s">
        <v>171</v>
      </c>
      <c r="AF1865" s="226" t="s">
        <v>2629</v>
      </c>
      <c r="AG1865" s="253"/>
      <c r="AH1865" s="278"/>
      <c r="AI1865" s="252"/>
    </row>
    <row r="1866" spans="1:35" s="295" customFormat="1" ht="105.75" thickBot="1" x14ac:dyDescent="0.25">
      <c r="A1866" s="292">
        <v>2017</v>
      </c>
      <c r="B1866" s="299" t="s">
        <v>2547</v>
      </c>
      <c r="C1866" s="299" t="s">
        <v>2339</v>
      </c>
      <c r="D1866" s="292"/>
      <c r="E1866" s="303">
        <v>9</v>
      </c>
      <c r="F1866" s="303">
        <v>1</v>
      </c>
      <c r="G1866" s="289" t="s">
        <v>2598</v>
      </c>
      <c r="H1866" s="226" t="s">
        <v>2627</v>
      </c>
      <c r="I1866" s="285" t="e">
        <f>VLOOKUP(Tableau2[[#This Row],[Maîtrise/Avancement CNPE]],Tableau5[],8,FALSE)</f>
        <v>#N/A</v>
      </c>
      <c r="J1866" s="310" t="e">
        <f>Tableau2[[#This Row],[Gravité]]*Tableau2[[#This Row],[Fréquence CNPE]]*Tableau2[[#This Row],[Coef Pondération CNPE]]</f>
        <v>#N/A</v>
      </c>
      <c r="K1866" s="318"/>
      <c r="L1866" s="303">
        <v>1</v>
      </c>
      <c r="M1866" s="289" t="s">
        <v>2598</v>
      </c>
      <c r="N1866" s="226" t="s">
        <v>2627</v>
      </c>
      <c r="O1866" s="290" t="e">
        <f>VLOOKUP(Tableau2[[#This Row],[Maîtrise/Avancement SUD]],Tableau5[],8,FALSE)</f>
        <v>#N/A</v>
      </c>
      <c r="P1866" s="310" t="e">
        <f>Tableau2[[#This Row],[Gravité]]*Tableau2[[#This Row],[Fréquence SUD]]*Tableau2[[#This Row],[Coef Pondération SUD]]</f>
        <v>#N/A</v>
      </c>
      <c r="Q1866" s="306" t="s">
        <v>2439</v>
      </c>
      <c r="R1866" s="303">
        <v>1</v>
      </c>
      <c r="S1866" s="289" t="s">
        <v>2598</v>
      </c>
      <c r="T1866" s="226" t="s">
        <v>2627</v>
      </c>
      <c r="U1866" s="290" t="e">
        <f>VLOOKUP(Tableau2[[#This Row],[Maîtrise/Avancement GP]],Tableau5[],8,FALSE)</f>
        <v>#N/A</v>
      </c>
      <c r="V1866" s="310" t="e">
        <f>Tableau2[[#This Row],[Gravité]]*Tableau2[[#This Row],[Fréquence GP]]*Tableau2[[#This Row],[Coef Pondération GP]]</f>
        <v>#N/A</v>
      </c>
      <c r="W1866" s="306" t="s">
        <v>2439</v>
      </c>
      <c r="X1866" s="303">
        <v>1</v>
      </c>
      <c r="Y1866" s="289" t="s">
        <v>2598</v>
      </c>
      <c r="Z1866" s="226" t="s">
        <v>2627</v>
      </c>
      <c r="AA1866" s="290" t="e">
        <f>VLOOKUP(Tableau2[[#This Row],[Maîtrise/Avancement NORD]],Tableau5[],8,FALSE)</f>
        <v>#N/A</v>
      </c>
      <c r="AB1866" s="310" t="e">
        <f>Tableau2[[#This Row],[Gravité]]*Tableau2[[#This Row],[Fréquence NORD]]*Tableau2[[#This Row],[Coef Pondération NORD]]</f>
        <v>#N/A</v>
      </c>
      <c r="AC1866" s="318"/>
      <c r="AD1866" s="303" t="s">
        <v>171</v>
      </c>
      <c r="AE1866" s="289" t="s">
        <v>2598</v>
      </c>
      <c r="AF1866" s="226" t="s">
        <v>2627</v>
      </c>
      <c r="AG1866" s="290" t="e">
        <f>VLOOKUP(Tableau2[[#This Row],[Maîtrise/Avancement DD]],Tableau5[],8,FALSE)</f>
        <v>#N/A</v>
      </c>
      <c r="AH1866" s="310" t="e">
        <f>Tableau2[[#This Row],[Gravité]]*Tableau2[[#This Row],[Fréquence DD]]*Tableau2[[#This Row],[Coef Pondération DD]]</f>
        <v>#VALUE!</v>
      </c>
      <c r="AI1866" s="318"/>
    </row>
    <row r="1867" spans="1:35" ht="45" x14ac:dyDescent="0.2">
      <c r="A1867" s="249">
        <v>2017</v>
      </c>
      <c r="B1867" s="267" t="s">
        <v>2548</v>
      </c>
      <c r="C1867" s="267" t="s">
        <v>2331</v>
      </c>
      <c r="D1867" s="249"/>
      <c r="E1867" s="253">
        <v>7</v>
      </c>
      <c r="F1867" s="253">
        <v>1</v>
      </c>
      <c r="G1867" s="251" t="s">
        <v>2342</v>
      </c>
      <c r="H1867" s="226" t="s">
        <v>2608</v>
      </c>
      <c r="I1867" s="253"/>
      <c r="J1867" s="278"/>
      <c r="K1867" s="252"/>
      <c r="L1867" s="253" t="s">
        <v>171</v>
      </c>
      <c r="M1867" s="253" t="s">
        <v>171</v>
      </c>
      <c r="N1867" s="226" t="s">
        <v>2617</v>
      </c>
      <c r="O1867" s="253"/>
      <c r="P1867" s="278"/>
      <c r="Q1867" s="252"/>
      <c r="R1867" s="253" t="s">
        <v>171</v>
      </c>
      <c r="S1867" s="253" t="s">
        <v>171</v>
      </c>
      <c r="T1867" s="226" t="s">
        <v>2617</v>
      </c>
      <c r="U1867" s="253"/>
      <c r="V1867" s="278"/>
      <c r="W1867" s="252"/>
      <c r="X1867" s="253" t="s">
        <v>171</v>
      </c>
      <c r="Y1867" s="253" t="s">
        <v>171</v>
      </c>
      <c r="Z1867" s="226" t="s">
        <v>2617</v>
      </c>
      <c r="AA1867" s="253"/>
      <c r="AB1867" s="278"/>
      <c r="AC1867" s="252"/>
      <c r="AD1867" s="253" t="s">
        <v>171</v>
      </c>
      <c r="AE1867" s="253" t="s">
        <v>171</v>
      </c>
      <c r="AF1867" s="226" t="s">
        <v>2617</v>
      </c>
      <c r="AG1867" s="253"/>
      <c r="AH1867" s="278"/>
      <c r="AI1867" s="252"/>
    </row>
    <row r="1868" spans="1:35" ht="45" x14ac:dyDescent="0.2">
      <c r="A1868" s="249">
        <v>2017</v>
      </c>
      <c r="B1868" s="267" t="s">
        <v>2548</v>
      </c>
      <c r="C1868" s="267" t="s">
        <v>2331</v>
      </c>
      <c r="D1868" s="249"/>
      <c r="E1868" s="253">
        <v>7</v>
      </c>
      <c r="F1868" s="253">
        <v>1</v>
      </c>
      <c r="G1868" s="251" t="s">
        <v>2343</v>
      </c>
      <c r="H1868" s="226" t="s">
        <v>2612</v>
      </c>
      <c r="I1868" s="253"/>
      <c r="J1868" s="278"/>
      <c r="K1868" s="252"/>
      <c r="L1868" s="253">
        <v>1</v>
      </c>
      <c r="M1868" s="251" t="s">
        <v>2440</v>
      </c>
      <c r="N1868" s="226" t="s">
        <v>2612</v>
      </c>
      <c r="O1868" s="253"/>
      <c r="P1868" s="278"/>
      <c r="Q1868" s="252"/>
      <c r="R1868" s="253">
        <v>1</v>
      </c>
      <c r="S1868" s="251" t="s">
        <v>2343</v>
      </c>
      <c r="T1868" s="226" t="s">
        <v>2612</v>
      </c>
      <c r="U1868" s="253"/>
      <c r="V1868" s="278"/>
      <c r="W1868" s="252"/>
      <c r="X1868" s="253">
        <v>1</v>
      </c>
      <c r="Y1868" s="251" t="s">
        <v>2440</v>
      </c>
      <c r="Z1868" s="226" t="s">
        <v>2612</v>
      </c>
      <c r="AA1868" s="253"/>
      <c r="AB1868" s="278"/>
      <c r="AC1868" s="252"/>
      <c r="AD1868" s="253" t="s">
        <v>171</v>
      </c>
      <c r="AE1868" s="253" t="s">
        <v>171</v>
      </c>
      <c r="AF1868" s="226" t="s">
        <v>2629</v>
      </c>
      <c r="AG1868" s="253"/>
      <c r="AH1868" s="278"/>
      <c r="AI1868" s="252"/>
    </row>
    <row r="1869" spans="1:35" ht="45" x14ac:dyDescent="0.2">
      <c r="A1869" s="249">
        <v>2017</v>
      </c>
      <c r="B1869" s="267" t="s">
        <v>2548</v>
      </c>
      <c r="C1869" s="267" t="s">
        <v>2331</v>
      </c>
      <c r="D1869" s="249"/>
      <c r="E1869" s="253">
        <v>7</v>
      </c>
      <c r="F1869" s="253" t="s">
        <v>171</v>
      </c>
      <c r="G1869" s="250" t="s">
        <v>171</v>
      </c>
      <c r="H1869" s="226" t="s">
        <v>2643</v>
      </c>
      <c r="I1869" s="253"/>
      <c r="J1869" s="278"/>
      <c r="K1869" s="252"/>
      <c r="L1869" s="253">
        <v>1</v>
      </c>
      <c r="M1869" s="251" t="s">
        <v>2441</v>
      </c>
      <c r="N1869" s="226" t="s">
        <v>2612</v>
      </c>
      <c r="O1869" s="253"/>
      <c r="P1869" s="278"/>
      <c r="Q1869" s="252"/>
      <c r="R1869" s="253" t="s">
        <v>171</v>
      </c>
      <c r="S1869" s="253" t="s">
        <v>171</v>
      </c>
      <c r="T1869" s="226" t="s">
        <v>2629</v>
      </c>
      <c r="U1869" s="253"/>
      <c r="V1869" s="278"/>
      <c r="W1869" s="252"/>
      <c r="X1869" s="253" t="s">
        <v>171</v>
      </c>
      <c r="Y1869" s="253" t="s">
        <v>171</v>
      </c>
      <c r="Z1869" s="226" t="s">
        <v>2629</v>
      </c>
      <c r="AA1869" s="253"/>
      <c r="AB1869" s="278"/>
      <c r="AC1869" s="252"/>
      <c r="AD1869" s="253" t="s">
        <v>171</v>
      </c>
      <c r="AE1869" s="253" t="s">
        <v>171</v>
      </c>
      <c r="AF1869" s="226" t="s">
        <v>2629</v>
      </c>
      <c r="AG1869" s="253"/>
      <c r="AH1869" s="278"/>
      <c r="AI1869" s="252"/>
    </row>
    <row r="1870" spans="1:35" s="295" customFormat="1" ht="45.75" thickBot="1" x14ac:dyDescent="0.25">
      <c r="A1870" s="292">
        <v>2017</v>
      </c>
      <c r="B1870" s="299" t="s">
        <v>2548</v>
      </c>
      <c r="C1870" s="299" t="s">
        <v>2331</v>
      </c>
      <c r="D1870" s="292"/>
      <c r="E1870" s="303">
        <v>7</v>
      </c>
      <c r="F1870" s="303">
        <v>1</v>
      </c>
      <c r="G1870" s="289" t="s">
        <v>2598</v>
      </c>
      <c r="H1870" s="226" t="s">
        <v>2627</v>
      </c>
      <c r="I1870" s="285" t="e">
        <f>VLOOKUP(Tableau2[[#This Row],[Maîtrise/Avancement CNPE]],Tableau5[],8,FALSE)</f>
        <v>#N/A</v>
      </c>
      <c r="J1870" s="310" t="e">
        <f>Tableau2[[#This Row],[Gravité]]*Tableau2[[#This Row],[Fréquence CNPE]]*Tableau2[[#This Row],[Coef Pondération CNPE]]</f>
        <v>#N/A</v>
      </c>
      <c r="K1870" s="318"/>
      <c r="L1870" s="303">
        <v>1</v>
      </c>
      <c r="M1870" s="289" t="s">
        <v>2598</v>
      </c>
      <c r="N1870" s="226" t="s">
        <v>2627</v>
      </c>
      <c r="O1870" s="290" t="e">
        <f>VLOOKUP(Tableau2[[#This Row],[Maîtrise/Avancement SUD]],Tableau5[],8,FALSE)</f>
        <v>#N/A</v>
      </c>
      <c r="P1870" s="310" t="e">
        <f>Tableau2[[#This Row],[Gravité]]*Tableau2[[#This Row],[Fréquence SUD]]*Tableau2[[#This Row],[Coef Pondération SUD]]</f>
        <v>#N/A</v>
      </c>
      <c r="Q1870" s="318"/>
      <c r="R1870" s="303">
        <v>1</v>
      </c>
      <c r="S1870" s="289" t="s">
        <v>2598</v>
      </c>
      <c r="T1870" s="226" t="s">
        <v>2627</v>
      </c>
      <c r="U1870" s="290" t="e">
        <f>VLOOKUP(Tableau2[[#This Row],[Maîtrise/Avancement GP]],Tableau5[],8,FALSE)</f>
        <v>#N/A</v>
      </c>
      <c r="V1870" s="310" t="e">
        <f>Tableau2[[#This Row],[Gravité]]*Tableau2[[#This Row],[Fréquence GP]]*Tableau2[[#This Row],[Coef Pondération GP]]</f>
        <v>#N/A</v>
      </c>
      <c r="W1870" s="306" t="s">
        <v>2477</v>
      </c>
      <c r="X1870" s="303">
        <v>1</v>
      </c>
      <c r="Y1870" s="289" t="s">
        <v>2598</v>
      </c>
      <c r="Z1870" s="226" t="s">
        <v>2627</v>
      </c>
      <c r="AA1870" s="290" t="e">
        <f>VLOOKUP(Tableau2[[#This Row],[Maîtrise/Avancement NORD]],Tableau5[],8,FALSE)</f>
        <v>#N/A</v>
      </c>
      <c r="AB1870" s="310" t="e">
        <f>Tableau2[[#This Row],[Gravité]]*Tableau2[[#This Row],[Fréquence NORD]]*Tableau2[[#This Row],[Coef Pondération NORD]]</f>
        <v>#N/A</v>
      </c>
      <c r="AC1870" s="306" t="s">
        <v>2477</v>
      </c>
      <c r="AD1870" s="303" t="s">
        <v>171</v>
      </c>
      <c r="AE1870" s="289" t="s">
        <v>2598</v>
      </c>
      <c r="AF1870" s="226" t="s">
        <v>2627</v>
      </c>
      <c r="AG1870" s="290" t="e">
        <f>VLOOKUP(Tableau2[[#This Row],[Maîtrise/Avancement DD]],Tableau5[],8,FALSE)</f>
        <v>#N/A</v>
      </c>
      <c r="AH1870" s="310" t="e">
        <f>Tableau2[[#This Row],[Gravité]]*Tableau2[[#This Row],[Fréquence DD]]*Tableau2[[#This Row],[Coef Pondération DD]]</f>
        <v>#VALUE!</v>
      </c>
      <c r="AI1870" s="318"/>
    </row>
    <row r="1871" spans="1:35" ht="30" x14ac:dyDescent="0.2">
      <c r="A1871" s="249">
        <v>2017</v>
      </c>
      <c r="B1871" s="267" t="s">
        <v>2549</v>
      </c>
      <c r="C1871" s="267" t="s">
        <v>2425</v>
      </c>
      <c r="D1871" s="249"/>
      <c r="E1871" s="253">
        <v>7</v>
      </c>
      <c r="F1871" s="253" t="s">
        <v>171</v>
      </c>
      <c r="G1871" s="253" t="s">
        <v>171</v>
      </c>
      <c r="H1871" s="226" t="s">
        <v>2629</v>
      </c>
      <c r="I1871" s="253"/>
      <c r="J1871" s="278"/>
      <c r="K1871" s="252"/>
      <c r="L1871" s="253">
        <v>1</v>
      </c>
      <c r="M1871" s="251" t="s">
        <v>2422</v>
      </c>
      <c r="N1871" s="226" t="s">
        <v>2658</v>
      </c>
      <c r="O1871" s="253"/>
      <c r="P1871" s="278"/>
      <c r="Q1871" s="252"/>
      <c r="R1871" s="253" t="s">
        <v>171</v>
      </c>
      <c r="S1871" s="253" t="s">
        <v>171</v>
      </c>
      <c r="T1871" s="226" t="s">
        <v>2629</v>
      </c>
      <c r="U1871" s="253"/>
      <c r="V1871" s="278"/>
      <c r="W1871" s="252"/>
      <c r="X1871" s="253" t="s">
        <v>171</v>
      </c>
      <c r="Y1871" s="253" t="s">
        <v>171</v>
      </c>
      <c r="Z1871" s="226" t="s">
        <v>2629</v>
      </c>
      <c r="AA1871" s="253"/>
      <c r="AB1871" s="278"/>
      <c r="AC1871" s="252"/>
      <c r="AD1871" s="253" t="s">
        <v>171</v>
      </c>
      <c r="AE1871" s="253" t="s">
        <v>171</v>
      </c>
      <c r="AF1871" s="226" t="s">
        <v>2629</v>
      </c>
      <c r="AG1871" s="253"/>
      <c r="AH1871" s="278"/>
      <c r="AI1871" s="252"/>
    </row>
    <row r="1872" spans="1:35" ht="30" x14ac:dyDescent="0.2">
      <c r="A1872" s="249">
        <v>2017</v>
      </c>
      <c r="B1872" s="267" t="s">
        <v>2549</v>
      </c>
      <c r="C1872" s="267" t="s">
        <v>2425</v>
      </c>
      <c r="D1872" s="249"/>
      <c r="E1872" s="253">
        <v>7</v>
      </c>
      <c r="F1872" s="253" t="s">
        <v>171</v>
      </c>
      <c r="G1872" s="253" t="s">
        <v>171</v>
      </c>
      <c r="H1872" s="226" t="s">
        <v>2629</v>
      </c>
      <c r="I1872" s="253"/>
      <c r="J1872" s="278"/>
      <c r="K1872" s="252"/>
      <c r="L1872" s="253">
        <v>1</v>
      </c>
      <c r="M1872" s="251" t="s">
        <v>2346</v>
      </c>
      <c r="N1872" s="226" t="s">
        <v>2658</v>
      </c>
      <c r="O1872" s="253"/>
      <c r="P1872" s="278"/>
      <c r="Q1872" s="252"/>
      <c r="R1872" s="253" t="s">
        <v>171</v>
      </c>
      <c r="S1872" s="253" t="s">
        <v>171</v>
      </c>
      <c r="T1872" s="226" t="s">
        <v>2629</v>
      </c>
      <c r="U1872" s="253"/>
      <c r="V1872" s="278"/>
      <c r="W1872" s="252"/>
      <c r="X1872" s="253" t="s">
        <v>171</v>
      </c>
      <c r="Y1872" s="253" t="s">
        <v>171</v>
      </c>
      <c r="Z1872" s="226" t="s">
        <v>2629</v>
      </c>
      <c r="AA1872" s="253"/>
      <c r="AB1872" s="278"/>
      <c r="AC1872" s="252"/>
      <c r="AD1872" s="253" t="s">
        <v>171</v>
      </c>
      <c r="AE1872" s="253" t="s">
        <v>171</v>
      </c>
      <c r="AF1872" s="226" t="s">
        <v>2629</v>
      </c>
      <c r="AG1872" s="253"/>
      <c r="AH1872" s="278"/>
      <c r="AI1872" s="252"/>
    </row>
    <row r="1873" spans="1:35" ht="30" x14ac:dyDescent="0.2">
      <c r="A1873" s="249">
        <v>2017</v>
      </c>
      <c r="B1873" s="267" t="s">
        <v>2549</v>
      </c>
      <c r="C1873" s="267" t="s">
        <v>2425</v>
      </c>
      <c r="D1873" s="249"/>
      <c r="E1873" s="253">
        <v>7</v>
      </c>
      <c r="F1873" s="253" t="s">
        <v>171</v>
      </c>
      <c r="G1873" s="253" t="s">
        <v>171</v>
      </c>
      <c r="H1873" s="226" t="s">
        <v>2629</v>
      </c>
      <c r="I1873" s="253"/>
      <c r="J1873" s="278"/>
      <c r="K1873" s="252"/>
      <c r="L1873" s="253">
        <v>1</v>
      </c>
      <c r="M1873" s="251" t="s">
        <v>2442</v>
      </c>
      <c r="N1873" s="226" t="s">
        <v>2658</v>
      </c>
      <c r="O1873" s="253"/>
      <c r="P1873" s="278"/>
      <c r="Q1873" s="252"/>
      <c r="R1873" s="253" t="s">
        <v>171</v>
      </c>
      <c r="S1873" s="253" t="s">
        <v>171</v>
      </c>
      <c r="T1873" s="226" t="s">
        <v>2629</v>
      </c>
      <c r="U1873" s="253"/>
      <c r="V1873" s="278"/>
      <c r="W1873" s="252"/>
      <c r="X1873" s="253" t="s">
        <v>171</v>
      </c>
      <c r="Y1873" s="253" t="s">
        <v>171</v>
      </c>
      <c r="Z1873" s="226" t="s">
        <v>2629</v>
      </c>
      <c r="AA1873" s="253"/>
      <c r="AB1873" s="278"/>
      <c r="AC1873" s="252"/>
      <c r="AD1873" s="253" t="s">
        <v>171</v>
      </c>
      <c r="AE1873" s="253" t="s">
        <v>171</v>
      </c>
      <c r="AF1873" s="226" t="s">
        <v>2629</v>
      </c>
      <c r="AG1873" s="253"/>
      <c r="AH1873" s="278"/>
      <c r="AI1873" s="252"/>
    </row>
    <row r="1874" spans="1:35" s="295" customFormat="1" ht="30.75" thickBot="1" x14ac:dyDescent="0.25">
      <c r="A1874" s="292">
        <v>2017</v>
      </c>
      <c r="B1874" s="299" t="s">
        <v>2549</v>
      </c>
      <c r="C1874" s="299" t="s">
        <v>2425</v>
      </c>
      <c r="D1874" s="292"/>
      <c r="E1874" s="303">
        <v>7</v>
      </c>
      <c r="F1874" s="303" t="s">
        <v>171</v>
      </c>
      <c r="G1874" s="289" t="s">
        <v>2598</v>
      </c>
      <c r="H1874" s="226" t="s">
        <v>2627</v>
      </c>
      <c r="I1874" s="285" t="e">
        <f>VLOOKUP(Tableau2[[#This Row],[Maîtrise/Avancement CNPE]],Tableau5[],8,FALSE)</f>
        <v>#N/A</v>
      </c>
      <c r="J1874" s="310" t="e">
        <f>Tableau2[[#This Row],[Gravité]]*Tableau2[[#This Row],[Fréquence CNPE]]*Tableau2[[#This Row],[Coef Pondération CNPE]]</f>
        <v>#VALUE!</v>
      </c>
      <c r="K1874" s="318"/>
      <c r="L1874" s="303">
        <v>1</v>
      </c>
      <c r="M1874" s="289" t="s">
        <v>2598</v>
      </c>
      <c r="N1874" s="226" t="s">
        <v>2627</v>
      </c>
      <c r="O1874" s="290" t="e">
        <f>VLOOKUP(Tableau2[[#This Row],[Maîtrise/Avancement SUD]],Tableau5[],8,FALSE)</f>
        <v>#N/A</v>
      </c>
      <c r="P1874" s="310" t="e">
        <f>Tableau2[[#This Row],[Gravité]]*Tableau2[[#This Row],[Fréquence SUD]]*Tableau2[[#This Row],[Coef Pondération SUD]]</f>
        <v>#N/A</v>
      </c>
      <c r="Q1874" s="318"/>
      <c r="R1874" s="303" t="s">
        <v>171</v>
      </c>
      <c r="S1874" s="289" t="s">
        <v>2598</v>
      </c>
      <c r="T1874" s="226" t="s">
        <v>2627</v>
      </c>
      <c r="U1874" s="290" t="e">
        <f>VLOOKUP(Tableau2[[#This Row],[Maîtrise/Avancement GP]],Tableau5[],8,FALSE)</f>
        <v>#N/A</v>
      </c>
      <c r="V1874" s="310" t="e">
        <f>Tableau2[[#This Row],[Gravité]]*Tableau2[[#This Row],[Fréquence GP]]*Tableau2[[#This Row],[Coef Pondération GP]]</f>
        <v>#VALUE!</v>
      </c>
      <c r="W1874" s="318"/>
      <c r="X1874" s="303" t="s">
        <v>171</v>
      </c>
      <c r="Y1874" s="289" t="s">
        <v>2598</v>
      </c>
      <c r="Z1874" s="226" t="s">
        <v>2627</v>
      </c>
      <c r="AA1874" s="290" t="e">
        <f>VLOOKUP(Tableau2[[#This Row],[Maîtrise/Avancement NORD]],Tableau5[],8,FALSE)</f>
        <v>#N/A</v>
      </c>
      <c r="AB1874" s="310" t="e">
        <f>Tableau2[[#This Row],[Gravité]]*Tableau2[[#This Row],[Fréquence NORD]]*Tableau2[[#This Row],[Coef Pondération NORD]]</f>
        <v>#VALUE!</v>
      </c>
      <c r="AC1874" s="318"/>
      <c r="AD1874" s="303" t="s">
        <v>171</v>
      </c>
      <c r="AE1874" s="289" t="s">
        <v>2598</v>
      </c>
      <c r="AF1874" s="226" t="s">
        <v>2627</v>
      </c>
      <c r="AG1874" s="290" t="e">
        <f>VLOOKUP(Tableau2[[#This Row],[Maîtrise/Avancement DD]],Tableau5[],8,FALSE)</f>
        <v>#N/A</v>
      </c>
      <c r="AH1874" s="310" t="e">
        <f>Tableau2[[#This Row],[Gravité]]*Tableau2[[#This Row],[Fréquence DD]]*Tableau2[[#This Row],[Coef Pondération DD]]</f>
        <v>#VALUE!</v>
      </c>
      <c r="AI1874" s="318"/>
    </row>
    <row r="1875" spans="1:35" ht="30" x14ac:dyDescent="0.2">
      <c r="A1875" s="249">
        <v>2017</v>
      </c>
      <c r="B1875" s="267" t="s">
        <v>2550</v>
      </c>
      <c r="C1875" s="267" t="s">
        <v>2331</v>
      </c>
      <c r="D1875" s="249"/>
      <c r="E1875" s="253">
        <v>9</v>
      </c>
      <c r="F1875" s="253">
        <v>1</v>
      </c>
      <c r="G1875" s="251" t="s">
        <v>2342</v>
      </c>
      <c r="H1875" s="226" t="s">
        <v>2608</v>
      </c>
      <c r="I1875" s="253"/>
      <c r="J1875" s="278"/>
      <c r="K1875" s="252"/>
      <c r="L1875" s="253"/>
      <c r="M1875" s="253" t="s">
        <v>171</v>
      </c>
      <c r="N1875" s="226" t="s">
        <v>2617</v>
      </c>
      <c r="O1875" s="253"/>
      <c r="P1875" s="278"/>
      <c r="Q1875" s="252"/>
      <c r="R1875" s="253"/>
      <c r="S1875" s="253" t="s">
        <v>171</v>
      </c>
      <c r="T1875" s="226" t="s">
        <v>2617</v>
      </c>
      <c r="U1875" s="253"/>
      <c r="V1875" s="278"/>
      <c r="W1875" s="252"/>
      <c r="X1875" s="253"/>
      <c r="Y1875" s="253" t="s">
        <v>171</v>
      </c>
      <c r="Z1875" s="226" t="s">
        <v>2617</v>
      </c>
      <c r="AA1875" s="253"/>
      <c r="AB1875" s="278"/>
      <c r="AC1875" s="252"/>
      <c r="AD1875" s="253" t="s">
        <v>171</v>
      </c>
      <c r="AE1875" s="253" t="s">
        <v>171</v>
      </c>
      <c r="AF1875" s="226" t="s">
        <v>2617</v>
      </c>
      <c r="AG1875" s="253"/>
      <c r="AH1875" s="278"/>
      <c r="AI1875" s="252"/>
    </row>
    <row r="1876" spans="1:35" ht="30" x14ac:dyDescent="0.2">
      <c r="A1876" s="249">
        <v>2017</v>
      </c>
      <c r="B1876" s="267" t="s">
        <v>2550</v>
      </c>
      <c r="C1876" s="267" t="s">
        <v>2331</v>
      </c>
      <c r="D1876" s="249"/>
      <c r="E1876" s="253">
        <v>9</v>
      </c>
      <c r="F1876" s="253">
        <v>1</v>
      </c>
      <c r="G1876" s="251" t="s">
        <v>2344</v>
      </c>
      <c r="H1876" s="226" t="s">
        <v>2612</v>
      </c>
      <c r="I1876" s="253"/>
      <c r="J1876" s="278"/>
      <c r="K1876" s="252"/>
      <c r="L1876" s="253"/>
      <c r="M1876" s="253" t="s">
        <v>171</v>
      </c>
      <c r="N1876" s="226" t="s">
        <v>2661</v>
      </c>
      <c r="O1876" s="253"/>
      <c r="P1876" s="278"/>
      <c r="Q1876" s="252"/>
      <c r="R1876" s="253"/>
      <c r="S1876" s="253" t="s">
        <v>171</v>
      </c>
      <c r="T1876" s="226" t="s">
        <v>2661</v>
      </c>
      <c r="U1876" s="253"/>
      <c r="V1876" s="278"/>
      <c r="W1876" s="252"/>
      <c r="X1876" s="253"/>
      <c r="Y1876" s="253" t="s">
        <v>171</v>
      </c>
      <c r="Z1876" s="226" t="s">
        <v>2661</v>
      </c>
      <c r="AA1876" s="253"/>
      <c r="AB1876" s="278"/>
      <c r="AC1876" s="252"/>
      <c r="AD1876" s="253" t="s">
        <v>171</v>
      </c>
      <c r="AE1876" s="253" t="s">
        <v>171</v>
      </c>
      <c r="AF1876" s="226" t="s">
        <v>2629</v>
      </c>
      <c r="AG1876" s="253"/>
      <c r="AH1876" s="278"/>
      <c r="AI1876" s="252"/>
    </row>
    <row r="1877" spans="1:35" ht="30" x14ac:dyDescent="0.2">
      <c r="A1877" s="249">
        <v>2017</v>
      </c>
      <c r="B1877" s="267" t="s">
        <v>2550</v>
      </c>
      <c r="C1877" s="267" t="s">
        <v>2331</v>
      </c>
      <c r="D1877" s="249"/>
      <c r="E1877" s="253">
        <v>9</v>
      </c>
      <c r="F1877" s="253">
        <v>1</v>
      </c>
      <c r="G1877" s="251" t="s">
        <v>2345</v>
      </c>
      <c r="H1877" s="226" t="s">
        <v>2608</v>
      </c>
      <c r="I1877" s="253"/>
      <c r="J1877" s="278"/>
      <c r="K1877" s="252"/>
      <c r="L1877" s="253"/>
      <c r="M1877" s="253" t="s">
        <v>171</v>
      </c>
      <c r="N1877" s="226" t="s">
        <v>2617</v>
      </c>
      <c r="O1877" s="253"/>
      <c r="P1877" s="278"/>
      <c r="Q1877" s="252"/>
      <c r="R1877" s="253"/>
      <c r="S1877" s="253" t="s">
        <v>171</v>
      </c>
      <c r="T1877" s="226" t="s">
        <v>2617</v>
      </c>
      <c r="U1877" s="253"/>
      <c r="V1877" s="278"/>
      <c r="W1877" s="252"/>
      <c r="X1877" s="253"/>
      <c r="Y1877" s="253" t="s">
        <v>171</v>
      </c>
      <c r="Z1877" s="226" t="s">
        <v>2617</v>
      </c>
      <c r="AA1877" s="253"/>
      <c r="AB1877" s="278"/>
      <c r="AC1877" s="252"/>
      <c r="AD1877" s="253" t="s">
        <v>171</v>
      </c>
      <c r="AE1877" s="253" t="s">
        <v>171</v>
      </c>
      <c r="AF1877" s="226" t="s">
        <v>2617</v>
      </c>
      <c r="AG1877" s="253"/>
      <c r="AH1877" s="278"/>
      <c r="AI1877" s="252"/>
    </row>
    <row r="1878" spans="1:35" s="295" customFormat="1" ht="30.75" thickBot="1" x14ac:dyDescent="0.25">
      <c r="A1878" s="292">
        <v>2017</v>
      </c>
      <c r="B1878" s="299" t="s">
        <v>2550</v>
      </c>
      <c r="C1878" s="299" t="s">
        <v>2331</v>
      </c>
      <c r="D1878" s="292"/>
      <c r="E1878" s="303">
        <v>9</v>
      </c>
      <c r="F1878" s="303">
        <v>1</v>
      </c>
      <c r="G1878" s="289" t="s">
        <v>2598</v>
      </c>
      <c r="H1878" s="226" t="s">
        <v>2627</v>
      </c>
      <c r="I1878" s="285" t="e">
        <f>VLOOKUP(Tableau2[[#This Row],[Maîtrise/Avancement CNPE]],Tableau5[],8,FALSE)</f>
        <v>#N/A</v>
      </c>
      <c r="J1878" s="310" t="e">
        <f>Tableau2[[#This Row],[Gravité]]*Tableau2[[#This Row],[Fréquence CNPE]]*Tableau2[[#This Row],[Coef Pondération CNPE]]</f>
        <v>#N/A</v>
      </c>
      <c r="K1878" s="318" t="s">
        <v>2338</v>
      </c>
      <c r="L1878" s="303"/>
      <c r="M1878" s="289" t="s">
        <v>2598</v>
      </c>
      <c r="N1878" s="226" t="s">
        <v>2627</v>
      </c>
      <c r="O1878" s="290" t="e">
        <f>VLOOKUP(Tableau2[[#This Row],[Maîtrise/Avancement SUD]],Tableau5[],8,FALSE)</f>
        <v>#N/A</v>
      </c>
      <c r="P1878" s="310" t="e">
        <f>Tableau2[[#This Row],[Gravité]]*Tableau2[[#This Row],[Fréquence SUD]]*Tableau2[[#This Row],[Coef Pondération SUD]]</f>
        <v>#N/A</v>
      </c>
      <c r="Q1878" s="318"/>
      <c r="R1878" s="303"/>
      <c r="S1878" s="289" t="s">
        <v>2598</v>
      </c>
      <c r="T1878" s="226" t="s">
        <v>2627</v>
      </c>
      <c r="U1878" s="290" t="e">
        <f>VLOOKUP(Tableau2[[#This Row],[Maîtrise/Avancement GP]],Tableau5[],8,FALSE)</f>
        <v>#N/A</v>
      </c>
      <c r="V1878" s="310" t="e">
        <f>Tableau2[[#This Row],[Gravité]]*Tableau2[[#This Row],[Fréquence GP]]*Tableau2[[#This Row],[Coef Pondération GP]]</f>
        <v>#N/A</v>
      </c>
      <c r="W1878" s="318"/>
      <c r="X1878" s="303"/>
      <c r="Y1878" s="289" t="s">
        <v>2598</v>
      </c>
      <c r="Z1878" s="226" t="s">
        <v>2627</v>
      </c>
      <c r="AA1878" s="290" t="e">
        <f>VLOOKUP(Tableau2[[#This Row],[Maîtrise/Avancement NORD]],Tableau5[],8,FALSE)</f>
        <v>#N/A</v>
      </c>
      <c r="AB1878" s="310" t="e">
        <f>Tableau2[[#This Row],[Gravité]]*Tableau2[[#This Row],[Fréquence NORD]]*Tableau2[[#This Row],[Coef Pondération NORD]]</f>
        <v>#N/A</v>
      </c>
      <c r="AC1878" s="318"/>
      <c r="AD1878" s="303" t="s">
        <v>171</v>
      </c>
      <c r="AE1878" s="289" t="s">
        <v>2598</v>
      </c>
      <c r="AF1878" s="226" t="s">
        <v>2627</v>
      </c>
      <c r="AG1878" s="290" t="e">
        <f>VLOOKUP(Tableau2[[#This Row],[Maîtrise/Avancement DD]],Tableau5[],8,FALSE)</f>
        <v>#N/A</v>
      </c>
      <c r="AH1878" s="310" t="e">
        <f>Tableau2[[#This Row],[Gravité]]*Tableau2[[#This Row],[Fréquence DD]]*Tableau2[[#This Row],[Coef Pondération DD]]</f>
        <v>#VALUE!</v>
      </c>
      <c r="AI1878" s="318"/>
    </row>
    <row r="1879" spans="1:35" ht="30" x14ac:dyDescent="0.2">
      <c r="A1879" s="249">
        <v>2017</v>
      </c>
      <c r="B1879" s="267" t="s">
        <v>2551</v>
      </c>
      <c r="C1879" s="267" t="s">
        <v>2331</v>
      </c>
      <c r="D1879" s="249"/>
      <c r="E1879" s="253">
        <v>1</v>
      </c>
      <c r="F1879" s="253">
        <v>1</v>
      </c>
      <c r="G1879" s="252" t="s">
        <v>2336</v>
      </c>
      <c r="H1879" s="226" t="s">
        <v>2612</v>
      </c>
      <c r="I1879" s="253"/>
      <c r="J1879" s="278"/>
      <c r="K1879" s="252"/>
      <c r="L1879" s="253">
        <v>1</v>
      </c>
      <c r="M1879" s="251" t="s">
        <v>2422</v>
      </c>
      <c r="N1879" s="226" t="s">
        <v>2612</v>
      </c>
      <c r="O1879" s="253"/>
      <c r="P1879" s="278"/>
      <c r="Q1879" s="252"/>
      <c r="R1879" s="253">
        <v>1</v>
      </c>
      <c r="S1879" s="251" t="s">
        <v>2422</v>
      </c>
      <c r="T1879" s="226" t="s">
        <v>2612</v>
      </c>
      <c r="U1879" s="253"/>
      <c r="V1879" s="278"/>
      <c r="W1879" s="252"/>
      <c r="X1879" s="253">
        <v>1</v>
      </c>
      <c r="Y1879" s="251" t="s">
        <v>2422</v>
      </c>
      <c r="Z1879" s="226" t="s">
        <v>2612</v>
      </c>
      <c r="AA1879" s="253"/>
      <c r="AB1879" s="278"/>
      <c r="AC1879" s="252"/>
      <c r="AD1879" s="253" t="s">
        <v>171</v>
      </c>
      <c r="AE1879" s="253" t="s">
        <v>171</v>
      </c>
      <c r="AF1879" s="226" t="s">
        <v>2629</v>
      </c>
      <c r="AG1879" s="253"/>
      <c r="AH1879" s="278"/>
      <c r="AI1879" s="252"/>
    </row>
    <row r="1880" spans="1:35" ht="30" x14ac:dyDescent="0.2">
      <c r="A1880" s="249">
        <v>2017</v>
      </c>
      <c r="B1880" s="267" t="s">
        <v>2551</v>
      </c>
      <c r="C1880" s="267" t="s">
        <v>2331</v>
      </c>
      <c r="D1880" s="249"/>
      <c r="E1880" s="253">
        <v>1</v>
      </c>
      <c r="F1880" s="253">
        <v>1</v>
      </c>
      <c r="G1880" s="252" t="s">
        <v>2346</v>
      </c>
      <c r="H1880" s="226" t="s">
        <v>2612</v>
      </c>
      <c r="I1880" s="253"/>
      <c r="J1880" s="278"/>
      <c r="K1880" s="252"/>
      <c r="L1880" s="253">
        <v>1</v>
      </c>
      <c r="M1880" s="251" t="s">
        <v>2346</v>
      </c>
      <c r="N1880" s="226" t="s">
        <v>2612</v>
      </c>
      <c r="O1880" s="253"/>
      <c r="P1880" s="278"/>
      <c r="Q1880" s="252"/>
      <c r="R1880" s="253">
        <v>1</v>
      </c>
      <c r="S1880" s="251" t="s">
        <v>2346</v>
      </c>
      <c r="T1880" s="226" t="s">
        <v>2612</v>
      </c>
      <c r="U1880" s="253"/>
      <c r="V1880" s="278"/>
      <c r="W1880" s="252"/>
      <c r="X1880" s="253">
        <v>1</v>
      </c>
      <c r="Y1880" s="251" t="s">
        <v>2346</v>
      </c>
      <c r="Z1880" s="226" t="s">
        <v>2612</v>
      </c>
      <c r="AA1880" s="253"/>
      <c r="AB1880" s="278"/>
      <c r="AC1880" s="252"/>
      <c r="AD1880" s="253" t="s">
        <v>171</v>
      </c>
      <c r="AE1880" s="253" t="s">
        <v>171</v>
      </c>
      <c r="AF1880" s="226" t="s">
        <v>2629</v>
      </c>
      <c r="AG1880" s="253"/>
      <c r="AH1880" s="278"/>
      <c r="AI1880" s="252"/>
    </row>
    <row r="1881" spans="1:35" s="295" customFormat="1" ht="30.75" thickBot="1" x14ac:dyDescent="0.25">
      <c r="A1881" s="292">
        <v>2017</v>
      </c>
      <c r="B1881" s="299" t="s">
        <v>2551</v>
      </c>
      <c r="C1881" s="299" t="s">
        <v>2331</v>
      </c>
      <c r="D1881" s="292"/>
      <c r="E1881" s="303">
        <v>1</v>
      </c>
      <c r="F1881" s="303">
        <v>1</v>
      </c>
      <c r="G1881" s="289" t="s">
        <v>2598</v>
      </c>
      <c r="H1881" s="226" t="s">
        <v>2627</v>
      </c>
      <c r="I1881" s="285" t="e">
        <f>VLOOKUP(Tableau2[[#This Row],[Maîtrise/Avancement CNPE]],Tableau5[],8,FALSE)</f>
        <v>#N/A</v>
      </c>
      <c r="J1881" s="310" t="e">
        <f>Tableau2[[#This Row],[Gravité]]*Tableau2[[#This Row],[Fréquence CNPE]]*Tableau2[[#This Row],[Coef Pondération CNPE]]</f>
        <v>#N/A</v>
      </c>
      <c r="K1881" s="318"/>
      <c r="L1881" s="303">
        <v>1</v>
      </c>
      <c r="M1881" s="289" t="s">
        <v>2598</v>
      </c>
      <c r="N1881" s="226" t="s">
        <v>2627</v>
      </c>
      <c r="O1881" s="290" t="e">
        <f>VLOOKUP(Tableau2[[#This Row],[Maîtrise/Avancement SUD]],Tableau5[],8,FALSE)</f>
        <v>#N/A</v>
      </c>
      <c r="P1881" s="310" t="e">
        <f>Tableau2[[#This Row],[Gravité]]*Tableau2[[#This Row],[Fréquence SUD]]*Tableau2[[#This Row],[Coef Pondération SUD]]</f>
        <v>#N/A</v>
      </c>
      <c r="Q1881" s="318"/>
      <c r="R1881" s="303">
        <v>1</v>
      </c>
      <c r="S1881" s="289" t="s">
        <v>2598</v>
      </c>
      <c r="T1881" s="226" t="s">
        <v>2627</v>
      </c>
      <c r="U1881" s="290" t="e">
        <f>VLOOKUP(Tableau2[[#This Row],[Maîtrise/Avancement GP]],Tableau5[],8,FALSE)</f>
        <v>#N/A</v>
      </c>
      <c r="V1881" s="310" t="e">
        <f>Tableau2[[#This Row],[Gravité]]*Tableau2[[#This Row],[Fréquence GP]]*Tableau2[[#This Row],[Coef Pondération GP]]</f>
        <v>#N/A</v>
      </c>
      <c r="W1881" s="318"/>
      <c r="X1881" s="303">
        <v>1</v>
      </c>
      <c r="Y1881" s="289" t="s">
        <v>2598</v>
      </c>
      <c r="Z1881" s="226" t="s">
        <v>2627</v>
      </c>
      <c r="AA1881" s="290" t="e">
        <f>VLOOKUP(Tableau2[[#This Row],[Maîtrise/Avancement NORD]],Tableau5[],8,FALSE)</f>
        <v>#N/A</v>
      </c>
      <c r="AB1881" s="310" t="e">
        <f>Tableau2[[#This Row],[Gravité]]*Tableau2[[#This Row],[Fréquence NORD]]*Tableau2[[#This Row],[Coef Pondération NORD]]</f>
        <v>#N/A</v>
      </c>
      <c r="AC1881" s="318"/>
      <c r="AD1881" s="303" t="s">
        <v>171</v>
      </c>
      <c r="AE1881" s="289" t="s">
        <v>2598</v>
      </c>
      <c r="AF1881" s="226" t="s">
        <v>2627</v>
      </c>
      <c r="AG1881" s="290" t="e">
        <f>VLOOKUP(Tableau2[[#This Row],[Maîtrise/Avancement DD]],Tableau5[],8,FALSE)</f>
        <v>#N/A</v>
      </c>
      <c r="AH1881" s="310" t="e">
        <f>Tableau2[[#This Row],[Gravité]]*Tableau2[[#This Row],[Fréquence DD]]*Tableau2[[#This Row],[Coef Pondération DD]]</f>
        <v>#VALUE!</v>
      </c>
      <c r="AI1881" s="318"/>
    </row>
    <row r="1882" spans="1:35" ht="15" x14ac:dyDescent="0.2">
      <c r="A1882" s="249"/>
      <c r="B1882" s="244" t="s">
        <v>2572</v>
      </c>
      <c r="C1882" s="267"/>
      <c r="D1882" s="249"/>
      <c r="E1882" s="253"/>
      <c r="F1882" s="253"/>
      <c r="G1882" s="252"/>
      <c r="H1882" s="226" t="s">
        <v>2627</v>
      </c>
      <c r="I1882" s="253"/>
      <c r="J1882" s="278"/>
      <c r="K1882" s="252"/>
      <c r="L1882" s="253"/>
      <c r="M1882" s="252"/>
      <c r="N1882" s="226" t="s">
        <v>2627</v>
      </c>
      <c r="O1882" s="253"/>
      <c r="P1882" s="278"/>
      <c r="Q1882" s="252"/>
      <c r="R1882" s="253"/>
      <c r="S1882" s="252"/>
      <c r="T1882" s="226" t="s">
        <v>2627</v>
      </c>
      <c r="U1882" s="253"/>
      <c r="V1882" s="278"/>
      <c r="W1882" s="252"/>
      <c r="X1882" s="253"/>
      <c r="Y1882" s="252"/>
      <c r="Z1882" s="226" t="s">
        <v>2627</v>
      </c>
      <c r="AA1882" s="253"/>
      <c r="AB1882" s="278"/>
      <c r="AC1882" s="252"/>
      <c r="AD1882" s="253"/>
      <c r="AE1882" s="252"/>
      <c r="AF1882" s="226" t="s">
        <v>2627</v>
      </c>
      <c r="AG1882" s="253"/>
      <c r="AH1882" s="278"/>
      <c r="AI1882" s="252"/>
    </row>
    <row r="1883" spans="1:35" ht="15" x14ac:dyDescent="0.2">
      <c r="A1883" s="249"/>
      <c r="B1883" s="246" t="s">
        <v>2573</v>
      </c>
      <c r="C1883" s="267"/>
      <c r="D1883" s="249"/>
      <c r="E1883" s="253"/>
      <c r="F1883" s="253"/>
      <c r="G1883" s="252"/>
      <c r="H1883" s="226" t="s">
        <v>2627</v>
      </c>
      <c r="I1883" s="253"/>
      <c r="J1883" s="278"/>
      <c r="K1883" s="252"/>
      <c r="L1883" s="253"/>
      <c r="M1883" s="252"/>
      <c r="N1883" s="226" t="s">
        <v>2627</v>
      </c>
      <c r="O1883" s="253"/>
      <c r="P1883" s="278"/>
      <c r="Q1883" s="252"/>
      <c r="R1883" s="253"/>
      <c r="S1883" s="252"/>
      <c r="T1883" s="226" t="s">
        <v>2627</v>
      </c>
      <c r="U1883" s="253"/>
      <c r="V1883" s="278"/>
      <c r="W1883" s="252"/>
      <c r="X1883" s="253"/>
      <c r="Y1883" s="252"/>
      <c r="Z1883" s="226" t="s">
        <v>2627</v>
      </c>
      <c r="AA1883" s="253"/>
      <c r="AB1883" s="278"/>
      <c r="AC1883" s="252"/>
      <c r="AD1883" s="253"/>
      <c r="AE1883" s="252"/>
      <c r="AF1883" s="226" t="s">
        <v>2627</v>
      </c>
      <c r="AG1883" s="253"/>
      <c r="AH1883" s="278"/>
      <c r="AI1883" s="252"/>
    </row>
    <row r="1884" spans="1:35" ht="30" x14ac:dyDescent="0.2">
      <c r="A1884" s="249">
        <v>2017</v>
      </c>
      <c r="B1884" s="267" t="s">
        <v>2552</v>
      </c>
      <c r="C1884" s="267" t="s">
        <v>783</v>
      </c>
      <c r="D1884" s="249"/>
      <c r="E1884" s="253">
        <v>7</v>
      </c>
      <c r="F1884" s="253">
        <v>7</v>
      </c>
      <c r="G1884" s="251" t="s">
        <v>2322</v>
      </c>
      <c r="H1884" s="226" t="s">
        <v>2608</v>
      </c>
      <c r="I1884" s="253"/>
      <c r="J1884" s="278"/>
      <c r="K1884" s="252"/>
      <c r="L1884" s="253">
        <v>1</v>
      </c>
      <c r="M1884" s="251" t="s">
        <v>2322</v>
      </c>
      <c r="N1884" s="226" t="s">
        <v>2608</v>
      </c>
      <c r="O1884" s="253"/>
      <c r="P1884" s="278"/>
      <c r="Q1884" s="252"/>
      <c r="R1884" s="253">
        <v>7</v>
      </c>
      <c r="S1884" s="251" t="s">
        <v>2322</v>
      </c>
      <c r="T1884" s="226" t="s">
        <v>2608</v>
      </c>
      <c r="U1884" s="253"/>
      <c r="V1884" s="278"/>
      <c r="W1884" s="252"/>
      <c r="X1884" s="253">
        <v>7</v>
      </c>
      <c r="Y1884" s="251" t="s">
        <v>2322</v>
      </c>
      <c r="Z1884" s="226" t="s">
        <v>2608</v>
      </c>
      <c r="AA1884" s="253"/>
      <c r="AB1884" s="278"/>
      <c r="AC1884" s="252"/>
      <c r="AD1884" s="253" t="s">
        <v>171</v>
      </c>
      <c r="AE1884" s="250" t="s">
        <v>171</v>
      </c>
      <c r="AF1884" s="226" t="s">
        <v>2617</v>
      </c>
      <c r="AG1884" s="253"/>
      <c r="AH1884" s="278"/>
      <c r="AI1884" s="252"/>
    </row>
    <row r="1885" spans="1:35" ht="30" x14ac:dyDescent="0.2">
      <c r="A1885" s="249">
        <v>2017</v>
      </c>
      <c r="B1885" s="267" t="s">
        <v>2552</v>
      </c>
      <c r="C1885" s="267" t="s">
        <v>783</v>
      </c>
      <c r="D1885" s="249"/>
      <c r="E1885" s="253">
        <v>7</v>
      </c>
      <c r="F1885" s="253">
        <v>7</v>
      </c>
      <c r="G1885" s="251" t="s">
        <v>2347</v>
      </c>
      <c r="H1885" s="226" t="s">
        <v>2608</v>
      </c>
      <c r="I1885" s="253"/>
      <c r="J1885" s="278"/>
      <c r="K1885" s="252"/>
      <c r="L1885" s="253">
        <v>1</v>
      </c>
      <c r="M1885" s="251" t="s">
        <v>2347</v>
      </c>
      <c r="N1885" s="226" t="s">
        <v>2608</v>
      </c>
      <c r="O1885" s="253"/>
      <c r="P1885" s="278"/>
      <c r="Q1885" s="252"/>
      <c r="R1885" s="253">
        <v>7</v>
      </c>
      <c r="S1885" s="251" t="s">
        <v>2347</v>
      </c>
      <c r="T1885" s="226" t="s">
        <v>2608</v>
      </c>
      <c r="U1885" s="253"/>
      <c r="V1885" s="278"/>
      <c r="W1885" s="252"/>
      <c r="X1885" s="253">
        <v>7</v>
      </c>
      <c r="Y1885" s="251" t="s">
        <v>2347</v>
      </c>
      <c r="Z1885" s="226" t="s">
        <v>2608</v>
      </c>
      <c r="AA1885" s="253"/>
      <c r="AB1885" s="278"/>
      <c r="AC1885" s="252"/>
      <c r="AD1885" s="253" t="s">
        <v>171</v>
      </c>
      <c r="AE1885" s="250" t="s">
        <v>171</v>
      </c>
      <c r="AF1885" s="226" t="s">
        <v>2617</v>
      </c>
      <c r="AG1885" s="253"/>
      <c r="AH1885" s="278"/>
      <c r="AI1885" s="252"/>
    </row>
    <row r="1886" spans="1:35" ht="30" x14ac:dyDescent="0.2">
      <c r="A1886" s="249">
        <v>2017</v>
      </c>
      <c r="B1886" s="267" t="s">
        <v>2552</v>
      </c>
      <c r="C1886" s="267" t="s">
        <v>783</v>
      </c>
      <c r="D1886" s="249"/>
      <c r="E1886" s="253">
        <v>7</v>
      </c>
      <c r="F1886" s="253">
        <v>7</v>
      </c>
      <c r="G1886" s="251" t="s">
        <v>2348</v>
      </c>
      <c r="H1886" s="226" t="s">
        <v>2633</v>
      </c>
      <c r="I1886" s="253"/>
      <c r="J1886" s="278"/>
      <c r="K1886" s="252"/>
      <c r="L1886" s="253">
        <v>1</v>
      </c>
      <c r="M1886" s="251" t="s">
        <v>2348</v>
      </c>
      <c r="N1886" s="226" t="s">
        <v>2633</v>
      </c>
      <c r="O1886" s="253"/>
      <c r="P1886" s="278"/>
      <c r="Q1886" s="252"/>
      <c r="R1886" s="253">
        <v>7</v>
      </c>
      <c r="S1886" s="251" t="s">
        <v>2348</v>
      </c>
      <c r="T1886" s="226" t="s">
        <v>2633</v>
      </c>
      <c r="U1886" s="253"/>
      <c r="V1886" s="278"/>
      <c r="W1886" s="252"/>
      <c r="X1886" s="253">
        <v>7</v>
      </c>
      <c r="Y1886" s="251" t="s">
        <v>2348</v>
      </c>
      <c r="Z1886" s="226" t="s">
        <v>2633</v>
      </c>
      <c r="AA1886" s="253"/>
      <c r="AB1886" s="278"/>
      <c r="AC1886" s="252"/>
      <c r="AD1886" s="253" t="s">
        <v>171</v>
      </c>
      <c r="AE1886" s="250" t="s">
        <v>171</v>
      </c>
      <c r="AF1886" s="226" t="s">
        <v>2617</v>
      </c>
      <c r="AG1886" s="253"/>
      <c r="AH1886" s="278"/>
      <c r="AI1886" s="252"/>
    </row>
    <row r="1887" spans="1:35" ht="30" x14ac:dyDescent="0.2">
      <c r="A1887" s="249">
        <v>2017</v>
      </c>
      <c r="B1887" s="267" t="s">
        <v>2552</v>
      </c>
      <c r="C1887" s="267" t="s">
        <v>783</v>
      </c>
      <c r="D1887" s="249"/>
      <c r="E1887" s="253">
        <v>7</v>
      </c>
      <c r="F1887" s="253" t="s">
        <v>171</v>
      </c>
      <c r="G1887" s="250" t="s">
        <v>171</v>
      </c>
      <c r="H1887" s="226" t="s">
        <v>2617</v>
      </c>
      <c r="I1887" s="253"/>
      <c r="J1887" s="278"/>
      <c r="K1887" s="252"/>
      <c r="L1887" s="253">
        <v>1</v>
      </c>
      <c r="M1887" s="251" t="s">
        <v>2417</v>
      </c>
      <c r="N1887" s="226" t="s">
        <v>2608</v>
      </c>
      <c r="O1887" s="253"/>
      <c r="P1887" s="278"/>
      <c r="Q1887" s="252"/>
      <c r="R1887" s="253">
        <v>7</v>
      </c>
      <c r="S1887" s="251" t="s">
        <v>2417</v>
      </c>
      <c r="T1887" s="226" t="s">
        <v>2608</v>
      </c>
      <c r="U1887" s="253"/>
      <c r="V1887" s="278"/>
      <c r="W1887" s="252"/>
      <c r="X1887" s="253">
        <v>7</v>
      </c>
      <c r="Y1887" s="251" t="s">
        <v>2417</v>
      </c>
      <c r="Z1887" s="226" t="s">
        <v>2608</v>
      </c>
      <c r="AA1887" s="253"/>
      <c r="AB1887" s="278"/>
      <c r="AC1887" s="252"/>
      <c r="AD1887" s="253" t="s">
        <v>171</v>
      </c>
      <c r="AE1887" s="250" t="s">
        <v>171</v>
      </c>
      <c r="AF1887" s="226" t="s">
        <v>2617</v>
      </c>
      <c r="AG1887" s="253"/>
      <c r="AH1887" s="278"/>
      <c r="AI1887" s="252"/>
    </row>
    <row r="1888" spans="1:35" ht="45" x14ac:dyDescent="0.2">
      <c r="A1888" s="249">
        <v>2017</v>
      </c>
      <c r="B1888" s="267" t="s">
        <v>2552</v>
      </c>
      <c r="C1888" s="267" t="s">
        <v>783</v>
      </c>
      <c r="D1888" s="249"/>
      <c r="E1888" s="253">
        <v>7</v>
      </c>
      <c r="F1888" s="253" t="s">
        <v>171</v>
      </c>
      <c r="G1888" s="250" t="s">
        <v>171</v>
      </c>
      <c r="H1888" s="226" t="s">
        <v>2616</v>
      </c>
      <c r="I1888" s="253"/>
      <c r="J1888" s="278"/>
      <c r="K1888" s="252"/>
      <c r="L1888" s="253">
        <v>1</v>
      </c>
      <c r="M1888" s="251" t="s">
        <v>2443</v>
      </c>
      <c r="N1888" s="226" t="s">
        <v>2611</v>
      </c>
      <c r="O1888" s="253"/>
      <c r="P1888" s="278"/>
      <c r="Q1888" s="252"/>
      <c r="R1888" s="253">
        <v>7</v>
      </c>
      <c r="S1888" s="251" t="s">
        <v>2443</v>
      </c>
      <c r="T1888" s="226" t="s">
        <v>2611</v>
      </c>
      <c r="U1888" s="253"/>
      <c r="V1888" s="278"/>
      <c r="W1888" s="252"/>
      <c r="X1888" s="253">
        <v>7</v>
      </c>
      <c r="Y1888" s="251" t="s">
        <v>2443</v>
      </c>
      <c r="Z1888" s="226" t="s">
        <v>2611</v>
      </c>
      <c r="AA1888" s="253"/>
      <c r="AB1888" s="278"/>
      <c r="AC1888" s="252"/>
      <c r="AD1888" s="253" t="s">
        <v>171</v>
      </c>
      <c r="AE1888" s="250" t="s">
        <v>171</v>
      </c>
      <c r="AF1888" s="226" t="s">
        <v>2616</v>
      </c>
      <c r="AG1888" s="253"/>
      <c r="AH1888" s="278"/>
      <c r="AI1888" s="252"/>
    </row>
    <row r="1889" spans="1:35" ht="30" x14ac:dyDescent="0.2">
      <c r="A1889" s="249">
        <v>2017</v>
      </c>
      <c r="B1889" s="267" t="s">
        <v>2552</v>
      </c>
      <c r="C1889" s="267" t="s">
        <v>783</v>
      </c>
      <c r="D1889" s="249"/>
      <c r="E1889" s="253">
        <v>7</v>
      </c>
      <c r="F1889" s="253" t="s">
        <v>171</v>
      </c>
      <c r="G1889" s="250" t="s">
        <v>171</v>
      </c>
      <c r="H1889" s="226" t="s">
        <v>2616</v>
      </c>
      <c r="I1889" s="253"/>
      <c r="J1889" s="278"/>
      <c r="K1889" s="252"/>
      <c r="L1889" s="253">
        <v>1</v>
      </c>
      <c r="M1889" s="251" t="s">
        <v>2444</v>
      </c>
      <c r="N1889" s="226" t="s">
        <v>2611</v>
      </c>
      <c r="O1889" s="253"/>
      <c r="P1889" s="278"/>
      <c r="Q1889" s="252"/>
      <c r="R1889" s="250" t="s">
        <v>171</v>
      </c>
      <c r="S1889" s="250" t="s">
        <v>171</v>
      </c>
      <c r="T1889" s="226" t="s">
        <v>2616</v>
      </c>
      <c r="U1889" s="253"/>
      <c r="V1889" s="278"/>
      <c r="W1889" s="252"/>
      <c r="X1889" s="250" t="s">
        <v>171</v>
      </c>
      <c r="Y1889" s="250" t="s">
        <v>171</v>
      </c>
      <c r="Z1889" s="226" t="s">
        <v>2616</v>
      </c>
      <c r="AA1889" s="253"/>
      <c r="AB1889" s="278"/>
      <c r="AC1889" s="252"/>
      <c r="AD1889" s="253" t="s">
        <v>171</v>
      </c>
      <c r="AE1889" s="250" t="s">
        <v>171</v>
      </c>
      <c r="AF1889" s="226" t="s">
        <v>2616</v>
      </c>
      <c r="AG1889" s="253"/>
      <c r="AH1889" s="278"/>
      <c r="AI1889" s="252"/>
    </row>
    <row r="1890" spans="1:35" s="295" customFormat="1" ht="165.75" thickBot="1" x14ac:dyDescent="0.25">
      <c r="A1890" s="292">
        <v>2017</v>
      </c>
      <c r="B1890" s="299" t="s">
        <v>2552</v>
      </c>
      <c r="C1890" s="299" t="s">
        <v>783</v>
      </c>
      <c r="D1890" s="292"/>
      <c r="E1890" s="303">
        <v>7</v>
      </c>
      <c r="F1890" s="303">
        <v>7</v>
      </c>
      <c r="G1890" s="289" t="s">
        <v>2598</v>
      </c>
      <c r="H1890" s="226" t="s">
        <v>2627</v>
      </c>
      <c r="I1890" s="285" t="e">
        <f>VLOOKUP(Tableau2[[#This Row],[Maîtrise/Avancement CNPE]],Tableau5[],8,FALSE)</f>
        <v>#N/A</v>
      </c>
      <c r="J1890" s="310" t="e">
        <f>Tableau2[[#This Row],[Gravité]]*Tableau2[[#This Row],[Fréquence CNPE]]*Tableau2[[#This Row],[Coef Pondération CNPE]]</f>
        <v>#N/A</v>
      </c>
      <c r="K1890" s="313" t="s">
        <v>2349</v>
      </c>
      <c r="L1890" s="303">
        <v>1</v>
      </c>
      <c r="M1890" s="289" t="s">
        <v>2598</v>
      </c>
      <c r="N1890" s="226" t="s">
        <v>2627</v>
      </c>
      <c r="O1890" s="290" t="e">
        <f>VLOOKUP(Tableau2[[#This Row],[Maîtrise/Avancement SUD]],Tableau5[],8,FALSE)</f>
        <v>#N/A</v>
      </c>
      <c r="P1890" s="310" t="e">
        <f>Tableau2[[#This Row],[Gravité]]*Tableau2[[#This Row],[Fréquence SUD]]*Tableau2[[#This Row],[Coef Pondération SUD]]</f>
        <v>#N/A</v>
      </c>
      <c r="Q1890" s="318"/>
      <c r="R1890" s="303">
        <v>7</v>
      </c>
      <c r="S1890" s="289" t="s">
        <v>2598</v>
      </c>
      <c r="T1890" s="226" t="s">
        <v>2627</v>
      </c>
      <c r="U1890" s="290" t="e">
        <f>VLOOKUP(Tableau2[[#This Row],[Maîtrise/Avancement GP]],Tableau5[],8,FALSE)</f>
        <v>#N/A</v>
      </c>
      <c r="V1890" s="310" t="e">
        <f>Tableau2[[#This Row],[Gravité]]*Tableau2[[#This Row],[Fréquence GP]]*Tableau2[[#This Row],[Coef Pondération GP]]</f>
        <v>#N/A</v>
      </c>
      <c r="W1890" s="318"/>
      <c r="X1890" s="303">
        <v>7</v>
      </c>
      <c r="Y1890" s="289" t="s">
        <v>2598</v>
      </c>
      <c r="Z1890" s="226" t="s">
        <v>2627</v>
      </c>
      <c r="AA1890" s="290" t="e">
        <f>VLOOKUP(Tableau2[[#This Row],[Maîtrise/Avancement NORD]],Tableau5[],8,FALSE)</f>
        <v>#N/A</v>
      </c>
      <c r="AB1890" s="310" t="e">
        <f>Tableau2[[#This Row],[Gravité]]*Tableau2[[#This Row],[Fréquence NORD]]*Tableau2[[#This Row],[Coef Pondération NORD]]</f>
        <v>#N/A</v>
      </c>
      <c r="AC1890" s="306" t="s">
        <v>2478</v>
      </c>
      <c r="AD1890" s="303" t="s">
        <v>171</v>
      </c>
      <c r="AE1890" s="289" t="s">
        <v>2598</v>
      </c>
      <c r="AF1890" s="226" t="s">
        <v>2627</v>
      </c>
      <c r="AG1890" s="290" t="e">
        <f>VLOOKUP(Tableau2[[#This Row],[Maîtrise/Avancement DD]],Tableau5[],8,FALSE)</f>
        <v>#N/A</v>
      </c>
      <c r="AH1890" s="310" t="e">
        <f>Tableau2[[#This Row],[Gravité]]*Tableau2[[#This Row],[Fréquence DD]]*Tableau2[[#This Row],[Coef Pondération DD]]</f>
        <v>#VALUE!</v>
      </c>
      <c r="AI1890" s="318"/>
    </row>
    <row r="1891" spans="1:35" ht="30" x14ac:dyDescent="0.2">
      <c r="A1891" s="249">
        <v>2017</v>
      </c>
      <c r="B1891" s="267" t="s">
        <v>2553</v>
      </c>
      <c r="C1891" s="267" t="s">
        <v>2386</v>
      </c>
      <c r="D1891" s="249"/>
      <c r="E1891" s="253">
        <v>1</v>
      </c>
      <c r="F1891" s="253" t="s">
        <v>171</v>
      </c>
      <c r="G1891" s="253" t="s">
        <v>171</v>
      </c>
      <c r="H1891" s="226" t="s">
        <v>2617</v>
      </c>
      <c r="I1891" s="253"/>
      <c r="J1891" s="278"/>
      <c r="K1891" s="251"/>
      <c r="L1891" s="253" t="s">
        <v>171</v>
      </c>
      <c r="M1891" s="253" t="s">
        <v>171</v>
      </c>
      <c r="N1891" s="226" t="s">
        <v>2617</v>
      </c>
      <c r="O1891" s="253"/>
      <c r="P1891" s="278"/>
      <c r="Q1891" s="252"/>
      <c r="R1891" s="253" t="s">
        <v>171</v>
      </c>
      <c r="S1891" s="253" t="s">
        <v>171</v>
      </c>
      <c r="T1891" s="226" t="s">
        <v>2617</v>
      </c>
      <c r="U1891" s="253"/>
      <c r="V1891" s="278"/>
      <c r="W1891" s="252"/>
      <c r="X1891" s="253" t="s">
        <v>171</v>
      </c>
      <c r="Y1891" s="253" t="s">
        <v>171</v>
      </c>
      <c r="Z1891" s="226" t="s">
        <v>2617</v>
      </c>
      <c r="AA1891" s="253"/>
      <c r="AB1891" s="278"/>
      <c r="AC1891" s="252"/>
      <c r="AD1891" s="253">
        <v>1</v>
      </c>
      <c r="AE1891" s="251" t="s">
        <v>2387</v>
      </c>
      <c r="AF1891" s="226" t="s">
        <v>2608</v>
      </c>
      <c r="AG1891" s="253"/>
      <c r="AH1891" s="278"/>
      <c r="AI1891" s="252"/>
    </row>
    <row r="1892" spans="1:35" ht="30" x14ac:dyDescent="0.2">
      <c r="A1892" s="249">
        <v>2017</v>
      </c>
      <c r="B1892" s="267" t="s">
        <v>2553</v>
      </c>
      <c r="C1892" s="267" t="s">
        <v>2386</v>
      </c>
      <c r="D1892" s="249"/>
      <c r="E1892" s="253">
        <v>1</v>
      </c>
      <c r="F1892" s="253" t="s">
        <v>171</v>
      </c>
      <c r="G1892" s="253" t="s">
        <v>171</v>
      </c>
      <c r="H1892" s="226" t="s">
        <v>2617</v>
      </c>
      <c r="I1892" s="253"/>
      <c r="J1892" s="278"/>
      <c r="K1892" s="251"/>
      <c r="L1892" s="253" t="s">
        <v>171</v>
      </c>
      <c r="M1892" s="253" t="s">
        <v>171</v>
      </c>
      <c r="N1892" s="226" t="s">
        <v>2617</v>
      </c>
      <c r="O1892" s="253"/>
      <c r="P1892" s="278"/>
      <c r="Q1892" s="252"/>
      <c r="R1892" s="253" t="s">
        <v>171</v>
      </c>
      <c r="S1892" s="253" t="s">
        <v>171</v>
      </c>
      <c r="T1892" s="226" t="s">
        <v>2617</v>
      </c>
      <c r="U1892" s="253"/>
      <c r="V1892" s="278"/>
      <c r="W1892" s="252"/>
      <c r="X1892" s="253" t="s">
        <v>171</v>
      </c>
      <c r="Y1892" s="253" t="s">
        <v>171</v>
      </c>
      <c r="Z1892" s="226" t="s">
        <v>2617</v>
      </c>
      <c r="AA1892" s="253"/>
      <c r="AB1892" s="278"/>
      <c r="AC1892" s="252"/>
      <c r="AD1892" s="253">
        <v>1</v>
      </c>
      <c r="AE1892" s="251" t="s">
        <v>2388</v>
      </c>
      <c r="AF1892" s="226" t="s">
        <v>2608</v>
      </c>
      <c r="AG1892" s="253"/>
      <c r="AH1892" s="278"/>
      <c r="AI1892" s="252"/>
    </row>
    <row r="1893" spans="1:35" s="295" customFormat="1" ht="30.75" thickBot="1" x14ac:dyDescent="0.25">
      <c r="A1893" s="292">
        <v>2017</v>
      </c>
      <c r="B1893" s="299" t="s">
        <v>2553</v>
      </c>
      <c r="C1893" s="299" t="s">
        <v>2386</v>
      </c>
      <c r="D1893" s="292"/>
      <c r="E1893" s="303">
        <v>1</v>
      </c>
      <c r="F1893" s="303" t="s">
        <v>171</v>
      </c>
      <c r="G1893" s="289" t="s">
        <v>2598</v>
      </c>
      <c r="H1893" s="226" t="s">
        <v>2627</v>
      </c>
      <c r="I1893" s="285" t="e">
        <f>VLOOKUP(Tableau2[[#This Row],[Maîtrise/Avancement CNPE]],Tableau5[],8,FALSE)</f>
        <v>#N/A</v>
      </c>
      <c r="J1893" s="310"/>
      <c r="K1893" s="306"/>
      <c r="L1893" s="303" t="s">
        <v>171</v>
      </c>
      <c r="M1893" s="289" t="s">
        <v>2598</v>
      </c>
      <c r="N1893" s="226" t="s">
        <v>2627</v>
      </c>
      <c r="O1893" s="290" t="e">
        <f>VLOOKUP(Tableau2[[#This Row],[Maîtrise/Avancement SUD]],Tableau5[],8,FALSE)</f>
        <v>#N/A</v>
      </c>
      <c r="P1893" s="310" t="e">
        <f>Tableau2[[#This Row],[Gravité]]*Tableau2[[#This Row],[Fréquence SUD]]*Tableau2[[#This Row],[Coef Pondération SUD]]</f>
        <v>#VALUE!</v>
      </c>
      <c r="Q1893" s="318"/>
      <c r="R1893" s="303" t="s">
        <v>171</v>
      </c>
      <c r="S1893" s="289" t="s">
        <v>2598</v>
      </c>
      <c r="T1893" s="226" t="s">
        <v>2627</v>
      </c>
      <c r="U1893" s="290" t="e">
        <f>VLOOKUP(Tableau2[[#This Row],[Maîtrise/Avancement GP]],Tableau5[],8,FALSE)</f>
        <v>#N/A</v>
      </c>
      <c r="V1893" s="310" t="e">
        <f>Tableau2[[#This Row],[Gravité]]*Tableau2[[#This Row],[Fréquence GP]]*Tableau2[[#This Row],[Coef Pondération GP]]</f>
        <v>#VALUE!</v>
      </c>
      <c r="W1893" s="318"/>
      <c r="X1893" s="303" t="s">
        <v>171</v>
      </c>
      <c r="Y1893" s="289" t="s">
        <v>2598</v>
      </c>
      <c r="Z1893" s="226" t="s">
        <v>2627</v>
      </c>
      <c r="AA1893" s="290" t="e">
        <f>VLOOKUP(Tableau2[[#This Row],[Maîtrise/Avancement NORD]],Tableau5[],8,FALSE)</f>
        <v>#N/A</v>
      </c>
      <c r="AB1893" s="310" t="e">
        <f>Tableau2[[#This Row],[Gravité]]*Tableau2[[#This Row],[Fréquence NORD]]*Tableau2[[#This Row],[Coef Pondération NORD]]</f>
        <v>#VALUE!</v>
      </c>
      <c r="AC1893" s="318"/>
      <c r="AD1893" s="303">
        <v>1</v>
      </c>
      <c r="AE1893" s="289" t="s">
        <v>2598</v>
      </c>
      <c r="AF1893" s="226" t="s">
        <v>2627</v>
      </c>
      <c r="AG1893" s="290" t="e">
        <f>VLOOKUP(Tableau2[[#This Row],[Maîtrise/Avancement DD]],Tableau5[],8,FALSE)</f>
        <v>#N/A</v>
      </c>
      <c r="AH1893" s="310" t="e">
        <f>Tableau2[[#This Row],[Gravité]]*Tableau2[[#This Row],[Fréquence DD]]*Tableau2[[#This Row],[Coef Pondération DD]]</f>
        <v>#N/A</v>
      </c>
      <c r="AI1893" s="318"/>
    </row>
    <row r="1894" spans="1:35" ht="30" x14ac:dyDescent="0.2">
      <c r="A1894" s="249">
        <v>2017</v>
      </c>
      <c r="B1894" s="267" t="s">
        <v>2554</v>
      </c>
      <c r="C1894" s="267" t="s">
        <v>783</v>
      </c>
      <c r="D1894" s="249"/>
      <c r="E1894" s="253">
        <v>7</v>
      </c>
      <c r="F1894" s="253">
        <v>3</v>
      </c>
      <c r="G1894" s="252" t="s">
        <v>2348</v>
      </c>
      <c r="H1894" s="226" t="s">
        <v>2633</v>
      </c>
      <c r="I1894" s="253"/>
      <c r="J1894" s="278"/>
      <c r="K1894" s="256"/>
      <c r="L1894" s="253">
        <v>1</v>
      </c>
      <c r="M1894" s="252" t="s">
        <v>2348</v>
      </c>
      <c r="N1894" s="226" t="s">
        <v>2633</v>
      </c>
      <c r="O1894" s="253"/>
      <c r="P1894" s="278"/>
      <c r="Q1894" s="252"/>
      <c r="R1894" s="253">
        <v>3</v>
      </c>
      <c r="S1894" s="252" t="s">
        <v>2348</v>
      </c>
      <c r="T1894" s="226" t="s">
        <v>2633</v>
      </c>
      <c r="U1894" s="253"/>
      <c r="V1894" s="278"/>
      <c r="W1894" s="252"/>
      <c r="X1894" s="253">
        <v>3</v>
      </c>
      <c r="Y1894" s="252" t="s">
        <v>2348</v>
      </c>
      <c r="Z1894" s="226" t="s">
        <v>2633</v>
      </c>
      <c r="AA1894" s="253"/>
      <c r="AB1894" s="278"/>
      <c r="AC1894" s="252"/>
      <c r="AD1894" s="253" t="s">
        <v>171</v>
      </c>
      <c r="AE1894" s="253" t="s">
        <v>171</v>
      </c>
      <c r="AF1894" s="226" t="s">
        <v>2617</v>
      </c>
      <c r="AG1894" s="253"/>
      <c r="AH1894" s="278"/>
      <c r="AI1894" s="252"/>
    </row>
    <row r="1895" spans="1:35" ht="30" x14ac:dyDescent="0.2">
      <c r="A1895" s="249">
        <v>2017</v>
      </c>
      <c r="B1895" s="267" t="s">
        <v>2554</v>
      </c>
      <c r="C1895" s="267" t="s">
        <v>783</v>
      </c>
      <c r="D1895" s="249"/>
      <c r="E1895" s="253">
        <v>7</v>
      </c>
      <c r="F1895" s="253" t="s">
        <v>171</v>
      </c>
      <c r="G1895" s="253" t="s">
        <v>171</v>
      </c>
      <c r="H1895" s="226" t="s">
        <v>2616</v>
      </c>
      <c r="I1895" s="253"/>
      <c r="J1895" s="278"/>
      <c r="K1895" s="251"/>
      <c r="L1895" s="253">
        <v>1</v>
      </c>
      <c r="M1895" s="252" t="s">
        <v>2444</v>
      </c>
      <c r="N1895" s="226" t="s">
        <v>2611</v>
      </c>
      <c r="O1895" s="253"/>
      <c r="P1895" s="278"/>
      <c r="Q1895" s="252"/>
      <c r="R1895" s="253" t="s">
        <v>171</v>
      </c>
      <c r="S1895" s="253" t="s">
        <v>171</v>
      </c>
      <c r="T1895" s="226" t="s">
        <v>2616</v>
      </c>
      <c r="U1895" s="253"/>
      <c r="V1895" s="278"/>
      <c r="W1895" s="252"/>
      <c r="X1895" s="253" t="s">
        <v>171</v>
      </c>
      <c r="Y1895" s="253" t="s">
        <v>171</v>
      </c>
      <c r="Z1895" s="226" t="s">
        <v>2616</v>
      </c>
      <c r="AA1895" s="253"/>
      <c r="AB1895" s="278"/>
      <c r="AC1895" s="252"/>
      <c r="AD1895" s="253" t="s">
        <v>171</v>
      </c>
      <c r="AE1895" s="253" t="s">
        <v>171</v>
      </c>
      <c r="AF1895" s="226" t="s">
        <v>2616</v>
      </c>
      <c r="AG1895" s="253"/>
      <c r="AH1895" s="278"/>
      <c r="AI1895" s="252"/>
    </row>
    <row r="1896" spans="1:35" s="295" customFormat="1" ht="165.75" thickBot="1" x14ac:dyDescent="0.25">
      <c r="A1896" s="292">
        <v>2017</v>
      </c>
      <c r="B1896" s="299" t="s">
        <v>2554</v>
      </c>
      <c r="C1896" s="299" t="s">
        <v>783</v>
      </c>
      <c r="D1896" s="292"/>
      <c r="E1896" s="303">
        <v>7</v>
      </c>
      <c r="F1896" s="303">
        <v>3</v>
      </c>
      <c r="G1896" s="289" t="s">
        <v>2598</v>
      </c>
      <c r="H1896" s="226" t="s">
        <v>2627</v>
      </c>
      <c r="I1896" s="285" t="e">
        <f>VLOOKUP(Tableau2[[#This Row],[Maîtrise/Avancement CNPE]],Tableau5[],8,FALSE)</f>
        <v>#N/A</v>
      </c>
      <c r="J1896" s="310" t="e">
        <f>Tableau2[[#This Row],[Gravité]]*Tableau2[[#This Row],[Fréquence CNPE]]*Tableau2[[#This Row],[Coef Pondération CNPE]]</f>
        <v>#N/A</v>
      </c>
      <c r="K1896" s="313" t="s">
        <v>2349</v>
      </c>
      <c r="L1896" s="303">
        <v>1</v>
      </c>
      <c r="M1896" s="289" t="s">
        <v>2598</v>
      </c>
      <c r="N1896" s="226" t="s">
        <v>2627</v>
      </c>
      <c r="O1896" s="290" t="e">
        <f>VLOOKUP(Tableau2[[#This Row],[Maîtrise/Avancement SUD]],Tableau5[],8,FALSE)</f>
        <v>#N/A</v>
      </c>
      <c r="P1896" s="310" t="e">
        <f>Tableau2[[#This Row],[Gravité]]*Tableau2[[#This Row],[Fréquence SUD]]*Tableau2[[#This Row],[Coef Pondération SUD]]</f>
        <v>#N/A</v>
      </c>
      <c r="Q1896" s="318"/>
      <c r="R1896" s="303">
        <v>3</v>
      </c>
      <c r="S1896" s="289" t="s">
        <v>2598</v>
      </c>
      <c r="T1896" s="226" t="s">
        <v>2627</v>
      </c>
      <c r="U1896" s="290" t="e">
        <f>VLOOKUP(Tableau2[[#This Row],[Maîtrise/Avancement GP]],Tableau5[],8,FALSE)</f>
        <v>#N/A</v>
      </c>
      <c r="V1896" s="310" t="e">
        <f>Tableau2[[#This Row],[Gravité]]*Tableau2[[#This Row],[Fréquence GP]]*Tableau2[[#This Row],[Coef Pondération GP]]</f>
        <v>#N/A</v>
      </c>
      <c r="W1896" s="318"/>
      <c r="X1896" s="303">
        <v>3</v>
      </c>
      <c r="Y1896" s="289" t="s">
        <v>2598</v>
      </c>
      <c r="Z1896" s="226" t="s">
        <v>2627</v>
      </c>
      <c r="AA1896" s="290" t="e">
        <f>VLOOKUP(Tableau2[[#This Row],[Maîtrise/Avancement NORD]],Tableau5[],8,FALSE)</f>
        <v>#N/A</v>
      </c>
      <c r="AB1896" s="310" t="e">
        <f>Tableau2[[#This Row],[Gravité]]*Tableau2[[#This Row],[Fréquence NORD]]*Tableau2[[#This Row],[Coef Pondération NORD]]</f>
        <v>#N/A</v>
      </c>
      <c r="AC1896" s="318"/>
      <c r="AD1896" s="303" t="s">
        <v>171</v>
      </c>
      <c r="AE1896" s="289" t="s">
        <v>2598</v>
      </c>
      <c r="AF1896" s="226" t="s">
        <v>2627</v>
      </c>
      <c r="AG1896" s="290" t="e">
        <f>VLOOKUP(Tableau2[[#This Row],[Maîtrise/Avancement DD]],Tableau5[],8,FALSE)</f>
        <v>#N/A</v>
      </c>
      <c r="AH1896" s="310" t="e">
        <f>Tableau2[[#This Row],[Gravité]]*Tableau2[[#This Row],[Fréquence DD]]*Tableau2[[#This Row],[Coef Pondération DD]]</f>
        <v>#VALUE!</v>
      </c>
      <c r="AI1896" s="318"/>
    </row>
    <row r="1897" spans="1:35" ht="45" x14ac:dyDescent="0.2">
      <c r="A1897" s="249">
        <v>2017</v>
      </c>
      <c r="B1897" s="267" t="s">
        <v>2555</v>
      </c>
      <c r="C1897" s="267" t="s">
        <v>783</v>
      </c>
      <c r="D1897" s="249"/>
      <c r="E1897" s="253">
        <v>7</v>
      </c>
      <c r="F1897" s="253">
        <v>3</v>
      </c>
      <c r="G1897" s="252" t="s">
        <v>2348</v>
      </c>
      <c r="H1897" s="226" t="s">
        <v>2633</v>
      </c>
      <c r="I1897" s="253"/>
      <c r="J1897" s="278"/>
      <c r="K1897" s="256"/>
      <c r="L1897" s="253">
        <v>1</v>
      </c>
      <c r="M1897" s="251" t="s">
        <v>2348</v>
      </c>
      <c r="N1897" s="226" t="s">
        <v>2633</v>
      </c>
      <c r="O1897" s="253"/>
      <c r="P1897" s="278"/>
      <c r="Q1897" s="252"/>
      <c r="R1897" s="253">
        <v>3</v>
      </c>
      <c r="S1897" s="251" t="s">
        <v>2348</v>
      </c>
      <c r="T1897" s="226" t="s">
        <v>2633</v>
      </c>
      <c r="U1897" s="253"/>
      <c r="V1897" s="278"/>
      <c r="W1897" s="252"/>
      <c r="X1897" s="253">
        <v>3</v>
      </c>
      <c r="Y1897" s="251" t="s">
        <v>2348</v>
      </c>
      <c r="Z1897" s="226" t="s">
        <v>2633</v>
      </c>
      <c r="AA1897" s="253"/>
      <c r="AB1897" s="278"/>
      <c r="AC1897" s="252"/>
      <c r="AD1897" s="253" t="s">
        <v>171</v>
      </c>
      <c r="AE1897" s="253" t="s">
        <v>171</v>
      </c>
      <c r="AF1897" s="226" t="s">
        <v>2617</v>
      </c>
      <c r="AG1897" s="253"/>
      <c r="AH1897" s="278"/>
      <c r="AI1897" s="252"/>
    </row>
    <row r="1898" spans="1:35" ht="45" x14ac:dyDescent="0.2">
      <c r="A1898" s="249">
        <v>2017</v>
      </c>
      <c r="B1898" s="267" t="s">
        <v>2555</v>
      </c>
      <c r="C1898" s="267" t="s">
        <v>783</v>
      </c>
      <c r="D1898" s="249"/>
      <c r="E1898" s="253">
        <v>7</v>
      </c>
      <c r="F1898" s="253" t="s">
        <v>171</v>
      </c>
      <c r="G1898" s="253" t="s">
        <v>171</v>
      </c>
      <c r="H1898" s="226" t="s">
        <v>2617</v>
      </c>
      <c r="I1898" s="253"/>
      <c r="J1898" s="278"/>
      <c r="K1898" s="251"/>
      <c r="L1898" s="253">
        <v>1</v>
      </c>
      <c r="M1898" s="251" t="s">
        <v>2445</v>
      </c>
      <c r="N1898" s="226" t="s">
        <v>2608</v>
      </c>
      <c r="O1898" s="253"/>
      <c r="P1898" s="278"/>
      <c r="Q1898" s="252"/>
      <c r="R1898" s="253" t="s">
        <v>171</v>
      </c>
      <c r="S1898" s="253" t="s">
        <v>171</v>
      </c>
      <c r="T1898" s="226" t="s">
        <v>2617</v>
      </c>
      <c r="U1898" s="253"/>
      <c r="V1898" s="278"/>
      <c r="W1898" s="252"/>
      <c r="X1898" s="253" t="s">
        <v>171</v>
      </c>
      <c r="Y1898" s="253" t="s">
        <v>171</v>
      </c>
      <c r="Z1898" s="226" t="s">
        <v>2617</v>
      </c>
      <c r="AA1898" s="253"/>
      <c r="AB1898" s="278"/>
      <c r="AC1898" s="252"/>
      <c r="AD1898" s="253" t="s">
        <v>171</v>
      </c>
      <c r="AE1898" s="253" t="s">
        <v>171</v>
      </c>
      <c r="AF1898" s="226" t="s">
        <v>2617</v>
      </c>
      <c r="AG1898" s="253"/>
      <c r="AH1898" s="278"/>
      <c r="AI1898" s="252"/>
    </row>
    <row r="1899" spans="1:35" ht="45" x14ac:dyDescent="0.2">
      <c r="A1899" s="249">
        <v>2017</v>
      </c>
      <c r="B1899" s="267" t="s">
        <v>2555</v>
      </c>
      <c r="C1899" s="267" t="s">
        <v>783</v>
      </c>
      <c r="D1899" s="249"/>
      <c r="E1899" s="253">
        <v>7</v>
      </c>
      <c r="F1899" s="253" t="s">
        <v>171</v>
      </c>
      <c r="G1899" s="253" t="s">
        <v>171</v>
      </c>
      <c r="H1899" s="226" t="s">
        <v>2616</v>
      </c>
      <c r="I1899" s="253"/>
      <c r="J1899" s="278"/>
      <c r="K1899" s="251"/>
      <c r="L1899" s="253">
        <v>1</v>
      </c>
      <c r="M1899" s="251" t="s">
        <v>2444</v>
      </c>
      <c r="N1899" s="226" t="s">
        <v>2611</v>
      </c>
      <c r="O1899" s="253"/>
      <c r="P1899" s="278"/>
      <c r="Q1899" s="252"/>
      <c r="R1899" s="253" t="s">
        <v>171</v>
      </c>
      <c r="S1899" s="253" t="s">
        <v>171</v>
      </c>
      <c r="T1899" s="226" t="s">
        <v>2616</v>
      </c>
      <c r="U1899" s="253"/>
      <c r="V1899" s="278"/>
      <c r="W1899" s="252"/>
      <c r="X1899" s="253" t="s">
        <v>171</v>
      </c>
      <c r="Y1899" s="253" t="s">
        <v>171</v>
      </c>
      <c r="Z1899" s="226" t="s">
        <v>2616</v>
      </c>
      <c r="AA1899" s="253"/>
      <c r="AB1899" s="278"/>
      <c r="AC1899" s="252"/>
      <c r="AD1899" s="253" t="s">
        <v>171</v>
      </c>
      <c r="AE1899" s="253" t="s">
        <v>171</v>
      </c>
      <c r="AF1899" s="226" t="s">
        <v>2616</v>
      </c>
      <c r="AG1899" s="253"/>
      <c r="AH1899" s="278"/>
      <c r="AI1899" s="252"/>
    </row>
    <row r="1900" spans="1:35" s="295" customFormat="1" ht="165.75" thickBot="1" x14ac:dyDescent="0.25">
      <c r="A1900" s="292">
        <v>2017</v>
      </c>
      <c r="B1900" s="299" t="s">
        <v>2555</v>
      </c>
      <c r="C1900" s="299" t="s">
        <v>783</v>
      </c>
      <c r="D1900" s="292"/>
      <c r="E1900" s="303">
        <v>7</v>
      </c>
      <c r="F1900" s="303">
        <v>3</v>
      </c>
      <c r="G1900" s="289" t="s">
        <v>2598</v>
      </c>
      <c r="H1900" s="226" t="s">
        <v>2627</v>
      </c>
      <c r="I1900" s="285" t="e">
        <f>VLOOKUP(Tableau2[[#This Row],[Maîtrise/Avancement CNPE]],Tableau5[],8,FALSE)</f>
        <v>#N/A</v>
      </c>
      <c r="J1900" s="310" t="e">
        <f>Tableau2[[#This Row],[Gravité]]*Tableau2[[#This Row],[Fréquence CNPE]]*Tableau2[[#This Row],[Coef Pondération CNPE]]</f>
        <v>#N/A</v>
      </c>
      <c r="K1900" s="313" t="s">
        <v>2349</v>
      </c>
      <c r="L1900" s="303">
        <v>1</v>
      </c>
      <c r="M1900" s="289" t="s">
        <v>2598</v>
      </c>
      <c r="N1900" s="226" t="s">
        <v>2627</v>
      </c>
      <c r="O1900" s="290" t="e">
        <f>VLOOKUP(Tableau2[[#This Row],[Maîtrise/Avancement SUD]],Tableau5[],8,FALSE)</f>
        <v>#N/A</v>
      </c>
      <c r="P1900" s="310" t="e">
        <f>Tableau2[[#This Row],[Gravité]]*Tableau2[[#This Row],[Fréquence SUD]]*Tableau2[[#This Row],[Coef Pondération SUD]]</f>
        <v>#N/A</v>
      </c>
      <c r="Q1900" s="306" t="s">
        <v>2446</v>
      </c>
      <c r="R1900" s="303">
        <v>3</v>
      </c>
      <c r="S1900" s="289" t="s">
        <v>2598</v>
      </c>
      <c r="T1900" s="226" t="s">
        <v>2627</v>
      </c>
      <c r="U1900" s="290" t="e">
        <f>VLOOKUP(Tableau2[[#This Row],[Maîtrise/Avancement GP]],Tableau5[],8,FALSE)</f>
        <v>#N/A</v>
      </c>
      <c r="V1900" s="310" t="e">
        <f>Tableau2[[#This Row],[Gravité]]*Tableau2[[#This Row],[Fréquence GP]]*Tableau2[[#This Row],[Coef Pondération GP]]</f>
        <v>#N/A</v>
      </c>
      <c r="W1900" s="318"/>
      <c r="X1900" s="303">
        <v>3</v>
      </c>
      <c r="Y1900" s="289" t="s">
        <v>2598</v>
      </c>
      <c r="Z1900" s="226" t="s">
        <v>2627</v>
      </c>
      <c r="AA1900" s="290" t="e">
        <f>VLOOKUP(Tableau2[[#This Row],[Maîtrise/Avancement NORD]],Tableau5[],8,FALSE)</f>
        <v>#N/A</v>
      </c>
      <c r="AB1900" s="310" t="e">
        <f>Tableau2[[#This Row],[Gravité]]*Tableau2[[#This Row],[Fréquence NORD]]*Tableau2[[#This Row],[Coef Pondération NORD]]</f>
        <v>#N/A</v>
      </c>
      <c r="AC1900" s="318"/>
      <c r="AD1900" s="303" t="s">
        <v>171</v>
      </c>
      <c r="AE1900" s="289" t="s">
        <v>2598</v>
      </c>
      <c r="AF1900" s="226" t="s">
        <v>2627</v>
      </c>
      <c r="AG1900" s="290" t="e">
        <f>VLOOKUP(Tableau2[[#This Row],[Maîtrise/Avancement DD]],Tableau5[],8,FALSE)</f>
        <v>#N/A</v>
      </c>
      <c r="AH1900" s="310" t="e">
        <f>Tableau2[[#This Row],[Gravité]]*Tableau2[[#This Row],[Fréquence DD]]*Tableau2[[#This Row],[Coef Pondération DD]]</f>
        <v>#VALUE!</v>
      </c>
      <c r="AI1900" s="318"/>
    </row>
    <row r="1901" spans="1:35" ht="15" x14ac:dyDescent="0.2">
      <c r="A1901" s="249"/>
      <c r="B1901" s="244" t="s">
        <v>2574</v>
      </c>
      <c r="C1901" s="267"/>
      <c r="D1901" s="249"/>
      <c r="E1901" s="253"/>
      <c r="F1901" s="253"/>
      <c r="G1901" s="252"/>
      <c r="H1901" s="226" t="s">
        <v>2627</v>
      </c>
      <c r="I1901" s="253"/>
      <c r="J1901" s="278"/>
      <c r="K1901" s="252"/>
      <c r="L1901" s="253"/>
      <c r="M1901" s="252"/>
      <c r="N1901" s="226" t="s">
        <v>2627</v>
      </c>
      <c r="O1901" s="253"/>
      <c r="P1901" s="278"/>
      <c r="Q1901" s="252"/>
      <c r="R1901" s="253"/>
      <c r="S1901" s="252"/>
      <c r="T1901" s="226" t="s">
        <v>2627</v>
      </c>
      <c r="U1901" s="253"/>
      <c r="V1901" s="278"/>
      <c r="W1901" s="252"/>
      <c r="X1901" s="253"/>
      <c r="Y1901" s="252"/>
      <c r="Z1901" s="226" t="s">
        <v>2627</v>
      </c>
      <c r="AA1901" s="253"/>
      <c r="AB1901" s="278"/>
      <c r="AC1901" s="252"/>
      <c r="AD1901" s="253"/>
      <c r="AE1901" s="252"/>
      <c r="AF1901" s="226" t="s">
        <v>2627</v>
      </c>
      <c r="AG1901" s="253"/>
      <c r="AH1901" s="278"/>
      <c r="AI1901" s="252"/>
    </row>
    <row r="1902" spans="1:35" ht="30" x14ac:dyDescent="0.2">
      <c r="A1902" s="249">
        <v>2017</v>
      </c>
      <c r="B1902" s="267" t="s">
        <v>2556</v>
      </c>
      <c r="C1902" s="267" t="s">
        <v>2350</v>
      </c>
      <c r="D1902" s="249"/>
      <c r="E1902" s="253">
        <v>3</v>
      </c>
      <c r="F1902" s="253">
        <v>3</v>
      </c>
      <c r="G1902" s="251" t="s">
        <v>2351</v>
      </c>
      <c r="H1902" s="226" t="s">
        <v>2608</v>
      </c>
      <c r="I1902" s="253"/>
      <c r="J1902" s="278"/>
      <c r="K1902" s="252"/>
      <c r="L1902" s="253">
        <v>1</v>
      </c>
      <c r="M1902" s="251" t="s">
        <v>2351</v>
      </c>
      <c r="N1902" s="226" t="s">
        <v>2608</v>
      </c>
      <c r="O1902" s="253"/>
      <c r="P1902" s="278"/>
      <c r="Q1902" s="252"/>
      <c r="R1902" s="253">
        <v>3</v>
      </c>
      <c r="S1902" s="251" t="s">
        <v>2351</v>
      </c>
      <c r="T1902" s="226" t="s">
        <v>2608</v>
      </c>
      <c r="U1902" s="253"/>
      <c r="V1902" s="278"/>
      <c r="W1902" s="252"/>
      <c r="X1902" s="253">
        <v>3</v>
      </c>
      <c r="Y1902" s="251" t="s">
        <v>2351</v>
      </c>
      <c r="Z1902" s="226" t="s">
        <v>2608</v>
      </c>
      <c r="AA1902" s="253"/>
      <c r="AB1902" s="278"/>
      <c r="AC1902" s="252"/>
      <c r="AD1902" s="253" t="s">
        <v>171</v>
      </c>
      <c r="AE1902" s="250" t="s">
        <v>171</v>
      </c>
      <c r="AF1902" s="226" t="s">
        <v>2617</v>
      </c>
      <c r="AG1902" s="253"/>
      <c r="AH1902" s="278"/>
      <c r="AI1902" s="252"/>
    </row>
    <row r="1903" spans="1:35" ht="30" x14ac:dyDescent="0.2">
      <c r="A1903" s="249">
        <v>2017</v>
      </c>
      <c r="B1903" s="267" t="s">
        <v>2556</v>
      </c>
      <c r="C1903" s="267" t="s">
        <v>2350</v>
      </c>
      <c r="D1903" s="249"/>
      <c r="E1903" s="253">
        <v>3</v>
      </c>
      <c r="F1903" s="253">
        <v>3</v>
      </c>
      <c r="G1903" s="251" t="s">
        <v>2352</v>
      </c>
      <c r="H1903" s="226" t="s">
        <v>2608</v>
      </c>
      <c r="I1903" s="253"/>
      <c r="J1903" s="278"/>
      <c r="K1903" s="252"/>
      <c r="L1903" s="253">
        <v>1</v>
      </c>
      <c r="M1903" s="251" t="s">
        <v>2352</v>
      </c>
      <c r="N1903" s="226" t="s">
        <v>2608</v>
      </c>
      <c r="O1903" s="253"/>
      <c r="P1903" s="278"/>
      <c r="Q1903" s="252"/>
      <c r="R1903" s="253">
        <v>3</v>
      </c>
      <c r="S1903" s="251" t="s">
        <v>2352</v>
      </c>
      <c r="T1903" s="226" t="s">
        <v>2608</v>
      </c>
      <c r="U1903" s="253"/>
      <c r="V1903" s="278"/>
      <c r="W1903" s="252"/>
      <c r="X1903" s="253">
        <v>3</v>
      </c>
      <c r="Y1903" s="251" t="s">
        <v>2352</v>
      </c>
      <c r="Z1903" s="226" t="s">
        <v>2608</v>
      </c>
      <c r="AA1903" s="253"/>
      <c r="AB1903" s="278"/>
      <c r="AC1903" s="252"/>
      <c r="AD1903" s="253" t="s">
        <v>171</v>
      </c>
      <c r="AE1903" s="250" t="s">
        <v>171</v>
      </c>
      <c r="AF1903" s="226" t="s">
        <v>2617</v>
      </c>
      <c r="AG1903" s="253"/>
      <c r="AH1903" s="278"/>
      <c r="AI1903" s="252"/>
    </row>
    <row r="1904" spans="1:35" ht="30" x14ac:dyDescent="0.2">
      <c r="A1904" s="249">
        <v>2017</v>
      </c>
      <c r="B1904" s="267" t="s">
        <v>2556</v>
      </c>
      <c r="C1904" s="267" t="s">
        <v>2350</v>
      </c>
      <c r="D1904" s="249"/>
      <c r="E1904" s="253">
        <v>3</v>
      </c>
      <c r="F1904" s="253">
        <v>3</v>
      </c>
      <c r="G1904" s="251" t="s">
        <v>2353</v>
      </c>
      <c r="H1904" s="226" t="s">
        <v>2608</v>
      </c>
      <c r="I1904" s="253"/>
      <c r="J1904" s="278"/>
      <c r="K1904" s="252"/>
      <c r="L1904" s="253">
        <v>1</v>
      </c>
      <c r="M1904" s="251" t="s">
        <v>2353</v>
      </c>
      <c r="N1904" s="226" t="s">
        <v>2608</v>
      </c>
      <c r="O1904" s="253"/>
      <c r="P1904" s="278"/>
      <c r="Q1904" s="252"/>
      <c r="R1904" s="253">
        <v>3</v>
      </c>
      <c r="S1904" s="251" t="s">
        <v>2353</v>
      </c>
      <c r="T1904" s="226" t="s">
        <v>2608</v>
      </c>
      <c r="U1904" s="253"/>
      <c r="V1904" s="278"/>
      <c r="W1904" s="252"/>
      <c r="X1904" s="253">
        <v>3</v>
      </c>
      <c r="Y1904" s="251" t="s">
        <v>2353</v>
      </c>
      <c r="Z1904" s="226" t="s">
        <v>2608</v>
      </c>
      <c r="AA1904" s="253"/>
      <c r="AB1904" s="278"/>
      <c r="AC1904" s="252"/>
      <c r="AD1904" s="253" t="s">
        <v>171</v>
      </c>
      <c r="AE1904" s="250" t="s">
        <v>171</v>
      </c>
      <c r="AF1904" s="226" t="s">
        <v>2617</v>
      </c>
      <c r="AG1904" s="253"/>
      <c r="AH1904" s="278"/>
      <c r="AI1904" s="252"/>
    </row>
    <row r="1905" spans="1:35" ht="30" x14ac:dyDescent="0.2">
      <c r="A1905" s="249">
        <v>2017</v>
      </c>
      <c r="B1905" s="267" t="s">
        <v>2556</v>
      </c>
      <c r="C1905" s="267" t="s">
        <v>2350</v>
      </c>
      <c r="D1905" s="249"/>
      <c r="E1905" s="253">
        <v>3</v>
      </c>
      <c r="F1905" s="253">
        <v>3</v>
      </c>
      <c r="G1905" s="251" t="s">
        <v>2354</v>
      </c>
      <c r="H1905" s="226" t="s">
        <v>2608</v>
      </c>
      <c r="I1905" s="253"/>
      <c r="J1905" s="278"/>
      <c r="K1905" s="252"/>
      <c r="L1905" s="253">
        <v>1</v>
      </c>
      <c r="M1905" s="251" t="s">
        <v>2354</v>
      </c>
      <c r="N1905" s="226" t="s">
        <v>2608</v>
      </c>
      <c r="O1905" s="253"/>
      <c r="P1905" s="278"/>
      <c r="Q1905" s="252"/>
      <c r="R1905" s="253">
        <v>3</v>
      </c>
      <c r="S1905" s="251" t="s">
        <v>2354</v>
      </c>
      <c r="T1905" s="226" t="s">
        <v>2608</v>
      </c>
      <c r="U1905" s="253"/>
      <c r="V1905" s="278"/>
      <c r="W1905" s="252"/>
      <c r="X1905" s="253">
        <v>3</v>
      </c>
      <c r="Y1905" s="251" t="s">
        <v>2354</v>
      </c>
      <c r="Z1905" s="226" t="s">
        <v>2608</v>
      </c>
      <c r="AA1905" s="253"/>
      <c r="AB1905" s="278"/>
      <c r="AC1905" s="252"/>
      <c r="AD1905" s="253" t="s">
        <v>171</v>
      </c>
      <c r="AE1905" s="250" t="s">
        <v>171</v>
      </c>
      <c r="AF1905" s="226" t="s">
        <v>2617</v>
      </c>
      <c r="AG1905" s="253"/>
      <c r="AH1905" s="278"/>
      <c r="AI1905" s="252"/>
    </row>
    <row r="1906" spans="1:35" ht="45" x14ac:dyDescent="0.2">
      <c r="A1906" s="249">
        <v>2017</v>
      </c>
      <c r="B1906" s="267" t="s">
        <v>2556</v>
      </c>
      <c r="C1906" s="267" t="s">
        <v>2350</v>
      </c>
      <c r="D1906" s="249"/>
      <c r="E1906" s="253">
        <v>3</v>
      </c>
      <c r="F1906" s="253">
        <v>3</v>
      </c>
      <c r="G1906" s="251" t="s">
        <v>2355</v>
      </c>
      <c r="H1906" s="226" t="s">
        <v>2608</v>
      </c>
      <c r="I1906" s="253"/>
      <c r="J1906" s="278"/>
      <c r="K1906" s="252"/>
      <c r="L1906" s="253">
        <v>1</v>
      </c>
      <c r="M1906" s="251" t="s">
        <v>2355</v>
      </c>
      <c r="N1906" s="226" t="s">
        <v>2608</v>
      </c>
      <c r="O1906" s="253"/>
      <c r="P1906" s="278"/>
      <c r="Q1906" s="252"/>
      <c r="R1906" s="253">
        <v>3</v>
      </c>
      <c r="S1906" s="251" t="s">
        <v>2355</v>
      </c>
      <c r="T1906" s="226" t="s">
        <v>2608</v>
      </c>
      <c r="U1906" s="253"/>
      <c r="V1906" s="278"/>
      <c r="W1906" s="252"/>
      <c r="X1906" s="253">
        <v>3</v>
      </c>
      <c r="Y1906" s="251" t="s">
        <v>2355</v>
      </c>
      <c r="Z1906" s="226" t="s">
        <v>2608</v>
      </c>
      <c r="AA1906" s="253"/>
      <c r="AB1906" s="278"/>
      <c r="AC1906" s="252"/>
      <c r="AD1906" s="253" t="s">
        <v>171</v>
      </c>
      <c r="AE1906" s="250" t="s">
        <v>171</v>
      </c>
      <c r="AF1906" s="226" t="s">
        <v>2617</v>
      </c>
      <c r="AG1906" s="253"/>
      <c r="AH1906" s="278"/>
      <c r="AI1906" s="252"/>
    </row>
    <row r="1907" spans="1:35" ht="30" x14ac:dyDescent="0.2">
      <c r="A1907" s="249">
        <v>2017</v>
      </c>
      <c r="B1907" s="267" t="s">
        <v>2556</v>
      </c>
      <c r="C1907" s="267" t="s">
        <v>2350</v>
      </c>
      <c r="D1907" s="249"/>
      <c r="E1907" s="253">
        <v>3</v>
      </c>
      <c r="F1907" s="253">
        <v>3</v>
      </c>
      <c r="G1907" s="251" t="s">
        <v>2356</v>
      </c>
      <c r="H1907" s="226" t="s">
        <v>2660</v>
      </c>
      <c r="I1907" s="253"/>
      <c r="J1907" s="278"/>
      <c r="K1907" s="252"/>
      <c r="L1907" s="253">
        <v>1</v>
      </c>
      <c r="M1907" s="251" t="s">
        <v>2449</v>
      </c>
      <c r="N1907" s="226" t="s">
        <v>2660</v>
      </c>
      <c r="O1907" s="253"/>
      <c r="P1907" s="278"/>
      <c r="Q1907" s="252"/>
      <c r="R1907" s="253">
        <v>3</v>
      </c>
      <c r="S1907" s="251" t="s">
        <v>2449</v>
      </c>
      <c r="T1907" s="226" t="s">
        <v>2660</v>
      </c>
      <c r="U1907" s="253"/>
      <c r="V1907" s="278"/>
      <c r="W1907" s="252"/>
      <c r="X1907" s="253">
        <v>3</v>
      </c>
      <c r="Y1907" s="251" t="s">
        <v>2449</v>
      </c>
      <c r="Z1907" s="226" t="s">
        <v>2660</v>
      </c>
      <c r="AA1907" s="253"/>
      <c r="AB1907" s="278"/>
      <c r="AC1907" s="252"/>
      <c r="AD1907" s="253" t="s">
        <v>171</v>
      </c>
      <c r="AE1907" s="250" t="s">
        <v>171</v>
      </c>
      <c r="AF1907" s="226" t="s">
        <v>2617</v>
      </c>
      <c r="AG1907" s="253"/>
      <c r="AH1907" s="278"/>
      <c r="AI1907" s="252"/>
    </row>
    <row r="1908" spans="1:35" ht="30" x14ac:dyDescent="0.2">
      <c r="A1908" s="249">
        <v>2017</v>
      </c>
      <c r="B1908" s="267" t="s">
        <v>2556</v>
      </c>
      <c r="C1908" s="267" t="s">
        <v>2350</v>
      </c>
      <c r="D1908" s="249"/>
      <c r="E1908" s="253">
        <v>3</v>
      </c>
      <c r="F1908" s="253" t="s">
        <v>171</v>
      </c>
      <c r="G1908" s="250" t="s">
        <v>171</v>
      </c>
      <c r="H1908" s="226" t="s">
        <v>2617</v>
      </c>
      <c r="I1908" s="253"/>
      <c r="J1908" s="278"/>
      <c r="K1908" s="252"/>
      <c r="L1908" s="253">
        <v>1</v>
      </c>
      <c r="M1908" s="251" t="s">
        <v>2447</v>
      </c>
      <c r="N1908" s="226" t="s">
        <v>2608</v>
      </c>
      <c r="O1908" s="253"/>
      <c r="P1908" s="278"/>
      <c r="Q1908" s="252"/>
      <c r="R1908" s="250" t="s">
        <v>171</v>
      </c>
      <c r="S1908" s="250" t="s">
        <v>171</v>
      </c>
      <c r="T1908" s="226" t="s">
        <v>2635</v>
      </c>
      <c r="U1908" s="253"/>
      <c r="V1908" s="278"/>
      <c r="W1908" s="252"/>
      <c r="X1908" s="253" t="s">
        <v>171</v>
      </c>
      <c r="Y1908" s="250" t="s">
        <v>171</v>
      </c>
      <c r="Z1908" s="226" t="s">
        <v>2617</v>
      </c>
      <c r="AA1908" s="253"/>
      <c r="AB1908" s="278"/>
      <c r="AC1908" s="252"/>
      <c r="AD1908" s="253" t="s">
        <v>171</v>
      </c>
      <c r="AE1908" s="250" t="s">
        <v>171</v>
      </c>
      <c r="AF1908" s="226" t="s">
        <v>2617</v>
      </c>
      <c r="AG1908" s="253"/>
      <c r="AH1908" s="278"/>
      <c r="AI1908" s="252"/>
    </row>
    <row r="1909" spans="1:35" ht="30" x14ac:dyDescent="0.2">
      <c r="A1909" s="249">
        <v>2017</v>
      </c>
      <c r="B1909" s="267" t="s">
        <v>2556</v>
      </c>
      <c r="C1909" s="267" t="s">
        <v>2350</v>
      </c>
      <c r="D1909" s="249"/>
      <c r="E1909" s="253">
        <v>3</v>
      </c>
      <c r="F1909" s="253" t="s">
        <v>171</v>
      </c>
      <c r="G1909" s="250" t="s">
        <v>171</v>
      </c>
      <c r="H1909" s="226" t="s">
        <v>2617</v>
      </c>
      <c r="I1909" s="253"/>
      <c r="J1909" s="278"/>
      <c r="K1909" s="252"/>
      <c r="L1909" s="253">
        <v>1</v>
      </c>
      <c r="M1909" s="251" t="s">
        <v>2448</v>
      </c>
      <c r="N1909" s="226" t="s">
        <v>2608</v>
      </c>
      <c r="O1909" s="253"/>
      <c r="P1909" s="278"/>
      <c r="Q1909" s="252"/>
      <c r="R1909" s="253">
        <v>3</v>
      </c>
      <c r="S1909" s="251" t="s">
        <v>2448</v>
      </c>
      <c r="T1909" s="226" t="s">
        <v>2608</v>
      </c>
      <c r="U1909" s="253"/>
      <c r="V1909" s="278"/>
      <c r="W1909" s="252"/>
      <c r="X1909" s="253" t="s">
        <v>171</v>
      </c>
      <c r="Y1909" s="250" t="s">
        <v>171</v>
      </c>
      <c r="Z1909" s="226" t="s">
        <v>2617</v>
      </c>
      <c r="AA1909" s="253"/>
      <c r="AB1909" s="278"/>
      <c r="AC1909" s="252"/>
      <c r="AD1909" s="253" t="s">
        <v>171</v>
      </c>
      <c r="AE1909" s="250" t="s">
        <v>171</v>
      </c>
      <c r="AF1909" s="226" t="s">
        <v>2617</v>
      </c>
      <c r="AG1909" s="253"/>
      <c r="AH1909" s="278"/>
      <c r="AI1909" s="252"/>
    </row>
    <row r="1910" spans="1:35" ht="30" x14ac:dyDescent="0.2">
      <c r="A1910" s="249">
        <v>2017</v>
      </c>
      <c r="B1910" s="267" t="s">
        <v>2556</v>
      </c>
      <c r="C1910" s="267" t="s">
        <v>2350</v>
      </c>
      <c r="D1910" s="249"/>
      <c r="E1910" s="253">
        <v>3</v>
      </c>
      <c r="F1910" s="253" t="s">
        <v>171</v>
      </c>
      <c r="G1910" s="250" t="s">
        <v>171</v>
      </c>
      <c r="H1910" s="226" t="s">
        <v>2617</v>
      </c>
      <c r="I1910" s="253"/>
      <c r="J1910" s="278"/>
      <c r="K1910" s="252"/>
      <c r="L1910" s="253">
        <v>1</v>
      </c>
      <c r="M1910" s="251" t="s">
        <v>2450</v>
      </c>
      <c r="N1910" s="226" t="s">
        <v>2608</v>
      </c>
      <c r="O1910" s="253"/>
      <c r="P1910" s="278"/>
      <c r="Q1910" s="252"/>
      <c r="R1910" s="253">
        <v>3</v>
      </c>
      <c r="S1910" s="251" t="s">
        <v>2450</v>
      </c>
      <c r="T1910" s="226" t="s">
        <v>2608</v>
      </c>
      <c r="U1910" s="253"/>
      <c r="V1910" s="278"/>
      <c r="W1910" s="252"/>
      <c r="X1910" s="253">
        <v>3</v>
      </c>
      <c r="Y1910" s="251" t="s">
        <v>2450</v>
      </c>
      <c r="Z1910" s="226" t="s">
        <v>2608</v>
      </c>
      <c r="AA1910" s="253"/>
      <c r="AB1910" s="278"/>
      <c r="AC1910" s="252"/>
      <c r="AD1910" s="253" t="s">
        <v>171</v>
      </c>
      <c r="AE1910" s="250" t="s">
        <v>171</v>
      </c>
      <c r="AF1910" s="226" t="s">
        <v>2617</v>
      </c>
      <c r="AG1910" s="253"/>
      <c r="AH1910" s="278"/>
      <c r="AI1910" s="252"/>
    </row>
    <row r="1911" spans="1:35" ht="30" x14ac:dyDescent="0.2">
      <c r="A1911" s="249">
        <v>2017</v>
      </c>
      <c r="B1911" s="267" t="s">
        <v>2556</v>
      </c>
      <c r="C1911" s="267" t="s">
        <v>2350</v>
      </c>
      <c r="D1911" s="249"/>
      <c r="E1911" s="253">
        <v>3</v>
      </c>
      <c r="F1911" s="253" t="s">
        <v>171</v>
      </c>
      <c r="G1911" s="250" t="s">
        <v>171</v>
      </c>
      <c r="H1911" s="226" t="s">
        <v>2617</v>
      </c>
      <c r="I1911" s="253"/>
      <c r="J1911" s="278"/>
      <c r="K1911" s="252"/>
      <c r="L1911" s="253">
        <v>1</v>
      </c>
      <c r="M1911" s="251" t="s">
        <v>2451</v>
      </c>
      <c r="N1911" s="226" t="s">
        <v>2608</v>
      </c>
      <c r="O1911" s="253"/>
      <c r="P1911" s="278"/>
      <c r="Q1911" s="252"/>
      <c r="R1911" s="253">
        <v>3</v>
      </c>
      <c r="S1911" s="251" t="s">
        <v>2451</v>
      </c>
      <c r="T1911" s="226" t="s">
        <v>2608</v>
      </c>
      <c r="U1911" s="253"/>
      <c r="V1911" s="278"/>
      <c r="W1911" s="252"/>
      <c r="X1911" s="253" t="s">
        <v>171</v>
      </c>
      <c r="Y1911" s="250" t="s">
        <v>171</v>
      </c>
      <c r="Z1911" s="226" t="s">
        <v>2617</v>
      </c>
      <c r="AA1911" s="253"/>
      <c r="AB1911" s="278"/>
      <c r="AC1911" s="252"/>
      <c r="AD1911" s="253" t="s">
        <v>171</v>
      </c>
      <c r="AE1911" s="250" t="s">
        <v>171</v>
      </c>
      <c r="AF1911" s="226" t="s">
        <v>2617</v>
      </c>
      <c r="AG1911" s="253"/>
      <c r="AH1911" s="278"/>
      <c r="AI1911" s="252"/>
    </row>
    <row r="1912" spans="1:35" ht="30" x14ac:dyDescent="0.2">
      <c r="A1912" s="249">
        <v>2017</v>
      </c>
      <c r="B1912" s="267" t="s">
        <v>2556</v>
      </c>
      <c r="C1912" s="267" t="s">
        <v>2350</v>
      </c>
      <c r="D1912" s="249"/>
      <c r="E1912" s="253">
        <v>3</v>
      </c>
      <c r="F1912" s="253" t="s">
        <v>171</v>
      </c>
      <c r="G1912" s="250" t="s">
        <v>171</v>
      </c>
      <c r="H1912" s="226" t="s">
        <v>2617</v>
      </c>
      <c r="I1912" s="253"/>
      <c r="J1912" s="278"/>
      <c r="K1912" s="252"/>
      <c r="L1912" s="253">
        <v>1</v>
      </c>
      <c r="M1912" s="251" t="s">
        <v>2452</v>
      </c>
      <c r="N1912" s="226" t="s">
        <v>2608</v>
      </c>
      <c r="O1912" s="253"/>
      <c r="P1912" s="278"/>
      <c r="Q1912" s="252"/>
      <c r="R1912" s="253">
        <v>3</v>
      </c>
      <c r="S1912" s="251" t="s">
        <v>2452</v>
      </c>
      <c r="T1912" s="226" t="s">
        <v>2608</v>
      </c>
      <c r="U1912" s="253"/>
      <c r="V1912" s="278"/>
      <c r="W1912" s="252"/>
      <c r="X1912" s="253" t="s">
        <v>171</v>
      </c>
      <c r="Y1912" s="250" t="s">
        <v>171</v>
      </c>
      <c r="Z1912" s="226" t="s">
        <v>2617</v>
      </c>
      <c r="AA1912" s="253"/>
      <c r="AB1912" s="278"/>
      <c r="AC1912" s="252"/>
      <c r="AD1912" s="253" t="s">
        <v>171</v>
      </c>
      <c r="AE1912" s="250" t="s">
        <v>171</v>
      </c>
      <c r="AF1912" s="226" t="s">
        <v>2617</v>
      </c>
      <c r="AG1912" s="253"/>
      <c r="AH1912" s="278"/>
      <c r="AI1912" s="252"/>
    </row>
    <row r="1913" spans="1:35" ht="30" x14ac:dyDescent="0.2">
      <c r="A1913" s="249">
        <v>2017</v>
      </c>
      <c r="B1913" s="267" t="s">
        <v>2556</v>
      </c>
      <c r="C1913" s="267" t="s">
        <v>2350</v>
      </c>
      <c r="D1913" s="249"/>
      <c r="E1913" s="253">
        <v>3</v>
      </c>
      <c r="F1913" s="253" t="s">
        <v>171</v>
      </c>
      <c r="G1913" s="250" t="s">
        <v>171</v>
      </c>
      <c r="H1913" s="226" t="s">
        <v>2617</v>
      </c>
      <c r="I1913" s="253"/>
      <c r="J1913" s="278"/>
      <c r="K1913" s="252"/>
      <c r="L1913" s="253">
        <v>1</v>
      </c>
      <c r="M1913" s="251" t="s">
        <v>2453</v>
      </c>
      <c r="N1913" s="226" t="s">
        <v>2608</v>
      </c>
      <c r="O1913" s="253"/>
      <c r="P1913" s="278"/>
      <c r="Q1913" s="252"/>
      <c r="R1913" s="250" t="s">
        <v>171</v>
      </c>
      <c r="S1913" s="250" t="s">
        <v>171</v>
      </c>
      <c r="T1913" s="226" t="s">
        <v>2617</v>
      </c>
      <c r="U1913" s="253"/>
      <c r="V1913" s="278"/>
      <c r="W1913" s="252"/>
      <c r="X1913" s="253" t="s">
        <v>171</v>
      </c>
      <c r="Y1913" s="250" t="s">
        <v>171</v>
      </c>
      <c r="Z1913" s="226" t="s">
        <v>2617</v>
      </c>
      <c r="AA1913" s="253"/>
      <c r="AB1913" s="278"/>
      <c r="AC1913" s="252"/>
      <c r="AD1913" s="253" t="s">
        <v>171</v>
      </c>
      <c r="AE1913" s="250" t="s">
        <v>171</v>
      </c>
      <c r="AF1913" s="226" t="s">
        <v>2617</v>
      </c>
      <c r="AG1913" s="253"/>
      <c r="AH1913" s="278"/>
      <c r="AI1913" s="252"/>
    </row>
    <row r="1914" spans="1:35" s="295" customFormat="1" ht="30.75" thickBot="1" x14ac:dyDescent="0.25">
      <c r="A1914" s="292">
        <v>2017</v>
      </c>
      <c r="B1914" s="299" t="s">
        <v>2556</v>
      </c>
      <c r="C1914" s="299" t="s">
        <v>2350</v>
      </c>
      <c r="D1914" s="292"/>
      <c r="E1914" s="303">
        <v>3</v>
      </c>
      <c r="F1914" s="303">
        <v>3</v>
      </c>
      <c r="G1914" s="289" t="s">
        <v>2598</v>
      </c>
      <c r="H1914" s="226" t="s">
        <v>2627</v>
      </c>
      <c r="I1914" s="285" t="e">
        <f>VLOOKUP(Tableau2[[#This Row],[Maîtrise/Avancement CNPE]],Tableau5[],8,FALSE)</f>
        <v>#N/A</v>
      </c>
      <c r="J1914" s="310" t="e">
        <f>Tableau2[[#This Row],[Gravité]]*Tableau2[[#This Row],[Fréquence CNPE]]*Tableau2[[#This Row],[Coef Pondération CNPE]]</f>
        <v>#N/A</v>
      </c>
      <c r="K1914" s="318"/>
      <c r="L1914" s="303">
        <v>1</v>
      </c>
      <c r="M1914" s="289" t="s">
        <v>2598</v>
      </c>
      <c r="N1914" s="226" t="s">
        <v>2627</v>
      </c>
      <c r="O1914" s="290" t="e">
        <f>VLOOKUP(Tableau2[[#This Row],[Maîtrise/Avancement SUD]],Tableau5[],8,FALSE)</f>
        <v>#N/A</v>
      </c>
      <c r="P1914" s="310" t="e">
        <f>Tableau2[[#This Row],[Gravité]]*Tableau2[[#This Row],[Fréquence SUD]]*Tableau2[[#This Row],[Coef Pondération SUD]]</f>
        <v>#N/A</v>
      </c>
      <c r="Q1914" s="318"/>
      <c r="R1914" s="303">
        <v>3</v>
      </c>
      <c r="S1914" s="289" t="s">
        <v>2598</v>
      </c>
      <c r="T1914" s="226" t="s">
        <v>2627</v>
      </c>
      <c r="U1914" s="290" t="e">
        <f>VLOOKUP(Tableau2[[#This Row],[Maîtrise/Avancement GP]],Tableau5[],8,FALSE)</f>
        <v>#N/A</v>
      </c>
      <c r="V1914" s="310" t="e">
        <f>Tableau2[[#This Row],[Gravité]]*Tableau2[[#This Row],[Fréquence GP]]*Tableau2[[#This Row],[Coef Pondération GP]]</f>
        <v>#N/A</v>
      </c>
      <c r="W1914" s="318"/>
      <c r="X1914" s="303">
        <v>3</v>
      </c>
      <c r="Y1914" s="289" t="s">
        <v>2598</v>
      </c>
      <c r="Z1914" s="226" t="s">
        <v>2627</v>
      </c>
      <c r="AA1914" s="290" t="e">
        <f>VLOOKUP(Tableau2[[#This Row],[Maîtrise/Avancement NORD]],Tableau5[],8,FALSE)</f>
        <v>#N/A</v>
      </c>
      <c r="AB1914" s="310" t="e">
        <f>Tableau2[[#This Row],[Gravité]]*Tableau2[[#This Row],[Fréquence NORD]]*Tableau2[[#This Row],[Coef Pondération NORD]]</f>
        <v>#N/A</v>
      </c>
      <c r="AC1914" s="318"/>
      <c r="AD1914" s="303" t="s">
        <v>171</v>
      </c>
      <c r="AE1914" s="289" t="s">
        <v>2598</v>
      </c>
      <c r="AF1914" s="226" t="s">
        <v>2627</v>
      </c>
      <c r="AG1914" s="290" t="e">
        <f>VLOOKUP(Tableau2[[#This Row],[Maîtrise/Avancement DD]],Tableau5[],8,FALSE)</f>
        <v>#N/A</v>
      </c>
      <c r="AH1914" s="310" t="e">
        <f>Tableau2[[#This Row],[Gravité]]*Tableau2[[#This Row],[Fréquence DD]]*Tableau2[[#This Row],[Coef Pondération DD]]</f>
        <v>#VALUE!</v>
      </c>
      <c r="AI1914" s="318"/>
    </row>
    <row r="1915" spans="1:35" ht="30" x14ac:dyDescent="0.2">
      <c r="A1915" s="249">
        <v>2017</v>
      </c>
      <c r="B1915" s="267" t="s">
        <v>2557</v>
      </c>
      <c r="C1915" s="267" t="s">
        <v>2359</v>
      </c>
      <c r="D1915" s="249"/>
      <c r="E1915" s="253">
        <v>3</v>
      </c>
      <c r="F1915" s="253">
        <v>3</v>
      </c>
      <c r="G1915" s="251" t="s">
        <v>2358</v>
      </c>
      <c r="H1915" s="226" t="s">
        <v>2630</v>
      </c>
      <c r="I1915" s="253"/>
      <c r="J1915" s="278"/>
      <c r="K1915" s="252"/>
      <c r="L1915" s="253">
        <v>1</v>
      </c>
      <c r="M1915" s="251" t="s">
        <v>2358</v>
      </c>
      <c r="N1915" s="226" t="s">
        <v>2630</v>
      </c>
      <c r="O1915" s="253"/>
      <c r="P1915" s="278"/>
      <c r="Q1915" s="252"/>
      <c r="R1915" s="253">
        <v>3</v>
      </c>
      <c r="S1915" s="251" t="s">
        <v>2358</v>
      </c>
      <c r="T1915" s="226" t="s">
        <v>2630</v>
      </c>
      <c r="U1915" s="253"/>
      <c r="V1915" s="278"/>
      <c r="W1915" s="252"/>
      <c r="X1915" s="253">
        <v>3</v>
      </c>
      <c r="Y1915" s="251" t="s">
        <v>2358</v>
      </c>
      <c r="Z1915" s="226" t="s">
        <v>2630</v>
      </c>
      <c r="AA1915" s="253"/>
      <c r="AB1915" s="278"/>
      <c r="AC1915" s="252"/>
      <c r="AD1915" s="253" t="s">
        <v>171</v>
      </c>
      <c r="AE1915" s="253" t="s">
        <v>171</v>
      </c>
      <c r="AF1915" s="226" t="s">
        <v>2629</v>
      </c>
      <c r="AG1915" s="253"/>
      <c r="AH1915" s="278"/>
      <c r="AI1915" s="252"/>
    </row>
    <row r="1916" spans="1:35" ht="30" x14ac:dyDescent="0.2">
      <c r="A1916" s="249">
        <v>2017</v>
      </c>
      <c r="B1916" s="267" t="s">
        <v>2557</v>
      </c>
      <c r="C1916" s="267" t="s">
        <v>2359</v>
      </c>
      <c r="D1916" s="249"/>
      <c r="E1916" s="253">
        <v>3</v>
      </c>
      <c r="F1916" s="253">
        <v>3</v>
      </c>
      <c r="G1916" s="251" t="s">
        <v>2357</v>
      </c>
      <c r="H1916" s="226" t="s">
        <v>2608</v>
      </c>
      <c r="I1916" s="253"/>
      <c r="J1916" s="278"/>
      <c r="K1916" s="252"/>
      <c r="L1916" s="253">
        <v>1</v>
      </c>
      <c r="M1916" s="251" t="s">
        <v>2357</v>
      </c>
      <c r="N1916" s="226" t="s">
        <v>2608</v>
      </c>
      <c r="O1916" s="253"/>
      <c r="P1916" s="278"/>
      <c r="Q1916" s="252"/>
      <c r="R1916" s="253">
        <v>3</v>
      </c>
      <c r="S1916" s="251" t="s">
        <v>2357</v>
      </c>
      <c r="T1916" s="226" t="s">
        <v>2608</v>
      </c>
      <c r="U1916" s="253"/>
      <c r="V1916" s="278"/>
      <c r="W1916" s="252"/>
      <c r="X1916" s="253">
        <v>3</v>
      </c>
      <c r="Y1916" s="251" t="s">
        <v>2357</v>
      </c>
      <c r="Z1916" s="226" t="s">
        <v>2608</v>
      </c>
      <c r="AA1916" s="253"/>
      <c r="AB1916" s="278"/>
      <c r="AC1916" s="252"/>
      <c r="AD1916" s="253" t="s">
        <v>171</v>
      </c>
      <c r="AE1916" s="253" t="s">
        <v>171</v>
      </c>
      <c r="AF1916" s="226" t="s">
        <v>2617</v>
      </c>
      <c r="AG1916" s="253"/>
      <c r="AH1916" s="278"/>
      <c r="AI1916" s="252"/>
    </row>
    <row r="1917" spans="1:35" ht="30" x14ac:dyDescent="0.2">
      <c r="A1917" s="249">
        <v>2017</v>
      </c>
      <c r="B1917" s="267" t="s">
        <v>2557</v>
      </c>
      <c r="C1917" s="267" t="s">
        <v>2359</v>
      </c>
      <c r="D1917" s="249"/>
      <c r="E1917" s="253">
        <v>3</v>
      </c>
      <c r="F1917" s="253">
        <v>3</v>
      </c>
      <c r="G1917" s="252" t="s">
        <v>2306</v>
      </c>
      <c r="H1917" s="226" t="s">
        <v>2608</v>
      </c>
      <c r="I1917" s="253"/>
      <c r="J1917" s="278"/>
      <c r="K1917" s="252"/>
      <c r="L1917" s="253">
        <v>1</v>
      </c>
      <c r="M1917" s="252" t="s">
        <v>2306</v>
      </c>
      <c r="N1917" s="226" t="s">
        <v>2608</v>
      </c>
      <c r="O1917" s="253"/>
      <c r="P1917" s="278"/>
      <c r="Q1917" s="252"/>
      <c r="R1917" s="253">
        <v>3</v>
      </c>
      <c r="S1917" s="252" t="s">
        <v>2306</v>
      </c>
      <c r="T1917" s="226" t="s">
        <v>2608</v>
      </c>
      <c r="U1917" s="253"/>
      <c r="V1917" s="278"/>
      <c r="W1917" s="252"/>
      <c r="X1917" s="253">
        <v>3</v>
      </c>
      <c r="Y1917" s="252" t="s">
        <v>2306</v>
      </c>
      <c r="Z1917" s="226" t="s">
        <v>2608</v>
      </c>
      <c r="AA1917" s="253"/>
      <c r="AB1917" s="278"/>
      <c r="AC1917" s="252"/>
      <c r="AD1917" s="253" t="s">
        <v>171</v>
      </c>
      <c r="AE1917" s="253" t="s">
        <v>171</v>
      </c>
      <c r="AF1917" s="226" t="s">
        <v>2617</v>
      </c>
      <c r="AG1917" s="253"/>
      <c r="AH1917" s="278"/>
      <c r="AI1917" s="252"/>
    </row>
    <row r="1918" spans="1:35" ht="30" x14ac:dyDescent="0.2">
      <c r="A1918" s="249">
        <v>2017</v>
      </c>
      <c r="B1918" s="267" t="s">
        <v>2557</v>
      </c>
      <c r="C1918" s="267" t="s">
        <v>2359</v>
      </c>
      <c r="D1918" s="249"/>
      <c r="E1918" s="253">
        <v>3</v>
      </c>
      <c r="F1918" s="253" t="s">
        <v>171</v>
      </c>
      <c r="G1918" s="253" t="s">
        <v>171</v>
      </c>
      <c r="H1918" s="226" t="s">
        <v>2617</v>
      </c>
      <c r="I1918" s="253"/>
      <c r="J1918" s="278"/>
      <c r="K1918" s="252"/>
      <c r="L1918" s="253">
        <v>1</v>
      </c>
      <c r="M1918" s="255" t="s">
        <v>2447</v>
      </c>
      <c r="N1918" s="226" t="s">
        <v>2608</v>
      </c>
      <c r="O1918" s="253"/>
      <c r="P1918" s="278"/>
      <c r="Q1918" s="252"/>
      <c r="R1918" s="253" t="s">
        <v>171</v>
      </c>
      <c r="S1918" s="253" t="s">
        <v>171</v>
      </c>
      <c r="T1918" s="226" t="s">
        <v>2617</v>
      </c>
      <c r="U1918" s="253"/>
      <c r="V1918" s="278"/>
      <c r="W1918" s="252"/>
      <c r="X1918" s="253" t="s">
        <v>171</v>
      </c>
      <c r="Y1918" s="253" t="s">
        <v>171</v>
      </c>
      <c r="Z1918" s="226" t="s">
        <v>2617</v>
      </c>
      <c r="AA1918" s="253"/>
      <c r="AB1918" s="278"/>
      <c r="AC1918" s="252"/>
      <c r="AD1918" s="253" t="s">
        <v>171</v>
      </c>
      <c r="AE1918" s="253" t="s">
        <v>171</v>
      </c>
      <c r="AF1918" s="226" t="s">
        <v>2617</v>
      </c>
      <c r="AG1918" s="253"/>
      <c r="AH1918" s="278"/>
      <c r="AI1918" s="252"/>
    </row>
    <row r="1919" spans="1:35" s="295" customFormat="1" ht="30.75" thickBot="1" x14ac:dyDescent="0.25">
      <c r="A1919" s="292">
        <v>2017</v>
      </c>
      <c r="B1919" s="299" t="s">
        <v>2557</v>
      </c>
      <c r="C1919" s="299" t="s">
        <v>2359</v>
      </c>
      <c r="D1919" s="292"/>
      <c r="E1919" s="303">
        <v>3</v>
      </c>
      <c r="F1919" s="303">
        <v>3</v>
      </c>
      <c r="G1919" s="289" t="s">
        <v>2598</v>
      </c>
      <c r="H1919" s="226" t="s">
        <v>2627</v>
      </c>
      <c r="I1919" s="285" t="e">
        <f>VLOOKUP(Tableau2[[#This Row],[Maîtrise/Avancement CNPE]],Tableau5[],8,FALSE)</f>
        <v>#N/A</v>
      </c>
      <c r="J1919" s="310" t="e">
        <f>Tableau2[[#This Row],[Gravité]]*Tableau2[[#This Row],[Fréquence CNPE]]*Tableau2[[#This Row],[Coef Pondération CNPE]]</f>
        <v>#N/A</v>
      </c>
      <c r="K1919" s="318"/>
      <c r="L1919" s="303">
        <v>1</v>
      </c>
      <c r="M1919" s="289" t="s">
        <v>2598</v>
      </c>
      <c r="N1919" s="226" t="s">
        <v>2627</v>
      </c>
      <c r="O1919" s="290" t="e">
        <f>VLOOKUP(Tableau2[[#This Row],[Maîtrise/Avancement SUD]],Tableau5[],8,FALSE)</f>
        <v>#N/A</v>
      </c>
      <c r="P1919" s="310" t="e">
        <f>Tableau2[[#This Row],[Gravité]]*Tableau2[[#This Row],[Fréquence SUD]]*Tableau2[[#This Row],[Coef Pondération SUD]]</f>
        <v>#N/A</v>
      </c>
      <c r="Q1919" s="318"/>
      <c r="R1919" s="303">
        <v>3</v>
      </c>
      <c r="S1919" s="289" t="s">
        <v>2598</v>
      </c>
      <c r="T1919" s="226" t="s">
        <v>2627</v>
      </c>
      <c r="U1919" s="290" t="e">
        <f>VLOOKUP(Tableau2[[#This Row],[Maîtrise/Avancement GP]],Tableau5[],8,FALSE)</f>
        <v>#N/A</v>
      </c>
      <c r="V1919" s="310" t="e">
        <f>Tableau2[[#This Row],[Gravité]]*Tableau2[[#This Row],[Fréquence GP]]*Tableau2[[#This Row],[Coef Pondération GP]]</f>
        <v>#N/A</v>
      </c>
      <c r="W1919" s="318"/>
      <c r="X1919" s="303">
        <v>3</v>
      </c>
      <c r="Y1919" s="289" t="s">
        <v>2598</v>
      </c>
      <c r="Z1919" s="226" t="s">
        <v>2627</v>
      </c>
      <c r="AA1919" s="290" t="e">
        <f>VLOOKUP(Tableau2[[#This Row],[Maîtrise/Avancement NORD]],Tableau5[],8,FALSE)</f>
        <v>#N/A</v>
      </c>
      <c r="AB1919" s="310" t="e">
        <f>Tableau2[[#This Row],[Gravité]]*Tableau2[[#This Row],[Fréquence NORD]]*Tableau2[[#This Row],[Coef Pondération NORD]]</f>
        <v>#N/A</v>
      </c>
      <c r="AC1919" s="318"/>
      <c r="AD1919" s="303" t="s">
        <v>171</v>
      </c>
      <c r="AE1919" s="289" t="s">
        <v>2598</v>
      </c>
      <c r="AF1919" s="226" t="s">
        <v>2627</v>
      </c>
      <c r="AG1919" s="290" t="e">
        <f>VLOOKUP(Tableau2[[#This Row],[Maîtrise/Avancement DD]],Tableau5[],8,FALSE)</f>
        <v>#N/A</v>
      </c>
      <c r="AH1919" s="310" t="e">
        <f>Tableau2[[#This Row],[Gravité]]*Tableau2[[#This Row],[Fréquence DD]]*Tableau2[[#This Row],[Coef Pondération DD]]</f>
        <v>#VALUE!</v>
      </c>
      <c r="AI1919" s="318"/>
    </row>
    <row r="1920" spans="1:35" ht="30" x14ac:dyDescent="0.2">
      <c r="A1920" s="249">
        <v>2017</v>
      </c>
      <c r="B1920" s="267" t="s">
        <v>2558</v>
      </c>
      <c r="C1920" s="267" t="s">
        <v>2359</v>
      </c>
      <c r="D1920" s="249"/>
      <c r="E1920" s="253">
        <v>3</v>
      </c>
      <c r="F1920" s="253">
        <v>3</v>
      </c>
      <c r="G1920" s="251" t="s">
        <v>2306</v>
      </c>
      <c r="H1920" s="226" t="s">
        <v>2608</v>
      </c>
      <c r="I1920" s="253"/>
      <c r="J1920" s="278"/>
      <c r="K1920" s="252"/>
      <c r="L1920" s="253">
        <v>1</v>
      </c>
      <c r="M1920" s="251" t="s">
        <v>2306</v>
      </c>
      <c r="N1920" s="226" t="s">
        <v>2608</v>
      </c>
      <c r="O1920" s="253"/>
      <c r="P1920" s="278"/>
      <c r="Q1920" s="252"/>
      <c r="R1920" s="253">
        <v>3</v>
      </c>
      <c r="S1920" s="251" t="s">
        <v>2306</v>
      </c>
      <c r="T1920" s="226" t="s">
        <v>2608</v>
      </c>
      <c r="U1920" s="253"/>
      <c r="V1920" s="278"/>
      <c r="W1920" s="252"/>
      <c r="X1920" s="253">
        <v>3</v>
      </c>
      <c r="Y1920" s="251" t="s">
        <v>2306</v>
      </c>
      <c r="Z1920" s="226" t="s">
        <v>2608</v>
      </c>
      <c r="AA1920" s="253"/>
      <c r="AB1920" s="278"/>
      <c r="AC1920" s="252"/>
      <c r="AD1920" s="253" t="s">
        <v>171</v>
      </c>
      <c r="AE1920" s="253" t="s">
        <v>171</v>
      </c>
      <c r="AF1920" s="226" t="s">
        <v>2617</v>
      </c>
      <c r="AG1920" s="253"/>
      <c r="AH1920" s="278"/>
      <c r="AI1920" s="252"/>
    </row>
    <row r="1921" spans="1:35" ht="30" x14ac:dyDescent="0.2">
      <c r="A1921" s="249">
        <v>2017</v>
      </c>
      <c r="B1921" s="267" t="s">
        <v>2558</v>
      </c>
      <c r="C1921" s="267" t="s">
        <v>2359</v>
      </c>
      <c r="D1921" s="249"/>
      <c r="E1921" s="253">
        <v>3</v>
      </c>
      <c r="F1921" s="253">
        <v>3</v>
      </c>
      <c r="G1921" s="251" t="s">
        <v>2360</v>
      </c>
      <c r="H1921" s="226" t="s">
        <v>2607</v>
      </c>
      <c r="I1921" s="253"/>
      <c r="J1921" s="278"/>
      <c r="K1921" s="252"/>
      <c r="L1921" s="253">
        <v>1</v>
      </c>
      <c r="M1921" s="251" t="s">
        <v>2360</v>
      </c>
      <c r="N1921" s="226" t="s">
        <v>2607</v>
      </c>
      <c r="O1921" s="253"/>
      <c r="P1921" s="278"/>
      <c r="Q1921" s="252"/>
      <c r="R1921" s="253">
        <v>3</v>
      </c>
      <c r="S1921" s="251" t="s">
        <v>2360</v>
      </c>
      <c r="T1921" s="226" t="s">
        <v>2607</v>
      </c>
      <c r="U1921" s="253"/>
      <c r="V1921" s="278"/>
      <c r="W1921" s="252"/>
      <c r="X1921" s="253">
        <v>3</v>
      </c>
      <c r="Y1921" s="251" t="s">
        <v>2360</v>
      </c>
      <c r="Z1921" s="226" t="s">
        <v>2607</v>
      </c>
      <c r="AA1921" s="253"/>
      <c r="AB1921" s="278"/>
      <c r="AC1921" s="252"/>
      <c r="AD1921" s="253" t="s">
        <v>171</v>
      </c>
      <c r="AE1921" s="253" t="s">
        <v>171</v>
      </c>
      <c r="AF1921" s="226" t="s">
        <v>2616</v>
      </c>
      <c r="AG1921" s="253"/>
      <c r="AH1921" s="278"/>
      <c r="AI1921" s="252"/>
    </row>
    <row r="1922" spans="1:35" s="295" customFormat="1" ht="30.75" thickBot="1" x14ac:dyDescent="0.25">
      <c r="A1922" s="292">
        <v>2017</v>
      </c>
      <c r="B1922" s="299" t="s">
        <v>2558</v>
      </c>
      <c r="C1922" s="299" t="s">
        <v>2359</v>
      </c>
      <c r="D1922" s="292"/>
      <c r="E1922" s="303">
        <v>3</v>
      </c>
      <c r="F1922" s="303">
        <v>3</v>
      </c>
      <c r="G1922" s="289" t="s">
        <v>2598</v>
      </c>
      <c r="H1922" s="226" t="s">
        <v>2627</v>
      </c>
      <c r="I1922" s="285" t="e">
        <f>VLOOKUP(Tableau2[[#This Row],[Maîtrise/Avancement CNPE]],Tableau5[],8,FALSE)</f>
        <v>#N/A</v>
      </c>
      <c r="J1922" s="310" t="e">
        <f>Tableau2[[#This Row],[Gravité]]*Tableau2[[#This Row],[Fréquence CNPE]]*Tableau2[[#This Row],[Coef Pondération CNPE]]</f>
        <v>#N/A</v>
      </c>
      <c r="K1922" s="318"/>
      <c r="L1922" s="303">
        <v>1</v>
      </c>
      <c r="M1922" s="289" t="s">
        <v>2598</v>
      </c>
      <c r="N1922" s="226" t="s">
        <v>2627</v>
      </c>
      <c r="O1922" s="290" t="e">
        <f>VLOOKUP(Tableau2[[#This Row],[Maîtrise/Avancement SUD]],Tableau5[],8,FALSE)</f>
        <v>#N/A</v>
      </c>
      <c r="P1922" s="310" t="e">
        <f>Tableau2[[#This Row],[Gravité]]*Tableau2[[#This Row],[Fréquence SUD]]*Tableau2[[#This Row],[Coef Pondération SUD]]</f>
        <v>#N/A</v>
      </c>
      <c r="Q1922" s="318"/>
      <c r="R1922" s="303">
        <v>3</v>
      </c>
      <c r="S1922" s="289" t="s">
        <v>2598</v>
      </c>
      <c r="T1922" s="226" t="s">
        <v>2627</v>
      </c>
      <c r="U1922" s="290" t="e">
        <f>VLOOKUP(Tableau2[[#This Row],[Maîtrise/Avancement GP]],Tableau5[],8,FALSE)</f>
        <v>#N/A</v>
      </c>
      <c r="V1922" s="310" t="e">
        <f>Tableau2[[#This Row],[Gravité]]*Tableau2[[#This Row],[Fréquence GP]]*Tableau2[[#This Row],[Coef Pondération GP]]</f>
        <v>#N/A</v>
      </c>
      <c r="W1922" s="318"/>
      <c r="X1922" s="303">
        <v>3</v>
      </c>
      <c r="Y1922" s="289" t="s">
        <v>2598</v>
      </c>
      <c r="Z1922" s="226" t="s">
        <v>2627</v>
      </c>
      <c r="AA1922" s="290" t="e">
        <f>VLOOKUP(Tableau2[[#This Row],[Maîtrise/Avancement NORD]],Tableau5[],8,FALSE)</f>
        <v>#N/A</v>
      </c>
      <c r="AB1922" s="310" t="e">
        <f>Tableau2[[#This Row],[Gravité]]*Tableau2[[#This Row],[Fréquence NORD]]*Tableau2[[#This Row],[Coef Pondération NORD]]</f>
        <v>#N/A</v>
      </c>
      <c r="AC1922" s="318"/>
      <c r="AD1922" s="303" t="s">
        <v>171</v>
      </c>
      <c r="AE1922" s="289" t="s">
        <v>2598</v>
      </c>
      <c r="AF1922" s="226" t="s">
        <v>2627</v>
      </c>
      <c r="AG1922" s="290" t="e">
        <f>VLOOKUP(Tableau2[[#This Row],[Maîtrise/Avancement DD]],Tableau5[],8,FALSE)</f>
        <v>#N/A</v>
      </c>
      <c r="AH1922" s="310" t="e">
        <f>Tableau2[[#This Row],[Gravité]]*Tableau2[[#This Row],[Fréquence DD]]*Tableau2[[#This Row],[Coef Pondération DD]]</f>
        <v>#VALUE!</v>
      </c>
      <c r="AI1922" s="318"/>
    </row>
    <row r="1923" spans="1:35" ht="30" x14ac:dyDescent="0.2">
      <c r="A1923" s="249">
        <v>2017</v>
      </c>
      <c r="B1923" s="267" t="s">
        <v>2559</v>
      </c>
      <c r="C1923" s="267" t="s">
        <v>2361</v>
      </c>
      <c r="D1923" s="249"/>
      <c r="E1923" s="253">
        <v>3</v>
      </c>
      <c r="F1923" s="253">
        <v>3</v>
      </c>
      <c r="G1923" s="251" t="s">
        <v>2362</v>
      </c>
      <c r="H1923" s="226" t="s">
        <v>2608</v>
      </c>
      <c r="I1923" s="253"/>
      <c r="J1923" s="278"/>
      <c r="K1923" s="252"/>
      <c r="L1923" s="253">
        <v>1</v>
      </c>
      <c r="M1923" s="251" t="s">
        <v>2362</v>
      </c>
      <c r="N1923" s="226" t="s">
        <v>2608</v>
      </c>
      <c r="O1923" s="253"/>
      <c r="P1923" s="278"/>
      <c r="Q1923" s="252"/>
      <c r="R1923" s="253">
        <v>1</v>
      </c>
      <c r="S1923" s="251" t="s">
        <v>2362</v>
      </c>
      <c r="T1923" s="226" t="s">
        <v>2608</v>
      </c>
      <c r="U1923" s="253"/>
      <c r="V1923" s="278"/>
      <c r="W1923" s="252"/>
      <c r="X1923" s="253">
        <v>1</v>
      </c>
      <c r="Y1923" s="251" t="s">
        <v>2362</v>
      </c>
      <c r="Z1923" s="226" t="s">
        <v>2608</v>
      </c>
      <c r="AA1923" s="253"/>
      <c r="AB1923" s="278"/>
      <c r="AC1923" s="252"/>
      <c r="AD1923" s="253" t="s">
        <v>171</v>
      </c>
      <c r="AE1923" s="253" t="s">
        <v>171</v>
      </c>
      <c r="AF1923" s="226" t="s">
        <v>2617</v>
      </c>
      <c r="AG1923" s="253"/>
      <c r="AH1923" s="278"/>
      <c r="AI1923" s="252"/>
    </row>
    <row r="1924" spans="1:35" ht="30" x14ac:dyDescent="0.2">
      <c r="A1924" s="249">
        <v>2017</v>
      </c>
      <c r="B1924" s="267" t="s">
        <v>2559</v>
      </c>
      <c r="C1924" s="267" t="s">
        <v>2361</v>
      </c>
      <c r="D1924" s="249"/>
      <c r="E1924" s="253">
        <v>3</v>
      </c>
      <c r="F1924" s="253">
        <v>3</v>
      </c>
      <c r="G1924" s="251" t="s">
        <v>2363</v>
      </c>
      <c r="H1924" s="226" t="s">
        <v>2657</v>
      </c>
      <c r="I1924" s="253"/>
      <c r="J1924" s="278"/>
      <c r="K1924" s="252"/>
      <c r="L1924" s="253">
        <v>1</v>
      </c>
      <c r="M1924" s="251" t="s">
        <v>2363</v>
      </c>
      <c r="N1924" s="226" t="s">
        <v>2657</v>
      </c>
      <c r="O1924" s="253"/>
      <c r="P1924" s="278"/>
      <c r="Q1924" s="252"/>
      <c r="R1924" s="253">
        <v>1</v>
      </c>
      <c r="S1924" s="251" t="s">
        <v>2363</v>
      </c>
      <c r="T1924" s="226" t="s">
        <v>2657</v>
      </c>
      <c r="U1924" s="253"/>
      <c r="V1924" s="278"/>
      <c r="W1924" s="252"/>
      <c r="X1924" s="253">
        <v>1</v>
      </c>
      <c r="Y1924" s="251" t="s">
        <v>2363</v>
      </c>
      <c r="Z1924" s="226" t="s">
        <v>2657</v>
      </c>
      <c r="AA1924" s="253"/>
      <c r="AB1924" s="278"/>
      <c r="AC1924" s="252"/>
      <c r="AD1924" s="253" t="s">
        <v>171</v>
      </c>
      <c r="AE1924" s="253" t="s">
        <v>171</v>
      </c>
      <c r="AF1924" s="226" t="s">
        <v>2617</v>
      </c>
      <c r="AG1924" s="253"/>
      <c r="AH1924" s="278"/>
      <c r="AI1924" s="252"/>
    </row>
    <row r="1925" spans="1:35" ht="30" x14ac:dyDescent="0.2">
      <c r="A1925" s="249">
        <v>2017</v>
      </c>
      <c r="B1925" s="267" t="s">
        <v>2559</v>
      </c>
      <c r="C1925" s="267" t="s">
        <v>2361</v>
      </c>
      <c r="D1925" s="249"/>
      <c r="E1925" s="253">
        <v>3</v>
      </c>
      <c r="F1925" s="253">
        <v>3</v>
      </c>
      <c r="G1925" s="251" t="s">
        <v>2364</v>
      </c>
      <c r="H1925" s="226" t="s">
        <v>2660</v>
      </c>
      <c r="I1925" s="253"/>
      <c r="J1925" s="278"/>
      <c r="K1925" s="252"/>
      <c r="L1925" s="253">
        <v>1</v>
      </c>
      <c r="M1925" s="251" t="s">
        <v>2454</v>
      </c>
      <c r="N1925" s="226" t="s">
        <v>2660</v>
      </c>
      <c r="O1925" s="253"/>
      <c r="P1925" s="278"/>
      <c r="Q1925" s="252"/>
      <c r="R1925" s="253">
        <v>1</v>
      </c>
      <c r="S1925" s="251" t="s">
        <v>2364</v>
      </c>
      <c r="T1925" s="226" t="s">
        <v>2660</v>
      </c>
      <c r="U1925" s="253"/>
      <c r="V1925" s="278"/>
      <c r="W1925" s="252"/>
      <c r="X1925" s="253">
        <v>1</v>
      </c>
      <c r="Y1925" s="251" t="s">
        <v>2364</v>
      </c>
      <c r="Z1925" s="226" t="s">
        <v>2660</v>
      </c>
      <c r="AA1925" s="253"/>
      <c r="AB1925" s="278"/>
      <c r="AC1925" s="252"/>
      <c r="AD1925" s="253" t="s">
        <v>171</v>
      </c>
      <c r="AE1925" s="253" t="s">
        <v>171</v>
      </c>
      <c r="AF1925" s="226" t="s">
        <v>2617</v>
      </c>
      <c r="AG1925" s="253"/>
      <c r="AH1925" s="278"/>
      <c r="AI1925" s="252"/>
    </row>
    <row r="1926" spans="1:35" ht="30" x14ac:dyDescent="0.2">
      <c r="A1926" s="249">
        <v>2017</v>
      </c>
      <c r="B1926" s="267" t="s">
        <v>2559</v>
      </c>
      <c r="C1926" s="267" t="s">
        <v>2361</v>
      </c>
      <c r="D1926" s="249"/>
      <c r="E1926" s="253"/>
      <c r="F1926" s="253" t="s">
        <v>171</v>
      </c>
      <c r="G1926" s="250" t="s">
        <v>171</v>
      </c>
      <c r="H1926" s="226" t="s">
        <v>2617</v>
      </c>
      <c r="I1926" s="253"/>
      <c r="J1926" s="278"/>
      <c r="K1926" s="252"/>
      <c r="L1926" s="253">
        <v>1</v>
      </c>
      <c r="M1926" s="251" t="s">
        <v>2455</v>
      </c>
      <c r="N1926" s="226" t="s">
        <v>2608</v>
      </c>
      <c r="O1926" s="253"/>
      <c r="P1926" s="278"/>
      <c r="Q1926" s="252"/>
      <c r="R1926" s="253">
        <v>1</v>
      </c>
      <c r="S1926" s="251" t="s">
        <v>2455</v>
      </c>
      <c r="T1926" s="226" t="s">
        <v>2608</v>
      </c>
      <c r="U1926" s="253"/>
      <c r="V1926" s="278"/>
      <c r="W1926" s="252"/>
      <c r="X1926" s="253">
        <v>1</v>
      </c>
      <c r="Y1926" s="251" t="s">
        <v>2455</v>
      </c>
      <c r="Z1926" s="226" t="s">
        <v>2608</v>
      </c>
      <c r="AA1926" s="253"/>
      <c r="AB1926" s="278"/>
      <c r="AC1926" s="252"/>
      <c r="AD1926" s="253" t="s">
        <v>171</v>
      </c>
      <c r="AE1926" s="253" t="s">
        <v>171</v>
      </c>
      <c r="AF1926" s="226" t="s">
        <v>2617</v>
      </c>
      <c r="AG1926" s="253"/>
      <c r="AH1926" s="278"/>
      <c r="AI1926" s="252"/>
    </row>
    <row r="1927" spans="1:35" s="295" customFormat="1" ht="30.75" thickBot="1" x14ac:dyDescent="0.25">
      <c r="A1927" s="292">
        <v>2017</v>
      </c>
      <c r="B1927" s="299" t="s">
        <v>2559</v>
      </c>
      <c r="C1927" s="299" t="s">
        <v>2361</v>
      </c>
      <c r="D1927" s="292"/>
      <c r="E1927" s="303">
        <v>3</v>
      </c>
      <c r="F1927" s="303">
        <v>3</v>
      </c>
      <c r="G1927" s="289" t="s">
        <v>2598</v>
      </c>
      <c r="H1927" s="226" t="s">
        <v>2627</v>
      </c>
      <c r="I1927" s="285" t="e">
        <f>VLOOKUP(Tableau2[[#This Row],[Maîtrise/Avancement CNPE]],Tableau5[],8,FALSE)</f>
        <v>#N/A</v>
      </c>
      <c r="J1927" s="310" t="e">
        <f>Tableau2[[#This Row],[Gravité]]*Tableau2[[#This Row],[Fréquence CNPE]]*Tableau2[[#This Row],[Coef Pondération CNPE]]</f>
        <v>#N/A</v>
      </c>
      <c r="K1927" s="306" t="s">
        <v>2366</v>
      </c>
      <c r="L1927" s="303">
        <v>1</v>
      </c>
      <c r="M1927" s="289" t="s">
        <v>2598</v>
      </c>
      <c r="N1927" s="226" t="s">
        <v>2627</v>
      </c>
      <c r="O1927" s="290" t="e">
        <f>VLOOKUP(Tableau2[[#This Row],[Maîtrise/Avancement SUD]],Tableau5[],8,FALSE)</f>
        <v>#N/A</v>
      </c>
      <c r="P1927" s="310" t="e">
        <f>Tableau2[[#This Row],[Gravité]]*Tableau2[[#This Row],[Fréquence SUD]]*Tableau2[[#This Row],[Coef Pondération SUD]]</f>
        <v>#N/A</v>
      </c>
      <c r="Q1927" s="318"/>
      <c r="R1927" s="303">
        <v>1</v>
      </c>
      <c r="S1927" s="289" t="s">
        <v>2598</v>
      </c>
      <c r="T1927" s="226" t="s">
        <v>2627</v>
      </c>
      <c r="U1927" s="290" t="e">
        <f>VLOOKUP(Tableau2[[#This Row],[Maîtrise/Avancement GP]],Tableau5[],8,FALSE)</f>
        <v>#N/A</v>
      </c>
      <c r="V1927" s="310" t="e">
        <f>Tableau2[[#This Row],[Gravité]]*Tableau2[[#This Row],[Fréquence GP]]*Tableau2[[#This Row],[Coef Pondération GP]]</f>
        <v>#N/A</v>
      </c>
      <c r="W1927" s="318"/>
      <c r="X1927" s="303">
        <v>1</v>
      </c>
      <c r="Y1927" s="289" t="s">
        <v>2598</v>
      </c>
      <c r="Z1927" s="226" t="s">
        <v>2627</v>
      </c>
      <c r="AA1927" s="290" t="e">
        <f>VLOOKUP(Tableau2[[#This Row],[Maîtrise/Avancement NORD]],Tableau5[],8,FALSE)</f>
        <v>#N/A</v>
      </c>
      <c r="AB1927" s="310" t="e">
        <f>Tableau2[[#This Row],[Gravité]]*Tableau2[[#This Row],[Fréquence NORD]]*Tableau2[[#This Row],[Coef Pondération NORD]]</f>
        <v>#N/A</v>
      </c>
      <c r="AC1927" s="318"/>
      <c r="AD1927" s="303" t="s">
        <v>171</v>
      </c>
      <c r="AE1927" s="289" t="s">
        <v>2598</v>
      </c>
      <c r="AF1927" s="226" t="s">
        <v>2627</v>
      </c>
      <c r="AG1927" s="290" t="e">
        <f>VLOOKUP(Tableau2[[#This Row],[Maîtrise/Avancement DD]],Tableau5[],8,FALSE)</f>
        <v>#N/A</v>
      </c>
      <c r="AH1927" s="310" t="e">
        <f>Tableau2[[#This Row],[Gravité]]*Tableau2[[#This Row],[Fréquence DD]]*Tableau2[[#This Row],[Coef Pondération DD]]</f>
        <v>#VALUE!</v>
      </c>
      <c r="AI1927" s="318"/>
    </row>
    <row r="1928" spans="1:35" ht="30" x14ac:dyDescent="0.2">
      <c r="A1928" s="249">
        <v>2017</v>
      </c>
      <c r="B1928" s="267" t="s">
        <v>2560</v>
      </c>
      <c r="C1928" s="267" t="s">
        <v>1069</v>
      </c>
      <c r="D1928" s="249"/>
      <c r="E1928" s="253">
        <v>3</v>
      </c>
      <c r="F1928" s="253">
        <v>3</v>
      </c>
      <c r="G1928" s="251" t="s">
        <v>2365</v>
      </c>
      <c r="H1928" s="226" t="s">
        <v>2612</v>
      </c>
      <c r="I1928" s="253"/>
      <c r="J1928" s="278"/>
      <c r="K1928" s="252"/>
      <c r="L1928" s="253">
        <v>1</v>
      </c>
      <c r="M1928" s="251" t="s">
        <v>2365</v>
      </c>
      <c r="N1928" s="226" t="s">
        <v>2612</v>
      </c>
      <c r="O1928" s="253"/>
      <c r="P1928" s="278"/>
      <c r="Q1928" s="252"/>
      <c r="R1928" s="253">
        <v>1</v>
      </c>
      <c r="S1928" s="251" t="s">
        <v>2479</v>
      </c>
      <c r="T1928" s="226" t="s">
        <v>2612</v>
      </c>
      <c r="U1928" s="253"/>
      <c r="V1928" s="278"/>
      <c r="W1928" s="252"/>
      <c r="X1928" s="253">
        <v>1</v>
      </c>
      <c r="Y1928" s="251" t="s">
        <v>2479</v>
      </c>
      <c r="Z1928" s="226" t="s">
        <v>2612</v>
      </c>
      <c r="AA1928" s="253"/>
      <c r="AB1928" s="278"/>
      <c r="AC1928" s="252"/>
      <c r="AD1928" s="253" t="s">
        <v>171</v>
      </c>
      <c r="AE1928" s="250" t="s">
        <v>171</v>
      </c>
      <c r="AF1928" s="226" t="s">
        <v>2629</v>
      </c>
      <c r="AG1928" s="253"/>
      <c r="AH1928" s="278"/>
      <c r="AI1928" s="252"/>
    </row>
    <row r="1929" spans="1:35" ht="30" x14ac:dyDescent="0.2">
      <c r="A1929" s="249">
        <v>2017</v>
      </c>
      <c r="B1929" s="267" t="s">
        <v>2560</v>
      </c>
      <c r="C1929" s="267" t="s">
        <v>1069</v>
      </c>
      <c r="D1929" s="249"/>
      <c r="E1929" s="253">
        <v>3</v>
      </c>
      <c r="F1929" s="253" t="s">
        <v>171</v>
      </c>
      <c r="G1929" s="250" t="s">
        <v>171</v>
      </c>
      <c r="H1929" s="226" t="s">
        <v>2617</v>
      </c>
      <c r="I1929" s="253"/>
      <c r="J1929" s="278"/>
      <c r="K1929" s="252"/>
      <c r="L1929" s="253">
        <v>1</v>
      </c>
      <c r="M1929" s="251" t="s">
        <v>2456</v>
      </c>
      <c r="N1929" s="226" t="s">
        <v>2608</v>
      </c>
      <c r="O1929" s="253"/>
      <c r="P1929" s="278"/>
      <c r="Q1929" s="252"/>
      <c r="R1929" s="253">
        <v>1</v>
      </c>
      <c r="S1929" s="251" t="s">
        <v>2456</v>
      </c>
      <c r="T1929" s="226" t="s">
        <v>2608</v>
      </c>
      <c r="U1929" s="253"/>
      <c r="V1929" s="278"/>
      <c r="W1929" s="252"/>
      <c r="X1929" s="250" t="s">
        <v>171</v>
      </c>
      <c r="Y1929" s="250" t="s">
        <v>171</v>
      </c>
      <c r="Z1929" s="226" t="s">
        <v>2617</v>
      </c>
      <c r="AA1929" s="253"/>
      <c r="AB1929" s="278"/>
      <c r="AC1929" s="252"/>
      <c r="AD1929" s="253" t="s">
        <v>171</v>
      </c>
      <c r="AE1929" s="250" t="s">
        <v>171</v>
      </c>
      <c r="AF1929" s="226" t="s">
        <v>2617</v>
      </c>
      <c r="AG1929" s="253"/>
      <c r="AH1929" s="278"/>
      <c r="AI1929" s="252"/>
    </row>
    <row r="1930" spans="1:35" ht="30" x14ac:dyDescent="0.2">
      <c r="A1930" s="249">
        <v>2017</v>
      </c>
      <c r="B1930" s="267" t="s">
        <v>2560</v>
      </c>
      <c r="C1930" s="267" t="s">
        <v>1069</v>
      </c>
      <c r="D1930" s="249"/>
      <c r="E1930" s="253">
        <v>3</v>
      </c>
      <c r="F1930" s="253" t="s">
        <v>171</v>
      </c>
      <c r="G1930" s="250" t="s">
        <v>171</v>
      </c>
      <c r="H1930" s="226" t="s">
        <v>2617</v>
      </c>
      <c r="I1930" s="253"/>
      <c r="J1930" s="278"/>
      <c r="K1930" s="252"/>
      <c r="L1930" s="253">
        <v>1</v>
      </c>
      <c r="M1930" s="251" t="s">
        <v>2457</v>
      </c>
      <c r="N1930" s="226" t="s">
        <v>2608</v>
      </c>
      <c r="O1930" s="253"/>
      <c r="P1930" s="278"/>
      <c r="Q1930" s="252"/>
      <c r="R1930" s="253">
        <v>1</v>
      </c>
      <c r="S1930" s="251" t="s">
        <v>2457</v>
      </c>
      <c r="T1930" s="226" t="s">
        <v>2608</v>
      </c>
      <c r="U1930" s="253"/>
      <c r="V1930" s="278"/>
      <c r="W1930" s="252"/>
      <c r="X1930" s="253">
        <v>1</v>
      </c>
      <c r="Y1930" s="251" t="s">
        <v>2457</v>
      </c>
      <c r="Z1930" s="226" t="s">
        <v>2608</v>
      </c>
      <c r="AA1930" s="253"/>
      <c r="AB1930" s="278"/>
      <c r="AC1930" s="252"/>
      <c r="AD1930" s="253" t="s">
        <v>171</v>
      </c>
      <c r="AE1930" s="250" t="s">
        <v>171</v>
      </c>
      <c r="AF1930" s="226" t="s">
        <v>2617</v>
      </c>
      <c r="AG1930" s="253"/>
      <c r="AH1930" s="278"/>
      <c r="AI1930" s="252"/>
    </row>
    <row r="1931" spans="1:35" s="295" customFormat="1" ht="75.75" thickBot="1" x14ac:dyDescent="0.25">
      <c r="A1931" s="292">
        <v>2017</v>
      </c>
      <c r="B1931" s="299" t="s">
        <v>2560</v>
      </c>
      <c r="C1931" s="299" t="s">
        <v>1069</v>
      </c>
      <c r="D1931" s="292"/>
      <c r="E1931" s="303">
        <v>3</v>
      </c>
      <c r="F1931" s="303">
        <v>3</v>
      </c>
      <c r="G1931" s="289" t="s">
        <v>2598</v>
      </c>
      <c r="H1931" s="226" t="s">
        <v>2627</v>
      </c>
      <c r="I1931" s="285" t="e">
        <f>VLOOKUP(Tableau2[[#This Row],[Maîtrise/Avancement CNPE]],Tableau5[],8,FALSE)</f>
        <v>#N/A</v>
      </c>
      <c r="J1931" s="310" t="e">
        <f>Tableau2[[#This Row],[Gravité]]*Tableau2[[#This Row],[Fréquence CNPE]]*Tableau2[[#This Row],[Coef Pondération CNPE]]</f>
        <v>#N/A</v>
      </c>
      <c r="K1931" s="306" t="s">
        <v>2367</v>
      </c>
      <c r="L1931" s="303">
        <v>1</v>
      </c>
      <c r="M1931" s="289" t="s">
        <v>2598</v>
      </c>
      <c r="N1931" s="226" t="s">
        <v>2627</v>
      </c>
      <c r="O1931" s="290" t="e">
        <f>VLOOKUP(Tableau2[[#This Row],[Maîtrise/Avancement SUD]],Tableau5[],8,FALSE)</f>
        <v>#N/A</v>
      </c>
      <c r="P1931" s="310" t="e">
        <f>Tableau2[[#This Row],[Gravité]]*Tableau2[[#This Row],[Fréquence SUD]]*Tableau2[[#This Row],[Coef Pondération SUD]]</f>
        <v>#N/A</v>
      </c>
      <c r="Q1931" s="318"/>
      <c r="R1931" s="303">
        <v>1</v>
      </c>
      <c r="S1931" s="289" t="s">
        <v>2598</v>
      </c>
      <c r="T1931" s="226" t="s">
        <v>2627</v>
      </c>
      <c r="U1931" s="290" t="e">
        <f>VLOOKUP(Tableau2[[#This Row],[Maîtrise/Avancement GP]],Tableau5[],8,FALSE)</f>
        <v>#N/A</v>
      </c>
      <c r="V1931" s="310" t="e">
        <f>Tableau2[[#This Row],[Gravité]]*Tableau2[[#This Row],[Fréquence GP]]*Tableau2[[#This Row],[Coef Pondération GP]]</f>
        <v>#N/A</v>
      </c>
      <c r="W1931" s="318"/>
      <c r="X1931" s="303">
        <v>1</v>
      </c>
      <c r="Y1931" s="289" t="s">
        <v>2598</v>
      </c>
      <c r="Z1931" s="226" t="s">
        <v>2627</v>
      </c>
      <c r="AA1931" s="290" t="e">
        <f>VLOOKUP(Tableau2[[#This Row],[Maîtrise/Avancement NORD]],Tableau5[],8,FALSE)</f>
        <v>#N/A</v>
      </c>
      <c r="AB1931" s="310" t="e">
        <f>Tableau2[[#This Row],[Gravité]]*Tableau2[[#This Row],[Fréquence NORD]]*Tableau2[[#This Row],[Coef Pondération NORD]]</f>
        <v>#N/A</v>
      </c>
      <c r="AC1931" s="318"/>
      <c r="AD1931" s="303" t="s">
        <v>171</v>
      </c>
      <c r="AE1931" s="289" t="s">
        <v>2598</v>
      </c>
      <c r="AF1931" s="226" t="s">
        <v>2627</v>
      </c>
      <c r="AG1931" s="290" t="e">
        <f>VLOOKUP(Tableau2[[#This Row],[Maîtrise/Avancement DD]],Tableau5[],8,FALSE)</f>
        <v>#N/A</v>
      </c>
      <c r="AH1931" s="310" t="e">
        <f>Tableau2[[#This Row],[Gravité]]*Tableau2[[#This Row],[Fréquence DD]]*Tableau2[[#This Row],[Coef Pondération DD]]</f>
        <v>#VALUE!</v>
      </c>
      <c r="AI1931" s="318"/>
    </row>
    <row r="1932" spans="1:35" ht="30" x14ac:dyDescent="0.2">
      <c r="A1932" s="249">
        <v>2017</v>
      </c>
      <c r="B1932" s="267" t="s">
        <v>2561</v>
      </c>
      <c r="C1932" s="267" t="s">
        <v>2368</v>
      </c>
      <c r="D1932" s="249"/>
      <c r="E1932" s="253">
        <v>3</v>
      </c>
      <c r="F1932" s="253">
        <v>3</v>
      </c>
      <c r="G1932" s="252" t="s">
        <v>2306</v>
      </c>
      <c r="H1932" s="226" t="s">
        <v>2608</v>
      </c>
      <c r="I1932" s="253"/>
      <c r="J1932" s="278"/>
      <c r="K1932" s="252"/>
      <c r="L1932" s="253">
        <v>1</v>
      </c>
      <c r="M1932" s="252" t="s">
        <v>2306</v>
      </c>
      <c r="N1932" s="226" t="s">
        <v>2608</v>
      </c>
      <c r="O1932" s="253"/>
      <c r="P1932" s="278"/>
      <c r="Q1932" s="252"/>
      <c r="R1932" s="253">
        <v>1</v>
      </c>
      <c r="S1932" s="252" t="s">
        <v>2306</v>
      </c>
      <c r="T1932" s="226" t="s">
        <v>2608</v>
      </c>
      <c r="U1932" s="253"/>
      <c r="V1932" s="278"/>
      <c r="W1932" s="252"/>
      <c r="X1932" s="253">
        <v>1</v>
      </c>
      <c r="Y1932" s="252" t="s">
        <v>2306</v>
      </c>
      <c r="Z1932" s="226" t="s">
        <v>2608</v>
      </c>
      <c r="AA1932" s="253"/>
      <c r="AB1932" s="278"/>
      <c r="AC1932" s="252"/>
      <c r="AD1932" s="253" t="s">
        <v>171</v>
      </c>
      <c r="AE1932" s="250" t="s">
        <v>171</v>
      </c>
      <c r="AF1932" s="226" t="s">
        <v>2617</v>
      </c>
      <c r="AG1932" s="253"/>
      <c r="AH1932" s="278"/>
      <c r="AI1932" s="252"/>
    </row>
    <row r="1933" spans="1:35" ht="30" x14ac:dyDescent="0.2">
      <c r="A1933" s="249">
        <v>2017</v>
      </c>
      <c r="B1933" s="267" t="s">
        <v>2561</v>
      </c>
      <c r="C1933" s="267" t="s">
        <v>2368</v>
      </c>
      <c r="D1933" s="249"/>
      <c r="E1933" s="253">
        <v>3</v>
      </c>
      <c r="F1933" s="253">
        <v>3</v>
      </c>
      <c r="G1933" s="252" t="s">
        <v>2369</v>
      </c>
      <c r="H1933" s="226" t="s">
        <v>2608</v>
      </c>
      <c r="I1933" s="253"/>
      <c r="J1933" s="278"/>
      <c r="K1933" s="252"/>
      <c r="L1933" s="253">
        <v>1</v>
      </c>
      <c r="M1933" s="252" t="s">
        <v>2455</v>
      </c>
      <c r="N1933" s="226" t="s">
        <v>2608</v>
      </c>
      <c r="O1933" s="253"/>
      <c r="P1933" s="278"/>
      <c r="Q1933" s="252"/>
      <c r="R1933" s="253">
        <v>1</v>
      </c>
      <c r="S1933" s="252" t="s">
        <v>2455</v>
      </c>
      <c r="T1933" s="226" t="s">
        <v>2608</v>
      </c>
      <c r="U1933" s="253"/>
      <c r="V1933" s="278"/>
      <c r="W1933" s="252"/>
      <c r="X1933" s="253">
        <v>1</v>
      </c>
      <c r="Y1933" s="252" t="s">
        <v>2455</v>
      </c>
      <c r="Z1933" s="226" t="s">
        <v>2608</v>
      </c>
      <c r="AA1933" s="253"/>
      <c r="AB1933" s="278"/>
      <c r="AC1933" s="252"/>
      <c r="AD1933" s="253" t="s">
        <v>171</v>
      </c>
      <c r="AE1933" s="250" t="s">
        <v>171</v>
      </c>
      <c r="AF1933" s="226" t="s">
        <v>2617</v>
      </c>
      <c r="AG1933" s="253"/>
      <c r="AH1933" s="278"/>
      <c r="AI1933" s="252"/>
    </row>
    <row r="1934" spans="1:35" ht="45" x14ac:dyDescent="0.2">
      <c r="A1934" s="249">
        <v>2017</v>
      </c>
      <c r="B1934" s="267" t="s">
        <v>2561</v>
      </c>
      <c r="C1934" s="267" t="s">
        <v>2368</v>
      </c>
      <c r="D1934" s="249"/>
      <c r="E1934" s="253">
        <v>3</v>
      </c>
      <c r="F1934" s="253" t="s">
        <v>171</v>
      </c>
      <c r="G1934" s="253" t="s">
        <v>171</v>
      </c>
      <c r="H1934" s="226" t="s">
        <v>2629</v>
      </c>
      <c r="I1934" s="253"/>
      <c r="J1934" s="278"/>
      <c r="K1934" s="252"/>
      <c r="L1934" s="253">
        <v>1</v>
      </c>
      <c r="M1934" s="251" t="s">
        <v>2458</v>
      </c>
      <c r="N1934" s="226" t="s">
        <v>2612</v>
      </c>
      <c r="O1934" s="253"/>
      <c r="P1934" s="278"/>
      <c r="Q1934" s="252"/>
      <c r="R1934" s="253">
        <v>1</v>
      </c>
      <c r="S1934" s="251" t="s">
        <v>2458</v>
      </c>
      <c r="T1934" s="226" t="s">
        <v>2612</v>
      </c>
      <c r="U1934" s="253"/>
      <c r="V1934" s="278"/>
      <c r="W1934" s="252"/>
      <c r="X1934" s="253">
        <v>1</v>
      </c>
      <c r="Y1934" s="251" t="s">
        <v>2458</v>
      </c>
      <c r="Z1934" s="226" t="s">
        <v>2612</v>
      </c>
      <c r="AA1934" s="253"/>
      <c r="AB1934" s="278"/>
      <c r="AC1934" s="252"/>
      <c r="AD1934" s="253" t="s">
        <v>171</v>
      </c>
      <c r="AE1934" s="250" t="s">
        <v>171</v>
      </c>
      <c r="AF1934" s="226" t="s">
        <v>2629</v>
      </c>
      <c r="AG1934" s="253"/>
      <c r="AH1934" s="278"/>
      <c r="AI1934" s="252"/>
    </row>
    <row r="1935" spans="1:35" s="295" customFormat="1" ht="30.75" thickBot="1" x14ac:dyDescent="0.25">
      <c r="A1935" s="292">
        <v>2017</v>
      </c>
      <c r="B1935" s="299" t="s">
        <v>2561</v>
      </c>
      <c r="C1935" s="299" t="s">
        <v>2368</v>
      </c>
      <c r="D1935" s="292"/>
      <c r="E1935" s="303">
        <v>3</v>
      </c>
      <c r="F1935" s="303">
        <v>3</v>
      </c>
      <c r="G1935" s="289" t="s">
        <v>2598</v>
      </c>
      <c r="H1935" s="226" t="s">
        <v>2627</v>
      </c>
      <c r="I1935" s="285" t="e">
        <f>VLOOKUP(Tableau2[[#This Row],[Maîtrise/Avancement CNPE]],Tableau5[],8,FALSE)</f>
        <v>#N/A</v>
      </c>
      <c r="J1935" s="310" t="e">
        <f>Tableau2[[#This Row],[Gravité]]*Tableau2[[#This Row],[Fréquence CNPE]]*Tableau2[[#This Row],[Coef Pondération CNPE]]</f>
        <v>#N/A</v>
      </c>
      <c r="K1935" s="306" t="s">
        <v>2366</v>
      </c>
      <c r="L1935" s="303">
        <v>1</v>
      </c>
      <c r="M1935" s="289" t="s">
        <v>2598</v>
      </c>
      <c r="N1935" s="226" t="s">
        <v>2627</v>
      </c>
      <c r="O1935" s="290" t="e">
        <f>VLOOKUP(Tableau2[[#This Row],[Maîtrise/Avancement SUD]],Tableau5[],8,FALSE)</f>
        <v>#N/A</v>
      </c>
      <c r="P1935" s="310" t="e">
        <f>Tableau2[[#This Row],[Gravité]]*Tableau2[[#This Row],[Fréquence SUD]]*Tableau2[[#This Row],[Coef Pondération SUD]]</f>
        <v>#N/A</v>
      </c>
      <c r="Q1935" s="318"/>
      <c r="R1935" s="303">
        <v>1</v>
      </c>
      <c r="S1935" s="289" t="s">
        <v>2598</v>
      </c>
      <c r="T1935" s="226" t="s">
        <v>2627</v>
      </c>
      <c r="U1935" s="290" t="e">
        <f>VLOOKUP(Tableau2[[#This Row],[Maîtrise/Avancement GP]],Tableau5[],8,FALSE)</f>
        <v>#N/A</v>
      </c>
      <c r="V1935" s="310" t="e">
        <f>Tableau2[[#This Row],[Gravité]]*Tableau2[[#This Row],[Fréquence GP]]*Tableau2[[#This Row],[Coef Pondération GP]]</f>
        <v>#N/A</v>
      </c>
      <c r="W1935" s="318"/>
      <c r="X1935" s="303">
        <v>1</v>
      </c>
      <c r="Y1935" s="289" t="s">
        <v>2598</v>
      </c>
      <c r="Z1935" s="226" t="s">
        <v>2627</v>
      </c>
      <c r="AA1935" s="290" t="e">
        <f>VLOOKUP(Tableau2[[#This Row],[Maîtrise/Avancement NORD]],Tableau5[],8,FALSE)</f>
        <v>#N/A</v>
      </c>
      <c r="AB1935" s="310" t="e">
        <f>Tableau2[[#This Row],[Gravité]]*Tableau2[[#This Row],[Fréquence NORD]]*Tableau2[[#This Row],[Coef Pondération NORD]]</f>
        <v>#N/A</v>
      </c>
      <c r="AC1935" s="318"/>
      <c r="AD1935" s="303" t="s">
        <v>171</v>
      </c>
      <c r="AE1935" s="289" t="s">
        <v>2598</v>
      </c>
      <c r="AF1935" s="226" t="s">
        <v>2627</v>
      </c>
      <c r="AG1935" s="290" t="e">
        <f>VLOOKUP(Tableau2[[#This Row],[Maîtrise/Avancement DD]],Tableau5[],8,FALSE)</f>
        <v>#N/A</v>
      </c>
      <c r="AH1935" s="310" t="e">
        <f>Tableau2[[#This Row],[Gravité]]*Tableau2[[#This Row],[Fréquence DD]]*Tableau2[[#This Row],[Coef Pondération DD]]</f>
        <v>#VALUE!</v>
      </c>
      <c r="AI1935" s="318"/>
    </row>
    <row r="1936" spans="1:35" ht="30" x14ac:dyDescent="0.2">
      <c r="A1936" s="249">
        <v>2017</v>
      </c>
      <c r="B1936" s="267" t="s">
        <v>2562</v>
      </c>
      <c r="C1936" s="267" t="s">
        <v>2370</v>
      </c>
      <c r="D1936" s="249"/>
      <c r="E1936" s="253"/>
      <c r="F1936" s="253"/>
      <c r="G1936" s="253" t="s">
        <v>171</v>
      </c>
      <c r="H1936" s="226" t="s">
        <v>2641</v>
      </c>
      <c r="I1936" s="253"/>
      <c r="J1936" s="278"/>
      <c r="K1936" s="252"/>
      <c r="L1936" s="253"/>
      <c r="M1936" s="253" t="s">
        <v>171</v>
      </c>
      <c r="N1936" s="226" t="s">
        <v>2641</v>
      </c>
      <c r="O1936" s="253"/>
      <c r="P1936" s="278"/>
      <c r="Q1936" s="252"/>
      <c r="R1936" s="253"/>
      <c r="S1936" s="253" t="s">
        <v>171</v>
      </c>
      <c r="T1936" s="226" t="s">
        <v>2641</v>
      </c>
      <c r="U1936" s="253"/>
      <c r="V1936" s="278"/>
      <c r="W1936" s="252"/>
      <c r="X1936" s="253"/>
      <c r="Y1936" s="253" t="s">
        <v>171</v>
      </c>
      <c r="Z1936" s="226" t="s">
        <v>2641</v>
      </c>
      <c r="AA1936" s="253"/>
      <c r="AB1936" s="278"/>
      <c r="AC1936" s="252"/>
      <c r="AD1936" s="253"/>
      <c r="AE1936" s="253" t="s">
        <v>171</v>
      </c>
      <c r="AF1936" s="226" t="s">
        <v>2641</v>
      </c>
      <c r="AG1936" s="253"/>
      <c r="AH1936" s="278"/>
      <c r="AI1936" s="252"/>
    </row>
    <row r="1937" spans="1:35" s="295" customFormat="1" ht="30.75" thickBot="1" x14ac:dyDescent="0.25">
      <c r="A1937" s="292">
        <v>2017</v>
      </c>
      <c r="B1937" s="299" t="s">
        <v>2562</v>
      </c>
      <c r="C1937" s="299" t="s">
        <v>2370</v>
      </c>
      <c r="D1937" s="292"/>
      <c r="E1937" s="303"/>
      <c r="F1937" s="303"/>
      <c r="G1937" s="289" t="s">
        <v>2598</v>
      </c>
      <c r="H1937" s="226" t="s">
        <v>2627</v>
      </c>
      <c r="I1937" s="285" t="e">
        <f>VLOOKUP(Tableau2[[#This Row],[Maîtrise/Avancement CNPE]],Tableau5[],8,FALSE)</f>
        <v>#N/A</v>
      </c>
      <c r="J1937" s="310"/>
      <c r="K1937" s="318"/>
      <c r="L1937" s="303"/>
      <c r="M1937" s="289" t="s">
        <v>2598</v>
      </c>
      <c r="N1937" s="226" t="s">
        <v>2627</v>
      </c>
      <c r="O1937" s="290" t="e">
        <f>VLOOKUP(Tableau2[[#This Row],[Maîtrise/Avancement SUD]],Tableau5[],8,FALSE)</f>
        <v>#N/A</v>
      </c>
      <c r="P1937" s="310" t="e">
        <f>Tableau2[[#This Row],[Gravité]]*Tableau2[[#This Row],[Fréquence SUD]]*Tableau2[[#This Row],[Coef Pondération SUD]]</f>
        <v>#N/A</v>
      </c>
      <c r="Q1937" s="318"/>
      <c r="R1937" s="303"/>
      <c r="S1937" s="289" t="s">
        <v>2598</v>
      </c>
      <c r="T1937" s="226" t="s">
        <v>2627</v>
      </c>
      <c r="U1937" s="290" t="e">
        <f>VLOOKUP(Tableau2[[#This Row],[Maîtrise/Avancement GP]],Tableau5[],8,FALSE)</f>
        <v>#N/A</v>
      </c>
      <c r="V1937" s="310" t="e">
        <f>Tableau2[[#This Row],[Gravité]]*Tableau2[[#This Row],[Fréquence GP]]*Tableau2[[#This Row],[Coef Pondération GP]]</f>
        <v>#N/A</v>
      </c>
      <c r="W1937" s="318"/>
      <c r="X1937" s="303"/>
      <c r="Y1937" s="289" t="s">
        <v>2598</v>
      </c>
      <c r="Z1937" s="226" t="s">
        <v>2627</v>
      </c>
      <c r="AA1937" s="290" t="e">
        <f>VLOOKUP(Tableau2[[#This Row],[Maîtrise/Avancement NORD]],Tableau5[],8,FALSE)</f>
        <v>#N/A</v>
      </c>
      <c r="AB1937" s="310" t="e">
        <f>Tableau2[[#This Row],[Gravité]]*Tableau2[[#This Row],[Fréquence NORD]]*Tableau2[[#This Row],[Coef Pondération NORD]]</f>
        <v>#N/A</v>
      </c>
      <c r="AC1937" s="318"/>
      <c r="AD1937" s="303"/>
      <c r="AE1937" s="289" t="s">
        <v>2598</v>
      </c>
      <c r="AF1937" s="226" t="s">
        <v>2627</v>
      </c>
      <c r="AG1937" s="290" t="e">
        <f>VLOOKUP(Tableau2[[#This Row],[Maîtrise/Avancement DD]],Tableau5[],8,FALSE)</f>
        <v>#N/A</v>
      </c>
      <c r="AH1937" s="310" t="e">
        <f>Tableau2[[#This Row],[Gravité]]*Tableau2[[#This Row],[Fréquence DD]]*Tableau2[[#This Row],[Coef Pondération DD]]</f>
        <v>#N/A</v>
      </c>
      <c r="AI1937" s="318"/>
    </row>
    <row r="1938" spans="1:35" ht="15" x14ac:dyDescent="0.2">
      <c r="A1938" s="249"/>
      <c r="B1938" s="244" t="s">
        <v>2575</v>
      </c>
      <c r="C1938" s="267"/>
      <c r="D1938" s="249"/>
      <c r="E1938" s="253"/>
      <c r="F1938" s="253"/>
      <c r="G1938" s="252"/>
      <c r="H1938" s="226" t="s">
        <v>2627</v>
      </c>
      <c r="I1938" s="253"/>
      <c r="J1938" s="278"/>
      <c r="K1938" s="252"/>
      <c r="L1938" s="253"/>
      <c r="M1938" s="252"/>
      <c r="N1938" s="226" t="s">
        <v>2627</v>
      </c>
      <c r="O1938" s="253"/>
      <c r="P1938" s="278"/>
      <c r="Q1938" s="252"/>
      <c r="R1938" s="253"/>
      <c r="S1938" s="252"/>
      <c r="T1938" s="226" t="s">
        <v>2627</v>
      </c>
      <c r="U1938" s="253"/>
      <c r="V1938" s="278"/>
      <c r="W1938" s="252"/>
      <c r="X1938" s="253"/>
      <c r="Y1938" s="252"/>
      <c r="Z1938" s="226" t="s">
        <v>2627</v>
      </c>
      <c r="AA1938" s="253"/>
      <c r="AB1938" s="278"/>
      <c r="AC1938" s="252"/>
      <c r="AD1938" s="253"/>
      <c r="AE1938" s="252"/>
      <c r="AF1938" s="226" t="s">
        <v>2627</v>
      </c>
      <c r="AG1938" s="253"/>
      <c r="AH1938" s="278"/>
      <c r="AI1938" s="252"/>
    </row>
    <row r="1939" spans="1:35" ht="15" x14ac:dyDescent="0.2">
      <c r="A1939" s="249"/>
      <c r="B1939" s="246" t="s">
        <v>2576</v>
      </c>
      <c r="C1939" s="267"/>
      <c r="D1939" s="249"/>
      <c r="E1939" s="253"/>
      <c r="F1939" s="253"/>
      <c r="G1939" s="252"/>
      <c r="H1939" s="226" t="s">
        <v>2627</v>
      </c>
      <c r="I1939" s="253"/>
      <c r="J1939" s="278"/>
      <c r="K1939" s="252"/>
      <c r="L1939" s="253"/>
      <c r="M1939" s="252"/>
      <c r="N1939" s="226" t="s">
        <v>2627</v>
      </c>
      <c r="O1939" s="253"/>
      <c r="P1939" s="278"/>
      <c r="Q1939" s="252"/>
      <c r="R1939" s="253"/>
      <c r="S1939" s="252"/>
      <c r="T1939" s="226" t="s">
        <v>2627</v>
      </c>
      <c r="U1939" s="253"/>
      <c r="V1939" s="278"/>
      <c r="W1939" s="252"/>
      <c r="X1939" s="253"/>
      <c r="Y1939" s="252"/>
      <c r="Z1939" s="226" t="s">
        <v>2627</v>
      </c>
      <c r="AA1939" s="253"/>
      <c r="AB1939" s="278"/>
      <c r="AC1939" s="252"/>
      <c r="AD1939" s="253"/>
      <c r="AE1939" s="252"/>
      <c r="AF1939" s="226" t="s">
        <v>2627</v>
      </c>
      <c r="AG1939" s="253"/>
      <c r="AH1939" s="278"/>
      <c r="AI1939" s="252"/>
    </row>
    <row r="1940" spans="1:35" ht="45" x14ac:dyDescent="0.2">
      <c r="A1940" s="249">
        <v>2017</v>
      </c>
      <c r="B1940" s="186" t="s">
        <v>2371</v>
      </c>
      <c r="C1940" s="267" t="s">
        <v>1995</v>
      </c>
      <c r="D1940" s="249"/>
      <c r="E1940" s="253"/>
      <c r="F1940" s="253"/>
      <c r="G1940" s="253" t="s">
        <v>171</v>
      </c>
      <c r="H1940" s="226" t="s">
        <v>2641</v>
      </c>
      <c r="I1940" s="338"/>
      <c r="J1940" s="278"/>
      <c r="K1940" s="252"/>
      <c r="L1940" s="253"/>
      <c r="M1940" s="253" t="s">
        <v>171</v>
      </c>
      <c r="N1940" s="226" t="s">
        <v>2641</v>
      </c>
      <c r="O1940" s="338"/>
      <c r="P1940" s="278"/>
      <c r="Q1940" s="252"/>
      <c r="R1940" s="253"/>
      <c r="S1940" s="253" t="s">
        <v>171</v>
      </c>
      <c r="T1940" s="226" t="s">
        <v>2641</v>
      </c>
      <c r="U1940" s="338"/>
      <c r="V1940" s="278"/>
      <c r="W1940" s="252"/>
      <c r="X1940" s="253"/>
      <c r="Y1940" s="253" t="s">
        <v>171</v>
      </c>
      <c r="Z1940" s="226" t="s">
        <v>2641</v>
      </c>
      <c r="AA1940" s="338"/>
      <c r="AB1940" s="278"/>
      <c r="AC1940" s="252"/>
      <c r="AD1940" s="253"/>
      <c r="AE1940" s="253" t="s">
        <v>171</v>
      </c>
      <c r="AF1940" s="226" t="s">
        <v>2641</v>
      </c>
      <c r="AG1940" s="342"/>
      <c r="AH1940" s="278"/>
      <c r="AI1940" s="252"/>
    </row>
    <row r="1941" spans="1:35" ht="45.75" thickBot="1" x14ac:dyDescent="0.25">
      <c r="A1941" s="249">
        <v>2018</v>
      </c>
      <c r="B1941" s="183" t="s">
        <v>2371</v>
      </c>
      <c r="C1941" s="267" t="s">
        <v>1995</v>
      </c>
      <c r="D1941" s="345"/>
      <c r="E1941" s="342"/>
      <c r="F1941" s="342"/>
      <c r="G1941" s="289" t="s">
        <v>2598</v>
      </c>
      <c r="H1941" s="346"/>
      <c r="I1941" s="285" t="e">
        <f>VLOOKUP(Tableau2[[#This Row],[Maîtrise/Avancement CNPE]],Tableau5[],8,FALSE)</f>
        <v>#N/A</v>
      </c>
      <c r="J1941" s="339" t="e">
        <f>Tableau2[[#This Row],[Gravité]]*Tableau2[[#This Row],[Fréquence CNPE]]*Tableau2[[#This Row],[Coef Pondération CNPE]]</f>
        <v>#N/A</v>
      </c>
      <c r="K1941" s="347"/>
      <c r="L1941" s="342"/>
      <c r="M1941" s="289" t="s">
        <v>2598</v>
      </c>
      <c r="N1941" s="346"/>
      <c r="O1941" s="290" t="e">
        <f>VLOOKUP(Tableau2[[#This Row],[Maîtrise/Avancement SUD]],Tableau5[],8,FALSE)</f>
        <v>#N/A</v>
      </c>
      <c r="P1941" s="339" t="e">
        <f>Tableau2[[#This Row],[Gravité]]*Tableau2[[#This Row],[Fréquence SUD]]*Tableau2[[#This Row],[Coef Pondération SUD]]</f>
        <v>#N/A</v>
      </c>
      <c r="Q1941" s="337"/>
      <c r="R1941" s="344"/>
      <c r="S1941" s="289" t="s">
        <v>2598</v>
      </c>
      <c r="T1941" s="346"/>
      <c r="U1941" s="290" t="e">
        <f>VLOOKUP(Tableau2[[#This Row],[Maîtrise/Avancement GP]],Tableau5[],8,FALSE)</f>
        <v>#N/A</v>
      </c>
      <c r="V1941" s="339" t="e">
        <f>Tableau2[[#This Row],[Gravité]]*Tableau2[[#This Row],[Fréquence GP]]*Tableau2[[#This Row],[Coef Pondération GP]]</f>
        <v>#N/A</v>
      </c>
      <c r="W1941" s="337"/>
      <c r="X1941" s="344"/>
      <c r="Y1941" s="289" t="s">
        <v>2598</v>
      </c>
      <c r="Z1941" s="346"/>
      <c r="AA1941" s="290" t="e">
        <f>VLOOKUP(Tableau2[[#This Row],[Maîtrise/Avancement NORD]],Tableau5[],8,FALSE)</f>
        <v>#N/A</v>
      </c>
      <c r="AB1941" s="339" t="e">
        <f>Tableau2[[#This Row],[Gravité]]*Tableau2[[#This Row],[Fréquence NORD]]*Tableau2[[#This Row],[Coef Pondération NORD]]</f>
        <v>#N/A</v>
      </c>
      <c r="AC1941" s="337"/>
      <c r="AD1941" s="344"/>
      <c r="AE1941" s="289" t="s">
        <v>2598</v>
      </c>
      <c r="AF1941" s="346"/>
      <c r="AG1941" s="290" t="e">
        <f>VLOOKUP(Tableau2[[#This Row],[Maîtrise/Avancement DD]],Tableau5[],8,FALSE)</f>
        <v>#N/A</v>
      </c>
      <c r="AH1941" s="343" t="e">
        <f>Tableau2[[#This Row],[Gravité]]*Tableau2[[#This Row],[Fréquence DD]]*Tableau2[[#This Row],[Coef Pondération DD]]</f>
        <v>#N/A</v>
      </c>
      <c r="AI1941" s="344"/>
    </row>
    <row r="1942" spans="1:35" ht="45" x14ac:dyDescent="0.2">
      <c r="A1942" s="249">
        <v>2017</v>
      </c>
      <c r="B1942" s="267" t="s">
        <v>2563</v>
      </c>
      <c r="C1942" s="267" t="s">
        <v>1995</v>
      </c>
      <c r="D1942" s="249"/>
      <c r="E1942" s="253">
        <v>1</v>
      </c>
      <c r="F1942" s="253" t="s">
        <v>171</v>
      </c>
      <c r="G1942" s="253" t="s">
        <v>171</v>
      </c>
      <c r="H1942" s="226" t="s">
        <v>2617</v>
      </c>
      <c r="I1942" s="338"/>
      <c r="J1942" s="339"/>
      <c r="K1942" s="252"/>
      <c r="L1942" s="253" t="s">
        <v>171</v>
      </c>
      <c r="M1942" s="253" t="s">
        <v>171</v>
      </c>
      <c r="N1942" s="226" t="s">
        <v>2617</v>
      </c>
      <c r="O1942" s="338"/>
      <c r="P1942" s="339"/>
      <c r="Q1942" s="252"/>
      <c r="R1942" s="253" t="s">
        <v>171</v>
      </c>
      <c r="S1942" s="253" t="s">
        <v>171</v>
      </c>
      <c r="T1942" s="226" t="s">
        <v>2617</v>
      </c>
      <c r="U1942" s="338"/>
      <c r="V1942" s="339"/>
      <c r="W1942" s="252"/>
      <c r="X1942" s="253" t="s">
        <v>171</v>
      </c>
      <c r="Y1942" s="253" t="s">
        <v>171</v>
      </c>
      <c r="Z1942" s="226" t="s">
        <v>2617</v>
      </c>
      <c r="AA1942" s="338"/>
      <c r="AB1942" s="339"/>
      <c r="AC1942" s="252"/>
      <c r="AD1942" s="253">
        <v>9</v>
      </c>
      <c r="AE1942" s="251" t="s">
        <v>2389</v>
      </c>
      <c r="AF1942" s="226" t="s">
        <v>2608</v>
      </c>
      <c r="AG1942" s="342"/>
      <c r="AH1942" s="343"/>
      <c r="AI1942" s="252"/>
    </row>
    <row r="1943" spans="1:35" s="295" customFormat="1" ht="45.75" thickBot="1" x14ac:dyDescent="0.25">
      <c r="A1943" s="292">
        <v>2017</v>
      </c>
      <c r="B1943" s="299" t="s">
        <v>2563</v>
      </c>
      <c r="C1943" s="299" t="s">
        <v>1995</v>
      </c>
      <c r="D1943" s="292"/>
      <c r="E1943" s="303">
        <v>1</v>
      </c>
      <c r="F1943" s="303" t="s">
        <v>171</v>
      </c>
      <c r="G1943" s="289" t="s">
        <v>2598</v>
      </c>
      <c r="H1943" s="226" t="s">
        <v>2627</v>
      </c>
      <c r="I1943" s="285" t="e">
        <f>VLOOKUP(Tableau2[[#This Row],[Maîtrise/Avancement CNPE]],Tableau5[],8,FALSE)</f>
        <v>#N/A</v>
      </c>
      <c r="J1943" s="278" t="e">
        <f>Tableau2[[#This Row],[Gravité]]*Tableau2[[#This Row],[Fréquence CNPE]]*Tableau2[[#This Row],[Coef Pondération CNPE]]</f>
        <v>#VALUE!</v>
      </c>
      <c r="K1943" s="318"/>
      <c r="L1943" s="303" t="s">
        <v>171</v>
      </c>
      <c r="M1943" s="289" t="s">
        <v>2598</v>
      </c>
      <c r="N1943" s="226" t="s">
        <v>2627</v>
      </c>
      <c r="O1943" s="290" t="e">
        <f>VLOOKUP(Tableau2[[#This Row],[Maîtrise/Avancement SUD]],Tableau5[],8,FALSE)</f>
        <v>#N/A</v>
      </c>
      <c r="P1943" s="278" t="e">
        <f>Tableau2[[#This Row],[Gravité]]*Tableau2[[#This Row],[Fréquence SUD]]*Tableau2[[#This Row],[Coef Pondération SUD]]</f>
        <v>#VALUE!</v>
      </c>
      <c r="Q1943" s="318"/>
      <c r="R1943" s="303" t="s">
        <v>171</v>
      </c>
      <c r="S1943" s="289" t="s">
        <v>2598</v>
      </c>
      <c r="T1943" s="226" t="s">
        <v>2627</v>
      </c>
      <c r="U1943" s="290" t="e">
        <f>VLOOKUP(Tableau2[[#This Row],[Maîtrise/Avancement GP]],Tableau5[],8,FALSE)</f>
        <v>#N/A</v>
      </c>
      <c r="V1943" s="278" t="e">
        <f>Tableau2[[#This Row],[Gravité]]*Tableau2[[#This Row],[Fréquence GP]]*Tableau2[[#This Row],[Coef Pondération GP]]</f>
        <v>#VALUE!</v>
      </c>
      <c r="W1943" s="318"/>
      <c r="X1943" s="303" t="s">
        <v>171</v>
      </c>
      <c r="Y1943" s="289" t="s">
        <v>2598</v>
      </c>
      <c r="Z1943" s="226" t="s">
        <v>2627</v>
      </c>
      <c r="AA1943" s="290" t="e">
        <f>VLOOKUP(Tableau2[[#This Row],[Maîtrise/Avancement NORD]],Tableau5[],8,FALSE)</f>
        <v>#N/A</v>
      </c>
      <c r="AB1943" s="278" t="e">
        <f>Tableau2[[#This Row],[Gravité]]*Tableau2[[#This Row],[Fréquence NORD]]*Tableau2[[#This Row],[Coef Pondération NORD]]</f>
        <v>#VALUE!</v>
      </c>
      <c r="AC1943" s="318"/>
      <c r="AD1943" s="303">
        <v>9</v>
      </c>
      <c r="AE1943" s="289" t="s">
        <v>2598</v>
      </c>
      <c r="AF1943" s="226" t="s">
        <v>2627</v>
      </c>
      <c r="AG1943" s="290" t="e">
        <f>VLOOKUP(Tableau2[[#This Row],[Maîtrise/Avancement DD]],Tableau5[],8,FALSE)</f>
        <v>#N/A</v>
      </c>
      <c r="AH1943" s="278" t="e">
        <f>Tableau2[[#This Row],[Gravité]]*Tableau2[[#This Row],[Fréquence DD]]*Tableau2[[#This Row],[Coef Pondération DD]]</f>
        <v>#N/A</v>
      </c>
      <c r="AI1943" s="306" t="s">
        <v>2210</v>
      </c>
    </row>
    <row r="1944" spans="1:35" ht="15" x14ac:dyDescent="0.2">
      <c r="A1944" s="249"/>
      <c r="B1944" s="244" t="s">
        <v>2577</v>
      </c>
      <c r="C1944" s="267"/>
      <c r="D1944" s="249"/>
      <c r="E1944" s="253"/>
      <c r="F1944" s="253"/>
      <c r="G1944" s="252"/>
      <c r="H1944" s="226" t="s">
        <v>2627</v>
      </c>
      <c r="I1944" s="253"/>
      <c r="J1944" s="278"/>
      <c r="K1944" s="252"/>
      <c r="L1944" s="253"/>
      <c r="M1944" s="252"/>
      <c r="N1944" s="226" t="s">
        <v>2627</v>
      </c>
      <c r="O1944" s="253"/>
      <c r="P1944" s="278"/>
      <c r="Q1944" s="252"/>
      <c r="R1944" s="253"/>
      <c r="S1944" s="252"/>
      <c r="T1944" s="226" t="s">
        <v>2627</v>
      </c>
      <c r="U1944" s="253"/>
      <c r="V1944" s="278"/>
      <c r="W1944" s="252"/>
      <c r="X1944" s="253"/>
      <c r="Y1944" s="252"/>
      <c r="Z1944" s="226" t="s">
        <v>2627</v>
      </c>
      <c r="AA1944" s="253"/>
      <c r="AB1944" s="278"/>
      <c r="AC1944" s="252"/>
      <c r="AD1944" s="253"/>
      <c r="AE1944" s="252"/>
      <c r="AF1944" s="226" t="s">
        <v>2627</v>
      </c>
      <c r="AG1944" s="253"/>
      <c r="AH1944" s="278"/>
      <c r="AI1944" s="252"/>
    </row>
    <row r="1945" spans="1:35" ht="45" x14ac:dyDescent="0.2">
      <c r="A1945" s="249">
        <v>2017</v>
      </c>
      <c r="B1945" s="267" t="s">
        <v>2372</v>
      </c>
      <c r="C1945" s="267" t="s">
        <v>2462</v>
      </c>
      <c r="D1945" s="249"/>
      <c r="E1945" s="253">
        <v>1</v>
      </c>
      <c r="F1945" s="253">
        <v>1</v>
      </c>
      <c r="G1945" s="251" t="s">
        <v>2373</v>
      </c>
      <c r="H1945" s="226" t="s">
        <v>2608</v>
      </c>
      <c r="I1945" s="253"/>
      <c r="J1945" s="278"/>
      <c r="K1945" s="252"/>
      <c r="L1945" s="253">
        <v>1</v>
      </c>
      <c r="M1945" s="251" t="s">
        <v>2373</v>
      </c>
      <c r="N1945" s="226" t="s">
        <v>2608</v>
      </c>
      <c r="O1945" s="253"/>
      <c r="P1945" s="278"/>
      <c r="Q1945" s="252"/>
      <c r="R1945" s="253">
        <v>1</v>
      </c>
      <c r="S1945" s="251" t="s">
        <v>2373</v>
      </c>
      <c r="T1945" s="226" t="s">
        <v>2608</v>
      </c>
      <c r="U1945" s="253"/>
      <c r="V1945" s="278"/>
      <c r="W1945" s="252"/>
      <c r="X1945" s="253">
        <v>1</v>
      </c>
      <c r="Y1945" s="251" t="s">
        <v>2373</v>
      </c>
      <c r="Z1945" s="226" t="s">
        <v>2608</v>
      </c>
      <c r="AA1945" s="253"/>
      <c r="AB1945" s="278"/>
      <c r="AC1945" s="252"/>
      <c r="AD1945" s="253" t="s">
        <v>171</v>
      </c>
      <c r="AE1945" s="253" t="s">
        <v>171</v>
      </c>
      <c r="AF1945" s="226" t="s">
        <v>2617</v>
      </c>
      <c r="AG1945" s="253"/>
      <c r="AH1945" s="278"/>
      <c r="AI1945" s="252"/>
    </row>
    <row r="1946" spans="1:35" ht="45" x14ac:dyDescent="0.2">
      <c r="A1946" s="249">
        <v>2017</v>
      </c>
      <c r="B1946" s="267" t="s">
        <v>2372</v>
      </c>
      <c r="C1946" s="267" t="s">
        <v>2462</v>
      </c>
      <c r="D1946" s="249"/>
      <c r="E1946" s="253">
        <v>1</v>
      </c>
      <c r="F1946" s="253">
        <v>1</v>
      </c>
      <c r="G1946" s="251" t="s">
        <v>2374</v>
      </c>
      <c r="H1946" s="226" t="s">
        <v>2608</v>
      </c>
      <c r="I1946" s="253"/>
      <c r="J1946" s="278"/>
      <c r="K1946" s="252"/>
      <c r="L1946" s="253">
        <v>1</v>
      </c>
      <c r="M1946" s="251" t="s">
        <v>2374</v>
      </c>
      <c r="N1946" s="226" t="s">
        <v>2608</v>
      </c>
      <c r="O1946" s="253"/>
      <c r="P1946" s="278"/>
      <c r="Q1946" s="252"/>
      <c r="R1946" s="253">
        <v>1</v>
      </c>
      <c r="S1946" s="251" t="s">
        <v>2374</v>
      </c>
      <c r="T1946" s="226" t="s">
        <v>2608</v>
      </c>
      <c r="U1946" s="253"/>
      <c r="V1946" s="278"/>
      <c r="W1946" s="252"/>
      <c r="X1946" s="253">
        <v>1</v>
      </c>
      <c r="Y1946" s="251" t="s">
        <v>2374</v>
      </c>
      <c r="Z1946" s="226" t="s">
        <v>2608</v>
      </c>
      <c r="AA1946" s="253"/>
      <c r="AB1946" s="278"/>
      <c r="AC1946" s="252"/>
      <c r="AD1946" s="253" t="s">
        <v>171</v>
      </c>
      <c r="AE1946" s="253" t="s">
        <v>171</v>
      </c>
      <c r="AF1946" s="226" t="s">
        <v>2617</v>
      </c>
      <c r="AG1946" s="253"/>
      <c r="AH1946" s="278"/>
      <c r="AI1946" s="252"/>
    </row>
    <row r="1947" spans="1:35" ht="45" x14ac:dyDescent="0.2">
      <c r="A1947" s="249">
        <v>2017</v>
      </c>
      <c r="B1947" s="267" t="s">
        <v>2372</v>
      </c>
      <c r="C1947" s="267" t="s">
        <v>2462</v>
      </c>
      <c r="D1947" s="249"/>
      <c r="E1947" s="253">
        <v>1</v>
      </c>
      <c r="F1947" s="253" t="s">
        <v>171</v>
      </c>
      <c r="G1947" s="250" t="s">
        <v>171</v>
      </c>
      <c r="H1947" s="226" t="s">
        <v>2617</v>
      </c>
      <c r="I1947" s="253"/>
      <c r="J1947" s="278"/>
      <c r="K1947" s="252"/>
      <c r="L1947" s="253">
        <v>1</v>
      </c>
      <c r="M1947" s="251" t="s">
        <v>2459</v>
      </c>
      <c r="N1947" s="226" t="s">
        <v>2608</v>
      </c>
      <c r="O1947" s="253"/>
      <c r="P1947" s="278"/>
      <c r="Q1947" s="252"/>
      <c r="R1947" s="253" t="s">
        <v>171</v>
      </c>
      <c r="S1947" s="253" t="s">
        <v>171</v>
      </c>
      <c r="T1947" s="226" t="s">
        <v>2617</v>
      </c>
      <c r="U1947" s="253"/>
      <c r="V1947" s="278"/>
      <c r="W1947" s="252"/>
      <c r="X1947" s="253" t="s">
        <v>171</v>
      </c>
      <c r="Y1947" s="253" t="s">
        <v>171</v>
      </c>
      <c r="Z1947" s="226" t="s">
        <v>2617</v>
      </c>
      <c r="AA1947" s="253"/>
      <c r="AB1947" s="278"/>
      <c r="AC1947" s="252"/>
      <c r="AD1947" s="253" t="s">
        <v>171</v>
      </c>
      <c r="AE1947" s="253" t="s">
        <v>171</v>
      </c>
      <c r="AF1947" s="226" t="s">
        <v>2617</v>
      </c>
      <c r="AG1947" s="253"/>
      <c r="AH1947" s="278"/>
      <c r="AI1947" s="252"/>
    </row>
    <row r="1948" spans="1:35" ht="45" x14ac:dyDescent="0.2">
      <c r="A1948" s="249">
        <v>2017</v>
      </c>
      <c r="B1948" s="267" t="s">
        <v>2372</v>
      </c>
      <c r="C1948" s="267" t="s">
        <v>2462</v>
      </c>
      <c r="D1948" s="249"/>
      <c r="E1948" s="253">
        <v>1</v>
      </c>
      <c r="F1948" s="253" t="s">
        <v>171</v>
      </c>
      <c r="G1948" s="250" t="s">
        <v>171</v>
      </c>
      <c r="H1948" s="226" t="s">
        <v>2617</v>
      </c>
      <c r="I1948" s="253"/>
      <c r="J1948" s="278"/>
      <c r="K1948" s="252"/>
      <c r="L1948" s="253">
        <v>1</v>
      </c>
      <c r="M1948" s="251" t="s">
        <v>2460</v>
      </c>
      <c r="N1948" s="226" t="s">
        <v>2608</v>
      </c>
      <c r="O1948" s="253"/>
      <c r="P1948" s="278"/>
      <c r="Q1948" s="252"/>
      <c r="R1948" s="253" t="s">
        <v>171</v>
      </c>
      <c r="S1948" s="253" t="s">
        <v>171</v>
      </c>
      <c r="T1948" s="226" t="s">
        <v>2617</v>
      </c>
      <c r="U1948" s="253"/>
      <c r="V1948" s="278"/>
      <c r="W1948" s="252"/>
      <c r="X1948" s="253" t="s">
        <v>171</v>
      </c>
      <c r="Y1948" s="253" t="s">
        <v>171</v>
      </c>
      <c r="Z1948" s="226" t="s">
        <v>2617</v>
      </c>
      <c r="AA1948" s="253"/>
      <c r="AB1948" s="278"/>
      <c r="AC1948" s="252"/>
      <c r="AD1948" s="253" t="s">
        <v>171</v>
      </c>
      <c r="AE1948" s="253" t="s">
        <v>171</v>
      </c>
      <c r="AF1948" s="226" t="s">
        <v>2617</v>
      </c>
      <c r="AG1948" s="253"/>
      <c r="AH1948" s="278"/>
      <c r="AI1948" s="252"/>
    </row>
    <row r="1949" spans="1:35" ht="45" x14ac:dyDescent="0.2">
      <c r="A1949" s="249">
        <v>2017</v>
      </c>
      <c r="B1949" s="267" t="s">
        <v>2372</v>
      </c>
      <c r="C1949" s="267" t="s">
        <v>2462</v>
      </c>
      <c r="D1949" s="249"/>
      <c r="E1949" s="253">
        <v>1</v>
      </c>
      <c r="F1949" s="253" t="s">
        <v>171</v>
      </c>
      <c r="G1949" s="250" t="s">
        <v>171</v>
      </c>
      <c r="H1949" s="226" t="s">
        <v>2617</v>
      </c>
      <c r="I1949" s="253"/>
      <c r="J1949" s="278"/>
      <c r="K1949" s="252"/>
      <c r="L1949" s="253">
        <v>1</v>
      </c>
      <c r="M1949" s="251" t="s">
        <v>2461</v>
      </c>
      <c r="N1949" s="226" t="s">
        <v>2612</v>
      </c>
      <c r="O1949" s="253"/>
      <c r="P1949" s="278"/>
      <c r="Q1949" s="252"/>
      <c r="R1949" s="253" t="s">
        <v>171</v>
      </c>
      <c r="S1949" s="253" t="s">
        <v>171</v>
      </c>
      <c r="T1949" s="226" t="s">
        <v>2617</v>
      </c>
      <c r="U1949" s="253"/>
      <c r="V1949" s="278"/>
      <c r="W1949" s="252"/>
      <c r="X1949" s="253" t="s">
        <v>171</v>
      </c>
      <c r="Y1949" s="253" t="s">
        <v>171</v>
      </c>
      <c r="Z1949" s="226" t="s">
        <v>2617</v>
      </c>
      <c r="AA1949" s="253"/>
      <c r="AB1949" s="278"/>
      <c r="AC1949" s="252"/>
      <c r="AD1949" s="253" t="s">
        <v>171</v>
      </c>
      <c r="AE1949" s="253" t="s">
        <v>171</v>
      </c>
      <c r="AF1949" s="226" t="s">
        <v>2617</v>
      </c>
      <c r="AG1949" s="253"/>
      <c r="AH1949" s="278"/>
      <c r="AI1949" s="252"/>
    </row>
    <row r="1950" spans="1:35" s="295" customFormat="1" ht="45.75" thickBot="1" x14ac:dyDescent="0.25">
      <c r="A1950" s="292">
        <v>2017</v>
      </c>
      <c r="B1950" s="299" t="s">
        <v>2372</v>
      </c>
      <c r="C1950" s="299" t="s">
        <v>2462</v>
      </c>
      <c r="D1950" s="292"/>
      <c r="E1950" s="303">
        <v>1</v>
      </c>
      <c r="F1950" s="303">
        <v>1</v>
      </c>
      <c r="G1950" s="289" t="s">
        <v>2598</v>
      </c>
      <c r="H1950" s="226" t="s">
        <v>2627</v>
      </c>
      <c r="I1950" s="285" t="e">
        <f>VLOOKUP(Tableau2[[#This Row],[Maîtrise/Avancement CNPE]],Tableau5[],8,FALSE)</f>
        <v>#N/A</v>
      </c>
      <c r="J1950" s="310" t="e">
        <f>Tableau2[[#This Row],[Gravité]]*Tableau2[[#This Row],[Fréquence CNPE]]*Tableau2[[#This Row],[Coef Pondération CNPE]]</f>
        <v>#N/A</v>
      </c>
      <c r="K1950" s="318"/>
      <c r="L1950" s="303">
        <v>1</v>
      </c>
      <c r="M1950" s="289" t="s">
        <v>2598</v>
      </c>
      <c r="N1950" s="226" t="s">
        <v>2627</v>
      </c>
      <c r="O1950" s="290" t="e">
        <f>VLOOKUP(Tableau2[[#This Row],[Maîtrise/Avancement SUD]],Tableau5[],8,FALSE)</f>
        <v>#N/A</v>
      </c>
      <c r="P1950" s="310" t="e">
        <f>Tableau2[[#This Row],[Gravité]]*Tableau2[[#This Row],[Fréquence SUD]]*Tableau2[[#This Row],[Coef Pondération SUD]]</f>
        <v>#N/A</v>
      </c>
      <c r="Q1950" s="318"/>
      <c r="R1950" s="303">
        <v>1</v>
      </c>
      <c r="S1950" s="289" t="s">
        <v>2598</v>
      </c>
      <c r="T1950" s="226" t="s">
        <v>2627</v>
      </c>
      <c r="U1950" s="290" t="e">
        <f>VLOOKUP(Tableau2[[#This Row],[Maîtrise/Avancement GP]],Tableau5[],8,FALSE)</f>
        <v>#N/A</v>
      </c>
      <c r="V1950" s="310" t="e">
        <f>Tableau2[[#This Row],[Gravité]]*Tableau2[[#This Row],[Fréquence GP]]*Tableau2[[#This Row],[Coef Pondération GP]]</f>
        <v>#N/A</v>
      </c>
      <c r="W1950" s="318"/>
      <c r="X1950" s="303">
        <v>1</v>
      </c>
      <c r="Y1950" s="289" t="s">
        <v>2598</v>
      </c>
      <c r="Z1950" s="226" t="s">
        <v>2627</v>
      </c>
      <c r="AA1950" s="290" t="e">
        <f>VLOOKUP(Tableau2[[#This Row],[Maîtrise/Avancement NORD]],Tableau5[],8,FALSE)</f>
        <v>#N/A</v>
      </c>
      <c r="AB1950" s="310" t="e">
        <f>Tableau2[[#This Row],[Gravité]]*Tableau2[[#This Row],[Fréquence NORD]]*Tableau2[[#This Row],[Coef Pondération NORD]]</f>
        <v>#N/A</v>
      </c>
      <c r="AC1950" s="318"/>
      <c r="AD1950" s="303" t="s">
        <v>171</v>
      </c>
      <c r="AE1950" s="289" t="s">
        <v>2598</v>
      </c>
      <c r="AF1950" s="226" t="s">
        <v>2627</v>
      </c>
      <c r="AG1950" s="290" t="e">
        <f>VLOOKUP(Tableau2[[#This Row],[Maîtrise/Avancement DD]],Tableau5[],8,FALSE)</f>
        <v>#N/A</v>
      </c>
      <c r="AH1950" s="310" t="e">
        <f>Tableau2[[#This Row],[Gravité]]*Tableau2[[#This Row],[Fréquence DD]]*Tableau2[[#This Row],[Coef Pondération DD]]</f>
        <v>#VALUE!</v>
      </c>
      <c r="AI1950" s="318"/>
    </row>
    <row r="1951" spans="1:35" ht="30" x14ac:dyDescent="0.2">
      <c r="A1951" s="249">
        <v>2017</v>
      </c>
      <c r="B1951" s="267" t="s">
        <v>2480</v>
      </c>
      <c r="C1951" s="267" t="s">
        <v>2481</v>
      </c>
      <c r="D1951" s="249"/>
      <c r="E1951" s="253">
        <v>3</v>
      </c>
      <c r="F1951" s="253" t="s">
        <v>171</v>
      </c>
      <c r="G1951" s="253" t="s">
        <v>171</v>
      </c>
      <c r="H1951" s="226" t="s">
        <v>2617</v>
      </c>
      <c r="I1951" s="253"/>
      <c r="J1951" s="278"/>
      <c r="K1951" s="252"/>
      <c r="L1951" s="253" t="s">
        <v>171</v>
      </c>
      <c r="M1951" s="253" t="s">
        <v>171</v>
      </c>
      <c r="N1951" s="226" t="s">
        <v>2617</v>
      </c>
      <c r="O1951" s="253"/>
      <c r="P1951" s="278"/>
      <c r="Q1951" s="252"/>
      <c r="R1951" s="253" t="s">
        <v>171</v>
      </c>
      <c r="S1951" s="253" t="s">
        <v>171</v>
      </c>
      <c r="T1951" s="226" t="s">
        <v>2617</v>
      </c>
      <c r="U1951" s="253"/>
      <c r="V1951" s="278"/>
      <c r="W1951" s="252"/>
      <c r="X1951" s="253">
        <v>7</v>
      </c>
      <c r="Y1951" s="251" t="s">
        <v>2374</v>
      </c>
      <c r="Z1951" s="226" t="s">
        <v>2667</v>
      </c>
      <c r="AA1951" s="253"/>
      <c r="AB1951" s="278"/>
      <c r="AC1951" s="252"/>
      <c r="AD1951" s="253" t="s">
        <v>171</v>
      </c>
      <c r="AE1951" s="253" t="s">
        <v>171</v>
      </c>
      <c r="AF1951" s="226" t="s">
        <v>2617</v>
      </c>
      <c r="AG1951" s="253"/>
      <c r="AH1951" s="278"/>
      <c r="AI1951" s="252"/>
    </row>
    <row r="1952" spans="1:35" s="295" customFormat="1" ht="15.75" thickBot="1" x14ac:dyDescent="0.25">
      <c r="A1952" s="292">
        <v>2017</v>
      </c>
      <c r="B1952" s="299" t="s">
        <v>2480</v>
      </c>
      <c r="C1952" s="340" t="s">
        <v>2481</v>
      </c>
      <c r="D1952" s="292"/>
      <c r="E1952" s="303">
        <v>3</v>
      </c>
      <c r="F1952" s="303" t="s">
        <v>171</v>
      </c>
      <c r="G1952" s="289" t="s">
        <v>2598</v>
      </c>
      <c r="H1952" s="226" t="s">
        <v>2627</v>
      </c>
      <c r="I1952" s="285" t="e">
        <f>VLOOKUP(Tableau2[[#This Row],[Maîtrise/Avancement CNPE]],Tableau5[],8,FALSE)</f>
        <v>#N/A</v>
      </c>
      <c r="J1952" s="310" t="e">
        <f>Tableau2[[#This Row],[Gravité]]*Tableau2[[#This Row],[Fréquence CNPE]]*Tableau2[[#This Row],[Coef Pondération CNPE]]</f>
        <v>#VALUE!</v>
      </c>
      <c r="K1952" s="318"/>
      <c r="L1952" s="303" t="s">
        <v>171</v>
      </c>
      <c r="M1952" s="289" t="s">
        <v>2598</v>
      </c>
      <c r="N1952" s="226" t="s">
        <v>2627</v>
      </c>
      <c r="O1952" s="290" t="e">
        <f>VLOOKUP(Tableau2[[#This Row],[Maîtrise/Avancement SUD]],Tableau5[],8,FALSE)</f>
        <v>#N/A</v>
      </c>
      <c r="P1952" s="310" t="e">
        <f>Tableau2[[#This Row],[Gravité]]*Tableau2[[#This Row],[Fréquence SUD]]*Tableau2[[#This Row],[Coef Pondération SUD]]</f>
        <v>#VALUE!</v>
      </c>
      <c r="Q1952" s="318"/>
      <c r="R1952" s="303" t="s">
        <v>171</v>
      </c>
      <c r="S1952" s="289" t="s">
        <v>2598</v>
      </c>
      <c r="T1952" s="226" t="s">
        <v>2627</v>
      </c>
      <c r="U1952" s="290" t="e">
        <f>VLOOKUP(Tableau2[[#This Row],[Maîtrise/Avancement GP]],Tableau5[],8,FALSE)</f>
        <v>#N/A</v>
      </c>
      <c r="V1952" s="310" t="e">
        <f>Tableau2[[#This Row],[Gravité]]*Tableau2[[#This Row],[Fréquence GP]]*Tableau2[[#This Row],[Coef Pondération GP]]</f>
        <v>#VALUE!</v>
      </c>
      <c r="W1952" s="318"/>
      <c r="X1952" s="303">
        <v>7</v>
      </c>
      <c r="Y1952" s="289" t="s">
        <v>2598</v>
      </c>
      <c r="Z1952" s="226" t="s">
        <v>2627</v>
      </c>
      <c r="AA1952" s="290" t="e">
        <f>VLOOKUP(Tableau2[[#This Row],[Maîtrise/Avancement NORD]],Tableau5[],8,FALSE)</f>
        <v>#N/A</v>
      </c>
      <c r="AB1952" s="310" t="e">
        <f>Tableau2[[#This Row],[Gravité]]*Tableau2[[#This Row],[Fréquence NORD]]*Tableau2[[#This Row],[Coef Pondération NORD]]</f>
        <v>#N/A</v>
      </c>
      <c r="AC1952" s="318" t="s">
        <v>2482</v>
      </c>
      <c r="AD1952" s="303" t="s">
        <v>171</v>
      </c>
      <c r="AE1952" s="289" t="s">
        <v>2598</v>
      </c>
      <c r="AF1952" s="226" t="s">
        <v>2627</v>
      </c>
      <c r="AG1952" s="290" t="e">
        <f>VLOOKUP(Tableau2[[#This Row],[Maîtrise/Avancement DD]],Tableau5[],8,FALSE)</f>
        <v>#N/A</v>
      </c>
      <c r="AH1952" s="310" t="e">
        <f>Tableau2[[#This Row],[Gravité]]*Tableau2[[#This Row],[Fréquence DD]]*Tableau2[[#This Row],[Coef Pondération DD]]</f>
        <v>#VALUE!</v>
      </c>
      <c r="AI1952" s="318"/>
    </row>
    <row r="1953" spans="1:35" ht="15" x14ac:dyDescent="0.2">
      <c r="A1953" s="249"/>
      <c r="B1953" s="244" t="s">
        <v>2578</v>
      </c>
      <c r="C1953" s="267"/>
      <c r="D1953" s="249"/>
      <c r="E1953" s="253"/>
      <c r="F1953" s="253"/>
      <c r="G1953" s="252"/>
      <c r="H1953" s="226" t="s">
        <v>2627</v>
      </c>
      <c r="I1953" s="253"/>
      <c r="J1953" s="278"/>
      <c r="K1953" s="252"/>
      <c r="L1953" s="253"/>
      <c r="M1953" s="252"/>
      <c r="N1953" s="226" t="s">
        <v>2627</v>
      </c>
      <c r="O1953" s="253"/>
      <c r="P1953" s="278"/>
      <c r="Q1953" s="252"/>
      <c r="R1953" s="253"/>
      <c r="S1953" s="252"/>
      <c r="T1953" s="226" t="s">
        <v>2627</v>
      </c>
      <c r="U1953" s="253"/>
      <c r="V1953" s="278"/>
      <c r="W1953" s="252"/>
      <c r="X1953" s="253"/>
      <c r="Y1953" s="252"/>
      <c r="Z1953" s="226" t="s">
        <v>2627</v>
      </c>
      <c r="AA1953" s="253"/>
      <c r="AB1953" s="278"/>
      <c r="AC1953" s="252"/>
      <c r="AD1953" s="253"/>
      <c r="AE1953" s="252"/>
      <c r="AF1953" s="226" t="s">
        <v>2627</v>
      </c>
      <c r="AG1953" s="253"/>
      <c r="AH1953" s="278"/>
      <c r="AI1953" s="252"/>
    </row>
    <row r="1954" spans="1:35" ht="15" x14ac:dyDescent="0.2">
      <c r="A1954" s="249"/>
      <c r="B1954" s="246" t="s">
        <v>2580</v>
      </c>
      <c r="C1954" s="267"/>
      <c r="D1954" s="249"/>
      <c r="E1954" s="253"/>
      <c r="F1954" s="253"/>
      <c r="G1954" s="253"/>
      <c r="H1954" s="226"/>
      <c r="I1954" s="253"/>
      <c r="J1954" s="278"/>
      <c r="K1954" s="252"/>
      <c r="L1954" s="253"/>
      <c r="M1954" s="253"/>
      <c r="N1954" s="226"/>
      <c r="O1954" s="253"/>
      <c r="P1954" s="278"/>
      <c r="Q1954" s="252"/>
      <c r="R1954" s="253"/>
      <c r="S1954" s="253"/>
      <c r="T1954" s="226"/>
      <c r="U1954" s="253"/>
      <c r="V1954" s="278"/>
      <c r="W1954" s="252"/>
      <c r="X1954" s="253"/>
      <c r="Y1954" s="253"/>
      <c r="Z1954" s="226"/>
      <c r="AA1954" s="253"/>
      <c r="AB1954" s="278"/>
      <c r="AC1954" s="252"/>
      <c r="AD1954" s="253"/>
      <c r="AE1954" s="252"/>
      <c r="AF1954" s="226"/>
      <c r="AG1954" s="253"/>
      <c r="AH1954" s="278"/>
      <c r="AI1954" s="252"/>
    </row>
    <row r="1955" spans="1:35" ht="45" x14ac:dyDescent="0.2">
      <c r="A1955" s="249">
        <v>2017</v>
      </c>
      <c r="B1955" s="267" t="s">
        <v>2564</v>
      </c>
      <c r="C1955" s="267" t="s">
        <v>2462</v>
      </c>
      <c r="D1955" s="249"/>
      <c r="E1955" s="253">
        <v>3</v>
      </c>
      <c r="F1955" s="253" t="s">
        <v>171</v>
      </c>
      <c r="G1955" s="253" t="s">
        <v>171</v>
      </c>
      <c r="H1955" s="226" t="s">
        <v>2617</v>
      </c>
      <c r="I1955" s="253"/>
      <c r="J1955" s="278"/>
      <c r="K1955" s="252"/>
      <c r="L1955" s="253">
        <v>1</v>
      </c>
      <c r="M1955" s="251" t="s">
        <v>2463</v>
      </c>
      <c r="N1955" s="226" t="s">
        <v>2608</v>
      </c>
      <c r="O1955" s="253"/>
      <c r="P1955" s="278"/>
      <c r="Q1955" s="252"/>
      <c r="R1955" s="253"/>
      <c r="S1955" s="253" t="s">
        <v>171</v>
      </c>
      <c r="T1955" s="226" t="s">
        <v>2617</v>
      </c>
      <c r="U1955" s="253"/>
      <c r="V1955" s="278"/>
      <c r="W1955" s="252"/>
      <c r="X1955" s="253" t="s">
        <v>171</v>
      </c>
      <c r="Y1955" s="253" t="s">
        <v>171</v>
      </c>
      <c r="Z1955" s="226" t="s">
        <v>2617</v>
      </c>
      <c r="AA1955" s="253"/>
      <c r="AB1955" s="278"/>
      <c r="AC1955" s="252"/>
      <c r="AD1955" s="253" t="s">
        <v>171</v>
      </c>
      <c r="AE1955" s="253" t="s">
        <v>171</v>
      </c>
      <c r="AF1955" s="226" t="s">
        <v>2617</v>
      </c>
      <c r="AG1955" s="253"/>
      <c r="AH1955" s="278"/>
      <c r="AI1955" s="252"/>
    </row>
    <row r="1956" spans="1:35" ht="45" x14ac:dyDescent="0.2">
      <c r="A1956" s="249">
        <v>2017</v>
      </c>
      <c r="B1956" s="267" t="s">
        <v>2564</v>
      </c>
      <c r="C1956" s="267" t="s">
        <v>2462</v>
      </c>
      <c r="D1956" s="249"/>
      <c r="E1956" s="253">
        <v>3</v>
      </c>
      <c r="F1956" s="253" t="s">
        <v>171</v>
      </c>
      <c r="G1956" s="253" t="s">
        <v>171</v>
      </c>
      <c r="H1956" s="226" t="s">
        <v>2617</v>
      </c>
      <c r="I1956" s="253"/>
      <c r="J1956" s="278"/>
      <c r="K1956" s="252"/>
      <c r="L1956" s="253">
        <v>1</v>
      </c>
      <c r="M1956" s="251" t="s">
        <v>2464</v>
      </c>
      <c r="N1956" s="226" t="s">
        <v>2608</v>
      </c>
      <c r="O1956" s="253"/>
      <c r="P1956" s="278"/>
      <c r="Q1956" s="252"/>
      <c r="R1956" s="253"/>
      <c r="S1956" s="253" t="s">
        <v>171</v>
      </c>
      <c r="T1956" s="226" t="s">
        <v>2617</v>
      </c>
      <c r="U1956" s="253"/>
      <c r="V1956" s="278"/>
      <c r="W1956" s="252"/>
      <c r="X1956" s="253" t="s">
        <v>171</v>
      </c>
      <c r="Y1956" s="253" t="s">
        <v>171</v>
      </c>
      <c r="Z1956" s="226" t="s">
        <v>2617</v>
      </c>
      <c r="AA1956" s="253"/>
      <c r="AB1956" s="278"/>
      <c r="AC1956" s="252"/>
      <c r="AD1956" s="253" t="s">
        <v>171</v>
      </c>
      <c r="AE1956" s="253" t="s">
        <v>171</v>
      </c>
      <c r="AF1956" s="226" t="s">
        <v>2617</v>
      </c>
      <c r="AG1956" s="253"/>
      <c r="AH1956" s="278"/>
      <c r="AI1956" s="252"/>
    </row>
    <row r="1957" spans="1:35" ht="45" x14ac:dyDescent="0.2">
      <c r="A1957" s="249">
        <v>2017</v>
      </c>
      <c r="B1957" s="267" t="s">
        <v>2564</v>
      </c>
      <c r="C1957" s="267" t="s">
        <v>2462</v>
      </c>
      <c r="D1957" s="249"/>
      <c r="E1957" s="253">
        <v>3</v>
      </c>
      <c r="F1957" s="253" t="s">
        <v>171</v>
      </c>
      <c r="G1957" s="253" t="s">
        <v>171</v>
      </c>
      <c r="H1957" s="226" t="s">
        <v>2617</v>
      </c>
      <c r="I1957" s="253"/>
      <c r="J1957" s="278"/>
      <c r="K1957" s="252"/>
      <c r="L1957" s="253">
        <v>1</v>
      </c>
      <c r="M1957" s="251" t="s">
        <v>2465</v>
      </c>
      <c r="N1957" s="226" t="s">
        <v>2608</v>
      </c>
      <c r="O1957" s="253"/>
      <c r="P1957" s="278"/>
      <c r="Q1957" s="252"/>
      <c r="R1957" s="253"/>
      <c r="S1957" s="253" t="s">
        <v>171</v>
      </c>
      <c r="T1957" s="226" t="s">
        <v>2617</v>
      </c>
      <c r="U1957" s="253"/>
      <c r="V1957" s="278"/>
      <c r="W1957" s="252"/>
      <c r="X1957" s="253" t="s">
        <v>171</v>
      </c>
      <c r="Y1957" s="253" t="s">
        <v>171</v>
      </c>
      <c r="Z1957" s="226" t="s">
        <v>2617</v>
      </c>
      <c r="AA1957" s="253"/>
      <c r="AB1957" s="278"/>
      <c r="AC1957" s="252"/>
      <c r="AD1957" s="253" t="s">
        <v>171</v>
      </c>
      <c r="AE1957" s="253" t="s">
        <v>171</v>
      </c>
      <c r="AF1957" s="226" t="s">
        <v>2617</v>
      </c>
      <c r="AG1957" s="253"/>
      <c r="AH1957" s="278"/>
      <c r="AI1957" s="252"/>
    </row>
    <row r="1958" spans="1:35" ht="45" x14ac:dyDescent="0.2">
      <c r="A1958" s="249">
        <v>2017</v>
      </c>
      <c r="B1958" s="267" t="s">
        <v>2564</v>
      </c>
      <c r="C1958" s="267" t="s">
        <v>2462</v>
      </c>
      <c r="D1958" s="249"/>
      <c r="E1958" s="253">
        <v>3</v>
      </c>
      <c r="F1958" s="253" t="s">
        <v>171</v>
      </c>
      <c r="G1958" s="253" t="s">
        <v>171</v>
      </c>
      <c r="H1958" s="226" t="s">
        <v>2617</v>
      </c>
      <c r="I1958" s="253"/>
      <c r="J1958" s="278"/>
      <c r="K1958" s="252"/>
      <c r="L1958" s="253">
        <v>1</v>
      </c>
      <c r="M1958" s="251" t="s">
        <v>2466</v>
      </c>
      <c r="N1958" s="226" t="s">
        <v>2608</v>
      </c>
      <c r="O1958" s="253"/>
      <c r="P1958" s="278"/>
      <c r="Q1958" s="252"/>
      <c r="R1958" s="253"/>
      <c r="S1958" s="253" t="s">
        <v>171</v>
      </c>
      <c r="T1958" s="226" t="s">
        <v>2617</v>
      </c>
      <c r="U1958" s="253"/>
      <c r="V1958" s="278"/>
      <c r="W1958" s="252"/>
      <c r="X1958" s="253" t="s">
        <v>171</v>
      </c>
      <c r="Y1958" s="253" t="s">
        <v>171</v>
      </c>
      <c r="Z1958" s="226" t="s">
        <v>2617</v>
      </c>
      <c r="AA1958" s="253"/>
      <c r="AB1958" s="278"/>
      <c r="AC1958" s="252"/>
      <c r="AD1958" s="253" t="s">
        <v>171</v>
      </c>
      <c r="AE1958" s="253" t="s">
        <v>171</v>
      </c>
      <c r="AF1958" s="226" t="s">
        <v>2617</v>
      </c>
      <c r="AG1958" s="253"/>
      <c r="AH1958" s="278"/>
      <c r="AI1958" s="252"/>
    </row>
    <row r="1959" spans="1:35" ht="45" x14ac:dyDescent="0.2">
      <c r="A1959" s="249">
        <v>2017</v>
      </c>
      <c r="B1959" s="267" t="s">
        <v>2564</v>
      </c>
      <c r="C1959" s="267" t="s">
        <v>2462</v>
      </c>
      <c r="D1959" s="249"/>
      <c r="E1959" s="253">
        <v>3</v>
      </c>
      <c r="F1959" s="253" t="s">
        <v>171</v>
      </c>
      <c r="G1959" s="253" t="s">
        <v>171</v>
      </c>
      <c r="H1959" s="226" t="s">
        <v>2617</v>
      </c>
      <c r="I1959" s="253"/>
      <c r="J1959" s="278"/>
      <c r="K1959" s="252"/>
      <c r="L1959" s="253">
        <v>1</v>
      </c>
      <c r="M1959" s="251" t="s">
        <v>2467</v>
      </c>
      <c r="N1959" s="226" t="s">
        <v>2608</v>
      </c>
      <c r="O1959" s="253"/>
      <c r="P1959" s="278"/>
      <c r="Q1959" s="252"/>
      <c r="R1959" s="253"/>
      <c r="S1959" s="253" t="s">
        <v>171</v>
      </c>
      <c r="T1959" s="226" t="s">
        <v>2617</v>
      </c>
      <c r="U1959" s="253"/>
      <c r="V1959" s="278"/>
      <c r="W1959" s="252"/>
      <c r="X1959" s="253" t="s">
        <v>171</v>
      </c>
      <c r="Y1959" s="253" t="s">
        <v>171</v>
      </c>
      <c r="Z1959" s="226" t="s">
        <v>2617</v>
      </c>
      <c r="AA1959" s="253"/>
      <c r="AB1959" s="278"/>
      <c r="AC1959" s="252"/>
      <c r="AD1959" s="253" t="s">
        <v>171</v>
      </c>
      <c r="AE1959" s="253" t="s">
        <v>171</v>
      </c>
      <c r="AF1959" s="226" t="s">
        <v>2617</v>
      </c>
      <c r="AG1959" s="253"/>
      <c r="AH1959" s="278"/>
      <c r="AI1959" s="252"/>
    </row>
    <row r="1960" spans="1:35" ht="45" x14ac:dyDescent="0.2">
      <c r="A1960" s="249">
        <v>2017</v>
      </c>
      <c r="B1960" s="267" t="s">
        <v>2564</v>
      </c>
      <c r="C1960" s="267" t="s">
        <v>2462</v>
      </c>
      <c r="D1960" s="249"/>
      <c r="E1960" s="253">
        <v>3</v>
      </c>
      <c r="F1960" s="253" t="s">
        <v>171</v>
      </c>
      <c r="G1960" s="253" t="s">
        <v>171</v>
      </c>
      <c r="H1960" s="226" t="s">
        <v>2617</v>
      </c>
      <c r="I1960" s="253"/>
      <c r="J1960" s="278"/>
      <c r="K1960" s="252"/>
      <c r="L1960" s="253">
        <v>1</v>
      </c>
      <c r="M1960" s="251" t="s">
        <v>2459</v>
      </c>
      <c r="N1960" s="226" t="s">
        <v>2608</v>
      </c>
      <c r="O1960" s="253"/>
      <c r="P1960" s="278"/>
      <c r="Q1960" s="252"/>
      <c r="R1960" s="253"/>
      <c r="S1960" s="253" t="s">
        <v>171</v>
      </c>
      <c r="T1960" s="226" t="s">
        <v>2617</v>
      </c>
      <c r="U1960" s="253"/>
      <c r="V1960" s="278"/>
      <c r="W1960" s="252"/>
      <c r="X1960" s="253" t="s">
        <v>171</v>
      </c>
      <c r="Y1960" s="253" t="s">
        <v>171</v>
      </c>
      <c r="Z1960" s="226" t="s">
        <v>2617</v>
      </c>
      <c r="AA1960" s="253"/>
      <c r="AB1960" s="278"/>
      <c r="AC1960" s="252"/>
      <c r="AD1960" s="253" t="s">
        <v>171</v>
      </c>
      <c r="AE1960" s="253" t="s">
        <v>171</v>
      </c>
      <c r="AF1960" s="226" t="s">
        <v>2617</v>
      </c>
      <c r="AG1960" s="253"/>
      <c r="AH1960" s="278"/>
      <c r="AI1960" s="252"/>
    </row>
    <row r="1961" spans="1:35" ht="45" x14ac:dyDescent="0.2">
      <c r="A1961" s="249">
        <v>2017</v>
      </c>
      <c r="B1961" s="267" t="s">
        <v>2564</v>
      </c>
      <c r="C1961" s="267" t="s">
        <v>2462</v>
      </c>
      <c r="D1961" s="249"/>
      <c r="E1961" s="253">
        <v>3</v>
      </c>
      <c r="F1961" s="253" t="s">
        <v>171</v>
      </c>
      <c r="G1961" s="253" t="s">
        <v>171</v>
      </c>
      <c r="H1961" s="226" t="s">
        <v>2617</v>
      </c>
      <c r="I1961" s="253"/>
      <c r="J1961" s="278"/>
      <c r="K1961" s="252"/>
      <c r="L1961" s="253">
        <v>1</v>
      </c>
      <c r="M1961" s="251" t="s">
        <v>2468</v>
      </c>
      <c r="N1961" s="226" t="s">
        <v>2608</v>
      </c>
      <c r="O1961" s="253"/>
      <c r="P1961" s="278"/>
      <c r="Q1961" s="252"/>
      <c r="R1961" s="253"/>
      <c r="S1961" s="253" t="s">
        <v>171</v>
      </c>
      <c r="T1961" s="226" t="s">
        <v>2617</v>
      </c>
      <c r="U1961" s="253"/>
      <c r="V1961" s="278"/>
      <c r="W1961" s="252"/>
      <c r="X1961" s="253" t="s">
        <v>171</v>
      </c>
      <c r="Y1961" s="253" t="s">
        <v>171</v>
      </c>
      <c r="Z1961" s="226" t="s">
        <v>2617</v>
      </c>
      <c r="AA1961" s="253"/>
      <c r="AB1961" s="278"/>
      <c r="AC1961" s="252"/>
      <c r="AD1961" s="253" t="s">
        <v>171</v>
      </c>
      <c r="AE1961" s="253" t="s">
        <v>171</v>
      </c>
      <c r="AF1961" s="226" t="s">
        <v>2617</v>
      </c>
      <c r="AG1961" s="253"/>
      <c r="AH1961" s="278"/>
      <c r="AI1961" s="252"/>
    </row>
    <row r="1962" spans="1:35" s="295" customFormat="1" ht="45.75" thickBot="1" x14ac:dyDescent="0.25">
      <c r="A1962" s="292">
        <v>2017</v>
      </c>
      <c r="B1962" s="299" t="s">
        <v>2564</v>
      </c>
      <c r="C1962" s="299" t="s">
        <v>2462</v>
      </c>
      <c r="D1962" s="292"/>
      <c r="E1962" s="303">
        <v>3</v>
      </c>
      <c r="F1962" s="303" t="s">
        <v>171</v>
      </c>
      <c r="G1962" s="289" t="s">
        <v>2598</v>
      </c>
      <c r="H1962" s="226" t="s">
        <v>2627</v>
      </c>
      <c r="I1962" s="285" t="e">
        <f>VLOOKUP(Tableau2[[#This Row],[Maîtrise/Avancement CNPE]],Tableau5[],8,FALSE)</f>
        <v>#N/A</v>
      </c>
      <c r="J1962" s="310" t="e">
        <f>Tableau2[[#This Row],[Gravité]]*Tableau2[[#This Row],[Fréquence CNPE]]*Tableau2[[#This Row],[Coef Pondération CNPE]]</f>
        <v>#VALUE!</v>
      </c>
      <c r="K1962" s="318"/>
      <c r="L1962" s="303">
        <v>1</v>
      </c>
      <c r="M1962" s="289" t="s">
        <v>2598</v>
      </c>
      <c r="N1962" s="226" t="s">
        <v>2627</v>
      </c>
      <c r="O1962" s="290" t="e">
        <f>VLOOKUP(Tableau2[[#This Row],[Maîtrise/Avancement SUD]],Tableau5[],8,FALSE)</f>
        <v>#N/A</v>
      </c>
      <c r="P1962" s="310" t="e">
        <f>Tableau2[[#This Row],[Gravité]]*Tableau2[[#This Row],[Fréquence SUD]]*Tableau2[[#This Row],[Coef Pondération SUD]]</f>
        <v>#N/A</v>
      </c>
      <c r="Q1962" s="318"/>
      <c r="R1962" s="303"/>
      <c r="S1962" s="289" t="s">
        <v>2598</v>
      </c>
      <c r="T1962" s="226" t="s">
        <v>2627</v>
      </c>
      <c r="U1962" s="290" t="e">
        <f>VLOOKUP(Tableau2[[#This Row],[Maîtrise/Avancement GP]],Tableau5[],8,FALSE)</f>
        <v>#N/A</v>
      </c>
      <c r="V1962" s="310" t="e">
        <f>Tableau2[[#This Row],[Gravité]]*Tableau2[[#This Row],[Fréquence GP]]*Tableau2[[#This Row],[Coef Pondération GP]]</f>
        <v>#N/A</v>
      </c>
      <c r="W1962" s="318"/>
      <c r="X1962" s="303" t="s">
        <v>171</v>
      </c>
      <c r="Y1962" s="289" t="s">
        <v>2598</v>
      </c>
      <c r="Z1962" s="226" t="s">
        <v>2627</v>
      </c>
      <c r="AA1962" s="290" t="e">
        <f>VLOOKUP(Tableau2[[#This Row],[Maîtrise/Avancement NORD]],Tableau5[],8,FALSE)</f>
        <v>#N/A</v>
      </c>
      <c r="AB1962" s="310" t="e">
        <f>Tableau2[[#This Row],[Gravité]]*Tableau2[[#This Row],[Fréquence NORD]]*Tableau2[[#This Row],[Coef Pondération NORD]]</f>
        <v>#VALUE!</v>
      </c>
      <c r="AC1962" s="318"/>
      <c r="AD1962" s="303" t="s">
        <v>171</v>
      </c>
      <c r="AE1962" s="289" t="s">
        <v>2598</v>
      </c>
      <c r="AF1962" s="226" t="s">
        <v>2627</v>
      </c>
      <c r="AG1962" s="290" t="e">
        <f>VLOOKUP(Tableau2[[#This Row],[Maîtrise/Avancement DD]],Tableau5[],8,FALSE)</f>
        <v>#N/A</v>
      </c>
      <c r="AH1962" s="310" t="e">
        <f>Tableau2[[#This Row],[Gravité]]*Tableau2[[#This Row],[Fréquence DD]]*Tableau2[[#This Row],[Coef Pondération DD]]</f>
        <v>#VALUE!</v>
      </c>
      <c r="AI1962" s="318"/>
    </row>
    <row r="1963" spans="1:35" ht="15" x14ac:dyDescent="0.2">
      <c r="A1963" s="249"/>
      <c r="B1963" s="244" t="s">
        <v>2579</v>
      </c>
      <c r="C1963" s="267"/>
      <c r="D1963" s="249"/>
      <c r="E1963" s="253"/>
      <c r="F1963" s="253"/>
      <c r="G1963" s="252"/>
      <c r="H1963" s="226" t="s">
        <v>2627</v>
      </c>
      <c r="I1963" s="253"/>
      <c r="J1963" s="278"/>
      <c r="K1963" s="252"/>
      <c r="L1963" s="253"/>
      <c r="M1963" s="252"/>
      <c r="N1963" s="226" t="s">
        <v>2627</v>
      </c>
      <c r="O1963" s="253"/>
      <c r="P1963" s="278"/>
      <c r="Q1963" s="252"/>
      <c r="R1963" s="253"/>
      <c r="S1963" s="252"/>
      <c r="T1963" s="226" t="s">
        <v>2627</v>
      </c>
      <c r="U1963" s="253"/>
      <c r="V1963" s="278"/>
      <c r="W1963" s="252"/>
      <c r="X1963" s="253"/>
      <c r="Y1963" s="252"/>
      <c r="Z1963" s="226" t="s">
        <v>2627</v>
      </c>
      <c r="AA1963" s="253"/>
      <c r="AB1963" s="278"/>
      <c r="AC1963" s="252"/>
      <c r="AD1963" s="253"/>
      <c r="AE1963" s="252"/>
      <c r="AF1963" s="226" t="s">
        <v>2627</v>
      </c>
      <c r="AG1963" s="253"/>
      <c r="AH1963" s="278"/>
      <c r="AI1963" s="252"/>
    </row>
    <row r="1964" spans="1:35" ht="15" x14ac:dyDescent="0.2">
      <c r="A1964" s="342"/>
      <c r="B1964" s="344" t="s">
        <v>2375</v>
      </c>
      <c r="C1964" s="344"/>
      <c r="D1964" s="345"/>
      <c r="E1964" s="342"/>
      <c r="F1964" s="342"/>
      <c r="G1964" s="253" t="s">
        <v>171</v>
      </c>
      <c r="H1964" s="226" t="s">
        <v>2641</v>
      </c>
      <c r="I1964" s="338"/>
      <c r="J1964" s="339"/>
      <c r="K1964" s="347"/>
      <c r="L1964" s="342"/>
      <c r="M1964" s="253" t="s">
        <v>171</v>
      </c>
      <c r="N1964" s="226" t="s">
        <v>2641</v>
      </c>
      <c r="O1964" s="338"/>
      <c r="P1964" s="339"/>
      <c r="Q1964" s="337"/>
      <c r="R1964" s="344"/>
      <c r="S1964" s="253" t="s">
        <v>171</v>
      </c>
      <c r="T1964" s="226" t="s">
        <v>2641</v>
      </c>
      <c r="U1964" s="338"/>
      <c r="V1964" s="339"/>
      <c r="W1964" s="337"/>
      <c r="X1964" s="344"/>
      <c r="Y1964" s="253" t="s">
        <v>171</v>
      </c>
      <c r="Z1964" s="226" t="s">
        <v>2641</v>
      </c>
      <c r="AA1964" s="338"/>
      <c r="AB1964" s="339"/>
      <c r="AC1964" s="337"/>
      <c r="AD1964" s="344"/>
      <c r="AE1964" s="253" t="s">
        <v>171</v>
      </c>
      <c r="AF1964" s="226" t="s">
        <v>2641</v>
      </c>
      <c r="AG1964" s="342"/>
      <c r="AH1964" s="343"/>
      <c r="AI1964" s="344"/>
    </row>
    <row r="1965" spans="1:35" ht="15.75" thickBot="1" x14ac:dyDescent="0.25">
      <c r="A1965" s="249"/>
      <c r="B1965" s="183" t="s">
        <v>2375</v>
      </c>
      <c r="C1965" s="267"/>
      <c r="D1965" s="249"/>
      <c r="E1965" s="253"/>
      <c r="F1965" s="253"/>
      <c r="G1965" s="289" t="s">
        <v>2598</v>
      </c>
      <c r="H1965" s="346"/>
      <c r="I1965" s="285" t="e">
        <f>VLOOKUP(Tableau2[[#This Row],[Maîtrise/Avancement CNPE]],Tableau5[],8,FALSE)</f>
        <v>#N/A</v>
      </c>
      <c r="J1965" s="278" t="e">
        <f>Tableau2[[#This Row],[Gravité]]*Tableau2[[#This Row],[Fréquence CNPE]]*Tableau2[[#This Row],[Coef Pondération CNPE]]</f>
        <v>#N/A</v>
      </c>
      <c r="K1965" s="252"/>
      <c r="L1965" s="253"/>
      <c r="M1965" s="289" t="s">
        <v>2598</v>
      </c>
      <c r="N1965" s="346"/>
      <c r="O1965" s="290" t="e">
        <f>VLOOKUP(Tableau2[[#This Row],[Maîtrise/Avancement SUD]],Tableau5[],8,FALSE)</f>
        <v>#N/A</v>
      </c>
      <c r="P1965" s="278" t="e">
        <f>Tableau2[[#This Row],[Gravité]]*Tableau2[[#This Row],[Fréquence SUD]]*Tableau2[[#This Row],[Coef Pondération SUD]]</f>
        <v>#N/A</v>
      </c>
      <c r="Q1965" s="252"/>
      <c r="R1965" s="253"/>
      <c r="S1965" s="289" t="s">
        <v>2598</v>
      </c>
      <c r="T1965" s="346"/>
      <c r="U1965" s="290" t="e">
        <f>VLOOKUP(Tableau2[[#This Row],[Maîtrise/Avancement GP]],Tableau5[],8,FALSE)</f>
        <v>#N/A</v>
      </c>
      <c r="V1965" s="278" t="e">
        <f>Tableau2[[#This Row],[Gravité]]*Tableau2[[#This Row],[Fréquence GP]]*Tableau2[[#This Row],[Coef Pondération GP]]</f>
        <v>#N/A</v>
      </c>
      <c r="W1965" s="252"/>
      <c r="X1965" s="253"/>
      <c r="Y1965" s="289" t="s">
        <v>2598</v>
      </c>
      <c r="Z1965" s="346"/>
      <c r="AA1965" s="290" t="e">
        <f>VLOOKUP(Tableau2[[#This Row],[Maîtrise/Avancement NORD]],Tableau5[],8,FALSE)</f>
        <v>#N/A</v>
      </c>
      <c r="AB1965" s="278" t="e">
        <f>Tableau2[[#This Row],[Gravité]]*Tableau2[[#This Row],[Fréquence NORD]]*Tableau2[[#This Row],[Coef Pondération NORD]]</f>
        <v>#N/A</v>
      </c>
      <c r="AC1965" s="252"/>
      <c r="AD1965" s="253"/>
      <c r="AE1965" s="289" t="s">
        <v>2598</v>
      </c>
      <c r="AF1965" s="346"/>
      <c r="AG1965" s="290" t="e">
        <f>VLOOKUP(Tableau2[[#This Row],[Maîtrise/Avancement DD]],Tableau5[],8,FALSE)</f>
        <v>#N/A</v>
      </c>
      <c r="AH1965" s="278" t="e">
        <f>Tableau2[[#This Row],[Gravité]]*Tableau2[[#This Row],[Fréquence DD]]*Tableau2[[#This Row],[Coef Pondération DD]]</f>
        <v>#N/A</v>
      </c>
      <c r="AI1965" s="252"/>
    </row>
  </sheetData>
  <pageMargins left="0.7" right="0.7" top="0.75" bottom="0.75" header="0.3" footer="0.3"/>
  <pageSetup paperSize="9" orientation="portrait" r:id="rId1"/>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17"/>
  <sheetViews>
    <sheetView tabSelected="1" workbookViewId="0">
      <selection activeCell="G21" sqref="G21"/>
    </sheetView>
  </sheetViews>
  <sheetFormatPr baseColWidth="10" defaultRowHeight="12.75" x14ac:dyDescent="0.2"/>
  <sheetData>
    <row r="1" spans="2:4" x14ac:dyDescent="0.2">
      <c r="B1" s="188" t="s">
        <v>6772</v>
      </c>
      <c r="C1" s="188" t="s">
        <v>6771</v>
      </c>
      <c r="D1" s="188" t="s">
        <v>6770</v>
      </c>
    </row>
    <row r="2" spans="2:4" x14ac:dyDescent="0.2">
      <c r="B2" s="354" t="s">
        <v>2630</v>
      </c>
      <c r="C2" s="354" t="s">
        <v>2608</v>
      </c>
      <c r="D2" s="354" t="s">
        <v>2607</v>
      </c>
    </row>
    <row r="3" spans="2:4" x14ac:dyDescent="0.2">
      <c r="B3" s="354" t="s">
        <v>2638</v>
      </c>
      <c r="C3" s="354" t="s">
        <v>2613</v>
      </c>
      <c r="D3" s="354" t="s">
        <v>2639</v>
      </c>
    </row>
    <row r="4" spans="2:4" x14ac:dyDescent="0.2">
      <c r="B4" s="354" t="s">
        <v>6768</v>
      </c>
      <c r="C4" s="354" t="s">
        <v>2609</v>
      </c>
      <c r="D4" s="354" t="s">
        <v>6767</v>
      </c>
    </row>
    <row r="5" spans="2:4" x14ac:dyDescent="0.2">
      <c r="B5" s="354" t="s">
        <v>2662</v>
      </c>
      <c r="C5" s="354" t="s">
        <v>2635</v>
      </c>
      <c r="D5" s="354" t="s">
        <v>2648</v>
      </c>
    </row>
    <row r="6" spans="2:4" x14ac:dyDescent="0.2">
      <c r="B6" s="354" t="s">
        <v>2612</v>
      </c>
      <c r="C6" s="354" t="s">
        <v>2657</v>
      </c>
      <c r="D6" s="354" t="s">
        <v>2660</v>
      </c>
    </row>
    <row r="7" spans="2:4" x14ac:dyDescent="0.2">
      <c r="B7" s="354" t="s">
        <v>2658</v>
      </c>
      <c r="C7" s="354" t="s">
        <v>2655</v>
      </c>
      <c r="D7" s="354" t="s">
        <v>2611</v>
      </c>
    </row>
    <row r="8" spans="2:4" x14ac:dyDescent="0.2">
      <c r="B8" s="354" t="s">
        <v>2665</v>
      </c>
      <c r="C8" s="354" t="s">
        <v>2659</v>
      </c>
      <c r="D8" s="354" t="s">
        <v>2610</v>
      </c>
    </row>
    <row r="9" spans="2:4" x14ac:dyDescent="0.2">
      <c r="B9" s="354" t="s">
        <v>2661</v>
      </c>
      <c r="C9" s="354" t="s">
        <v>2656</v>
      </c>
      <c r="D9" s="354" t="s">
        <v>2666</v>
      </c>
    </row>
    <row r="10" spans="2:4" x14ac:dyDescent="0.2">
      <c r="B10" s="354" t="s">
        <v>2615</v>
      </c>
      <c r="C10" s="354" t="s">
        <v>6760</v>
      </c>
      <c r="D10" s="354" t="s">
        <v>2632</v>
      </c>
    </row>
    <row r="11" spans="2:4" x14ac:dyDescent="0.2">
      <c r="B11" s="354" t="s">
        <v>2633</v>
      </c>
      <c r="C11" s="354" t="s">
        <v>2628</v>
      </c>
      <c r="D11" s="354" t="s">
        <v>2614</v>
      </c>
    </row>
    <row r="12" spans="2:4" x14ac:dyDescent="0.2">
      <c r="B12" s="354" t="s">
        <v>6757</v>
      </c>
      <c r="C12" s="354" t="s">
        <v>2634</v>
      </c>
      <c r="D12" s="354" t="s">
        <v>2631</v>
      </c>
    </row>
    <row r="13" spans="2:4" x14ac:dyDescent="0.2">
      <c r="B13" s="354" t="s">
        <v>6755</v>
      </c>
      <c r="C13" s="354" t="s">
        <v>6754</v>
      </c>
      <c r="D13" s="354" t="s">
        <v>2637</v>
      </c>
    </row>
    <row r="14" spans="2:4" x14ac:dyDescent="0.2">
      <c r="B14" s="354" t="s">
        <v>2643</v>
      </c>
      <c r="C14" s="354" t="s">
        <v>2642</v>
      </c>
      <c r="D14" s="354" t="s">
        <v>2649</v>
      </c>
    </row>
    <row r="15" spans="2:4" x14ac:dyDescent="0.2">
      <c r="B15" s="354" t="s">
        <v>2651</v>
      </c>
      <c r="C15" s="354" t="s">
        <v>2645</v>
      </c>
      <c r="D15" s="354" t="s">
        <v>2652</v>
      </c>
    </row>
    <row r="16" spans="2:4" x14ac:dyDescent="0.2">
      <c r="B16" s="354" t="s">
        <v>2663</v>
      </c>
      <c r="C16" s="354" t="s">
        <v>2646</v>
      </c>
      <c r="D16" s="354" t="s">
        <v>2644</v>
      </c>
    </row>
    <row r="17" spans="2:4" x14ac:dyDescent="0.2">
      <c r="B17" s="354" t="s">
        <v>2629</v>
      </c>
      <c r="C17" s="354" t="s">
        <v>2617</v>
      </c>
      <c r="D17" s="354" t="s">
        <v>2616</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zoomScale="50" zoomScaleNormal="50" workbookViewId="0">
      <selection activeCell="I36" sqref="I36"/>
    </sheetView>
  </sheetViews>
  <sheetFormatPr baseColWidth="10" defaultRowHeight="12.75" x14ac:dyDescent="0.2"/>
  <cols>
    <col min="2" max="2" width="18.5703125" customWidth="1"/>
    <col min="3" max="3" width="31.28515625" customWidth="1"/>
    <col min="4" max="4" width="42.85546875" customWidth="1"/>
    <col min="7" max="7" width="19.42578125" customWidth="1"/>
    <col min="8" max="8" width="49.28515625" customWidth="1"/>
    <col min="9" max="9" width="48.140625" customWidth="1"/>
  </cols>
  <sheetData>
    <row r="2" spans="1:10" ht="15" x14ac:dyDescent="0.25">
      <c r="A2" s="197" t="s">
        <v>1901</v>
      </c>
      <c r="B2" s="195"/>
      <c r="F2" s="197" t="s">
        <v>1137</v>
      </c>
      <c r="G2" s="197"/>
    </row>
    <row r="4" spans="1:10" ht="15" thickBot="1" x14ac:dyDescent="0.25">
      <c r="A4" s="196" t="s">
        <v>1902</v>
      </c>
      <c r="B4" s="196"/>
      <c r="C4" s="196" t="s">
        <v>1903</v>
      </c>
      <c r="F4" s="196" t="s">
        <v>1902</v>
      </c>
      <c r="G4" s="196"/>
      <c r="H4" s="196" t="s">
        <v>1933</v>
      </c>
      <c r="I4" s="196"/>
      <c r="J4" s="190"/>
    </row>
    <row r="5" spans="1:10" ht="94.5" customHeight="1" x14ac:dyDescent="0.2">
      <c r="A5" s="188">
        <v>1</v>
      </c>
      <c r="B5" s="283" t="s">
        <v>1904</v>
      </c>
      <c r="C5" s="208" t="s">
        <v>1908</v>
      </c>
      <c r="F5" s="203">
        <v>1</v>
      </c>
      <c r="G5" s="203" t="s">
        <v>1915</v>
      </c>
      <c r="H5" s="204" t="s">
        <v>1911</v>
      </c>
      <c r="I5" s="204" t="s">
        <v>1919</v>
      </c>
      <c r="J5" s="199"/>
    </row>
    <row r="6" spans="1:10" ht="81.75" customHeight="1" x14ac:dyDescent="0.2">
      <c r="A6" s="188">
        <v>3</v>
      </c>
      <c r="B6" s="210" t="s">
        <v>1905</v>
      </c>
      <c r="C6" s="208" t="s">
        <v>1909</v>
      </c>
      <c r="F6" s="203">
        <v>3</v>
      </c>
      <c r="G6" s="205" t="s">
        <v>1916</v>
      </c>
      <c r="H6" s="206" t="s">
        <v>1912</v>
      </c>
      <c r="I6" s="204" t="s">
        <v>1920</v>
      </c>
      <c r="J6" s="200"/>
    </row>
    <row r="7" spans="1:10" ht="97.5" customHeight="1" x14ac:dyDescent="0.2">
      <c r="A7" s="188">
        <v>7</v>
      </c>
      <c r="B7" s="210" t="s">
        <v>1906</v>
      </c>
      <c r="C7" s="208" t="s">
        <v>1910</v>
      </c>
      <c r="F7" s="203">
        <v>7</v>
      </c>
      <c r="G7" s="203" t="s">
        <v>1917</v>
      </c>
      <c r="H7" s="204" t="s">
        <v>1913</v>
      </c>
      <c r="I7" s="204" t="s">
        <v>1921</v>
      </c>
      <c r="J7" s="200"/>
    </row>
    <row r="8" spans="1:10" ht="45" x14ac:dyDescent="0.2">
      <c r="A8" s="188">
        <v>9</v>
      </c>
      <c r="B8" s="210" t="s">
        <v>1907</v>
      </c>
      <c r="C8" s="208" t="s">
        <v>1907</v>
      </c>
      <c r="F8" s="203">
        <v>9</v>
      </c>
      <c r="G8" s="203" t="s">
        <v>1918</v>
      </c>
      <c r="H8" s="204" t="s">
        <v>1914</v>
      </c>
      <c r="I8" s="204" t="s">
        <v>1922</v>
      </c>
      <c r="J8" s="200"/>
    </row>
    <row r="9" spans="1:10" x14ac:dyDescent="0.2">
      <c r="C9" s="192"/>
      <c r="G9" s="201"/>
      <c r="H9" s="201"/>
      <c r="I9" s="201"/>
    </row>
    <row r="13" spans="1:10" ht="15" x14ac:dyDescent="0.25">
      <c r="A13" s="197" t="s">
        <v>1923</v>
      </c>
      <c r="G13" s="197" t="s">
        <v>1932</v>
      </c>
    </row>
    <row r="15" spans="1:10" ht="15.75" thickBot="1" x14ac:dyDescent="0.3">
      <c r="A15" s="196" t="s">
        <v>1902</v>
      </c>
      <c r="B15" s="209" t="s">
        <v>1924</v>
      </c>
      <c r="C15" s="209" t="s">
        <v>1935</v>
      </c>
      <c r="D15" s="209" t="s">
        <v>1925</v>
      </c>
      <c r="E15" s="207"/>
      <c r="G15" s="196" t="s">
        <v>1902</v>
      </c>
      <c r="H15" s="196" t="s">
        <v>1933</v>
      </c>
      <c r="I15" s="198"/>
    </row>
    <row r="16" spans="1:10" ht="110.25" customHeight="1" x14ac:dyDescent="0.2">
      <c r="A16" s="210">
        <v>1</v>
      </c>
      <c r="B16" s="210" t="s">
        <v>1926</v>
      </c>
      <c r="C16" s="220" t="s">
        <v>2114</v>
      </c>
      <c r="D16" s="210" t="s">
        <v>1929</v>
      </c>
      <c r="E16" s="199"/>
      <c r="G16" s="202">
        <v>1</v>
      </c>
      <c r="H16" s="204" t="s">
        <v>1937</v>
      </c>
      <c r="I16" s="212" t="s">
        <v>1941</v>
      </c>
    </row>
    <row r="17" spans="1:9" ht="83.25" customHeight="1" x14ac:dyDescent="0.2">
      <c r="A17" s="210">
        <v>3</v>
      </c>
      <c r="B17" s="188" t="s">
        <v>2110</v>
      </c>
      <c r="C17" s="219" t="s">
        <v>2113</v>
      </c>
      <c r="D17" s="208" t="s">
        <v>1930</v>
      </c>
      <c r="E17" s="200"/>
      <c r="G17" s="202">
        <v>3</v>
      </c>
      <c r="H17" s="216" t="s">
        <v>2109</v>
      </c>
      <c r="I17" s="212" t="s">
        <v>1940</v>
      </c>
    </row>
    <row r="18" spans="1:9" ht="88.5" customHeight="1" x14ac:dyDescent="0.2">
      <c r="A18" s="210">
        <v>7</v>
      </c>
      <c r="B18" s="217" t="s">
        <v>2111</v>
      </c>
      <c r="C18" s="211" t="s">
        <v>1927</v>
      </c>
      <c r="D18" s="208" t="s">
        <v>1931</v>
      </c>
      <c r="E18" s="200"/>
      <c r="G18" s="202">
        <v>7</v>
      </c>
      <c r="H18" s="204" t="s">
        <v>1936</v>
      </c>
      <c r="I18" s="212" t="s">
        <v>1939</v>
      </c>
    </row>
    <row r="19" spans="1:9" ht="61.5" customHeight="1" x14ac:dyDescent="0.2">
      <c r="A19" s="210">
        <v>9</v>
      </c>
      <c r="B19" s="217" t="s">
        <v>2112</v>
      </c>
      <c r="C19" s="208" t="s">
        <v>1928</v>
      </c>
      <c r="D19" s="218" t="s">
        <v>2112</v>
      </c>
      <c r="E19" s="200"/>
      <c r="G19" s="202">
        <v>9</v>
      </c>
      <c r="H19" s="204" t="s">
        <v>1934</v>
      </c>
      <c r="I19" s="212" t="s">
        <v>1938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4097"/>
  <sheetViews>
    <sheetView topLeftCell="B1018" zoomScaleNormal="100" workbookViewId="0">
      <selection activeCell="E1026" sqref="E1026:L1026"/>
    </sheetView>
  </sheetViews>
  <sheetFormatPr baseColWidth="10" defaultRowHeight="15" x14ac:dyDescent="0.25"/>
  <cols>
    <col min="1" max="1" width="18" style="332" customWidth="1"/>
    <col min="2" max="2" width="25.42578125" style="332" customWidth="1"/>
    <col min="3" max="3" width="17.28515625" style="332" customWidth="1"/>
    <col min="4" max="4" width="11.42578125" style="332"/>
    <col min="5" max="5" width="23" style="332" customWidth="1"/>
    <col min="6" max="6" width="12.140625" style="332" customWidth="1"/>
    <col min="7" max="7" width="17" style="332" customWidth="1"/>
    <col min="8" max="8" width="12.5703125" style="332" customWidth="1"/>
    <col min="9" max="9" width="17" style="332" customWidth="1"/>
    <col min="10" max="10" width="12.42578125" style="332" customWidth="1"/>
    <col min="11" max="11" width="16.85546875" style="332" customWidth="1"/>
    <col min="12" max="12" width="12.5703125" style="332" bestFit="1" customWidth="1"/>
    <col min="13" max="16384" width="11.42578125" style="332"/>
  </cols>
  <sheetData>
    <row r="1" spans="1:12" x14ac:dyDescent="0.25">
      <c r="E1" s="333" t="s">
        <v>6778</v>
      </c>
      <c r="F1" s="333" t="s">
        <v>6777</v>
      </c>
      <c r="G1" s="333" t="s">
        <v>6776</v>
      </c>
      <c r="H1" s="333" t="s">
        <v>6775</v>
      </c>
      <c r="I1" s="333" t="s">
        <v>2599</v>
      </c>
      <c r="J1" s="333" t="s">
        <v>6774</v>
      </c>
      <c r="K1" s="333" t="s">
        <v>2600</v>
      </c>
      <c r="L1" s="333" t="s">
        <v>6773</v>
      </c>
    </row>
    <row r="2" spans="1:12" x14ac:dyDescent="0.25">
      <c r="A2" s="335" t="s">
        <v>6772</v>
      </c>
      <c r="B2" s="335" t="s">
        <v>6771</v>
      </c>
      <c r="C2" s="335" t="s">
        <v>6770</v>
      </c>
      <c r="E2" s="332" t="s">
        <v>2601</v>
      </c>
      <c r="F2" s="333" t="str">
        <f t="shared" ref="F2:F65" si="0">MID(E2,3,1)</f>
        <v>1</v>
      </c>
      <c r="G2" s="333" t="str">
        <f t="shared" ref="G2:G65" si="1">MID(E2,6,1)</f>
        <v>1</v>
      </c>
      <c r="H2" s="333" t="str">
        <f t="shared" ref="H2:H65" si="2">MID(E2,10,1)</f>
        <v>1</v>
      </c>
      <c r="I2" s="333" t="str">
        <f t="shared" ref="I2:I65" si="3">MID(E2,13,1)</f>
        <v>1</v>
      </c>
      <c r="J2" s="333" t="str">
        <f t="shared" ref="J2:J65" si="4">MID(E2,17,1)</f>
        <v>1</v>
      </c>
      <c r="K2" s="333" t="str">
        <f t="shared" ref="K2:K65" si="5">MID(E2,20,1)</f>
        <v>1</v>
      </c>
      <c r="L2" s="350">
        <f t="shared" ref="L2:L65" si="6">(F2*G2+H2*I2+J2*K2)/3</f>
        <v>1</v>
      </c>
    </row>
    <row r="3" spans="1:12" x14ac:dyDescent="0.25">
      <c r="A3" s="334" t="s">
        <v>2630</v>
      </c>
      <c r="B3" s="334" t="s">
        <v>2608</v>
      </c>
      <c r="C3" s="334" t="s">
        <v>2607</v>
      </c>
      <c r="E3" s="332" t="s">
        <v>2602</v>
      </c>
      <c r="F3" s="333" t="str">
        <f t="shared" si="0"/>
        <v>1</v>
      </c>
      <c r="G3" s="333" t="str">
        <f t="shared" si="1"/>
        <v>1</v>
      </c>
      <c r="H3" s="333" t="str">
        <f t="shared" si="2"/>
        <v>1</v>
      </c>
      <c r="I3" s="333" t="str">
        <f t="shared" si="3"/>
        <v>1</v>
      </c>
      <c r="J3" s="333" t="str">
        <f t="shared" si="4"/>
        <v>1</v>
      </c>
      <c r="K3" s="333" t="str">
        <f t="shared" si="5"/>
        <v>3</v>
      </c>
      <c r="L3" s="350">
        <f t="shared" si="6"/>
        <v>1.6666666666666667</v>
      </c>
    </row>
    <row r="4" spans="1:12" x14ac:dyDescent="0.25">
      <c r="A4" s="334" t="s">
        <v>2638</v>
      </c>
      <c r="B4" s="334" t="s">
        <v>2613</v>
      </c>
      <c r="C4" s="334" t="s">
        <v>2639</v>
      </c>
      <c r="E4" s="332" t="s">
        <v>6769</v>
      </c>
      <c r="F4" s="333" t="str">
        <f t="shared" si="0"/>
        <v>1</v>
      </c>
      <c r="G4" s="333" t="str">
        <f t="shared" si="1"/>
        <v>1</v>
      </c>
      <c r="H4" s="333" t="str">
        <f t="shared" si="2"/>
        <v>1</v>
      </c>
      <c r="I4" s="333" t="str">
        <f t="shared" si="3"/>
        <v>1</v>
      </c>
      <c r="J4" s="333" t="str">
        <f t="shared" si="4"/>
        <v>1</v>
      </c>
      <c r="K4" s="333" t="str">
        <f t="shared" si="5"/>
        <v>7</v>
      </c>
      <c r="L4" s="350">
        <f t="shared" si="6"/>
        <v>3</v>
      </c>
    </row>
    <row r="5" spans="1:12" x14ac:dyDescent="0.25">
      <c r="A5" s="332" t="s">
        <v>6768</v>
      </c>
      <c r="B5" s="332" t="s">
        <v>2609</v>
      </c>
      <c r="C5" s="332" t="s">
        <v>6767</v>
      </c>
      <c r="E5" s="332" t="s">
        <v>6766</v>
      </c>
      <c r="F5" s="333" t="str">
        <f t="shared" si="0"/>
        <v>1</v>
      </c>
      <c r="G5" s="333" t="str">
        <f t="shared" si="1"/>
        <v>1</v>
      </c>
      <c r="H5" s="333" t="str">
        <f t="shared" si="2"/>
        <v>1</v>
      </c>
      <c r="I5" s="333" t="str">
        <f t="shared" si="3"/>
        <v>1</v>
      </c>
      <c r="J5" s="333" t="str">
        <f t="shared" si="4"/>
        <v>1</v>
      </c>
      <c r="K5" s="333" t="str">
        <f t="shared" si="5"/>
        <v>9</v>
      </c>
      <c r="L5" s="350">
        <f t="shared" si="6"/>
        <v>3.6666666666666665</v>
      </c>
    </row>
    <row r="6" spans="1:12" x14ac:dyDescent="0.25">
      <c r="A6" s="332" t="s">
        <v>2662</v>
      </c>
      <c r="B6" s="332" t="s">
        <v>2635</v>
      </c>
      <c r="C6" s="332" t="s">
        <v>2648</v>
      </c>
      <c r="E6" s="332" t="s">
        <v>6765</v>
      </c>
      <c r="F6" s="333" t="str">
        <f t="shared" si="0"/>
        <v>1</v>
      </c>
      <c r="G6" s="333" t="str">
        <f t="shared" si="1"/>
        <v>1</v>
      </c>
      <c r="H6" s="333" t="str">
        <f t="shared" si="2"/>
        <v>1</v>
      </c>
      <c r="I6" s="333" t="str">
        <f t="shared" si="3"/>
        <v>1</v>
      </c>
      <c r="J6" s="333" t="str">
        <f t="shared" si="4"/>
        <v>3</v>
      </c>
      <c r="K6" s="333" t="str">
        <f t="shared" si="5"/>
        <v>1</v>
      </c>
      <c r="L6" s="350">
        <f t="shared" si="6"/>
        <v>1.6666666666666667</v>
      </c>
    </row>
    <row r="7" spans="1:12" x14ac:dyDescent="0.25">
      <c r="A7" s="332" t="s">
        <v>2612</v>
      </c>
      <c r="B7" s="332" t="s">
        <v>2657</v>
      </c>
      <c r="C7" s="332" t="s">
        <v>2660</v>
      </c>
      <c r="E7" s="332" t="s">
        <v>6764</v>
      </c>
      <c r="F7" s="333" t="str">
        <f t="shared" si="0"/>
        <v>1</v>
      </c>
      <c r="G7" s="333" t="str">
        <f t="shared" si="1"/>
        <v>1</v>
      </c>
      <c r="H7" s="333" t="str">
        <f t="shared" si="2"/>
        <v>1</v>
      </c>
      <c r="I7" s="333" t="str">
        <f t="shared" si="3"/>
        <v>1</v>
      </c>
      <c r="J7" s="333" t="str">
        <f t="shared" si="4"/>
        <v>3</v>
      </c>
      <c r="K7" s="333" t="str">
        <f t="shared" si="5"/>
        <v>3</v>
      </c>
      <c r="L7" s="350">
        <f t="shared" si="6"/>
        <v>3.6666666666666665</v>
      </c>
    </row>
    <row r="8" spans="1:12" x14ac:dyDescent="0.25">
      <c r="A8" s="332" t="s">
        <v>2658</v>
      </c>
      <c r="B8" s="332" t="s">
        <v>2655</v>
      </c>
      <c r="C8" s="332" t="s">
        <v>2611</v>
      </c>
      <c r="E8" s="332" t="s">
        <v>6763</v>
      </c>
      <c r="F8" s="333" t="str">
        <f t="shared" si="0"/>
        <v>1</v>
      </c>
      <c r="G8" s="333" t="str">
        <f t="shared" si="1"/>
        <v>1</v>
      </c>
      <c r="H8" s="333" t="str">
        <f t="shared" si="2"/>
        <v>1</v>
      </c>
      <c r="I8" s="333" t="str">
        <f t="shared" si="3"/>
        <v>1</v>
      </c>
      <c r="J8" s="333" t="str">
        <f t="shared" si="4"/>
        <v>3</v>
      </c>
      <c r="K8" s="333" t="str">
        <f t="shared" si="5"/>
        <v>7</v>
      </c>
      <c r="L8" s="350">
        <f t="shared" si="6"/>
        <v>7.666666666666667</v>
      </c>
    </row>
    <row r="9" spans="1:12" x14ac:dyDescent="0.25">
      <c r="A9" s="332" t="s">
        <v>2665</v>
      </c>
      <c r="B9" s="332" t="s">
        <v>2659</v>
      </c>
      <c r="C9" s="332" t="s">
        <v>2610</v>
      </c>
      <c r="E9" s="332" t="s">
        <v>6762</v>
      </c>
      <c r="F9" s="333" t="str">
        <f t="shared" si="0"/>
        <v>1</v>
      </c>
      <c r="G9" s="333" t="str">
        <f t="shared" si="1"/>
        <v>1</v>
      </c>
      <c r="H9" s="333" t="str">
        <f t="shared" si="2"/>
        <v>1</v>
      </c>
      <c r="I9" s="333" t="str">
        <f t="shared" si="3"/>
        <v>1</v>
      </c>
      <c r="J9" s="333" t="str">
        <f t="shared" si="4"/>
        <v>3</v>
      </c>
      <c r="K9" s="333" t="str">
        <f t="shared" si="5"/>
        <v>9</v>
      </c>
      <c r="L9" s="350">
        <f t="shared" si="6"/>
        <v>9.6666666666666661</v>
      </c>
    </row>
    <row r="10" spans="1:12" x14ac:dyDescent="0.25">
      <c r="A10" s="332" t="s">
        <v>2661</v>
      </c>
      <c r="B10" s="332" t="s">
        <v>2656</v>
      </c>
      <c r="C10" s="332" t="s">
        <v>2666</v>
      </c>
      <c r="E10" s="332" t="s">
        <v>6761</v>
      </c>
      <c r="F10" s="333" t="str">
        <f t="shared" si="0"/>
        <v>1</v>
      </c>
      <c r="G10" s="333" t="str">
        <f t="shared" si="1"/>
        <v>1</v>
      </c>
      <c r="H10" s="333" t="str">
        <f t="shared" si="2"/>
        <v>1</v>
      </c>
      <c r="I10" s="333" t="str">
        <f t="shared" si="3"/>
        <v>1</v>
      </c>
      <c r="J10" s="333" t="str">
        <f t="shared" si="4"/>
        <v>7</v>
      </c>
      <c r="K10" s="333" t="str">
        <f t="shared" si="5"/>
        <v>1</v>
      </c>
      <c r="L10" s="350">
        <f t="shared" si="6"/>
        <v>3</v>
      </c>
    </row>
    <row r="11" spans="1:12" x14ac:dyDescent="0.25">
      <c r="A11" s="332" t="s">
        <v>2615</v>
      </c>
      <c r="B11" s="332" t="s">
        <v>6760</v>
      </c>
      <c r="C11" s="332" t="s">
        <v>2632</v>
      </c>
      <c r="E11" s="332" t="s">
        <v>6759</v>
      </c>
      <c r="F11" s="333" t="str">
        <f t="shared" si="0"/>
        <v>1</v>
      </c>
      <c r="G11" s="333" t="str">
        <f t="shared" si="1"/>
        <v>1</v>
      </c>
      <c r="H11" s="333" t="str">
        <f t="shared" si="2"/>
        <v>1</v>
      </c>
      <c r="I11" s="333" t="str">
        <f t="shared" si="3"/>
        <v>1</v>
      </c>
      <c r="J11" s="333" t="str">
        <f t="shared" si="4"/>
        <v>7</v>
      </c>
      <c r="K11" s="333" t="str">
        <f t="shared" si="5"/>
        <v>3</v>
      </c>
      <c r="L11" s="350">
        <f t="shared" si="6"/>
        <v>7.666666666666667</v>
      </c>
    </row>
    <row r="12" spans="1:12" x14ac:dyDescent="0.25">
      <c r="A12" s="332" t="s">
        <v>2633</v>
      </c>
      <c r="B12" s="332" t="s">
        <v>2628</v>
      </c>
      <c r="C12" s="332" t="s">
        <v>2614</v>
      </c>
      <c r="E12" s="332" t="s">
        <v>6758</v>
      </c>
      <c r="F12" s="333" t="str">
        <f t="shared" si="0"/>
        <v>1</v>
      </c>
      <c r="G12" s="333" t="str">
        <f t="shared" si="1"/>
        <v>1</v>
      </c>
      <c r="H12" s="333" t="str">
        <f t="shared" si="2"/>
        <v>1</v>
      </c>
      <c r="I12" s="333" t="str">
        <f t="shared" si="3"/>
        <v>1</v>
      </c>
      <c r="J12" s="333" t="str">
        <f t="shared" si="4"/>
        <v>7</v>
      </c>
      <c r="K12" s="333" t="str">
        <f t="shared" si="5"/>
        <v>7</v>
      </c>
      <c r="L12" s="350">
        <f t="shared" si="6"/>
        <v>17</v>
      </c>
    </row>
    <row r="13" spans="1:12" x14ac:dyDescent="0.25">
      <c r="A13" s="332" t="s">
        <v>6757</v>
      </c>
      <c r="B13" s="332" t="s">
        <v>2634</v>
      </c>
      <c r="C13" s="332" t="s">
        <v>2631</v>
      </c>
      <c r="E13" s="332" t="s">
        <v>6756</v>
      </c>
      <c r="F13" s="333" t="str">
        <f t="shared" si="0"/>
        <v>1</v>
      </c>
      <c r="G13" s="333" t="str">
        <f t="shared" si="1"/>
        <v>1</v>
      </c>
      <c r="H13" s="333" t="str">
        <f t="shared" si="2"/>
        <v>1</v>
      </c>
      <c r="I13" s="333" t="str">
        <f t="shared" si="3"/>
        <v>1</v>
      </c>
      <c r="J13" s="333" t="str">
        <f t="shared" si="4"/>
        <v>7</v>
      </c>
      <c r="K13" s="333" t="str">
        <f t="shared" si="5"/>
        <v>9</v>
      </c>
      <c r="L13" s="350">
        <f t="shared" si="6"/>
        <v>21.666666666666668</v>
      </c>
    </row>
    <row r="14" spans="1:12" x14ac:dyDescent="0.25">
      <c r="A14" s="332" t="s">
        <v>6755</v>
      </c>
      <c r="B14" s="332" t="s">
        <v>6754</v>
      </c>
      <c r="C14" s="332" t="s">
        <v>2637</v>
      </c>
      <c r="E14" s="332" t="s">
        <v>6753</v>
      </c>
      <c r="F14" s="333" t="str">
        <f t="shared" si="0"/>
        <v>1</v>
      </c>
      <c r="G14" s="333" t="str">
        <f t="shared" si="1"/>
        <v>1</v>
      </c>
      <c r="H14" s="333" t="str">
        <f t="shared" si="2"/>
        <v>1</v>
      </c>
      <c r="I14" s="333" t="str">
        <f t="shared" si="3"/>
        <v>1</v>
      </c>
      <c r="J14" s="333" t="str">
        <f t="shared" si="4"/>
        <v>9</v>
      </c>
      <c r="K14" s="333" t="str">
        <f t="shared" si="5"/>
        <v>1</v>
      </c>
      <c r="L14" s="350">
        <f t="shared" si="6"/>
        <v>3.6666666666666665</v>
      </c>
    </row>
    <row r="15" spans="1:12" x14ac:dyDescent="0.25">
      <c r="A15" s="332" t="s">
        <v>2643</v>
      </c>
      <c r="B15" s="332" t="s">
        <v>2642</v>
      </c>
      <c r="C15" s="332" t="s">
        <v>2649</v>
      </c>
      <c r="E15" s="332" t="s">
        <v>6752</v>
      </c>
      <c r="F15" s="333" t="str">
        <f t="shared" si="0"/>
        <v>1</v>
      </c>
      <c r="G15" s="333" t="str">
        <f t="shared" si="1"/>
        <v>1</v>
      </c>
      <c r="H15" s="333" t="str">
        <f t="shared" si="2"/>
        <v>1</v>
      </c>
      <c r="I15" s="333" t="str">
        <f t="shared" si="3"/>
        <v>1</v>
      </c>
      <c r="J15" s="333" t="str">
        <f t="shared" si="4"/>
        <v>9</v>
      </c>
      <c r="K15" s="333" t="str">
        <f t="shared" si="5"/>
        <v>3</v>
      </c>
      <c r="L15" s="350">
        <f t="shared" si="6"/>
        <v>9.6666666666666661</v>
      </c>
    </row>
    <row r="16" spans="1:12" x14ac:dyDescent="0.25">
      <c r="A16" s="332" t="s">
        <v>2651</v>
      </c>
      <c r="B16" s="332" t="s">
        <v>2645</v>
      </c>
      <c r="C16" s="332" t="s">
        <v>2652</v>
      </c>
      <c r="E16" s="332" t="s">
        <v>6751</v>
      </c>
      <c r="F16" s="333" t="str">
        <f t="shared" si="0"/>
        <v>1</v>
      </c>
      <c r="G16" s="333" t="str">
        <f t="shared" si="1"/>
        <v>1</v>
      </c>
      <c r="H16" s="333" t="str">
        <f t="shared" si="2"/>
        <v>1</v>
      </c>
      <c r="I16" s="333" t="str">
        <f t="shared" si="3"/>
        <v>1</v>
      </c>
      <c r="J16" s="333" t="str">
        <f t="shared" si="4"/>
        <v>9</v>
      </c>
      <c r="K16" s="333" t="str">
        <f t="shared" si="5"/>
        <v>7</v>
      </c>
      <c r="L16" s="350">
        <f t="shared" si="6"/>
        <v>21.666666666666668</v>
      </c>
    </row>
    <row r="17" spans="1:12" x14ac:dyDescent="0.25">
      <c r="A17" s="332" t="s">
        <v>2663</v>
      </c>
      <c r="B17" s="332" t="s">
        <v>2646</v>
      </c>
      <c r="C17" s="332" t="s">
        <v>2644</v>
      </c>
      <c r="E17" s="332" t="s">
        <v>6750</v>
      </c>
      <c r="F17" s="333" t="str">
        <f t="shared" si="0"/>
        <v>1</v>
      </c>
      <c r="G17" s="333" t="str">
        <f t="shared" si="1"/>
        <v>1</v>
      </c>
      <c r="H17" s="333" t="str">
        <f t="shared" si="2"/>
        <v>1</v>
      </c>
      <c r="I17" s="333" t="str">
        <f t="shared" si="3"/>
        <v>1</v>
      </c>
      <c r="J17" s="333" t="str">
        <f t="shared" si="4"/>
        <v>9</v>
      </c>
      <c r="K17" s="333" t="str">
        <f t="shared" si="5"/>
        <v>9</v>
      </c>
      <c r="L17" s="350">
        <f t="shared" si="6"/>
        <v>27.666666666666668</v>
      </c>
    </row>
    <row r="18" spans="1:12" x14ac:dyDescent="0.25">
      <c r="A18" s="332" t="s">
        <v>2629</v>
      </c>
      <c r="B18" s="332" t="s">
        <v>2617</v>
      </c>
      <c r="C18" s="332" t="s">
        <v>2616</v>
      </c>
      <c r="E18" s="332" t="s">
        <v>6749</v>
      </c>
      <c r="F18" s="333" t="str">
        <f t="shared" si="0"/>
        <v>1</v>
      </c>
      <c r="G18" s="333" t="str">
        <f t="shared" si="1"/>
        <v>1</v>
      </c>
      <c r="H18" s="333" t="str">
        <f t="shared" si="2"/>
        <v>1</v>
      </c>
      <c r="I18" s="333" t="str">
        <f t="shared" si="3"/>
        <v>3</v>
      </c>
      <c r="J18" s="333" t="str">
        <f t="shared" si="4"/>
        <v>1</v>
      </c>
      <c r="K18" s="333" t="str">
        <f t="shared" si="5"/>
        <v>1</v>
      </c>
      <c r="L18" s="350">
        <f t="shared" si="6"/>
        <v>1.6666666666666667</v>
      </c>
    </row>
    <row r="19" spans="1:12" x14ac:dyDescent="0.25">
      <c r="E19" s="332" t="s">
        <v>6748</v>
      </c>
      <c r="F19" s="333" t="str">
        <f t="shared" si="0"/>
        <v>1</v>
      </c>
      <c r="G19" s="333" t="str">
        <f t="shared" si="1"/>
        <v>1</v>
      </c>
      <c r="H19" s="333" t="str">
        <f t="shared" si="2"/>
        <v>1</v>
      </c>
      <c r="I19" s="333" t="str">
        <f t="shared" si="3"/>
        <v>3</v>
      </c>
      <c r="J19" s="333" t="str">
        <f t="shared" si="4"/>
        <v>1</v>
      </c>
      <c r="K19" s="333" t="str">
        <f t="shared" si="5"/>
        <v>3</v>
      </c>
      <c r="L19" s="350">
        <f t="shared" si="6"/>
        <v>2.3333333333333335</v>
      </c>
    </row>
    <row r="20" spans="1:12" x14ac:dyDescent="0.25">
      <c r="E20" s="332" t="s">
        <v>6747</v>
      </c>
      <c r="F20" s="333" t="str">
        <f t="shared" si="0"/>
        <v>1</v>
      </c>
      <c r="G20" s="333" t="str">
        <f t="shared" si="1"/>
        <v>1</v>
      </c>
      <c r="H20" s="333" t="str">
        <f t="shared" si="2"/>
        <v>1</v>
      </c>
      <c r="I20" s="333" t="str">
        <f t="shared" si="3"/>
        <v>3</v>
      </c>
      <c r="J20" s="333" t="str">
        <f t="shared" si="4"/>
        <v>1</v>
      </c>
      <c r="K20" s="333" t="str">
        <f t="shared" si="5"/>
        <v>7</v>
      </c>
      <c r="L20" s="350">
        <f t="shared" si="6"/>
        <v>3.6666666666666665</v>
      </c>
    </row>
    <row r="21" spans="1:12" x14ac:dyDescent="0.25">
      <c r="E21" s="332" t="s">
        <v>6746</v>
      </c>
      <c r="F21" s="333" t="str">
        <f t="shared" si="0"/>
        <v>1</v>
      </c>
      <c r="G21" s="333" t="str">
        <f t="shared" si="1"/>
        <v>1</v>
      </c>
      <c r="H21" s="333" t="str">
        <f t="shared" si="2"/>
        <v>1</v>
      </c>
      <c r="I21" s="333" t="str">
        <f t="shared" si="3"/>
        <v>3</v>
      </c>
      <c r="J21" s="333" t="str">
        <f t="shared" si="4"/>
        <v>1</v>
      </c>
      <c r="K21" s="333" t="str">
        <f t="shared" si="5"/>
        <v>9</v>
      </c>
      <c r="L21" s="350">
        <f t="shared" si="6"/>
        <v>4.333333333333333</v>
      </c>
    </row>
    <row r="22" spans="1:12" x14ac:dyDescent="0.25">
      <c r="E22" s="332" t="s">
        <v>6745</v>
      </c>
      <c r="F22" s="333" t="str">
        <f t="shared" si="0"/>
        <v>1</v>
      </c>
      <c r="G22" s="333" t="str">
        <f t="shared" si="1"/>
        <v>1</v>
      </c>
      <c r="H22" s="333" t="str">
        <f t="shared" si="2"/>
        <v>1</v>
      </c>
      <c r="I22" s="333" t="str">
        <f t="shared" si="3"/>
        <v>3</v>
      </c>
      <c r="J22" s="333" t="str">
        <f t="shared" si="4"/>
        <v>3</v>
      </c>
      <c r="K22" s="333" t="str">
        <f t="shared" si="5"/>
        <v>1</v>
      </c>
      <c r="L22" s="350">
        <f t="shared" si="6"/>
        <v>2.3333333333333335</v>
      </c>
    </row>
    <row r="23" spans="1:12" x14ac:dyDescent="0.25">
      <c r="E23" s="332" t="s">
        <v>6744</v>
      </c>
      <c r="F23" s="333" t="str">
        <f t="shared" si="0"/>
        <v>1</v>
      </c>
      <c r="G23" s="333" t="str">
        <f t="shared" si="1"/>
        <v>1</v>
      </c>
      <c r="H23" s="333" t="str">
        <f t="shared" si="2"/>
        <v>1</v>
      </c>
      <c r="I23" s="333" t="str">
        <f t="shared" si="3"/>
        <v>3</v>
      </c>
      <c r="J23" s="333" t="str">
        <f t="shared" si="4"/>
        <v>3</v>
      </c>
      <c r="K23" s="333" t="str">
        <f t="shared" si="5"/>
        <v>3</v>
      </c>
      <c r="L23" s="350">
        <f t="shared" si="6"/>
        <v>4.333333333333333</v>
      </c>
    </row>
    <row r="24" spans="1:12" x14ac:dyDescent="0.25">
      <c r="E24" s="332" t="s">
        <v>6743</v>
      </c>
      <c r="F24" s="333" t="str">
        <f t="shared" si="0"/>
        <v>1</v>
      </c>
      <c r="G24" s="333" t="str">
        <f t="shared" si="1"/>
        <v>1</v>
      </c>
      <c r="H24" s="333" t="str">
        <f t="shared" si="2"/>
        <v>1</v>
      </c>
      <c r="I24" s="333" t="str">
        <f t="shared" si="3"/>
        <v>3</v>
      </c>
      <c r="J24" s="333" t="str">
        <f t="shared" si="4"/>
        <v>3</v>
      </c>
      <c r="K24" s="333" t="str">
        <f t="shared" si="5"/>
        <v>7</v>
      </c>
      <c r="L24" s="350">
        <f t="shared" si="6"/>
        <v>8.3333333333333339</v>
      </c>
    </row>
    <row r="25" spans="1:12" x14ac:dyDescent="0.25">
      <c r="E25" s="332" t="s">
        <v>6742</v>
      </c>
      <c r="F25" s="333" t="str">
        <f t="shared" si="0"/>
        <v>1</v>
      </c>
      <c r="G25" s="333" t="str">
        <f t="shared" si="1"/>
        <v>1</v>
      </c>
      <c r="H25" s="333" t="str">
        <f t="shared" si="2"/>
        <v>1</v>
      </c>
      <c r="I25" s="333" t="str">
        <f t="shared" si="3"/>
        <v>3</v>
      </c>
      <c r="J25" s="333" t="str">
        <f t="shared" si="4"/>
        <v>3</v>
      </c>
      <c r="K25" s="333" t="str">
        <f t="shared" si="5"/>
        <v>9</v>
      </c>
      <c r="L25" s="350">
        <f t="shared" si="6"/>
        <v>10.333333333333334</v>
      </c>
    </row>
    <row r="26" spans="1:12" x14ac:dyDescent="0.25">
      <c r="E26" s="332" t="s">
        <v>6741</v>
      </c>
      <c r="F26" s="333" t="str">
        <f t="shared" si="0"/>
        <v>1</v>
      </c>
      <c r="G26" s="333" t="str">
        <f t="shared" si="1"/>
        <v>1</v>
      </c>
      <c r="H26" s="333" t="str">
        <f t="shared" si="2"/>
        <v>1</v>
      </c>
      <c r="I26" s="333" t="str">
        <f t="shared" si="3"/>
        <v>3</v>
      </c>
      <c r="J26" s="333" t="str">
        <f t="shared" si="4"/>
        <v>7</v>
      </c>
      <c r="K26" s="333" t="str">
        <f t="shared" si="5"/>
        <v>1</v>
      </c>
      <c r="L26" s="350">
        <f t="shared" si="6"/>
        <v>3.6666666666666665</v>
      </c>
    </row>
    <row r="27" spans="1:12" x14ac:dyDescent="0.25">
      <c r="E27" s="332" t="s">
        <v>6740</v>
      </c>
      <c r="F27" s="333" t="str">
        <f t="shared" si="0"/>
        <v>1</v>
      </c>
      <c r="G27" s="333" t="str">
        <f t="shared" si="1"/>
        <v>1</v>
      </c>
      <c r="H27" s="333" t="str">
        <f t="shared" si="2"/>
        <v>1</v>
      </c>
      <c r="I27" s="333" t="str">
        <f t="shared" si="3"/>
        <v>3</v>
      </c>
      <c r="J27" s="333" t="str">
        <f t="shared" si="4"/>
        <v>7</v>
      </c>
      <c r="K27" s="333" t="str">
        <f t="shared" si="5"/>
        <v>3</v>
      </c>
      <c r="L27" s="350">
        <f t="shared" si="6"/>
        <v>8.3333333333333339</v>
      </c>
    </row>
    <row r="28" spans="1:12" x14ac:dyDescent="0.25">
      <c r="E28" s="332" t="s">
        <v>6739</v>
      </c>
      <c r="F28" s="333" t="str">
        <f t="shared" si="0"/>
        <v>1</v>
      </c>
      <c r="G28" s="333" t="str">
        <f t="shared" si="1"/>
        <v>1</v>
      </c>
      <c r="H28" s="333" t="str">
        <f t="shared" si="2"/>
        <v>1</v>
      </c>
      <c r="I28" s="333" t="str">
        <f t="shared" si="3"/>
        <v>3</v>
      </c>
      <c r="J28" s="333" t="str">
        <f t="shared" si="4"/>
        <v>7</v>
      </c>
      <c r="K28" s="333" t="str">
        <f t="shared" si="5"/>
        <v>7</v>
      </c>
      <c r="L28" s="350">
        <f t="shared" si="6"/>
        <v>17.666666666666668</v>
      </c>
    </row>
    <row r="29" spans="1:12" x14ac:dyDescent="0.25">
      <c r="E29" s="332" t="s">
        <v>6738</v>
      </c>
      <c r="F29" s="333" t="str">
        <f t="shared" si="0"/>
        <v>1</v>
      </c>
      <c r="G29" s="333" t="str">
        <f t="shared" si="1"/>
        <v>1</v>
      </c>
      <c r="H29" s="333" t="str">
        <f t="shared" si="2"/>
        <v>1</v>
      </c>
      <c r="I29" s="333" t="str">
        <f t="shared" si="3"/>
        <v>3</v>
      </c>
      <c r="J29" s="333" t="str">
        <f t="shared" si="4"/>
        <v>7</v>
      </c>
      <c r="K29" s="333" t="str">
        <f t="shared" si="5"/>
        <v>9</v>
      </c>
      <c r="L29" s="350">
        <f t="shared" si="6"/>
        <v>22.333333333333332</v>
      </c>
    </row>
    <row r="30" spans="1:12" x14ac:dyDescent="0.25">
      <c r="E30" s="332" t="s">
        <v>6737</v>
      </c>
      <c r="F30" s="333" t="str">
        <f t="shared" si="0"/>
        <v>1</v>
      </c>
      <c r="G30" s="333" t="str">
        <f t="shared" si="1"/>
        <v>1</v>
      </c>
      <c r="H30" s="333" t="str">
        <f t="shared" si="2"/>
        <v>1</v>
      </c>
      <c r="I30" s="333" t="str">
        <f t="shared" si="3"/>
        <v>3</v>
      </c>
      <c r="J30" s="333" t="str">
        <f t="shared" si="4"/>
        <v>9</v>
      </c>
      <c r="K30" s="333" t="str">
        <f t="shared" si="5"/>
        <v>1</v>
      </c>
      <c r="L30" s="350">
        <f t="shared" si="6"/>
        <v>4.333333333333333</v>
      </c>
    </row>
    <row r="31" spans="1:12" x14ac:dyDescent="0.25">
      <c r="E31" s="332" t="s">
        <v>6736</v>
      </c>
      <c r="F31" s="333" t="str">
        <f t="shared" si="0"/>
        <v>1</v>
      </c>
      <c r="G31" s="333" t="str">
        <f t="shared" si="1"/>
        <v>1</v>
      </c>
      <c r="H31" s="333" t="str">
        <f t="shared" si="2"/>
        <v>1</v>
      </c>
      <c r="I31" s="333" t="str">
        <f t="shared" si="3"/>
        <v>3</v>
      </c>
      <c r="J31" s="333" t="str">
        <f t="shared" si="4"/>
        <v>9</v>
      </c>
      <c r="K31" s="333" t="str">
        <f t="shared" si="5"/>
        <v>3</v>
      </c>
      <c r="L31" s="350">
        <f t="shared" si="6"/>
        <v>10.333333333333334</v>
      </c>
    </row>
    <row r="32" spans="1:12" x14ac:dyDescent="0.25">
      <c r="E32" s="332" t="s">
        <v>6735</v>
      </c>
      <c r="F32" s="333" t="str">
        <f t="shared" si="0"/>
        <v>1</v>
      </c>
      <c r="G32" s="333" t="str">
        <f t="shared" si="1"/>
        <v>1</v>
      </c>
      <c r="H32" s="333" t="str">
        <f t="shared" si="2"/>
        <v>1</v>
      </c>
      <c r="I32" s="333" t="str">
        <f t="shared" si="3"/>
        <v>3</v>
      </c>
      <c r="J32" s="333" t="str">
        <f t="shared" si="4"/>
        <v>9</v>
      </c>
      <c r="K32" s="333" t="str">
        <f t="shared" si="5"/>
        <v>7</v>
      </c>
      <c r="L32" s="350">
        <f t="shared" si="6"/>
        <v>22.333333333333332</v>
      </c>
    </row>
    <row r="33" spans="5:12" x14ac:dyDescent="0.25">
      <c r="E33" s="332" t="s">
        <v>6734</v>
      </c>
      <c r="F33" s="333" t="str">
        <f t="shared" si="0"/>
        <v>1</v>
      </c>
      <c r="G33" s="333" t="str">
        <f t="shared" si="1"/>
        <v>1</v>
      </c>
      <c r="H33" s="333" t="str">
        <f t="shared" si="2"/>
        <v>1</v>
      </c>
      <c r="I33" s="333" t="str">
        <f t="shared" si="3"/>
        <v>3</v>
      </c>
      <c r="J33" s="333" t="str">
        <f t="shared" si="4"/>
        <v>9</v>
      </c>
      <c r="K33" s="333" t="str">
        <f t="shared" si="5"/>
        <v>9</v>
      </c>
      <c r="L33" s="350">
        <f t="shared" si="6"/>
        <v>28.333333333333332</v>
      </c>
    </row>
    <row r="34" spans="5:12" x14ac:dyDescent="0.25">
      <c r="E34" s="332" t="s">
        <v>6733</v>
      </c>
      <c r="F34" s="333" t="str">
        <f t="shared" si="0"/>
        <v>1</v>
      </c>
      <c r="G34" s="333" t="str">
        <f t="shared" si="1"/>
        <v>1</v>
      </c>
      <c r="H34" s="333" t="str">
        <f t="shared" si="2"/>
        <v>1</v>
      </c>
      <c r="I34" s="333" t="str">
        <f t="shared" si="3"/>
        <v>7</v>
      </c>
      <c r="J34" s="333" t="str">
        <f t="shared" si="4"/>
        <v>1</v>
      </c>
      <c r="K34" s="333" t="str">
        <f t="shared" si="5"/>
        <v>1</v>
      </c>
      <c r="L34" s="350">
        <f t="shared" si="6"/>
        <v>3</v>
      </c>
    </row>
    <row r="35" spans="5:12" x14ac:dyDescent="0.25">
      <c r="E35" s="332" t="s">
        <v>6732</v>
      </c>
      <c r="F35" s="333" t="str">
        <f t="shared" si="0"/>
        <v>1</v>
      </c>
      <c r="G35" s="333" t="str">
        <f t="shared" si="1"/>
        <v>1</v>
      </c>
      <c r="H35" s="333" t="str">
        <f t="shared" si="2"/>
        <v>1</v>
      </c>
      <c r="I35" s="333" t="str">
        <f t="shared" si="3"/>
        <v>7</v>
      </c>
      <c r="J35" s="333" t="str">
        <f t="shared" si="4"/>
        <v>1</v>
      </c>
      <c r="K35" s="333" t="str">
        <f t="shared" si="5"/>
        <v>3</v>
      </c>
      <c r="L35" s="350">
        <f t="shared" si="6"/>
        <v>3.6666666666666665</v>
      </c>
    </row>
    <row r="36" spans="5:12" x14ac:dyDescent="0.25">
      <c r="E36" s="332" t="s">
        <v>6731</v>
      </c>
      <c r="F36" s="333" t="str">
        <f t="shared" si="0"/>
        <v>1</v>
      </c>
      <c r="G36" s="333" t="str">
        <f t="shared" si="1"/>
        <v>1</v>
      </c>
      <c r="H36" s="333" t="str">
        <f t="shared" si="2"/>
        <v>1</v>
      </c>
      <c r="I36" s="333" t="str">
        <f t="shared" si="3"/>
        <v>7</v>
      </c>
      <c r="J36" s="333" t="str">
        <f t="shared" si="4"/>
        <v>1</v>
      </c>
      <c r="K36" s="333" t="str">
        <f t="shared" si="5"/>
        <v>7</v>
      </c>
      <c r="L36" s="350">
        <f t="shared" si="6"/>
        <v>5</v>
      </c>
    </row>
    <row r="37" spans="5:12" x14ac:dyDescent="0.25">
      <c r="E37" s="332" t="s">
        <v>6730</v>
      </c>
      <c r="F37" s="333" t="str">
        <f t="shared" si="0"/>
        <v>1</v>
      </c>
      <c r="G37" s="333" t="str">
        <f t="shared" si="1"/>
        <v>1</v>
      </c>
      <c r="H37" s="333" t="str">
        <f t="shared" si="2"/>
        <v>1</v>
      </c>
      <c r="I37" s="333" t="str">
        <f t="shared" si="3"/>
        <v>7</v>
      </c>
      <c r="J37" s="333" t="str">
        <f t="shared" si="4"/>
        <v>1</v>
      </c>
      <c r="K37" s="333" t="str">
        <f t="shared" si="5"/>
        <v>9</v>
      </c>
      <c r="L37" s="350">
        <f t="shared" si="6"/>
        <v>5.666666666666667</v>
      </c>
    </row>
    <row r="38" spans="5:12" x14ac:dyDescent="0.25">
      <c r="E38" s="332" t="s">
        <v>6729</v>
      </c>
      <c r="F38" s="333" t="str">
        <f t="shared" si="0"/>
        <v>1</v>
      </c>
      <c r="G38" s="333" t="str">
        <f t="shared" si="1"/>
        <v>1</v>
      </c>
      <c r="H38" s="333" t="str">
        <f t="shared" si="2"/>
        <v>1</v>
      </c>
      <c r="I38" s="333" t="str">
        <f t="shared" si="3"/>
        <v>7</v>
      </c>
      <c r="J38" s="333" t="str">
        <f t="shared" si="4"/>
        <v>3</v>
      </c>
      <c r="K38" s="333" t="str">
        <f t="shared" si="5"/>
        <v>1</v>
      </c>
      <c r="L38" s="350">
        <f t="shared" si="6"/>
        <v>3.6666666666666665</v>
      </c>
    </row>
    <row r="39" spans="5:12" x14ac:dyDescent="0.25">
      <c r="E39" s="332" t="s">
        <v>6728</v>
      </c>
      <c r="F39" s="333" t="str">
        <f t="shared" si="0"/>
        <v>1</v>
      </c>
      <c r="G39" s="333" t="str">
        <f t="shared" si="1"/>
        <v>1</v>
      </c>
      <c r="H39" s="333" t="str">
        <f t="shared" si="2"/>
        <v>1</v>
      </c>
      <c r="I39" s="333" t="str">
        <f t="shared" si="3"/>
        <v>7</v>
      </c>
      <c r="J39" s="333" t="str">
        <f t="shared" si="4"/>
        <v>3</v>
      </c>
      <c r="K39" s="333" t="str">
        <f t="shared" si="5"/>
        <v>3</v>
      </c>
      <c r="L39" s="350">
        <f t="shared" si="6"/>
        <v>5.666666666666667</v>
      </c>
    </row>
    <row r="40" spans="5:12" x14ac:dyDescent="0.25">
      <c r="E40" s="332" t="s">
        <v>6727</v>
      </c>
      <c r="F40" s="333" t="str">
        <f t="shared" si="0"/>
        <v>1</v>
      </c>
      <c r="G40" s="333" t="str">
        <f t="shared" si="1"/>
        <v>1</v>
      </c>
      <c r="H40" s="333" t="str">
        <f t="shared" si="2"/>
        <v>1</v>
      </c>
      <c r="I40" s="333" t="str">
        <f t="shared" si="3"/>
        <v>7</v>
      </c>
      <c r="J40" s="333" t="str">
        <f t="shared" si="4"/>
        <v>3</v>
      </c>
      <c r="K40" s="333" t="str">
        <f t="shared" si="5"/>
        <v>7</v>
      </c>
      <c r="L40" s="350">
        <f t="shared" si="6"/>
        <v>9.6666666666666661</v>
      </c>
    </row>
    <row r="41" spans="5:12" x14ac:dyDescent="0.25">
      <c r="E41" s="332" t="s">
        <v>6726</v>
      </c>
      <c r="F41" s="333" t="str">
        <f t="shared" si="0"/>
        <v>1</v>
      </c>
      <c r="G41" s="333" t="str">
        <f t="shared" si="1"/>
        <v>1</v>
      </c>
      <c r="H41" s="333" t="str">
        <f t="shared" si="2"/>
        <v>1</v>
      </c>
      <c r="I41" s="333" t="str">
        <f t="shared" si="3"/>
        <v>7</v>
      </c>
      <c r="J41" s="333" t="str">
        <f t="shared" si="4"/>
        <v>3</v>
      </c>
      <c r="K41" s="333" t="str">
        <f t="shared" si="5"/>
        <v>9</v>
      </c>
      <c r="L41" s="350">
        <f t="shared" si="6"/>
        <v>11.666666666666666</v>
      </c>
    </row>
    <row r="42" spans="5:12" x14ac:dyDescent="0.25">
      <c r="E42" s="332" t="s">
        <v>6725</v>
      </c>
      <c r="F42" s="333" t="str">
        <f t="shared" si="0"/>
        <v>1</v>
      </c>
      <c r="G42" s="333" t="str">
        <f t="shared" si="1"/>
        <v>1</v>
      </c>
      <c r="H42" s="333" t="str">
        <f t="shared" si="2"/>
        <v>1</v>
      </c>
      <c r="I42" s="333" t="str">
        <f t="shared" si="3"/>
        <v>7</v>
      </c>
      <c r="J42" s="333" t="str">
        <f t="shared" si="4"/>
        <v>7</v>
      </c>
      <c r="K42" s="333" t="str">
        <f t="shared" si="5"/>
        <v>1</v>
      </c>
      <c r="L42" s="350">
        <f t="shared" si="6"/>
        <v>5</v>
      </c>
    </row>
    <row r="43" spans="5:12" x14ac:dyDescent="0.25">
      <c r="E43" s="332" t="s">
        <v>6724</v>
      </c>
      <c r="F43" s="333" t="str">
        <f t="shared" si="0"/>
        <v>1</v>
      </c>
      <c r="G43" s="333" t="str">
        <f t="shared" si="1"/>
        <v>1</v>
      </c>
      <c r="H43" s="333" t="str">
        <f t="shared" si="2"/>
        <v>1</v>
      </c>
      <c r="I43" s="333" t="str">
        <f t="shared" si="3"/>
        <v>7</v>
      </c>
      <c r="J43" s="333" t="str">
        <f t="shared" si="4"/>
        <v>7</v>
      </c>
      <c r="K43" s="333" t="str">
        <f t="shared" si="5"/>
        <v>3</v>
      </c>
      <c r="L43" s="350">
        <f t="shared" si="6"/>
        <v>9.6666666666666661</v>
      </c>
    </row>
    <row r="44" spans="5:12" x14ac:dyDescent="0.25">
      <c r="E44" s="332" t="s">
        <v>6723</v>
      </c>
      <c r="F44" s="333" t="str">
        <f t="shared" si="0"/>
        <v>1</v>
      </c>
      <c r="G44" s="333" t="str">
        <f t="shared" si="1"/>
        <v>1</v>
      </c>
      <c r="H44" s="333" t="str">
        <f t="shared" si="2"/>
        <v>1</v>
      </c>
      <c r="I44" s="333" t="str">
        <f t="shared" si="3"/>
        <v>7</v>
      </c>
      <c r="J44" s="333" t="str">
        <f t="shared" si="4"/>
        <v>7</v>
      </c>
      <c r="K44" s="333" t="str">
        <f t="shared" si="5"/>
        <v>7</v>
      </c>
      <c r="L44" s="350">
        <f t="shared" si="6"/>
        <v>19</v>
      </c>
    </row>
    <row r="45" spans="5:12" x14ac:dyDescent="0.25">
      <c r="E45" s="332" t="s">
        <v>6722</v>
      </c>
      <c r="F45" s="333" t="str">
        <f t="shared" si="0"/>
        <v>1</v>
      </c>
      <c r="G45" s="333" t="str">
        <f t="shared" si="1"/>
        <v>1</v>
      </c>
      <c r="H45" s="333" t="str">
        <f t="shared" si="2"/>
        <v>1</v>
      </c>
      <c r="I45" s="333" t="str">
        <f t="shared" si="3"/>
        <v>7</v>
      </c>
      <c r="J45" s="333" t="str">
        <f t="shared" si="4"/>
        <v>7</v>
      </c>
      <c r="K45" s="333" t="str">
        <f t="shared" si="5"/>
        <v>9</v>
      </c>
      <c r="L45" s="350">
        <f t="shared" si="6"/>
        <v>23.666666666666668</v>
      </c>
    </row>
    <row r="46" spans="5:12" x14ac:dyDescent="0.25">
      <c r="E46" s="332" t="s">
        <v>6721</v>
      </c>
      <c r="F46" s="333" t="str">
        <f t="shared" si="0"/>
        <v>1</v>
      </c>
      <c r="G46" s="333" t="str">
        <f t="shared" si="1"/>
        <v>1</v>
      </c>
      <c r="H46" s="333" t="str">
        <f t="shared" si="2"/>
        <v>1</v>
      </c>
      <c r="I46" s="333" t="str">
        <f t="shared" si="3"/>
        <v>7</v>
      </c>
      <c r="J46" s="333" t="str">
        <f t="shared" si="4"/>
        <v>9</v>
      </c>
      <c r="K46" s="333" t="str">
        <f t="shared" si="5"/>
        <v>1</v>
      </c>
      <c r="L46" s="350">
        <f t="shared" si="6"/>
        <v>5.666666666666667</v>
      </c>
    </row>
    <row r="47" spans="5:12" x14ac:dyDescent="0.25">
      <c r="E47" s="332" t="s">
        <v>6720</v>
      </c>
      <c r="F47" s="333" t="str">
        <f t="shared" si="0"/>
        <v>1</v>
      </c>
      <c r="G47" s="333" t="str">
        <f t="shared" si="1"/>
        <v>1</v>
      </c>
      <c r="H47" s="333" t="str">
        <f t="shared" si="2"/>
        <v>1</v>
      </c>
      <c r="I47" s="333" t="str">
        <f t="shared" si="3"/>
        <v>7</v>
      </c>
      <c r="J47" s="333" t="str">
        <f t="shared" si="4"/>
        <v>9</v>
      </c>
      <c r="K47" s="333" t="str">
        <f t="shared" si="5"/>
        <v>3</v>
      </c>
      <c r="L47" s="350">
        <f t="shared" si="6"/>
        <v>11.666666666666666</v>
      </c>
    </row>
    <row r="48" spans="5:12" x14ac:dyDescent="0.25">
      <c r="E48" s="332" t="s">
        <v>6719</v>
      </c>
      <c r="F48" s="333" t="str">
        <f t="shared" si="0"/>
        <v>1</v>
      </c>
      <c r="G48" s="333" t="str">
        <f t="shared" si="1"/>
        <v>1</v>
      </c>
      <c r="H48" s="333" t="str">
        <f t="shared" si="2"/>
        <v>1</v>
      </c>
      <c r="I48" s="333" t="str">
        <f t="shared" si="3"/>
        <v>7</v>
      </c>
      <c r="J48" s="333" t="str">
        <f t="shared" si="4"/>
        <v>9</v>
      </c>
      <c r="K48" s="333" t="str">
        <f t="shared" si="5"/>
        <v>7</v>
      </c>
      <c r="L48" s="350">
        <f t="shared" si="6"/>
        <v>23.666666666666668</v>
      </c>
    </row>
    <row r="49" spans="5:12" x14ac:dyDescent="0.25">
      <c r="E49" s="332" t="s">
        <v>6718</v>
      </c>
      <c r="F49" s="333" t="str">
        <f t="shared" si="0"/>
        <v>1</v>
      </c>
      <c r="G49" s="333" t="str">
        <f t="shared" si="1"/>
        <v>1</v>
      </c>
      <c r="H49" s="333" t="str">
        <f t="shared" si="2"/>
        <v>1</v>
      </c>
      <c r="I49" s="333" t="str">
        <f t="shared" si="3"/>
        <v>7</v>
      </c>
      <c r="J49" s="333" t="str">
        <f t="shared" si="4"/>
        <v>9</v>
      </c>
      <c r="K49" s="333" t="str">
        <f t="shared" si="5"/>
        <v>9</v>
      </c>
      <c r="L49" s="350">
        <f t="shared" si="6"/>
        <v>29.666666666666668</v>
      </c>
    </row>
    <row r="50" spans="5:12" x14ac:dyDescent="0.25">
      <c r="E50" s="332" t="s">
        <v>6717</v>
      </c>
      <c r="F50" s="333" t="str">
        <f t="shared" si="0"/>
        <v>1</v>
      </c>
      <c r="G50" s="333" t="str">
        <f t="shared" si="1"/>
        <v>1</v>
      </c>
      <c r="H50" s="333" t="str">
        <f t="shared" si="2"/>
        <v>1</v>
      </c>
      <c r="I50" s="333" t="str">
        <f t="shared" si="3"/>
        <v>9</v>
      </c>
      <c r="J50" s="333" t="str">
        <f t="shared" si="4"/>
        <v>1</v>
      </c>
      <c r="K50" s="333" t="str">
        <f t="shared" si="5"/>
        <v>1</v>
      </c>
      <c r="L50" s="350">
        <f t="shared" si="6"/>
        <v>3.6666666666666665</v>
      </c>
    </row>
    <row r="51" spans="5:12" x14ac:dyDescent="0.25">
      <c r="E51" s="332" t="s">
        <v>6716</v>
      </c>
      <c r="F51" s="333" t="str">
        <f t="shared" si="0"/>
        <v>1</v>
      </c>
      <c r="G51" s="333" t="str">
        <f t="shared" si="1"/>
        <v>1</v>
      </c>
      <c r="H51" s="333" t="str">
        <f t="shared" si="2"/>
        <v>1</v>
      </c>
      <c r="I51" s="333" t="str">
        <f t="shared" si="3"/>
        <v>9</v>
      </c>
      <c r="J51" s="333" t="str">
        <f t="shared" si="4"/>
        <v>1</v>
      </c>
      <c r="K51" s="333" t="str">
        <f t="shared" si="5"/>
        <v>3</v>
      </c>
      <c r="L51" s="350">
        <f t="shared" si="6"/>
        <v>4.333333333333333</v>
      </c>
    </row>
    <row r="52" spans="5:12" x14ac:dyDescent="0.25">
      <c r="E52" s="332" t="s">
        <v>6715</v>
      </c>
      <c r="F52" s="333" t="str">
        <f t="shared" si="0"/>
        <v>1</v>
      </c>
      <c r="G52" s="333" t="str">
        <f t="shared" si="1"/>
        <v>1</v>
      </c>
      <c r="H52" s="333" t="str">
        <f t="shared" si="2"/>
        <v>1</v>
      </c>
      <c r="I52" s="333" t="str">
        <f t="shared" si="3"/>
        <v>9</v>
      </c>
      <c r="J52" s="333" t="str">
        <f t="shared" si="4"/>
        <v>1</v>
      </c>
      <c r="K52" s="333" t="str">
        <f t="shared" si="5"/>
        <v>7</v>
      </c>
      <c r="L52" s="350">
        <f t="shared" si="6"/>
        <v>5.666666666666667</v>
      </c>
    </row>
    <row r="53" spans="5:12" x14ac:dyDescent="0.25">
      <c r="E53" s="332" t="s">
        <v>6714</v>
      </c>
      <c r="F53" s="333" t="str">
        <f t="shared" si="0"/>
        <v>1</v>
      </c>
      <c r="G53" s="333" t="str">
        <f t="shared" si="1"/>
        <v>1</v>
      </c>
      <c r="H53" s="333" t="str">
        <f t="shared" si="2"/>
        <v>1</v>
      </c>
      <c r="I53" s="333" t="str">
        <f t="shared" si="3"/>
        <v>9</v>
      </c>
      <c r="J53" s="333" t="str">
        <f t="shared" si="4"/>
        <v>1</v>
      </c>
      <c r="K53" s="333" t="str">
        <f t="shared" si="5"/>
        <v>9</v>
      </c>
      <c r="L53" s="350">
        <f t="shared" si="6"/>
        <v>6.333333333333333</v>
      </c>
    </row>
    <row r="54" spans="5:12" x14ac:dyDescent="0.25">
      <c r="E54" s="332" t="s">
        <v>6713</v>
      </c>
      <c r="F54" s="333" t="str">
        <f t="shared" si="0"/>
        <v>1</v>
      </c>
      <c r="G54" s="333" t="str">
        <f t="shared" si="1"/>
        <v>1</v>
      </c>
      <c r="H54" s="333" t="str">
        <f t="shared" si="2"/>
        <v>1</v>
      </c>
      <c r="I54" s="333" t="str">
        <f t="shared" si="3"/>
        <v>9</v>
      </c>
      <c r="J54" s="333" t="str">
        <f t="shared" si="4"/>
        <v>3</v>
      </c>
      <c r="K54" s="333" t="str">
        <f t="shared" si="5"/>
        <v>1</v>
      </c>
      <c r="L54" s="350">
        <f t="shared" si="6"/>
        <v>4.333333333333333</v>
      </c>
    </row>
    <row r="55" spans="5:12" x14ac:dyDescent="0.25">
      <c r="E55" s="332" t="s">
        <v>6712</v>
      </c>
      <c r="F55" s="333" t="str">
        <f t="shared" si="0"/>
        <v>1</v>
      </c>
      <c r="G55" s="333" t="str">
        <f t="shared" si="1"/>
        <v>1</v>
      </c>
      <c r="H55" s="333" t="str">
        <f t="shared" si="2"/>
        <v>1</v>
      </c>
      <c r="I55" s="333" t="str">
        <f t="shared" si="3"/>
        <v>9</v>
      </c>
      <c r="J55" s="333" t="str">
        <f t="shared" si="4"/>
        <v>3</v>
      </c>
      <c r="K55" s="333" t="str">
        <f t="shared" si="5"/>
        <v>3</v>
      </c>
      <c r="L55" s="350">
        <f t="shared" si="6"/>
        <v>6.333333333333333</v>
      </c>
    </row>
    <row r="56" spans="5:12" x14ac:dyDescent="0.25">
      <c r="E56" s="332" t="s">
        <v>6711</v>
      </c>
      <c r="F56" s="333" t="str">
        <f t="shared" si="0"/>
        <v>1</v>
      </c>
      <c r="G56" s="333" t="str">
        <f t="shared" si="1"/>
        <v>1</v>
      </c>
      <c r="H56" s="333" t="str">
        <f t="shared" si="2"/>
        <v>1</v>
      </c>
      <c r="I56" s="333" t="str">
        <f t="shared" si="3"/>
        <v>9</v>
      </c>
      <c r="J56" s="333" t="str">
        <f t="shared" si="4"/>
        <v>3</v>
      </c>
      <c r="K56" s="333" t="str">
        <f t="shared" si="5"/>
        <v>7</v>
      </c>
      <c r="L56" s="350">
        <f t="shared" si="6"/>
        <v>10.333333333333334</v>
      </c>
    </row>
    <row r="57" spans="5:12" x14ac:dyDescent="0.25">
      <c r="E57" s="332" t="s">
        <v>6710</v>
      </c>
      <c r="F57" s="333" t="str">
        <f t="shared" si="0"/>
        <v>1</v>
      </c>
      <c r="G57" s="333" t="str">
        <f t="shared" si="1"/>
        <v>1</v>
      </c>
      <c r="H57" s="333" t="str">
        <f t="shared" si="2"/>
        <v>1</v>
      </c>
      <c r="I57" s="333" t="str">
        <f t="shared" si="3"/>
        <v>9</v>
      </c>
      <c r="J57" s="333" t="str">
        <f t="shared" si="4"/>
        <v>3</v>
      </c>
      <c r="K57" s="333" t="str">
        <f t="shared" si="5"/>
        <v>9</v>
      </c>
      <c r="L57" s="350">
        <f t="shared" si="6"/>
        <v>12.333333333333334</v>
      </c>
    </row>
    <row r="58" spans="5:12" x14ac:dyDescent="0.25">
      <c r="E58" s="332" t="s">
        <v>6709</v>
      </c>
      <c r="F58" s="333" t="str">
        <f t="shared" si="0"/>
        <v>1</v>
      </c>
      <c r="G58" s="333" t="str">
        <f t="shared" si="1"/>
        <v>1</v>
      </c>
      <c r="H58" s="333" t="str">
        <f t="shared" si="2"/>
        <v>1</v>
      </c>
      <c r="I58" s="333" t="str">
        <f t="shared" si="3"/>
        <v>9</v>
      </c>
      <c r="J58" s="333" t="str">
        <f t="shared" si="4"/>
        <v>7</v>
      </c>
      <c r="K58" s="333" t="str">
        <f t="shared" si="5"/>
        <v>1</v>
      </c>
      <c r="L58" s="350">
        <f t="shared" si="6"/>
        <v>5.666666666666667</v>
      </c>
    </row>
    <row r="59" spans="5:12" x14ac:dyDescent="0.25">
      <c r="E59" s="332" t="s">
        <v>6708</v>
      </c>
      <c r="F59" s="333" t="str">
        <f t="shared" si="0"/>
        <v>1</v>
      </c>
      <c r="G59" s="333" t="str">
        <f t="shared" si="1"/>
        <v>1</v>
      </c>
      <c r="H59" s="333" t="str">
        <f t="shared" si="2"/>
        <v>1</v>
      </c>
      <c r="I59" s="333" t="str">
        <f t="shared" si="3"/>
        <v>9</v>
      </c>
      <c r="J59" s="333" t="str">
        <f t="shared" si="4"/>
        <v>7</v>
      </c>
      <c r="K59" s="333" t="str">
        <f t="shared" si="5"/>
        <v>3</v>
      </c>
      <c r="L59" s="350">
        <f t="shared" si="6"/>
        <v>10.333333333333334</v>
      </c>
    </row>
    <row r="60" spans="5:12" x14ac:dyDescent="0.25">
      <c r="E60" s="332" t="s">
        <v>6707</v>
      </c>
      <c r="F60" s="333" t="str">
        <f t="shared" si="0"/>
        <v>1</v>
      </c>
      <c r="G60" s="333" t="str">
        <f t="shared" si="1"/>
        <v>1</v>
      </c>
      <c r="H60" s="333" t="str">
        <f t="shared" si="2"/>
        <v>1</v>
      </c>
      <c r="I60" s="333" t="str">
        <f t="shared" si="3"/>
        <v>9</v>
      </c>
      <c r="J60" s="333" t="str">
        <f t="shared" si="4"/>
        <v>7</v>
      </c>
      <c r="K60" s="333" t="str">
        <f t="shared" si="5"/>
        <v>7</v>
      </c>
      <c r="L60" s="350">
        <f t="shared" si="6"/>
        <v>19.666666666666668</v>
      </c>
    </row>
    <row r="61" spans="5:12" x14ac:dyDescent="0.25">
      <c r="E61" s="332" t="s">
        <v>6706</v>
      </c>
      <c r="F61" s="333" t="str">
        <f t="shared" si="0"/>
        <v>1</v>
      </c>
      <c r="G61" s="333" t="str">
        <f t="shared" si="1"/>
        <v>1</v>
      </c>
      <c r="H61" s="333" t="str">
        <f t="shared" si="2"/>
        <v>1</v>
      </c>
      <c r="I61" s="333" t="str">
        <f t="shared" si="3"/>
        <v>9</v>
      </c>
      <c r="J61" s="333" t="str">
        <f t="shared" si="4"/>
        <v>7</v>
      </c>
      <c r="K61" s="333" t="str">
        <f t="shared" si="5"/>
        <v>9</v>
      </c>
      <c r="L61" s="350">
        <f t="shared" si="6"/>
        <v>24.333333333333332</v>
      </c>
    </row>
    <row r="62" spans="5:12" x14ac:dyDescent="0.25">
      <c r="E62" s="332" t="s">
        <v>6705</v>
      </c>
      <c r="F62" s="333" t="str">
        <f t="shared" si="0"/>
        <v>1</v>
      </c>
      <c r="G62" s="333" t="str">
        <f t="shared" si="1"/>
        <v>1</v>
      </c>
      <c r="H62" s="333" t="str">
        <f t="shared" si="2"/>
        <v>1</v>
      </c>
      <c r="I62" s="333" t="str">
        <f t="shared" si="3"/>
        <v>9</v>
      </c>
      <c r="J62" s="333" t="str">
        <f t="shared" si="4"/>
        <v>9</v>
      </c>
      <c r="K62" s="333" t="str">
        <f t="shared" si="5"/>
        <v>1</v>
      </c>
      <c r="L62" s="350">
        <f t="shared" si="6"/>
        <v>6.333333333333333</v>
      </c>
    </row>
    <row r="63" spans="5:12" x14ac:dyDescent="0.25">
      <c r="E63" s="332" t="s">
        <v>6704</v>
      </c>
      <c r="F63" s="333" t="str">
        <f t="shared" si="0"/>
        <v>1</v>
      </c>
      <c r="G63" s="333" t="str">
        <f t="shared" si="1"/>
        <v>1</v>
      </c>
      <c r="H63" s="333" t="str">
        <f t="shared" si="2"/>
        <v>1</v>
      </c>
      <c r="I63" s="333" t="str">
        <f t="shared" si="3"/>
        <v>9</v>
      </c>
      <c r="J63" s="333" t="str">
        <f t="shared" si="4"/>
        <v>9</v>
      </c>
      <c r="K63" s="333" t="str">
        <f t="shared" si="5"/>
        <v>3</v>
      </c>
      <c r="L63" s="350">
        <f t="shared" si="6"/>
        <v>12.333333333333334</v>
      </c>
    </row>
    <row r="64" spans="5:12" x14ac:dyDescent="0.25">
      <c r="E64" s="332" t="s">
        <v>6703</v>
      </c>
      <c r="F64" s="333" t="str">
        <f t="shared" si="0"/>
        <v>1</v>
      </c>
      <c r="G64" s="333" t="str">
        <f t="shared" si="1"/>
        <v>1</v>
      </c>
      <c r="H64" s="333" t="str">
        <f t="shared" si="2"/>
        <v>1</v>
      </c>
      <c r="I64" s="333" t="str">
        <f t="shared" si="3"/>
        <v>9</v>
      </c>
      <c r="J64" s="333" t="str">
        <f t="shared" si="4"/>
        <v>9</v>
      </c>
      <c r="K64" s="333" t="str">
        <f t="shared" si="5"/>
        <v>7</v>
      </c>
      <c r="L64" s="350">
        <f t="shared" si="6"/>
        <v>24.333333333333332</v>
      </c>
    </row>
    <row r="65" spans="5:12" x14ac:dyDescent="0.25">
      <c r="E65" s="332" t="s">
        <v>6702</v>
      </c>
      <c r="F65" s="333" t="str">
        <f t="shared" si="0"/>
        <v>1</v>
      </c>
      <c r="G65" s="333" t="str">
        <f t="shared" si="1"/>
        <v>1</v>
      </c>
      <c r="H65" s="333" t="str">
        <f t="shared" si="2"/>
        <v>1</v>
      </c>
      <c r="I65" s="333" t="str">
        <f t="shared" si="3"/>
        <v>9</v>
      </c>
      <c r="J65" s="333" t="str">
        <f t="shared" si="4"/>
        <v>9</v>
      </c>
      <c r="K65" s="333" t="str">
        <f t="shared" si="5"/>
        <v>9</v>
      </c>
      <c r="L65" s="350">
        <f t="shared" si="6"/>
        <v>30.333333333333332</v>
      </c>
    </row>
    <row r="66" spans="5:12" x14ac:dyDescent="0.25">
      <c r="E66" s="332" t="s">
        <v>6701</v>
      </c>
      <c r="F66" s="333" t="str">
        <f t="shared" ref="F66:F129" si="7">MID(E66,3,1)</f>
        <v>1</v>
      </c>
      <c r="G66" s="333" t="str">
        <f t="shared" ref="G66:G129" si="8">MID(E66,6,1)</f>
        <v>1</v>
      </c>
      <c r="H66" s="333" t="str">
        <f t="shared" ref="H66:H129" si="9">MID(E66,10,1)</f>
        <v>3</v>
      </c>
      <c r="I66" s="333" t="str">
        <f t="shared" ref="I66:I129" si="10">MID(E66,13,1)</f>
        <v>1</v>
      </c>
      <c r="J66" s="333" t="str">
        <f t="shared" ref="J66:J129" si="11">MID(E66,17,1)</f>
        <v>1</v>
      </c>
      <c r="K66" s="333" t="str">
        <f t="shared" ref="K66:K129" si="12">MID(E66,20,1)</f>
        <v>1</v>
      </c>
      <c r="L66" s="350">
        <f t="shared" ref="L66:L129" si="13">(F66*G66+H66*I66+J66*K66)/3</f>
        <v>1.6666666666666667</v>
      </c>
    </row>
    <row r="67" spans="5:12" x14ac:dyDescent="0.25">
      <c r="E67" s="332" t="s">
        <v>6700</v>
      </c>
      <c r="F67" s="333" t="str">
        <f t="shared" si="7"/>
        <v>1</v>
      </c>
      <c r="G67" s="333" t="str">
        <f t="shared" si="8"/>
        <v>1</v>
      </c>
      <c r="H67" s="333" t="str">
        <f t="shared" si="9"/>
        <v>3</v>
      </c>
      <c r="I67" s="333" t="str">
        <f t="shared" si="10"/>
        <v>1</v>
      </c>
      <c r="J67" s="333" t="str">
        <f t="shared" si="11"/>
        <v>1</v>
      </c>
      <c r="K67" s="333" t="str">
        <f t="shared" si="12"/>
        <v>3</v>
      </c>
      <c r="L67" s="350">
        <f t="shared" si="13"/>
        <v>2.3333333333333335</v>
      </c>
    </row>
    <row r="68" spans="5:12" x14ac:dyDescent="0.25">
      <c r="E68" s="332" t="s">
        <v>6699</v>
      </c>
      <c r="F68" s="333" t="str">
        <f t="shared" si="7"/>
        <v>1</v>
      </c>
      <c r="G68" s="333" t="str">
        <f t="shared" si="8"/>
        <v>1</v>
      </c>
      <c r="H68" s="333" t="str">
        <f t="shared" si="9"/>
        <v>3</v>
      </c>
      <c r="I68" s="333" t="str">
        <f t="shared" si="10"/>
        <v>1</v>
      </c>
      <c r="J68" s="333" t="str">
        <f t="shared" si="11"/>
        <v>1</v>
      </c>
      <c r="K68" s="333" t="str">
        <f t="shared" si="12"/>
        <v>7</v>
      </c>
      <c r="L68" s="350">
        <f t="shared" si="13"/>
        <v>3.6666666666666665</v>
      </c>
    </row>
    <row r="69" spans="5:12" x14ac:dyDescent="0.25">
      <c r="E69" s="332" t="s">
        <v>6698</v>
      </c>
      <c r="F69" s="333" t="str">
        <f t="shared" si="7"/>
        <v>1</v>
      </c>
      <c r="G69" s="333" t="str">
        <f t="shared" si="8"/>
        <v>1</v>
      </c>
      <c r="H69" s="333" t="str">
        <f t="shared" si="9"/>
        <v>3</v>
      </c>
      <c r="I69" s="333" t="str">
        <f t="shared" si="10"/>
        <v>1</v>
      </c>
      <c r="J69" s="333" t="str">
        <f t="shared" si="11"/>
        <v>1</v>
      </c>
      <c r="K69" s="333" t="str">
        <f t="shared" si="12"/>
        <v>9</v>
      </c>
      <c r="L69" s="350">
        <f t="shared" si="13"/>
        <v>4.333333333333333</v>
      </c>
    </row>
    <row r="70" spans="5:12" x14ac:dyDescent="0.25">
      <c r="E70" s="332" t="s">
        <v>6697</v>
      </c>
      <c r="F70" s="333" t="str">
        <f t="shared" si="7"/>
        <v>1</v>
      </c>
      <c r="G70" s="333" t="str">
        <f t="shared" si="8"/>
        <v>1</v>
      </c>
      <c r="H70" s="333" t="str">
        <f t="shared" si="9"/>
        <v>3</v>
      </c>
      <c r="I70" s="333" t="str">
        <f t="shared" si="10"/>
        <v>1</v>
      </c>
      <c r="J70" s="333" t="str">
        <f t="shared" si="11"/>
        <v>3</v>
      </c>
      <c r="K70" s="333" t="str">
        <f t="shared" si="12"/>
        <v>1</v>
      </c>
      <c r="L70" s="350">
        <f t="shared" si="13"/>
        <v>2.3333333333333335</v>
      </c>
    </row>
    <row r="71" spans="5:12" x14ac:dyDescent="0.25">
      <c r="E71" s="332" t="s">
        <v>6696</v>
      </c>
      <c r="F71" s="333" t="str">
        <f t="shared" si="7"/>
        <v>1</v>
      </c>
      <c r="G71" s="333" t="str">
        <f t="shared" si="8"/>
        <v>1</v>
      </c>
      <c r="H71" s="333" t="str">
        <f t="shared" si="9"/>
        <v>3</v>
      </c>
      <c r="I71" s="333" t="str">
        <f t="shared" si="10"/>
        <v>1</v>
      </c>
      <c r="J71" s="333" t="str">
        <f t="shared" si="11"/>
        <v>3</v>
      </c>
      <c r="K71" s="333" t="str">
        <f t="shared" si="12"/>
        <v>3</v>
      </c>
      <c r="L71" s="350">
        <f t="shared" si="13"/>
        <v>4.333333333333333</v>
      </c>
    </row>
    <row r="72" spans="5:12" x14ac:dyDescent="0.25">
      <c r="E72" s="332" t="s">
        <v>6695</v>
      </c>
      <c r="F72" s="333" t="str">
        <f t="shared" si="7"/>
        <v>1</v>
      </c>
      <c r="G72" s="333" t="str">
        <f t="shared" si="8"/>
        <v>1</v>
      </c>
      <c r="H72" s="333" t="str">
        <f t="shared" si="9"/>
        <v>3</v>
      </c>
      <c r="I72" s="333" t="str">
        <f t="shared" si="10"/>
        <v>1</v>
      </c>
      <c r="J72" s="333" t="str">
        <f t="shared" si="11"/>
        <v>3</v>
      </c>
      <c r="K72" s="333" t="str">
        <f t="shared" si="12"/>
        <v>7</v>
      </c>
      <c r="L72" s="350">
        <f t="shared" si="13"/>
        <v>8.3333333333333339</v>
      </c>
    </row>
    <row r="73" spans="5:12" x14ac:dyDescent="0.25">
      <c r="E73" s="332" t="s">
        <v>6694</v>
      </c>
      <c r="F73" s="333" t="str">
        <f t="shared" si="7"/>
        <v>1</v>
      </c>
      <c r="G73" s="333" t="str">
        <f t="shared" si="8"/>
        <v>1</v>
      </c>
      <c r="H73" s="333" t="str">
        <f t="shared" si="9"/>
        <v>3</v>
      </c>
      <c r="I73" s="333" t="str">
        <f t="shared" si="10"/>
        <v>1</v>
      </c>
      <c r="J73" s="333" t="str">
        <f t="shared" si="11"/>
        <v>3</v>
      </c>
      <c r="K73" s="333" t="str">
        <f t="shared" si="12"/>
        <v>9</v>
      </c>
      <c r="L73" s="350">
        <f t="shared" si="13"/>
        <v>10.333333333333334</v>
      </c>
    </row>
    <row r="74" spans="5:12" x14ac:dyDescent="0.25">
      <c r="E74" s="332" t="s">
        <v>6693</v>
      </c>
      <c r="F74" s="333" t="str">
        <f t="shared" si="7"/>
        <v>1</v>
      </c>
      <c r="G74" s="333" t="str">
        <f t="shared" si="8"/>
        <v>1</v>
      </c>
      <c r="H74" s="333" t="str">
        <f t="shared" si="9"/>
        <v>3</v>
      </c>
      <c r="I74" s="333" t="str">
        <f t="shared" si="10"/>
        <v>1</v>
      </c>
      <c r="J74" s="333" t="str">
        <f t="shared" si="11"/>
        <v>7</v>
      </c>
      <c r="K74" s="333" t="str">
        <f t="shared" si="12"/>
        <v>1</v>
      </c>
      <c r="L74" s="350">
        <f t="shared" si="13"/>
        <v>3.6666666666666665</v>
      </c>
    </row>
    <row r="75" spans="5:12" x14ac:dyDescent="0.25">
      <c r="E75" s="332" t="s">
        <v>6692</v>
      </c>
      <c r="F75" s="333" t="str">
        <f t="shared" si="7"/>
        <v>1</v>
      </c>
      <c r="G75" s="333" t="str">
        <f t="shared" si="8"/>
        <v>1</v>
      </c>
      <c r="H75" s="333" t="str">
        <f t="shared" si="9"/>
        <v>3</v>
      </c>
      <c r="I75" s="333" t="str">
        <f t="shared" si="10"/>
        <v>1</v>
      </c>
      <c r="J75" s="333" t="str">
        <f t="shared" si="11"/>
        <v>7</v>
      </c>
      <c r="K75" s="333" t="str">
        <f t="shared" si="12"/>
        <v>3</v>
      </c>
      <c r="L75" s="350">
        <f t="shared" si="13"/>
        <v>8.3333333333333339</v>
      </c>
    </row>
    <row r="76" spans="5:12" x14ac:dyDescent="0.25">
      <c r="E76" s="332" t="s">
        <v>6691</v>
      </c>
      <c r="F76" s="333" t="str">
        <f t="shared" si="7"/>
        <v>1</v>
      </c>
      <c r="G76" s="333" t="str">
        <f t="shared" si="8"/>
        <v>1</v>
      </c>
      <c r="H76" s="333" t="str">
        <f t="shared" si="9"/>
        <v>3</v>
      </c>
      <c r="I76" s="333" t="str">
        <f t="shared" si="10"/>
        <v>1</v>
      </c>
      <c r="J76" s="333" t="str">
        <f t="shared" si="11"/>
        <v>7</v>
      </c>
      <c r="K76" s="333" t="str">
        <f t="shared" si="12"/>
        <v>7</v>
      </c>
      <c r="L76" s="350">
        <f t="shared" si="13"/>
        <v>17.666666666666668</v>
      </c>
    </row>
    <row r="77" spans="5:12" x14ac:dyDescent="0.25">
      <c r="E77" s="332" t="s">
        <v>6690</v>
      </c>
      <c r="F77" s="333" t="str">
        <f t="shared" si="7"/>
        <v>1</v>
      </c>
      <c r="G77" s="333" t="str">
        <f t="shared" si="8"/>
        <v>1</v>
      </c>
      <c r="H77" s="333" t="str">
        <f t="shared" si="9"/>
        <v>3</v>
      </c>
      <c r="I77" s="333" t="str">
        <f t="shared" si="10"/>
        <v>1</v>
      </c>
      <c r="J77" s="333" t="str">
        <f t="shared" si="11"/>
        <v>7</v>
      </c>
      <c r="K77" s="333" t="str">
        <f t="shared" si="12"/>
        <v>9</v>
      </c>
      <c r="L77" s="350">
        <f t="shared" si="13"/>
        <v>22.333333333333332</v>
      </c>
    </row>
    <row r="78" spans="5:12" x14ac:dyDescent="0.25">
      <c r="E78" s="332" t="s">
        <v>6689</v>
      </c>
      <c r="F78" s="333" t="str">
        <f t="shared" si="7"/>
        <v>1</v>
      </c>
      <c r="G78" s="333" t="str">
        <f t="shared" si="8"/>
        <v>1</v>
      </c>
      <c r="H78" s="333" t="str">
        <f t="shared" si="9"/>
        <v>3</v>
      </c>
      <c r="I78" s="333" t="str">
        <f t="shared" si="10"/>
        <v>1</v>
      </c>
      <c r="J78" s="333" t="str">
        <f t="shared" si="11"/>
        <v>9</v>
      </c>
      <c r="K78" s="333" t="str">
        <f t="shared" si="12"/>
        <v>1</v>
      </c>
      <c r="L78" s="350">
        <f t="shared" si="13"/>
        <v>4.333333333333333</v>
      </c>
    </row>
    <row r="79" spans="5:12" x14ac:dyDescent="0.25">
      <c r="E79" s="332" t="s">
        <v>6688</v>
      </c>
      <c r="F79" s="333" t="str">
        <f t="shared" si="7"/>
        <v>1</v>
      </c>
      <c r="G79" s="333" t="str">
        <f t="shared" si="8"/>
        <v>1</v>
      </c>
      <c r="H79" s="333" t="str">
        <f t="shared" si="9"/>
        <v>3</v>
      </c>
      <c r="I79" s="333" t="str">
        <f t="shared" si="10"/>
        <v>1</v>
      </c>
      <c r="J79" s="333" t="str">
        <f t="shared" si="11"/>
        <v>9</v>
      </c>
      <c r="K79" s="333" t="str">
        <f t="shared" si="12"/>
        <v>3</v>
      </c>
      <c r="L79" s="350">
        <f t="shared" si="13"/>
        <v>10.333333333333334</v>
      </c>
    </row>
    <row r="80" spans="5:12" x14ac:dyDescent="0.25">
      <c r="E80" s="332" t="s">
        <v>6687</v>
      </c>
      <c r="F80" s="333" t="str">
        <f t="shared" si="7"/>
        <v>1</v>
      </c>
      <c r="G80" s="333" t="str">
        <f t="shared" si="8"/>
        <v>1</v>
      </c>
      <c r="H80" s="333" t="str">
        <f t="shared" si="9"/>
        <v>3</v>
      </c>
      <c r="I80" s="333" t="str">
        <f t="shared" si="10"/>
        <v>1</v>
      </c>
      <c r="J80" s="333" t="str">
        <f t="shared" si="11"/>
        <v>9</v>
      </c>
      <c r="K80" s="333" t="str">
        <f t="shared" si="12"/>
        <v>7</v>
      </c>
      <c r="L80" s="350">
        <f t="shared" si="13"/>
        <v>22.333333333333332</v>
      </c>
    </row>
    <row r="81" spans="5:12" x14ac:dyDescent="0.25">
      <c r="E81" s="332" t="s">
        <v>6686</v>
      </c>
      <c r="F81" s="333" t="str">
        <f t="shared" si="7"/>
        <v>1</v>
      </c>
      <c r="G81" s="333" t="str">
        <f t="shared" si="8"/>
        <v>1</v>
      </c>
      <c r="H81" s="333" t="str">
        <f t="shared" si="9"/>
        <v>3</v>
      </c>
      <c r="I81" s="333" t="str">
        <f t="shared" si="10"/>
        <v>1</v>
      </c>
      <c r="J81" s="333" t="str">
        <f t="shared" si="11"/>
        <v>9</v>
      </c>
      <c r="K81" s="333" t="str">
        <f t="shared" si="12"/>
        <v>9</v>
      </c>
      <c r="L81" s="350">
        <f t="shared" si="13"/>
        <v>28.333333333333332</v>
      </c>
    </row>
    <row r="82" spans="5:12" x14ac:dyDescent="0.25">
      <c r="E82" s="332" t="s">
        <v>6685</v>
      </c>
      <c r="F82" s="333" t="str">
        <f t="shared" si="7"/>
        <v>1</v>
      </c>
      <c r="G82" s="333" t="str">
        <f t="shared" si="8"/>
        <v>1</v>
      </c>
      <c r="H82" s="333" t="str">
        <f t="shared" si="9"/>
        <v>3</v>
      </c>
      <c r="I82" s="333" t="str">
        <f t="shared" si="10"/>
        <v>3</v>
      </c>
      <c r="J82" s="333" t="str">
        <f t="shared" si="11"/>
        <v>1</v>
      </c>
      <c r="K82" s="333" t="str">
        <f t="shared" si="12"/>
        <v>1</v>
      </c>
      <c r="L82" s="350">
        <f t="shared" si="13"/>
        <v>3.6666666666666665</v>
      </c>
    </row>
    <row r="83" spans="5:12" x14ac:dyDescent="0.25">
      <c r="E83" s="332" t="s">
        <v>6684</v>
      </c>
      <c r="F83" s="333" t="str">
        <f t="shared" si="7"/>
        <v>1</v>
      </c>
      <c r="G83" s="333" t="str">
        <f t="shared" si="8"/>
        <v>1</v>
      </c>
      <c r="H83" s="333" t="str">
        <f t="shared" si="9"/>
        <v>3</v>
      </c>
      <c r="I83" s="333" t="str">
        <f t="shared" si="10"/>
        <v>3</v>
      </c>
      <c r="J83" s="333" t="str">
        <f t="shared" si="11"/>
        <v>1</v>
      </c>
      <c r="K83" s="333" t="str">
        <f t="shared" si="12"/>
        <v>3</v>
      </c>
      <c r="L83" s="350">
        <f t="shared" si="13"/>
        <v>4.333333333333333</v>
      </c>
    </row>
    <row r="84" spans="5:12" x14ac:dyDescent="0.25">
      <c r="E84" s="332" t="s">
        <v>6683</v>
      </c>
      <c r="F84" s="333" t="str">
        <f t="shared" si="7"/>
        <v>1</v>
      </c>
      <c r="G84" s="333" t="str">
        <f t="shared" si="8"/>
        <v>1</v>
      </c>
      <c r="H84" s="333" t="str">
        <f t="shared" si="9"/>
        <v>3</v>
      </c>
      <c r="I84" s="333" t="str">
        <f t="shared" si="10"/>
        <v>3</v>
      </c>
      <c r="J84" s="333" t="str">
        <f t="shared" si="11"/>
        <v>1</v>
      </c>
      <c r="K84" s="333" t="str">
        <f t="shared" si="12"/>
        <v>7</v>
      </c>
      <c r="L84" s="350">
        <f t="shared" si="13"/>
        <v>5.666666666666667</v>
      </c>
    </row>
    <row r="85" spans="5:12" x14ac:dyDescent="0.25">
      <c r="E85" s="332" t="s">
        <v>6682</v>
      </c>
      <c r="F85" s="333" t="str">
        <f t="shared" si="7"/>
        <v>1</v>
      </c>
      <c r="G85" s="333" t="str">
        <f t="shared" si="8"/>
        <v>1</v>
      </c>
      <c r="H85" s="333" t="str">
        <f t="shared" si="9"/>
        <v>3</v>
      </c>
      <c r="I85" s="333" t="str">
        <f t="shared" si="10"/>
        <v>3</v>
      </c>
      <c r="J85" s="333" t="str">
        <f t="shared" si="11"/>
        <v>1</v>
      </c>
      <c r="K85" s="333" t="str">
        <f t="shared" si="12"/>
        <v>9</v>
      </c>
      <c r="L85" s="350">
        <f t="shared" si="13"/>
        <v>6.333333333333333</v>
      </c>
    </row>
    <row r="86" spans="5:12" x14ac:dyDescent="0.25">
      <c r="E86" s="332" t="s">
        <v>6681</v>
      </c>
      <c r="F86" s="333" t="str">
        <f t="shared" si="7"/>
        <v>1</v>
      </c>
      <c r="G86" s="333" t="str">
        <f t="shared" si="8"/>
        <v>1</v>
      </c>
      <c r="H86" s="333" t="str">
        <f t="shared" si="9"/>
        <v>3</v>
      </c>
      <c r="I86" s="333" t="str">
        <f t="shared" si="10"/>
        <v>3</v>
      </c>
      <c r="J86" s="333" t="str">
        <f t="shared" si="11"/>
        <v>3</v>
      </c>
      <c r="K86" s="333" t="str">
        <f t="shared" si="12"/>
        <v>1</v>
      </c>
      <c r="L86" s="350">
        <f t="shared" si="13"/>
        <v>4.333333333333333</v>
      </c>
    </row>
    <row r="87" spans="5:12" x14ac:dyDescent="0.25">
      <c r="E87" s="332" t="s">
        <v>6680</v>
      </c>
      <c r="F87" s="333" t="str">
        <f t="shared" si="7"/>
        <v>1</v>
      </c>
      <c r="G87" s="333" t="str">
        <f t="shared" si="8"/>
        <v>1</v>
      </c>
      <c r="H87" s="333" t="str">
        <f t="shared" si="9"/>
        <v>3</v>
      </c>
      <c r="I87" s="333" t="str">
        <f t="shared" si="10"/>
        <v>3</v>
      </c>
      <c r="J87" s="333" t="str">
        <f t="shared" si="11"/>
        <v>3</v>
      </c>
      <c r="K87" s="333" t="str">
        <f t="shared" si="12"/>
        <v>3</v>
      </c>
      <c r="L87" s="350">
        <f t="shared" si="13"/>
        <v>6.333333333333333</v>
      </c>
    </row>
    <row r="88" spans="5:12" x14ac:dyDescent="0.25">
      <c r="E88" s="332" t="s">
        <v>6679</v>
      </c>
      <c r="F88" s="333" t="str">
        <f t="shared" si="7"/>
        <v>1</v>
      </c>
      <c r="G88" s="333" t="str">
        <f t="shared" si="8"/>
        <v>1</v>
      </c>
      <c r="H88" s="333" t="str">
        <f t="shared" si="9"/>
        <v>3</v>
      </c>
      <c r="I88" s="333" t="str">
        <f t="shared" si="10"/>
        <v>3</v>
      </c>
      <c r="J88" s="333" t="str">
        <f t="shared" si="11"/>
        <v>3</v>
      </c>
      <c r="K88" s="333" t="str">
        <f t="shared" si="12"/>
        <v>7</v>
      </c>
      <c r="L88" s="350">
        <f t="shared" si="13"/>
        <v>10.333333333333334</v>
      </c>
    </row>
    <row r="89" spans="5:12" x14ac:dyDescent="0.25">
      <c r="E89" s="332" t="s">
        <v>6678</v>
      </c>
      <c r="F89" s="333" t="str">
        <f t="shared" si="7"/>
        <v>1</v>
      </c>
      <c r="G89" s="333" t="str">
        <f t="shared" si="8"/>
        <v>1</v>
      </c>
      <c r="H89" s="333" t="str">
        <f t="shared" si="9"/>
        <v>3</v>
      </c>
      <c r="I89" s="333" t="str">
        <f t="shared" si="10"/>
        <v>3</v>
      </c>
      <c r="J89" s="333" t="str">
        <f t="shared" si="11"/>
        <v>3</v>
      </c>
      <c r="K89" s="333" t="str">
        <f t="shared" si="12"/>
        <v>9</v>
      </c>
      <c r="L89" s="350">
        <f t="shared" si="13"/>
        <v>12.333333333333334</v>
      </c>
    </row>
    <row r="90" spans="5:12" x14ac:dyDescent="0.25">
      <c r="E90" s="332" t="s">
        <v>6677</v>
      </c>
      <c r="F90" s="333" t="str">
        <f t="shared" si="7"/>
        <v>1</v>
      </c>
      <c r="G90" s="333" t="str">
        <f t="shared" si="8"/>
        <v>1</v>
      </c>
      <c r="H90" s="333" t="str">
        <f t="shared" si="9"/>
        <v>3</v>
      </c>
      <c r="I90" s="333" t="str">
        <f t="shared" si="10"/>
        <v>3</v>
      </c>
      <c r="J90" s="333" t="str">
        <f t="shared" si="11"/>
        <v>7</v>
      </c>
      <c r="K90" s="333" t="str">
        <f t="shared" si="12"/>
        <v>1</v>
      </c>
      <c r="L90" s="350">
        <f t="shared" si="13"/>
        <v>5.666666666666667</v>
      </c>
    </row>
    <row r="91" spans="5:12" x14ac:dyDescent="0.25">
      <c r="E91" s="332" t="s">
        <v>6676</v>
      </c>
      <c r="F91" s="333" t="str">
        <f t="shared" si="7"/>
        <v>1</v>
      </c>
      <c r="G91" s="333" t="str">
        <f t="shared" si="8"/>
        <v>1</v>
      </c>
      <c r="H91" s="333" t="str">
        <f t="shared" si="9"/>
        <v>3</v>
      </c>
      <c r="I91" s="333" t="str">
        <f t="shared" si="10"/>
        <v>3</v>
      </c>
      <c r="J91" s="333" t="str">
        <f t="shared" si="11"/>
        <v>7</v>
      </c>
      <c r="K91" s="333" t="str">
        <f t="shared" si="12"/>
        <v>3</v>
      </c>
      <c r="L91" s="350">
        <f t="shared" si="13"/>
        <v>10.333333333333334</v>
      </c>
    </row>
    <row r="92" spans="5:12" x14ac:dyDescent="0.25">
      <c r="E92" s="332" t="s">
        <v>6675</v>
      </c>
      <c r="F92" s="333" t="str">
        <f t="shared" si="7"/>
        <v>1</v>
      </c>
      <c r="G92" s="333" t="str">
        <f t="shared" si="8"/>
        <v>1</v>
      </c>
      <c r="H92" s="333" t="str">
        <f t="shared" si="9"/>
        <v>3</v>
      </c>
      <c r="I92" s="333" t="str">
        <f t="shared" si="10"/>
        <v>3</v>
      </c>
      <c r="J92" s="333" t="str">
        <f t="shared" si="11"/>
        <v>7</v>
      </c>
      <c r="K92" s="333" t="str">
        <f t="shared" si="12"/>
        <v>7</v>
      </c>
      <c r="L92" s="350">
        <f t="shared" si="13"/>
        <v>19.666666666666668</v>
      </c>
    </row>
    <row r="93" spans="5:12" x14ac:dyDescent="0.25">
      <c r="E93" s="332" t="s">
        <v>6674</v>
      </c>
      <c r="F93" s="333" t="str">
        <f t="shared" si="7"/>
        <v>1</v>
      </c>
      <c r="G93" s="333" t="str">
        <f t="shared" si="8"/>
        <v>1</v>
      </c>
      <c r="H93" s="333" t="str">
        <f t="shared" si="9"/>
        <v>3</v>
      </c>
      <c r="I93" s="333" t="str">
        <f t="shared" si="10"/>
        <v>3</v>
      </c>
      <c r="J93" s="333" t="str">
        <f t="shared" si="11"/>
        <v>7</v>
      </c>
      <c r="K93" s="333" t="str">
        <f t="shared" si="12"/>
        <v>9</v>
      </c>
      <c r="L93" s="350">
        <f t="shared" si="13"/>
        <v>24.333333333333332</v>
      </c>
    </row>
    <row r="94" spans="5:12" x14ac:dyDescent="0.25">
      <c r="E94" s="332" t="s">
        <v>6673</v>
      </c>
      <c r="F94" s="333" t="str">
        <f t="shared" si="7"/>
        <v>1</v>
      </c>
      <c r="G94" s="333" t="str">
        <f t="shared" si="8"/>
        <v>1</v>
      </c>
      <c r="H94" s="333" t="str">
        <f t="shared" si="9"/>
        <v>3</v>
      </c>
      <c r="I94" s="333" t="str">
        <f t="shared" si="10"/>
        <v>3</v>
      </c>
      <c r="J94" s="333" t="str">
        <f t="shared" si="11"/>
        <v>9</v>
      </c>
      <c r="K94" s="333" t="str">
        <f t="shared" si="12"/>
        <v>1</v>
      </c>
      <c r="L94" s="350">
        <f t="shared" si="13"/>
        <v>6.333333333333333</v>
      </c>
    </row>
    <row r="95" spans="5:12" x14ac:dyDescent="0.25">
      <c r="E95" s="332" t="s">
        <v>6672</v>
      </c>
      <c r="F95" s="333" t="str">
        <f t="shared" si="7"/>
        <v>1</v>
      </c>
      <c r="G95" s="333" t="str">
        <f t="shared" si="8"/>
        <v>1</v>
      </c>
      <c r="H95" s="333" t="str">
        <f t="shared" si="9"/>
        <v>3</v>
      </c>
      <c r="I95" s="333" t="str">
        <f t="shared" si="10"/>
        <v>3</v>
      </c>
      <c r="J95" s="333" t="str">
        <f t="shared" si="11"/>
        <v>9</v>
      </c>
      <c r="K95" s="333" t="str">
        <f t="shared" si="12"/>
        <v>3</v>
      </c>
      <c r="L95" s="350">
        <f t="shared" si="13"/>
        <v>12.333333333333334</v>
      </c>
    </row>
    <row r="96" spans="5:12" x14ac:dyDescent="0.25">
      <c r="E96" s="332" t="s">
        <v>6671</v>
      </c>
      <c r="F96" s="333" t="str">
        <f t="shared" si="7"/>
        <v>1</v>
      </c>
      <c r="G96" s="333" t="str">
        <f t="shared" si="8"/>
        <v>1</v>
      </c>
      <c r="H96" s="333" t="str">
        <f t="shared" si="9"/>
        <v>3</v>
      </c>
      <c r="I96" s="333" t="str">
        <f t="shared" si="10"/>
        <v>3</v>
      </c>
      <c r="J96" s="333" t="str">
        <f t="shared" si="11"/>
        <v>9</v>
      </c>
      <c r="K96" s="333" t="str">
        <f t="shared" si="12"/>
        <v>7</v>
      </c>
      <c r="L96" s="350">
        <f t="shared" si="13"/>
        <v>24.333333333333332</v>
      </c>
    </row>
    <row r="97" spans="5:12" x14ac:dyDescent="0.25">
      <c r="E97" s="332" t="s">
        <v>6670</v>
      </c>
      <c r="F97" s="333" t="str">
        <f t="shared" si="7"/>
        <v>1</v>
      </c>
      <c r="G97" s="333" t="str">
        <f t="shared" si="8"/>
        <v>1</v>
      </c>
      <c r="H97" s="333" t="str">
        <f t="shared" si="9"/>
        <v>3</v>
      </c>
      <c r="I97" s="333" t="str">
        <f t="shared" si="10"/>
        <v>3</v>
      </c>
      <c r="J97" s="333" t="str">
        <f t="shared" si="11"/>
        <v>9</v>
      </c>
      <c r="K97" s="333" t="str">
        <f t="shared" si="12"/>
        <v>9</v>
      </c>
      <c r="L97" s="350">
        <f t="shared" si="13"/>
        <v>30.333333333333332</v>
      </c>
    </row>
    <row r="98" spans="5:12" x14ac:dyDescent="0.25">
      <c r="E98" s="332" t="s">
        <v>6669</v>
      </c>
      <c r="F98" s="333" t="str">
        <f t="shared" si="7"/>
        <v>1</v>
      </c>
      <c r="G98" s="333" t="str">
        <f t="shared" si="8"/>
        <v>1</v>
      </c>
      <c r="H98" s="333" t="str">
        <f t="shared" si="9"/>
        <v>3</v>
      </c>
      <c r="I98" s="333" t="str">
        <f t="shared" si="10"/>
        <v>7</v>
      </c>
      <c r="J98" s="333" t="str">
        <f t="shared" si="11"/>
        <v>1</v>
      </c>
      <c r="K98" s="333" t="str">
        <f t="shared" si="12"/>
        <v>1</v>
      </c>
      <c r="L98" s="350">
        <f t="shared" si="13"/>
        <v>7.666666666666667</v>
      </c>
    </row>
    <row r="99" spans="5:12" x14ac:dyDescent="0.25">
      <c r="E99" s="332" t="s">
        <v>6668</v>
      </c>
      <c r="F99" s="333" t="str">
        <f t="shared" si="7"/>
        <v>1</v>
      </c>
      <c r="G99" s="333" t="str">
        <f t="shared" si="8"/>
        <v>1</v>
      </c>
      <c r="H99" s="333" t="str">
        <f t="shared" si="9"/>
        <v>3</v>
      </c>
      <c r="I99" s="333" t="str">
        <f t="shared" si="10"/>
        <v>7</v>
      </c>
      <c r="J99" s="333" t="str">
        <f t="shared" si="11"/>
        <v>1</v>
      </c>
      <c r="K99" s="333" t="str">
        <f t="shared" si="12"/>
        <v>3</v>
      </c>
      <c r="L99" s="350">
        <f t="shared" si="13"/>
        <v>8.3333333333333339</v>
      </c>
    </row>
    <row r="100" spans="5:12" x14ac:dyDescent="0.25">
      <c r="E100" s="332" t="s">
        <v>6667</v>
      </c>
      <c r="F100" s="333" t="str">
        <f t="shared" si="7"/>
        <v>1</v>
      </c>
      <c r="G100" s="333" t="str">
        <f t="shared" si="8"/>
        <v>1</v>
      </c>
      <c r="H100" s="333" t="str">
        <f t="shared" si="9"/>
        <v>3</v>
      </c>
      <c r="I100" s="333" t="str">
        <f t="shared" si="10"/>
        <v>7</v>
      </c>
      <c r="J100" s="333" t="str">
        <f t="shared" si="11"/>
        <v>1</v>
      </c>
      <c r="K100" s="333" t="str">
        <f t="shared" si="12"/>
        <v>7</v>
      </c>
      <c r="L100" s="350">
        <f t="shared" si="13"/>
        <v>9.6666666666666661</v>
      </c>
    </row>
    <row r="101" spans="5:12" x14ac:dyDescent="0.25">
      <c r="E101" s="332" t="s">
        <v>6666</v>
      </c>
      <c r="F101" s="333" t="str">
        <f t="shared" si="7"/>
        <v>1</v>
      </c>
      <c r="G101" s="333" t="str">
        <f t="shared" si="8"/>
        <v>1</v>
      </c>
      <c r="H101" s="333" t="str">
        <f t="shared" si="9"/>
        <v>3</v>
      </c>
      <c r="I101" s="333" t="str">
        <f t="shared" si="10"/>
        <v>7</v>
      </c>
      <c r="J101" s="333" t="str">
        <f t="shared" si="11"/>
        <v>1</v>
      </c>
      <c r="K101" s="333" t="str">
        <f t="shared" si="12"/>
        <v>9</v>
      </c>
      <c r="L101" s="350">
        <f t="shared" si="13"/>
        <v>10.333333333333334</v>
      </c>
    </row>
    <row r="102" spans="5:12" x14ac:dyDescent="0.25">
      <c r="E102" s="332" t="s">
        <v>6665</v>
      </c>
      <c r="F102" s="333" t="str">
        <f t="shared" si="7"/>
        <v>1</v>
      </c>
      <c r="G102" s="333" t="str">
        <f t="shared" si="8"/>
        <v>1</v>
      </c>
      <c r="H102" s="333" t="str">
        <f t="shared" si="9"/>
        <v>3</v>
      </c>
      <c r="I102" s="333" t="str">
        <f t="shared" si="10"/>
        <v>7</v>
      </c>
      <c r="J102" s="333" t="str">
        <f t="shared" si="11"/>
        <v>3</v>
      </c>
      <c r="K102" s="333" t="str">
        <f t="shared" si="12"/>
        <v>1</v>
      </c>
      <c r="L102" s="350">
        <f t="shared" si="13"/>
        <v>8.3333333333333339</v>
      </c>
    </row>
    <row r="103" spans="5:12" x14ac:dyDescent="0.25">
      <c r="E103" s="332" t="s">
        <v>6664</v>
      </c>
      <c r="F103" s="333" t="str">
        <f t="shared" si="7"/>
        <v>1</v>
      </c>
      <c r="G103" s="333" t="str">
        <f t="shared" si="8"/>
        <v>1</v>
      </c>
      <c r="H103" s="333" t="str">
        <f t="shared" si="9"/>
        <v>3</v>
      </c>
      <c r="I103" s="333" t="str">
        <f t="shared" si="10"/>
        <v>7</v>
      </c>
      <c r="J103" s="333" t="str">
        <f t="shared" si="11"/>
        <v>3</v>
      </c>
      <c r="K103" s="333" t="str">
        <f t="shared" si="12"/>
        <v>3</v>
      </c>
      <c r="L103" s="350">
        <f t="shared" si="13"/>
        <v>10.333333333333334</v>
      </c>
    </row>
    <row r="104" spans="5:12" x14ac:dyDescent="0.25">
      <c r="E104" s="332" t="s">
        <v>6663</v>
      </c>
      <c r="F104" s="333" t="str">
        <f t="shared" si="7"/>
        <v>1</v>
      </c>
      <c r="G104" s="333" t="str">
        <f t="shared" si="8"/>
        <v>1</v>
      </c>
      <c r="H104" s="333" t="str">
        <f t="shared" si="9"/>
        <v>3</v>
      </c>
      <c r="I104" s="333" t="str">
        <f t="shared" si="10"/>
        <v>7</v>
      </c>
      <c r="J104" s="333" t="str">
        <f t="shared" si="11"/>
        <v>3</v>
      </c>
      <c r="K104" s="333" t="str">
        <f t="shared" si="12"/>
        <v>7</v>
      </c>
      <c r="L104" s="350">
        <f t="shared" si="13"/>
        <v>14.333333333333334</v>
      </c>
    </row>
    <row r="105" spans="5:12" x14ac:dyDescent="0.25">
      <c r="E105" s="332" t="s">
        <v>6662</v>
      </c>
      <c r="F105" s="333" t="str">
        <f t="shared" si="7"/>
        <v>1</v>
      </c>
      <c r="G105" s="333" t="str">
        <f t="shared" si="8"/>
        <v>1</v>
      </c>
      <c r="H105" s="333" t="str">
        <f t="shared" si="9"/>
        <v>3</v>
      </c>
      <c r="I105" s="333" t="str">
        <f t="shared" si="10"/>
        <v>7</v>
      </c>
      <c r="J105" s="333" t="str">
        <f t="shared" si="11"/>
        <v>3</v>
      </c>
      <c r="K105" s="333" t="str">
        <f t="shared" si="12"/>
        <v>9</v>
      </c>
      <c r="L105" s="350">
        <f t="shared" si="13"/>
        <v>16.333333333333332</v>
      </c>
    </row>
    <row r="106" spans="5:12" x14ac:dyDescent="0.25">
      <c r="E106" s="332" t="s">
        <v>6661</v>
      </c>
      <c r="F106" s="333" t="str">
        <f t="shared" si="7"/>
        <v>1</v>
      </c>
      <c r="G106" s="333" t="str">
        <f t="shared" si="8"/>
        <v>1</v>
      </c>
      <c r="H106" s="333" t="str">
        <f t="shared" si="9"/>
        <v>3</v>
      </c>
      <c r="I106" s="333" t="str">
        <f t="shared" si="10"/>
        <v>7</v>
      </c>
      <c r="J106" s="333" t="str">
        <f t="shared" si="11"/>
        <v>7</v>
      </c>
      <c r="K106" s="333" t="str">
        <f t="shared" si="12"/>
        <v>1</v>
      </c>
      <c r="L106" s="350">
        <f t="shared" si="13"/>
        <v>9.6666666666666661</v>
      </c>
    </row>
    <row r="107" spans="5:12" x14ac:dyDescent="0.25">
      <c r="E107" s="332" t="s">
        <v>6660</v>
      </c>
      <c r="F107" s="333" t="str">
        <f t="shared" si="7"/>
        <v>1</v>
      </c>
      <c r="G107" s="333" t="str">
        <f t="shared" si="8"/>
        <v>1</v>
      </c>
      <c r="H107" s="333" t="str">
        <f t="shared" si="9"/>
        <v>3</v>
      </c>
      <c r="I107" s="333" t="str">
        <f t="shared" si="10"/>
        <v>7</v>
      </c>
      <c r="J107" s="333" t="str">
        <f t="shared" si="11"/>
        <v>7</v>
      </c>
      <c r="K107" s="333" t="str">
        <f t="shared" si="12"/>
        <v>3</v>
      </c>
      <c r="L107" s="350">
        <f t="shared" si="13"/>
        <v>14.333333333333334</v>
      </c>
    </row>
    <row r="108" spans="5:12" x14ac:dyDescent="0.25">
      <c r="E108" s="332" t="s">
        <v>6659</v>
      </c>
      <c r="F108" s="333" t="str">
        <f t="shared" si="7"/>
        <v>1</v>
      </c>
      <c r="G108" s="333" t="str">
        <f t="shared" si="8"/>
        <v>1</v>
      </c>
      <c r="H108" s="333" t="str">
        <f t="shared" si="9"/>
        <v>3</v>
      </c>
      <c r="I108" s="333" t="str">
        <f t="shared" si="10"/>
        <v>7</v>
      </c>
      <c r="J108" s="333" t="str">
        <f t="shared" si="11"/>
        <v>7</v>
      </c>
      <c r="K108" s="333" t="str">
        <f t="shared" si="12"/>
        <v>7</v>
      </c>
      <c r="L108" s="350">
        <f t="shared" si="13"/>
        <v>23.666666666666668</v>
      </c>
    </row>
    <row r="109" spans="5:12" x14ac:dyDescent="0.25">
      <c r="E109" s="332" t="s">
        <v>6658</v>
      </c>
      <c r="F109" s="333" t="str">
        <f t="shared" si="7"/>
        <v>1</v>
      </c>
      <c r="G109" s="333" t="str">
        <f t="shared" si="8"/>
        <v>1</v>
      </c>
      <c r="H109" s="333" t="str">
        <f t="shared" si="9"/>
        <v>3</v>
      </c>
      <c r="I109" s="333" t="str">
        <f t="shared" si="10"/>
        <v>7</v>
      </c>
      <c r="J109" s="333" t="str">
        <f t="shared" si="11"/>
        <v>7</v>
      </c>
      <c r="K109" s="333" t="str">
        <f t="shared" si="12"/>
        <v>9</v>
      </c>
      <c r="L109" s="350">
        <f t="shared" si="13"/>
        <v>28.333333333333332</v>
      </c>
    </row>
    <row r="110" spans="5:12" x14ac:dyDescent="0.25">
      <c r="E110" s="332" t="s">
        <v>6657</v>
      </c>
      <c r="F110" s="333" t="str">
        <f t="shared" si="7"/>
        <v>1</v>
      </c>
      <c r="G110" s="333" t="str">
        <f t="shared" si="8"/>
        <v>1</v>
      </c>
      <c r="H110" s="333" t="str">
        <f t="shared" si="9"/>
        <v>3</v>
      </c>
      <c r="I110" s="333" t="str">
        <f t="shared" si="10"/>
        <v>7</v>
      </c>
      <c r="J110" s="333" t="str">
        <f t="shared" si="11"/>
        <v>9</v>
      </c>
      <c r="K110" s="333" t="str">
        <f t="shared" si="12"/>
        <v>1</v>
      </c>
      <c r="L110" s="350">
        <f t="shared" si="13"/>
        <v>10.333333333333334</v>
      </c>
    </row>
    <row r="111" spans="5:12" x14ac:dyDescent="0.25">
      <c r="E111" s="332" t="s">
        <v>6656</v>
      </c>
      <c r="F111" s="333" t="str">
        <f t="shared" si="7"/>
        <v>1</v>
      </c>
      <c r="G111" s="333" t="str">
        <f t="shared" si="8"/>
        <v>1</v>
      </c>
      <c r="H111" s="333" t="str">
        <f t="shared" si="9"/>
        <v>3</v>
      </c>
      <c r="I111" s="333" t="str">
        <f t="shared" si="10"/>
        <v>7</v>
      </c>
      <c r="J111" s="333" t="str">
        <f t="shared" si="11"/>
        <v>9</v>
      </c>
      <c r="K111" s="333" t="str">
        <f t="shared" si="12"/>
        <v>3</v>
      </c>
      <c r="L111" s="350">
        <f t="shared" si="13"/>
        <v>16.333333333333332</v>
      </c>
    </row>
    <row r="112" spans="5:12" x14ac:dyDescent="0.25">
      <c r="E112" s="332" t="s">
        <v>6655</v>
      </c>
      <c r="F112" s="333" t="str">
        <f t="shared" si="7"/>
        <v>1</v>
      </c>
      <c r="G112" s="333" t="str">
        <f t="shared" si="8"/>
        <v>1</v>
      </c>
      <c r="H112" s="333" t="str">
        <f t="shared" si="9"/>
        <v>3</v>
      </c>
      <c r="I112" s="333" t="str">
        <f t="shared" si="10"/>
        <v>7</v>
      </c>
      <c r="J112" s="333" t="str">
        <f t="shared" si="11"/>
        <v>9</v>
      </c>
      <c r="K112" s="333" t="str">
        <f t="shared" si="12"/>
        <v>7</v>
      </c>
      <c r="L112" s="350">
        <f t="shared" si="13"/>
        <v>28.333333333333332</v>
      </c>
    </row>
    <row r="113" spans="5:12" x14ac:dyDescent="0.25">
      <c r="E113" s="332" t="s">
        <v>6654</v>
      </c>
      <c r="F113" s="333" t="str">
        <f t="shared" si="7"/>
        <v>1</v>
      </c>
      <c r="G113" s="333" t="str">
        <f t="shared" si="8"/>
        <v>1</v>
      </c>
      <c r="H113" s="333" t="str">
        <f t="shared" si="9"/>
        <v>3</v>
      </c>
      <c r="I113" s="333" t="str">
        <f t="shared" si="10"/>
        <v>7</v>
      </c>
      <c r="J113" s="333" t="str">
        <f t="shared" si="11"/>
        <v>9</v>
      </c>
      <c r="K113" s="333" t="str">
        <f t="shared" si="12"/>
        <v>9</v>
      </c>
      <c r="L113" s="350">
        <f t="shared" si="13"/>
        <v>34.333333333333336</v>
      </c>
    </row>
    <row r="114" spans="5:12" x14ac:dyDescent="0.25">
      <c r="E114" s="332" t="s">
        <v>6653</v>
      </c>
      <c r="F114" s="333" t="str">
        <f t="shared" si="7"/>
        <v>1</v>
      </c>
      <c r="G114" s="333" t="str">
        <f t="shared" si="8"/>
        <v>1</v>
      </c>
      <c r="H114" s="333" t="str">
        <f t="shared" si="9"/>
        <v>3</v>
      </c>
      <c r="I114" s="333" t="str">
        <f t="shared" si="10"/>
        <v>9</v>
      </c>
      <c r="J114" s="333" t="str">
        <f t="shared" si="11"/>
        <v>1</v>
      </c>
      <c r="K114" s="333" t="str">
        <f t="shared" si="12"/>
        <v>1</v>
      </c>
      <c r="L114" s="350">
        <f t="shared" si="13"/>
        <v>9.6666666666666661</v>
      </c>
    </row>
    <row r="115" spans="5:12" x14ac:dyDescent="0.25">
      <c r="E115" s="332" t="s">
        <v>6652</v>
      </c>
      <c r="F115" s="333" t="str">
        <f t="shared" si="7"/>
        <v>1</v>
      </c>
      <c r="G115" s="333" t="str">
        <f t="shared" si="8"/>
        <v>1</v>
      </c>
      <c r="H115" s="333" t="str">
        <f t="shared" si="9"/>
        <v>3</v>
      </c>
      <c r="I115" s="333" t="str">
        <f t="shared" si="10"/>
        <v>9</v>
      </c>
      <c r="J115" s="333" t="str">
        <f t="shared" si="11"/>
        <v>1</v>
      </c>
      <c r="K115" s="333" t="str">
        <f t="shared" si="12"/>
        <v>3</v>
      </c>
      <c r="L115" s="350">
        <f t="shared" si="13"/>
        <v>10.333333333333334</v>
      </c>
    </row>
    <row r="116" spans="5:12" x14ac:dyDescent="0.25">
      <c r="E116" s="332" t="s">
        <v>6651</v>
      </c>
      <c r="F116" s="333" t="str">
        <f t="shared" si="7"/>
        <v>1</v>
      </c>
      <c r="G116" s="333" t="str">
        <f t="shared" si="8"/>
        <v>1</v>
      </c>
      <c r="H116" s="333" t="str">
        <f t="shared" si="9"/>
        <v>3</v>
      </c>
      <c r="I116" s="333" t="str">
        <f t="shared" si="10"/>
        <v>9</v>
      </c>
      <c r="J116" s="333" t="str">
        <f t="shared" si="11"/>
        <v>1</v>
      </c>
      <c r="K116" s="333" t="str">
        <f t="shared" si="12"/>
        <v>7</v>
      </c>
      <c r="L116" s="350">
        <f t="shared" si="13"/>
        <v>11.666666666666666</v>
      </c>
    </row>
    <row r="117" spans="5:12" x14ac:dyDescent="0.25">
      <c r="E117" s="332" t="s">
        <v>6650</v>
      </c>
      <c r="F117" s="333" t="str">
        <f t="shared" si="7"/>
        <v>1</v>
      </c>
      <c r="G117" s="333" t="str">
        <f t="shared" si="8"/>
        <v>1</v>
      </c>
      <c r="H117" s="333" t="str">
        <f t="shared" si="9"/>
        <v>3</v>
      </c>
      <c r="I117" s="333" t="str">
        <f t="shared" si="10"/>
        <v>9</v>
      </c>
      <c r="J117" s="333" t="str">
        <f t="shared" si="11"/>
        <v>1</v>
      </c>
      <c r="K117" s="333" t="str">
        <f t="shared" si="12"/>
        <v>9</v>
      </c>
      <c r="L117" s="350">
        <f t="shared" si="13"/>
        <v>12.333333333333334</v>
      </c>
    </row>
    <row r="118" spans="5:12" x14ac:dyDescent="0.25">
      <c r="E118" s="332" t="s">
        <v>6649</v>
      </c>
      <c r="F118" s="333" t="str">
        <f t="shared" si="7"/>
        <v>1</v>
      </c>
      <c r="G118" s="333" t="str">
        <f t="shared" si="8"/>
        <v>1</v>
      </c>
      <c r="H118" s="333" t="str">
        <f t="shared" si="9"/>
        <v>3</v>
      </c>
      <c r="I118" s="333" t="str">
        <f t="shared" si="10"/>
        <v>9</v>
      </c>
      <c r="J118" s="333" t="str">
        <f t="shared" si="11"/>
        <v>3</v>
      </c>
      <c r="K118" s="333" t="str">
        <f t="shared" si="12"/>
        <v>1</v>
      </c>
      <c r="L118" s="350">
        <f t="shared" si="13"/>
        <v>10.333333333333334</v>
      </c>
    </row>
    <row r="119" spans="5:12" x14ac:dyDescent="0.25">
      <c r="E119" s="332" t="s">
        <v>6648</v>
      </c>
      <c r="F119" s="333" t="str">
        <f t="shared" si="7"/>
        <v>1</v>
      </c>
      <c r="G119" s="333" t="str">
        <f t="shared" si="8"/>
        <v>1</v>
      </c>
      <c r="H119" s="333" t="str">
        <f t="shared" si="9"/>
        <v>3</v>
      </c>
      <c r="I119" s="333" t="str">
        <f t="shared" si="10"/>
        <v>9</v>
      </c>
      <c r="J119" s="333" t="str">
        <f t="shared" si="11"/>
        <v>3</v>
      </c>
      <c r="K119" s="333" t="str">
        <f t="shared" si="12"/>
        <v>3</v>
      </c>
      <c r="L119" s="350">
        <f t="shared" si="13"/>
        <v>12.333333333333334</v>
      </c>
    </row>
    <row r="120" spans="5:12" x14ac:dyDescent="0.25">
      <c r="E120" s="332" t="s">
        <v>6647</v>
      </c>
      <c r="F120" s="333" t="str">
        <f t="shared" si="7"/>
        <v>1</v>
      </c>
      <c r="G120" s="333" t="str">
        <f t="shared" si="8"/>
        <v>1</v>
      </c>
      <c r="H120" s="333" t="str">
        <f t="shared" si="9"/>
        <v>3</v>
      </c>
      <c r="I120" s="333" t="str">
        <f t="shared" si="10"/>
        <v>9</v>
      </c>
      <c r="J120" s="333" t="str">
        <f t="shared" si="11"/>
        <v>3</v>
      </c>
      <c r="K120" s="333" t="str">
        <f t="shared" si="12"/>
        <v>7</v>
      </c>
      <c r="L120" s="350">
        <f t="shared" si="13"/>
        <v>16.333333333333332</v>
      </c>
    </row>
    <row r="121" spans="5:12" x14ac:dyDescent="0.25">
      <c r="E121" s="332" t="s">
        <v>6646</v>
      </c>
      <c r="F121" s="333" t="str">
        <f t="shared" si="7"/>
        <v>1</v>
      </c>
      <c r="G121" s="333" t="str">
        <f t="shared" si="8"/>
        <v>1</v>
      </c>
      <c r="H121" s="333" t="str">
        <f t="shared" si="9"/>
        <v>3</v>
      </c>
      <c r="I121" s="333" t="str">
        <f t="shared" si="10"/>
        <v>9</v>
      </c>
      <c r="J121" s="333" t="str">
        <f t="shared" si="11"/>
        <v>3</v>
      </c>
      <c r="K121" s="333" t="str">
        <f t="shared" si="12"/>
        <v>9</v>
      </c>
      <c r="L121" s="350">
        <f t="shared" si="13"/>
        <v>18.333333333333332</v>
      </c>
    </row>
    <row r="122" spans="5:12" x14ac:dyDescent="0.25">
      <c r="E122" s="332" t="s">
        <v>6645</v>
      </c>
      <c r="F122" s="333" t="str">
        <f t="shared" si="7"/>
        <v>1</v>
      </c>
      <c r="G122" s="333" t="str">
        <f t="shared" si="8"/>
        <v>1</v>
      </c>
      <c r="H122" s="333" t="str">
        <f t="shared" si="9"/>
        <v>3</v>
      </c>
      <c r="I122" s="333" t="str">
        <f t="shared" si="10"/>
        <v>9</v>
      </c>
      <c r="J122" s="333" t="str">
        <f t="shared" si="11"/>
        <v>7</v>
      </c>
      <c r="K122" s="333" t="str">
        <f t="shared" si="12"/>
        <v>1</v>
      </c>
      <c r="L122" s="350">
        <f t="shared" si="13"/>
        <v>11.666666666666666</v>
      </c>
    </row>
    <row r="123" spans="5:12" x14ac:dyDescent="0.25">
      <c r="E123" s="332" t="s">
        <v>6644</v>
      </c>
      <c r="F123" s="333" t="str">
        <f t="shared" si="7"/>
        <v>1</v>
      </c>
      <c r="G123" s="333" t="str">
        <f t="shared" si="8"/>
        <v>1</v>
      </c>
      <c r="H123" s="333" t="str">
        <f t="shared" si="9"/>
        <v>3</v>
      </c>
      <c r="I123" s="333" t="str">
        <f t="shared" si="10"/>
        <v>9</v>
      </c>
      <c r="J123" s="333" t="str">
        <f t="shared" si="11"/>
        <v>7</v>
      </c>
      <c r="K123" s="333" t="str">
        <f t="shared" si="12"/>
        <v>3</v>
      </c>
      <c r="L123" s="350">
        <f t="shared" si="13"/>
        <v>16.333333333333332</v>
      </c>
    </row>
    <row r="124" spans="5:12" x14ac:dyDescent="0.25">
      <c r="E124" s="332" t="s">
        <v>6643</v>
      </c>
      <c r="F124" s="333" t="str">
        <f t="shared" si="7"/>
        <v>1</v>
      </c>
      <c r="G124" s="333" t="str">
        <f t="shared" si="8"/>
        <v>1</v>
      </c>
      <c r="H124" s="333" t="str">
        <f t="shared" si="9"/>
        <v>3</v>
      </c>
      <c r="I124" s="333" t="str">
        <f t="shared" si="10"/>
        <v>9</v>
      </c>
      <c r="J124" s="333" t="str">
        <f t="shared" si="11"/>
        <v>7</v>
      </c>
      <c r="K124" s="333" t="str">
        <f t="shared" si="12"/>
        <v>7</v>
      </c>
      <c r="L124" s="350">
        <f t="shared" si="13"/>
        <v>25.666666666666668</v>
      </c>
    </row>
    <row r="125" spans="5:12" x14ac:dyDescent="0.25">
      <c r="E125" s="332" t="s">
        <v>6642</v>
      </c>
      <c r="F125" s="333" t="str">
        <f t="shared" si="7"/>
        <v>1</v>
      </c>
      <c r="G125" s="333" t="str">
        <f t="shared" si="8"/>
        <v>1</v>
      </c>
      <c r="H125" s="333" t="str">
        <f t="shared" si="9"/>
        <v>3</v>
      </c>
      <c r="I125" s="333" t="str">
        <f t="shared" si="10"/>
        <v>9</v>
      </c>
      <c r="J125" s="333" t="str">
        <f t="shared" si="11"/>
        <v>7</v>
      </c>
      <c r="K125" s="333" t="str">
        <f t="shared" si="12"/>
        <v>9</v>
      </c>
      <c r="L125" s="350">
        <f t="shared" si="13"/>
        <v>30.333333333333332</v>
      </c>
    </row>
    <row r="126" spans="5:12" x14ac:dyDescent="0.25">
      <c r="E126" s="332" t="s">
        <v>6641</v>
      </c>
      <c r="F126" s="333" t="str">
        <f t="shared" si="7"/>
        <v>1</v>
      </c>
      <c r="G126" s="333" t="str">
        <f t="shared" si="8"/>
        <v>1</v>
      </c>
      <c r="H126" s="333" t="str">
        <f t="shared" si="9"/>
        <v>3</v>
      </c>
      <c r="I126" s="333" t="str">
        <f t="shared" si="10"/>
        <v>9</v>
      </c>
      <c r="J126" s="333" t="str">
        <f t="shared" si="11"/>
        <v>9</v>
      </c>
      <c r="K126" s="333" t="str">
        <f t="shared" si="12"/>
        <v>1</v>
      </c>
      <c r="L126" s="350">
        <f t="shared" si="13"/>
        <v>12.333333333333334</v>
      </c>
    </row>
    <row r="127" spans="5:12" x14ac:dyDescent="0.25">
      <c r="E127" s="332" t="s">
        <v>6640</v>
      </c>
      <c r="F127" s="333" t="str">
        <f t="shared" si="7"/>
        <v>1</v>
      </c>
      <c r="G127" s="333" t="str">
        <f t="shared" si="8"/>
        <v>1</v>
      </c>
      <c r="H127" s="333" t="str">
        <f t="shared" si="9"/>
        <v>3</v>
      </c>
      <c r="I127" s="333" t="str">
        <f t="shared" si="10"/>
        <v>9</v>
      </c>
      <c r="J127" s="333" t="str">
        <f t="shared" si="11"/>
        <v>9</v>
      </c>
      <c r="K127" s="333" t="str">
        <f t="shared" si="12"/>
        <v>3</v>
      </c>
      <c r="L127" s="350">
        <f t="shared" si="13"/>
        <v>18.333333333333332</v>
      </c>
    </row>
    <row r="128" spans="5:12" x14ac:dyDescent="0.25">
      <c r="E128" s="332" t="s">
        <v>6639</v>
      </c>
      <c r="F128" s="333" t="str">
        <f t="shared" si="7"/>
        <v>1</v>
      </c>
      <c r="G128" s="333" t="str">
        <f t="shared" si="8"/>
        <v>1</v>
      </c>
      <c r="H128" s="333" t="str">
        <f t="shared" si="9"/>
        <v>3</v>
      </c>
      <c r="I128" s="333" t="str">
        <f t="shared" si="10"/>
        <v>9</v>
      </c>
      <c r="J128" s="333" t="str">
        <f t="shared" si="11"/>
        <v>9</v>
      </c>
      <c r="K128" s="333" t="str">
        <f t="shared" si="12"/>
        <v>7</v>
      </c>
      <c r="L128" s="350">
        <f t="shared" si="13"/>
        <v>30.333333333333332</v>
      </c>
    </row>
    <row r="129" spans="5:12" x14ac:dyDescent="0.25">
      <c r="E129" s="332" t="s">
        <v>6638</v>
      </c>
      <c r="F129" s="333" t="str">
        <f t="shared" si="7"/>
        <v>1</v>
      </c>
      <c r="G129" s="333" t="str">
        <f t="shared" si="8"/>
        <v>1</v>
      </c>
      <c r="H129" s="333" t="str">
        <f t="shared" si="9"/>
        <v>3</v>
      </c>
      <c r="I129" s="333" t="str">
        <f t="shared" si="10"/>
        <v>9</v>
      </c>
      <c r="J129" s="333" t="str">
        <f t="shared" si="11"/>
        <v>9</v>
      </c>
      <c r="K129" s="333" t="str">
        <f t="shared" si="12"/>
        <v>9</v>
      </c>
      <c r="L129" s="350">
        <f t="shared" si="13"/>
        <v>36.333333333333336</v>
      </c>
    </row>
    <row r="130" spans="5:12" x14ac:dyDescent="0.25">
      <c r="E130" s="332" t="s">
        <v>6637</v>
      </c>
      <c r="F130" s="333" t="str">
        <f t="shared" ref="F130:F193" si="14">MID(E130,3,1)</f>
        <v>1</v>
      </c>
      <c r="G130" s="333" t="str">
        <f t="shared" ref="G130:G193" si="15">MID(E130,6,1)</f>
        <v>1</v>
      </c>
      <c r="H130" s="333" t="str">
        <f t="shared" ref="H130:H193" si="16">MID(E130,10,1)</f>
        <v>7</v>
      </c>
      <c r="I130" s="333" t="str">
        <f t="shared" ref="I130:I193" si="17">MID(E130,13,1)</f>
        <v>1</v>
      </c>
      <c r="J130" s="333" t="str">
        <f t="shared" ref="J130:J193" si="18">MID(E130,17,1)</f>
        <v>1</v>
      </c>
      <c r="K130" s="333" t="str">
        <f t="shared" ref="K130:K193" si="19">MID(E130,20,1)</f>
        <v>1</v>
      </c>
      <c r="L130" s="350">
        <f t="shared" ref="L130:L193" si="20">(F130*G130+H130*I130+J130*K130)/3</f>
        <v>3</v>
      </c>
    </row>
    <row r="131" spans="5:12" x14ac:dyDescent="0.25">
      <c r="E131" s="332" t="s">
        <v>6636</v>
      </c>
      <c r="F131" s="333" t="str">
        <f t="shared" si="14"/>
        <v>1</v>
      </c>
      <c r="G131" s="333" t="str">
        <f t="shared" si="15"/>
        <v>1</v>
      </c>
      <c r="H131" s="333" t="str">
        <f t="shared" si="16"/>
        <v>7</v>
      </c>
      <c r="I131" s="333" t="str">
        <f t="shared" si="17"/>
        <v>1</v>
      </c>
      <c r="J131" s="333" t="str">
        <f t="shared" si="18"/>
        <v>1</v>
      </c>
      <c r="K131" s="333" t="str">
        <f t="shared" si="19"/>
        <v>3</v>
      </c>
      <c r="L131" s="350">
        <f t="shared" si="20"/>
        <v>3.6666666666666665</v>
      </c>
    </row>
    <row r="132" spans="5:12" x14ac:dyDescent="0.25">
      <c r="E132" s="332" t="s">
        <v>6635</v>
      </c>
      <c r="F132" s="333" t="str">
        <f t="shared" si="14"/>
        <v>1</v>
      </c>
      <c r="G132" s="333" t="str">
        <f t="shared" si="15"/>
        <v>1</v>
      </c>
      <c r="H132" s="333" t="str">
        <f t="shared" si="16"/>
        <v>7</v>
      </c>
      <c r="I132" s="333" t="str">
        <f t="shared" si="17"/>
        <v>1</v>
      </c>
      <c r="J132" s="333" t="str">
        <f t="shared" si="18"/>
        <v>1</v>
      </c>
      <c r="K132" s="333" t="str">
        <f t="shared" si="19"/>
        <v>7</v>
      </c>
      <c r="L132" s="350">
        <f t="shared" si="20"/>
        <v>5</v>
      </c>
    </row>
    <row r="133" spans="5:12" x14ac:dyDescent="0.25">
      <c r="E133" s="332" t="s">
        <v>6634</v>
      </c>
      <c r="F133" s="333" t="str">
        <f t="shared" si="14"/>
        <v>1</v>
      </c>
      <c r="G133" s="333" t="str">
        <f t="shared" si="15"/>
        <v>1</v>
      </c>
      <c r="H133" s="333" t="str">
        <f t="shared" si="16"/>
        <v>7</v>
      </c>
      <c r="I133" s="333" t="str">
        <f t="shared" si="17"/>
        <v>1</v>
      </c>
      <c r="J133" s="333" t="str">
        <f t="shared" si="18"/>
        <v>1</v>
      </c>
      <c r="K133" s="333" t="str">
        <f t="shared" si="19"/>
        <v>9</v>
      </c>
      <c r="L133" s="350">
        <f t="shared" si="20"/>
        <v>5.666666666666667</v>
      </c>
    </row>
    <row r="134" spans="5:12" x14ac:dyDescent="0.25">
      <c r="E134" s="332" t="s">
        <v>6633</v>
      </c>
      <c r="F134" s="333" t="str">
        <f t="shared" si="14"/>
        <v>1</v>
      </c>
      <c r="G134" s="333" t="str">
        <f t="shared" si="15"/>
        <v>1</v>
      </c>
      <c r="H134" s="333" t="str">
        <f t="shared" si="16"/>
        <v>7</v>
      </c>
      <c r="I134" s="333" t="str">
        <f t="shared" si="17"/>
        <v>1</v>
      </c>
      <c r="J134" s="333" t="str">
        <f t="shared" si="18"/>
        <v>3</v>
      </c>
      <c r="K134" s="333" t="str">
        <f t="shared" si="19"/>
        <v>1</v>
      </c>
      <c r="L134" s="350">
        <f t="shared" si="20"/>
        <v>3.6666666666666665</v>
      </c>
    </row>
    <row r="135" spans="5:12" x14ac:dyDescent="0.25">
      <c r="E135" s="332" t="s">
        <v>6632</v>
      </c>
      <c r="F135" s="333" t="str">
        <f t="shared" si="14"/>
        <v>1</v>
      </c>
      <c r="G135" s="333" t="str">
        <f t="shared" si="15"/>
        <v>1</v>
      </c>
      <c r="H135" s="333" t="str">
        <f t="shared" si="16"/>
        <v>7</v>
      </c>
      <c r="I135" s="333" t="str">
        <f t="shared" si="17"/>
        <v>1</v>
      </c>
      <c r="J135" s="333" t="str">
        <f t="shared" si="18"/>
        <v>3</v>
      </c>
      <c r="K135" s="333" t="str">
        <f t="shared" si="19"/>
        <v>3</v>
      </c>
      <c r="L135" s="350">
        <f t="shared" si="20"/>
        <v>5.666666666666667</v>
      </c>
    </row>
    <row r="136" spans="5:12" x14ac:dyDescent="0.25">
      <c r="E136" s="332" t="s">
        <v>6631</v>
      </c>
      <c r="F136" s="333" t="str">
        <f t="shared" si="14"/>
        <v>1</v>
      </c>
      <c r="G136" s="333" t="str">
        <f t="shared" si="15"/>
        <v>1</v>
      </c>
      <c r="H136" s="333" t="str">
        <f t="shared" si="16"/>
        <v>7</v>
      </c>
      <c r="I136" s="333" t="str">
        <f t="shared" si="17"/>
        <v>1</v>
      </c>
      <c r="J136" s="333" t="str">
        <f t="shared" si="18"/>
        <v>3</v>
      </c>
      <c r="K136" s="333" t="str">
        <f t="shared" si="19"/>
        <v>7</v>
      </c>
      <c r="L136" s="350">
        <f t="shared" si="20"/>
        <v>9.6666666666666661</v>
      </c>
    </row>
    <row r="137" spans="5:12" x14ac:dyDescent="0.25">
      <c r="E137" s="332" t="s">
        <v>6630</v>
      </c>
      <c r="F137" s="333" t="str">
        <f t="shared" si="14"/>
        <v>1</v>
      </c>
      <c r="G137" s="333" t="str">
        <f t="shared" si="15"/>
        <v>1</v>
      </c>
      <c r="H137" s="333" t="str">
        <f t="shared" si="16"/>
        <v>7</v>
      </c>
      <c r="I137" s="333" t="str">
        <f t="shared" si="17"/>
        <v>1</v>
      </c>
      <c r="J137" s="333" t="str">
        <f t="shared" si="18"/>
        <v>3</v>
      </c>
      <c r="K137" s="333" t="str">
        <f t="shared" si="19"/>
        <v>9</v>
      </c>
      <c r="L137" s="350">
        <f t="shared" si="20"/>
        <v>11.666666666666666</v>
      </c>
    </row>
    <row r="138" spans="5:12" x14ac:dyDescent="0.25">
      <c r="E138" s="332" t="s">
        <v>6629</v>
      </c>
      <c r="F138" s="333" t="str">
        <f t="shared" si="14"/>
        <v>1</v>
      </c>
      <c r="G138" s="333" t="str">
        <f t="shared" si="15"/>
        <v>1</v>
      </c>
      <c r="H138" s="333" t="str">
        <f t="shared" si="16"/>
        <v>7</v>
      </c>
      <c r="I138" s="333" t="str">
        <f t="shared" si="17"/>
        <v>1</v>
      </c>
      <c r="J138" s="333" t="str">
        <f t="shared" si="18"/>
        <v>7</v>
      </c>
      <c r="K138" s="333" t="str">
        <f t="shared" si="19"/>
        <v>1</v>
      </c>
      <c r="L138" s="350">
        <f t="shared" si="20"/>
        <v>5</v>
      </c>
    </row>
    <row r="139" spans="5:12" x14ac:dyDescent="0.25">
      <c r="E139" s="332" t="s">
        <v>6628</v>
      </c>
      <c r="F139" s="333" t="str">
        <f t="shared" si="14"/>
        <v>1</v>
      </c>
      <c r="G139" s="333" t="str">
        <f t="shared" si="15"/>
        <v>1</v>
      </c>
      <c r="H139" s="333" t="str">
        <f t="shared" si="16"/>
        <v>7</v>
      </c>
      <c r="I139" s="333" t="str">
        <f t="shared" si="17"/>
        <v>1</v>
      </c>
      <c r="J139" s="333" t="str">
        <f t="shared" si="18"/>
        <v>7</v>
      </c>
      <c r="K139" s="333" t="str">
        <f t="shared" si="19"/>
        <v>3</v>
      </c>
      <c r="L139" s="350">
        <f t="shared" si="20"/>
        <v>9.6666666666666661</v>
      </c>
    </row>
    <row r="140" spans="5:12" x14ac:dyDescent="0.25">
      <c r="E140" s="332" t="s">
        <v>6627</v>
      </c>
      <c r="F140" s="333" t="str">
        <f t="shared" si="14"/>
        <v>1</v>
      </c>
      <c r="G140" s="333" t="str">
        <f t="shared" si="15"/>
        <v>1</v>
      </c>
      <c r="H140" s="333" t="str">
        <f t="shared" si="16"/>
        <v>7</v>
      </c>
      <c r="I140" s="333" t="str">
        <f t="shared" si="17"/>
        <v>1</v>
      </c>
      <c r="J140" s="333" t="str">
        <f t="shared" si="18"/>
        <v>7</v>
      </c>
      <c r="K140" s="333" t="str">
        <f t="shared" si="19"/>
        <v>7</v>
      </c>
      <c r="L140" s="350">
        <f t="shared" si="20"/>
        <v>19</v>
      </c>
    </row>
    <row r="141" spans="5:12" x14ac:dyDescent="0.25">
      <c r="E141" s="332" t="s">
        <v>6626</v>
      </c>
      <c r="F141" s="333" t="str">
        <f t="shared" si="14"/>
        <v>1</v>
      </c>
      <c r="G141" s="333" t="str">
        <f t="shared" si="15"/>
        <v>1</v>
      </c>
      <c r="H141" s="333" t="str">
        <f t="shared" si="16"/>
        <v>7</v>
      </c>
      <c r="I141" s="333" t="str">
        <f t="shared" si="17"/>
        <v>1</v>
      </c>
      <c r="J141" s="333" t="str">
        <f t="shared" si="18"/>
        <v>7</v>
      </c>
      <c r="K141" s="333" t="str">
        <f t="shared" si="19"/>
        <v>9</v>
      </c>
      <c r="L141" s="350">
        <f t="shared" si="20"/>
        <v>23.666666666666668</v>
      </c>
    </row>
    <row r="142" spans="5:12" x14ac:dyDescent="0.25">
      <c r="E142" s="332" t="s">
        <v>6625</v>
      </c>
      <c r="F142" s="333" t="str">
        <f t="shared" si="14"/>
        <v>1</v>
      </c>
      <c r="G142" s="333" t="str">
        <f t="shared" si="15"/>
        <v>1</v>
      </c>
      <c r="H142" s="333" t="str">
        <f t="shared" si="16"/>
        <v>7</v>
      </c>
      <c r="I142" s="333" t="str">
        <f t="shared" si="17"/>
        <v>1</v>
      </c>
      <c r="J142" s="333" t="str">
        <f t="shared" si="18"/>
        <v>9</v>
      </c>
      <c r="K142" s="333" t="str">
        <f t="shared" si="19"/>
        <v>1</v>
      </c>
      <c r="L142" s="350">
        <f t="shared" si="20"/>
        <v>5.666666666666667</v>
      </c>
    </row>
    <row r="143" spans="5:12" x14ac:dyDescent="0.25">
      <c r="E143" s="332" t="s">
        <v>6624</v>
      </c>
      <c r="F143" s="333" t="str">
        <f t="shared" si="14"/>
        <v>1</v>
      </c>
      <c r="G143" s="333" t="str">
        <f t="shared" si="15"/>
        <v>1</v>
      </c>
      <c r="H143" s="333" t="str">
        <f t="shared" si="16"/>
        <v>7</v>
      </c>
      <c r="I143" s="333" t="str">
        <f t="shared" si="17"/>
        <v>1</v>
      </c>
      <c r="J143" s="333" t="str">
        <f t="shared" si="18"/>
        <v>9</v>
      </c>
      <c r="K143" s="333" t="str">
        <f t="shared" si="19"/>
        <v>3</v>
      </c>
      <c r="L143" s="350">
        <f t="shared" si="20"/>
        <v>11.666666666666666</v>
      </c>
    </row>
    <row r="144" spans="5:12" x14ac:dyDescent="0.25">
      <c r="E144" s="332" t="s">
        <v>6623</v>
      </c>
      <c r="F144" s="333" t="str">
        <f t="shared" si="14"/>
        <v>1</v>
      </c>
      <c r="G144" s="333" t="str">
        <f t="shared" si="15"/>
        <v>1</v>
      </c>
      <c r="H144" s="333" t="str">
        <f t="shared" si="16"/>
        <v>7</v>
      </c>
      <c r="I144" s="333" t="str">
        <f t="shared" si="17"/>
        <v>1</v>
      </c>
      <c r="J144" s="333" t="str">
        <f t="shared" si="18"/>
        <v>9</v>
      </c>
      <c r="K144" s="333" t="str">
        <f t="shared" si="19"/>
        <v>7</v>
      </c>
      <c r="L144" s="350">
        <f t="shared" si="20"/>
        <v>23.666666666666668</v>
      </c>
    </row>
    <row r="145" spans="5:12" x14ac:dyDescent="0.25">
      <c r="E145" s="332" t="s">
        <v>6622</v>
      </c>
      <c r="F145" s="333" t="str">
        <f t="shared" si="14"/>
        <v>1</v>
      </c>
      <c r="G145" s="333" t="str">
        <f t="shared" si="15"/>
        <v>1</v>
      </c>
      <c r="H145" s="333" t="str">
        <f t="shared" si="16"/>
        <v>7</v>
      </c>
      <c r="I145" s="333" t="str">
        <f t="shared" si="17"/>
        <v>1</v>
      </c>
      <c r="J145" s="333" t="str">
        <f t="shared" si="18"/>
        <v>9</v>
      </c>
      <c r="K145" s="333" t="str">
        <f t="shared" si="19"/>
        <v>9</v>
      </c>
      <c r="L145" s="350">
        <f t="shared" si="20"/>
        <v>29.666666666666668</v>
      </c>
    </row>
    <row r="146" spans="5:12" x14ac:dyDescent="0.25">
      <c r="E146" s="332" t="s">
        <v>6621</v>
      </c>
      <c r="F146" s="333" t="str">
        <f t="shared" si="14"/>
        <v>1</v>
      </c>
      <c r="G146" s="333" t="str">
        <f t="shared" si="15"/>
        <v>1</v>
      </c>
      <c r="H146" s="333" t="str">
        <f t="shared" si="16"/>
        <v>7</v>
      </c>
      <c r="I146" s="333" t="str">
        <f t="shared" si="17"/>
        <v>3</v>
      </c>
      <c r="J146" s="333" t="str">
        <f t="shared" si="18"/>
        <v>1</v>
      </c>
      <c r="K146" s="333" t="str">
        <f t="shared" si="19"/>
        <v>1</v>
      </c>
      <c r="L146" s="350">
        <f t="shared" si="20"/>
        <v>7.666666666666667</v>
      </c>
    </row>
    <row r="147" spans="5:12" x14ac:dyDescent="0.25">
      <c r="E147" s="332" t="s">
        <v>6620</v>
      </c>
      <c r="F147" s="333" t="str">
        <f t="shared" si="14"/>
        <v>1</v>
      </c>
      <c r="G147" s="333" t="str">
        <f t="shared" si="15"/>
        <v>1</v>
      </c>
      <c r="H147" s="333" t="str">
        <f t="shared" si="16"/>
        <v>7</v>
      </c>
      <c r="I147" s="333" t="str">
        <f t="shared" si="17"/>
        <v>3</v>
      </c>
      <c r="J147" s="333" t="str">
        <f t="shared" si="18"/>
        <v>1</v>
      </c>
      <c r="K147" s="333" t="str">
        <f t="shared" si="19"/>
        <v>3</v>
      </c>
      <c r="L147" s="350">
        <f t="shared" si="20"/>
        <v>8.3333333333333339</v>
      </c>
    </row>
    <row r="148" spans="5:12" x14ac:dyDescent="0.25">
      <c r="E148" s="332" t="s">
        <v>6619</v>
      </c>
      <c r="F148" s="333" t="str">
        <f t="shared" si="14"/>
        <v>1</v>
      </c>
      <c r="G148" s="333" t="str">
        <f t="shared" si="15"/>
        <v>1</v>
      </c>
      <c r="H148" s="333" t="str">
        <f t="shared" si="16"/>
        <v>7</v>
      </c>
      <c r="I148" s="333" t="str">
        <f t="shared" si="17"/>
        <v>3</v>
      </c>
      <c r="J148" s="333" t="str">
        <f t="shared" si="18"/>
        <v>1</v>
      </c>
      <c r="K148" s="333" t="str">
        <f t="shared" si="19"/>
        <v>7</v>
      </c>
      <c r="L148" s="350">
        <f t="shared" si="20"/>
        <v>9.6666666666666661</v>
      </c>
    </row>
    <row r="149" spans="5:12" x14ac:dyDescent="0.25">
      <c r="E149" s="332" t="s">
        <v>6618</v>
      </c>
      <c r="F149" s="333" t="str">
        <f t="shared" si="14"/>
        <v>1</v>
      </c>
      <c r="G149" s="333" t="str">
        <f t="shared" si="15"/>
        <v>1</v>
      </c>
      <c r="H149" s="333" t="str">
        <f t="shared" si="16"/>
        <v>7</v>
      </c>
      <c r="I149" s="333" t="str">
        <f t="shared" si="17"/>
        <v>3</v>
      </c>
      <c r="J149" s="333" t="str">
        <f t="shared" si="18"/>
        <v>1</v>
      </c>
      <c r="K149" s="333" t="str">
        <f t="shared" si="19"/>
        <v>9</v>
      </c>
      <c r="L149" s="350">
        <f t="shared" si="20"/>
        <v>10.333333333333334</v>
      </c>
    </row>
    <row r="150" spans="5:12" x14ac:dyDescent="0.25">
      <c r="E150" s="332" t="s">
        <v>6617</v>
      </c>
      <c r="F150" s="333" t="str">
        <f t="shared" si="14"/>
        <v>1</v>
      </c>
      <c r="G150" s="333" t="str">
        <f t="shared" si="15"/>
        <v>1</v>
      </c>
      <c r="H150" s="333" t="str">
        <f t="shared" si="16"/>
        <v>7</v>
      </c>
      <c r="I150" s="333" t="str">
        <f t="shared" si="17"/>
        <v>3</v>
      </c>
      <c r="J150" s="333" t="str">
        <f t="shared" si="18"/>
        <v>3</v>
      </c>
      <c r="K150" s="333" t="str">
        <f t="shared" si="19"/>
        <v>1</v>
      </c>
      <c r="L150" s="350">
        <f t="shared" si="20"/>
        <v>8.3333333333333339</v>
      </c>
    </row>
    <row r="151" spans="5:12" x14ac:dyDescent="0.25">
      <c r="E151" s="332" t="s">
        <v>6616</v>
      </c>
      <c r="F151" s="333" t="str">
        <f t="shared" si="14"/>
        <v>1</v>
      </c>
      <c r="G151" s="333" t="str">
        <f t="shared" si="15"/>
        <v>1</v>
      </c>
      <c r="H151" s="333" t="str">
        <f t="shared" si="16"/>
        <v>7</v>
      </c>
      <c r="I151" s="333" t="str">
        <f t="shared" si="17"/>
        <v>3</v>
      </c>
      <c r="J151" s="333" t="str">
        <f t="shared" si="18"/>
        <v>3</v>
      </c>
      <c r="K151" s="333" t="str">
        <f t="shared" si="19"/>
        <v>3</v>
      </c>
      <c r="L151" s="350">
        <f t="shared" si="20"/>
        <v>10.333333333333334</v>
      </c>
    </row>
    <row r="152" spans="5:12" x14ac:dyDescent="0.25">
      <c r="E152" s="332" t="s">
        <v>6615</v>
      </c>
      <c r="F152" s="333" t="str">
        <f t="shared" si="14"/>
        <v>1</v>
      </c>
      <c r="G152" s="333" t="str">
        <f t="shared" si="15"/>
        <v>1</v>
      </c>
      <c r="H152" s="333" t="str">
        <f t="shared" si="16"/>
        <v>7</v>
      </c>
      <c r="I152" s="333" t="str">
        <f t="shared" si="17"/>
        <v>3</v>
      </c>
      <c r="J152" s="333" t="str">
        <f t="shared" si="18"/>
        <v>3</v>
      </c>
      <c r="K152" s="333" t="str">
        <f t="shared" si="19"/>
        <v>7</v>
      </c>
      <c r="L152" s="350">
        <f t="shared" si="20"/>
        <v>14.333333333333334</v>
      </c>
    </row>
    <row r="153" spans="5:12" x14ac:dyDescent="0.25">
      <c r="E153" s="332" t="s">
        <v>6614</v>
      </c>
      <c r="F153" s="333" t="str">
        <f t="shared" si="14"/>
        <v>1</v>
      </c>
      <c r="G153" s="333" t="str">
        <f t="shared" si="15"/>
        <v>1</v>
      </c>
      <c r="H153" s="333" t="str">
        <f t="shared" si="16"/>
        <v>7</v>
      </c>
      <c r="I153" s="333" t="str">
        <f t="shared" si="17"/>
        <v>3</v>
      </c>
      <c r="J153" s="333" t="str">
        <f t="shared" si="18"/>
        <v>3</v>
      </c>
      <c r="K153" s="333" t="str">
        <f t="shared" si="19"/>
        <v>9</v>
      </c>
      <c r="L153" s="350">
        <f t="shared" si="20"/>
        <v>16.333333333333332</v>
      </c>
    </row>
    <row r="154" spans="5:12" x14ac:dyDescent="0.25">
      <c r="E154" s="332" t="s">
        <v>6613</v>
      </c>
      <c r="F154" s="333" t="str">
        <f t="shared" si="14"/>
        <v>1</v>
      </c>
      <c r="G154" s="333" t="str">
        <f t="shared" si="15"/>
        <v>1</v>
      </c>
      <c r="H154" s="333" t="str">
        <f t="shared" si="16"/>
        <v>7</v>
      </c>
      <c r="I154" s="333" t="str">
        <f t="shared" si="17"/>
        <v>3</v>
      </c>
      <c r="J154" s="333" t="str">
        <f t="shared" si="18"/>
        <v>7</v>
      </c>
      <c r="K154" s="333" t="str">
        <f t="shared" si="19"/>
        <v>1</v>
      </c>
      <c r="L154" s="350">
        <f t="shared" si="20"/>
        <v>9.6666666666666661</v>
      </c>
    </row>
    <row r="155" spans="5:12" x14ac:dyDescent="0.25">
      <c r="E155" s="332" t="s">
        <v>6612</v>
      </c>
      <c r="F155" s="333" t="str">
        <f t="shared" si="14"/>
        <v>1</v>
      </c>
      <c r="G155" s="333" t="str">
        <f t="shared" si="15"/>
        <v>1</v>
      </c>
      <c r="H155" s="333" t="str">
        <f t="shared" si="16"/>
        <v>7</v>
      </c>
      <c r="I155" s="333" t="str">
        <f t="shared" si="17"/>
        <v>3</v>
      </c>
      <c r="J155" s="333" t="str">
        <f t="shared" si="18"/>
        <v>7</v>
      </c>
      <c r="K155" s="333" t="str">
        <f t="shared" si="19"/>
        <v>3</v>
      </c>
      <c r="L155" s="350">
        <f t="shared" si="20"/>
        <v>14.333333333333334</v>
      </c>
    </row>
    <row r="156" spans="5:12" x14ac:dyDescent="0.25">
      <c r="E156" s="332" t="s">
        <v>6611</v>
      </c>
      <c r="F156" s="333" t="str">
        <f t="shared" si="14"/>
        <v>1</v>
      </c>
      <c r="G156" s="333" t="str">
        <f t="shared" si="15"/>
        <v>1</v>
      </c>
      <c r="H156" s="333" t="str">
        <f t="shared" si="16"/>
        <v>7</v>
      </c>
      <c r="I156" s="333" t="str">
        <f t="shared" si="17"/>
        <v>3</v>
      </c>
      <c r="J156" s="333" t="str">
        <f t="shared" si="18"/>
        <v>7</v>
      </c>
      <c r="K156" s="333" t="str">
        <f t="shared" si="19"/>
        <v>7</v>
      </c>
      <c r="L156" s="350">
        <f t="shared" si="20"/>
        <v>23.666666666666668</v>
      </c>
    </row>
    <row r="157" spans="5:12" x14ac:dyDescent="0.25">
      <c r="E157" s="332" t="s">
        <v>6610</v>
      </c>
      <c r="F157" s="333" t="str">
        <f t="shared" si="14"/>
        <v>1</v>
      </c>
      <c r="G157" s="333" t="str">
        <f t="shared" si="15"/>
        <v>1</v>
      </c>
      <c r="H157" s="333" t="str">
        <f t="shared" si="16"/>
        <v>7</v>
      </c>
      <c r="I157" s="333" t="str">
        <f t="shared" si="17"/>
        <v>3</v>
      </c>
      <c r="J157" s="333" t="str">
        <f t="shared" si="18"/>
        <v>7</v>
      </c>
      <c r="K157" s="333" t="str">
        <f t="shared" si="19"/>
        <v>9</v>
      </c>
      <c r="L157" s="350">
        <f t="shared" si="20"/>
        <v>28.333333333333332</v>
      </c>
    </row>
    <row r="158" spans="5:12" x14ac:dyDescent="0.25">
      <c r="E158" s="332" t="s">
        <v>6609</v>
      </c>
      <c r="F158" s="333" t="str">
        <f t="shared" si="14"/>
        <v>1</v>
      </c>
      <c r="G158" s="333" t="str">
        <f t="shared" si="15"/>
        <v>1</v>
      </c>
      <c r="H158" s="333" t="str">
        <f t="shared" si="16"/>
        <v>7</v>
      </c>
      <c r="I158" s="333" t="str">
        <f t="shared" si="17"/>
        <v>3</v>
      </c>
      <c r="J158" s="333" t="str">
        <f t="shared" si="18"/>
        <v>9</v>
      </c>
      <c r="K158" s="333" t="str">
        <f t="shared" si="19"/>
        <v>1</v>
      </c>
      <c r="L158" s="350">
        <f t="shared" si="20"/>
        <v>10.333333333333334</v>
      </c>
    </row>
    <row r="159" spans="5:12" x14ac:dyDescent="0.25">
      <c r="E159" s="332" t="s">
        <v>6608</v>
      </c>
      <c r="F159" s="333" t="str">
        <f t="shared" si="14"/>
        <v>1</v>
      </c>
      <c r="G159" s="333" t="str">
        <f t="shared" si="15"/>
        <v>1</v>
      </c>
      <c r="H159" s="333" t="str">
        <f t="shared" si="16"/>
        <v>7</v>
      </c>
      <c r="I159" s="333" t="str">
        <f t="shared" si="17"/>
        <v>3</v>
      </c>
      <c r="J159" s="333" t="str">
        <f t="shared" si="18"/>
        <v>9</v>
      </c>
      <c r="K159" s="333" t="str">
        <f t="shared" si="19"/>
        <v>3</v>
      </c>
      <c r="L159" s="350">
        <f t="shared" si="20"/>
        <v>16.333333333333332</v>
      </c>
    </row>
    <row r="160" spans="5:12" x14ac:dyDescent="0.25">
      <c r="E160" s="332" t="s">
        <v>6607</v>
      </c>
      <c r="F160" s="333" t="str">
        <f t="shared" si="14"/>
        <v>1</v>
      </c>
      <c r="G160" s="333" t="str">
        <f t="shared" si="15"/>
        <v>1</v>
      </c>
      <c r="H160" s="333" t="str">
        <f t="shared" si="16"/>
        <v>7</v>
      </c>
      <c r="I160" s="333" t="str">
        <f t="shared" si="17"/>
        <v>3</v>
      </c>
      <c r="J160" s="333" t="str">
        <f t="shared" si="18"/>
        <v>9</v>
      </c>
      <c r="K160" s="333" t="str">
        <f t="shared" si="19"/>
        <v>7</v>
      </c>
      <c r="L160" s="350">
        <f t="shared" si="20"/>
        <v>28.333333333333332</v>
      </c>
    </row>
    <row r="161" spans="5:12" x14ac:dyDescent="0.25">
      <c r="E161" s="332" t="s">
        <v>6606</v>
      </c>
      <c r="F161" s="333" t="str">
        <f t="shared" si="14"/>
        <v>1</v>
      </c>
      <c r="G161" s="333" t="str">
        <f t="shared" si="15"/>
        <v>1</v>
      </c>
      <c r="H161" s="333" t="str">
        <f t="shared" si="16"/>
        <v>7</v>
      </c>
      <c r="I161" s="333" t="str">
        <f t="shared" si="17"/>
        <v>3</v>
      </c>
      <c r="J161" s="333" t="str">
        <f t="shared" si="18"/>
        <v>9</v>
      </c>
      <c r="K161" s="333" t="str">
        <f t="shared" si="19"/>
        <v>9</v>
      </c>
      <c r="L161" s="350">
        <f t="shared" si="20"/>
        <v>34.333333333333336</v>
      </c>
    </row>
    <row r="162" spans="5:12" x14ac:dyDescent="0.25">
      <c r="E162" s="332" t="s">
        <v>6605</v>
      </c>
      <c r="F162" s="333" t="str">
        <f t="shared" si="14"/>
        <v>1</v>
      </c>
      <c r="G162" s="333" t="str">
        <f t="shared" si="15"/>
        <v>1</v>
      </c>
      <c r="H162" s="333" t="str">
        <f t="shared" si="16"/>
        <v>7</v>
      </c>
      <c r="I162" s="333" t="str">
        <f t="shared" si="17"/>
        <v>7</v>
      </c>
      <c r="J162" s="333" t="str">
        <f t="shared" si="18"/>
        <v>1</v>
      </c>
      <c r="K162" s="333" t="str">
        <f t="shared" si="19"/>
        <v>1</v>
      </c>
      <c r="L162" s="350">
        <f t="shared" si="20"/>
        <v>17</v>
      </c>
    </row>
    <row r="163" spans="5:12" x14ac:dyDescent="0.25">
      <c r="E163" s="332" t="s">
        <v>6604</v>
      </c>
      <c r="F163" s="333" t="str">
        <f t="shared" si="14"/>
        <v>1</v>
      </c>
      <c r="G163" s="333" t="str">
        <f t="shared" si="15"/>
        <v>1</v>
      </c>
      <c r="H163" s="333" t="str">
        <f t="shared" si="16"/>
        <v>7</v>
      </c>
      <c r="I163" s="333" t="str">
        <f t="shared" si="17"/>
        <v>7</v>
      </c>
      <c r="J163" s="333" t="str">
        <f t="shared" si="18"/>
        <v>1</v>
      </c>
      <c r="K163" s="333" t="str">
        <f t="shared" si="19"/>
        <v>3</v>
      </c>
      <c r="L163" s="350">
        <f t="shared" si="20"/>
        <v>17.666666666666668</v>
      </c>
    </row>
    <row r="164" spans="5:12" x14ac:dyDescent="0.25">
      <c r="E164" s="332" t="s">
        <v>6603</v>
      </c>
      <c r="F164" s="333" t="str">
        <f t="shared" si="14"/>
        <v>1</v>
      </c>
      <c r="G164" s="333" t="str">
        <f t="shared" si="15"/>
        <v>1</v>
      </c>
      <c r="H164" s="333" t="str">
        <f t="shared" si="16"/>
        <v>7</v>
      </c>
      <c r="I164" s="333" t="str">
        <f t="shared" si="17"/>
        <v>7</v>
      </c>
      <c r="J164" s="333" t="str">
        <f t="shared" si="18"/>
        <v>1</v>
      </c>
      <c r="K164" s="333" t="str">
        <f t="shared" si="19"/>
        <v>7</v>
      </c>
      <c r="L164" s="350">
        <f t="shared" si="20"/>
        <v>19</v>
      </c>
    </row>
    <row r="165" spans="5:12" x14ac:dyDescent="0.25">
      <c r="E165" s="332" t="s">
        <v>6602</v>
      </c>
      <c r="F165" s="333" t="str">
        <f t="shared" si="14"/>
        <v>1</v>
      </c>
      <c r="G165" s="333" t="str">
        <f t="shared" si="15"/>
        <v>1</v>
      </c>
      <c r="H165" s="333" t="str">
        <f t="shared" si="16"/>
        <v>7</v>
      </c>
      <c r="I165" s="333" t="str">
        <f t="shared" si="17"/>
        <v>7</v>
      </c>
      <c r="J165" s="333" t="str">
        <f t="shared" si="18"/>
        <v>1</v>
      </c>
      <c r="K165" s="333" t="str">
        <f t="shared" si="19"/>
        <v>9</v>
      </c>
      <c r="L165" s="350">
        <f t="shared" si="20"/>
        <v>19.666666666666668</v>
      </c>
    </row>
    <row r="166" spans="5:12" x14ac:dyDescent="0.25">
      <c r="E166" s="332" t="s">
        <v>6601</v>
      </c>
      <c r="F166" s="333" t="str">
        <f t="shared" si="14"/>
        <v>1</v>
      </c>
      <c r="G166" s="333" t="str">
        <f t="shared" si="15"/>
        <v>1</v>
      </c>
      <c r="H166" s="333" t="str">
        <f t="shared" si="16"/>
        <v>7</v>
      </c>
      <c r="I166" s="333" t="str">
        <f t="shared" si="17"/>
        <v>7</v>
      </c>
      <c r="J166" s="333" t="str">
        <f t="shared" si="18"/>
        <v>3</v>
      </c>
      <c r="K166" s="333" t="str">
        <f t="shared" si="19"/>
        <v>1</v>
      </c>
      <c r="L166" s="350">
        <f t="shared" si="20"/>
        <v>17.666666666666668</v>
      </c>
    </row>
    <row r="167" spans="5:12" x14ac:dyDescent="0.25">
      <c r="E167" s="332" t="s">
        <v>6600</v>
      </c>
      <c r="F167" s="333" t="str">
        <f t="shared" si="14"/>
        <v>1</v>
      </c>
      <c r="G167" s="333" t="str">
        <f t="shared" si="15"/>
        <v>1</v>
      </c>
      <c r="H167" s="333" t="str">
        <f t="shared" si="16"/>
        <v>7</v>
      </c>
      <c r="I167" s="333" t="str">
        <f t="shared" si="17"/>
        <v>7</v>
      </c>
      <c r="J167" s="333" t="str">
        <f t="shared" si="18"/>
        <v>3</v>
      </c>
      <c r="K167" s="333" t="str">
        <f t="shared" si="19"/>
        <v>3</v>
      </c>
      <c r="L167" s="350">
        <f t="shared" si="20"/>
        <v>19.666666666666668</v>
      </c>
    </row>
    <row r="168" spans="5:12" x14ac:dyDescent="0.25">
      <c r="E168" s="332" t="s">
        <v>6599</v>
      </c>
      <c r="F168" s="333" t="str">
        <f t="shared" si="14"/>
        <v>1</v>
      </c>
      <c r="G168" s="333" t="str">
        <f t="shared" si="15"/>
        <v>1</v>
      </c>
      <c r="H168" s="333" t="str">
        <f t="shared" si="16"/>
        <v>7</v>
      </c>
      <c r="I168" s="333" t="str">
        <f t="shared" si="17"/>
        <v>7</v>
      </c>
      <c r="J168" s="333" t="str">
        <f t="shared" si="18"/>
        <v>3</v>
      </c>
      <c r="K168" s="333" t="str">
        <f t="shared" si="19"/>
        <v>7</v>
      </c>
      <c r="L168" s="350">
        <f t="shared" si="20"/>
        <v>23.666666666666668</v>
      </c>
    </row>
    <row r="169" spans="5:12" x14ac:dyDescent="0.25">
      <c r="E169" s="332" t="s">
        <v>6598</v>
      </c>
      <c r="F169" s="333" t="str">
        <f t="shared" si="14"/>
        <v>1</v>
      </c>
      <c r="G169" s="333" t="str">
        <f t="shared" si="15"/>
        <v>1</v>
      </c>
      <c r="H169" s="333" t="str">
        <f t="shared" si="16"/>
        <v>7</v>
      </c>
      <c r="I169" s="333" t="str">
        <f t="shared" si="17"/>
        <v>7</v>
      </c>
      <c r="J169" s="333" t="str">
        <f t="shared" si="18"/>
        <v>3</v>
      </c>
      <c r="K169" s="333" t="str">
        <f t="shared" si="19"/>
        <v>9</v>
      </c>
      <c r="L169" s="350">
        <f t="shared" si="20"/>
        <v>25.666666666666668</v>
      </c>
    </row>
    <row r="170" spans="5:12" x14ac:dyDescent="0.25">
      <c r="E170" s="332" t="s">
        <v>6597</v>
      </c>
      <c r="F170" s="333" t="str">
        <f t="shared" si="14"/>
        <v>1</v>
      </c>
      <c r="G170" s="333" t="str">
        <f t="shared" si="15"/>
        <v>1</v>
      </c>
      <c r="H170" s="333" t="str">
        <f t="shared" si="16"/>
        <v>7</v>
      </c>
      <c r="I170" s="333" t="str">
        <f t="shared" si="17"/>
        <v>7</v>
      </c>
      <c r="J170" s="333" t="str">
        <f t="shared" si="18"/>
        <v>7</v>
      </c>
      <c r="K170" s="333" t="str">
        <f t="shared" si="19"/>
        <v>1</v>
      </c>
      <c r="L170" s="350">
        <f t="shared" si="20"/>
        <v>19</v>
      </c>
    </row>
    <row r="171" spans="5:12" x14ac:dyDescent="0.25">
      <c r="E171" s="332" t="s">
        <v>6596</v>
      </c>
      <c r="F171" s="333" t="str">
        <f t="shared" si="14"/>
        <v>1</v>
      </c>
      <c r="G171" s="333" t="str">
        <f t="shared" si="15"/>
        <v>1</v>
      </c>
      <c r="H171" s="333" t="str">
        <f t="shared" si="16"/>
        <v>7</v>
      </c>
      <c r="I171" s="333" t="str">
        <f t="shared" si="17"/>
        <v>7</v>
      </c>
      <c r="J171" s="333" t="str">
        <f t="shared" si="18"/>
        <v>7</v>
      </c>
      <c r="K171" s="333" t="str">
        <f t="shared" si="19"/>
        <v>3</v>
      </c>
      <c r="L171" s="350">
        <f t="shared" si="20"/>
        <v>23.666666666666668</v>
      </c>
    </row>
    <row r="172" spans="5:12" x14ac:dyDescent="0.25">
      <c r="E172" s="332" t="s">
        <v>6595</v>
      </c>
      <c r="F172" s="333" t="str">
        <f t="shared" si="14"/>
        <v>1</v>
      </c>
      <c r="G172" s="333" t="str">
        <f t="shared" si="15"/>
        <v>1</v>
      </c>
      <c r="H172" s="333" t="str">
        <f t="shared" si="16"/>
        <v>7</v>
      </c>
      <c r="I172" s="333" t="str">
        <f t="shared" si="17"/>
        <v>7</v>
      </c>
      <c r="J172" s="333" t="str">
        <f t="shared" si="18"/>
        <v>7</v>
      </c>
      <c r="K172" s="333" t="str">
        <f t="shared" si="19"/>
        <v>7</v>
      </c>
      <c r="L172" s="350">
        <f t="shared" si="20"/>
        <v>33</v>
      </c>
    </row>
    <row r="173" spans="5:12" x14ac:dyDescent="0.25">
      <c r="E173" s="332" t="s">
        <v>6594</v>
      </c>
      <c r="F173" s="333" t="str">
        <f t="shared" si="14"/>
        <v>1</v>
      </c>
      <c r="G173" s="333" t="str">
        <f t="shared" si="15"/>
        <v>1</v>
      </c>
      <c r="H173" s="333" t="str">
        <f t="shared" si="16"/>
        <v>7</v>
      </c>
      <c r="I173" s="333" t="str">
        <f t="shared" si="17"/>
        <v>7</v>
      </c>
      <c r="J173" s="333" t="str">
        <f t="shared" si="18"/>
        <v>7</v>
      </c>
      <c r="K173" s="333" t="str">
        <f t="shared" si="19"/>
        <v>9</v>
      </c>
      <c r="L173" s="350">
        <f t="shared" si="20"/>
        <v>37.666666666666664</v>
      </c>
    </row>
    <row r="174" spans="5:12" x14ac:dyDescent="0.25">
      <c r="E174" s="332" t="s">
        <v>6593</v>
      </c>
      <c r="F174" s="333" t="str">
        <f t="shared" si="14"/>
        <v>1</v>
      </c>
      <c r="G174" s="333" t="str">
        <f t="shared" si="15"/>
        <v>1</v>
      </c>
      <c r="H174" s="333" t="str">
        <f t="shared" si="16"/>
        <v>7</v>
      </c>
      <c r="I174" s="333" t="str">
        <f t="shared" si="17"/>
        <v>7</v>
      </c>
      <c r="J174" s="333" t="str">
        <f t="shared" si="18"/>
        <v>9</v>
      </c>
      <c r="K174" s="333" t="str">
        <f t="shared" si="19"/>
        <v>1</v>
      </c>
      <c r="L174" s="350">
        <f t="shared" si="20"/>
        <v>19.666666666666668</v>
      </c>
    </row>
    <row r="175" spans="5:12" x14ac:dyDescent="0.25">
      <c r="E175" s="332" t="s">
        <v>6592</v>
      </c>
      <c r="F175" s="333" t="str">
        <f t="shared" si="14"/>
        <v>1</v>
      </c>
      <c r="G175" s="333" t="str">
        <f t="shared" si="15"/>
        <v>1</v>
      </c>
      <c r="H175" s="333" t="str">
        <f t="shared" si="16"/>
        <v>7</v>
      </c>
      <c r="I175" s="333" t="str">
        <f t="shared" si="17"/>
        <v>7</v>
      </c>
      <c r="J175" s="333" t="str">
        <f t="shared" si="18"/>
        <v>9</v>
      </c>
      <c r="K175" s="333" t="str">
        <f t="shared" si="19"/>
        <v>3</v>
      </c>
      <c r="L175" s="350">
        <f t="shared" si="20"/>
        <v>25.666666666666668</v>
      </c>
    </row>
    <row r="176" spans="5:12" x14ac:dyDescent="0.25">
      <c r="E176" s="332" t="s">
        <v>6591</v>
      </c>
      <c r="F176" s="333" t="str">
        <f t="shared" si="14"/>
        <v>1</v>
      </c>
      <c r="G176" s="333" t="str">
        <f t="shared" si="15"/>
        <v>1</v>
      </c>
      <c r="H176" s="333" t="str">
        <f t="shared" si="16"/>
        <v>7</v>
      </c>
      <c r="I176" s="333" t="str">
        <f t="shared" si="17"/>
        <v>7</v>
      </c>
      <c r="J176" s="333" t="str">
        <f t="shared" si="18"/>
        <v>9</v>
      </c>
      <c r="K176" s="333" t="str">
        <f t="shared" si="19"/>
        <v>7</v>
      </c>
      <c r="L176" s="350">
        <f t="shared" si="20"/>
        <v>37.666666666666664</v>
      </c>
    </row>
    <row r="177" spans="5:12" x14ac:dyDescent="0.25">
      <c r="E177" s="332" t="s">
        <v>6590</v>
      </c>
      <c r="F177" s="333" t="str">
        <f t="shared" si="14"/>
        <v>1</v>
      </c>
      <c r="G177" s="333" t="str">
        <f t="shared" si="15"/>
        <v>1</v>
      </c>
      <c r="H177" s="333" t="str">
        <f t="shared" si="16"/>
        <v>7</v>
      </c>
      <c r="I177" s="333" t="str">
        <f t="shared" si="17"/>
        <v>7</v>
      </c>
      <c r="J177" s="333" t="str">
        <f t="shared" si="18"/>
        <v>9</v>
      </c>
      <c r="K177" s="333" t="str">
        <f t="shared" si="19"/>
        <v>9</v>
      </c>
      <c r="L177" s="350">
        <f t="shared" si="20"/>
        <v>43.666666666666664</v>
      </c>
    </row>
    <row r="178" spans="5:12" x14ac:dyDescent="0.25">
      <c r="E178" s="332" t="s">
        <v>6589</v>
      </c>
      <c r="F178" s="333" t="str">
        <f t="shared" si="14"/>
        <v>1</v>
      </c>
      <c r="G178" s="333" t="str">
        <f t="shared" si="15"/>
        <v>1</v>
      </c>
      <c r="H178" s="333" t="str">
        <f t="shared" si="16"/>
        <v>7</v>
      </c>
      <c r="I178" s="333" t="str">
        <f t="shared" si="17"/>
        <v>9</v>
      </c>
      <c r="J178" s="333" t="str">
        <f t="shared" si="18"/>
        <v>1</v>
      </c>
      <c r="K178" s="333" t="str">
        <f t="shared" si="19"/>
        <v>1</v>
      </c>
      <c r="L178" s="350">
        <f t="shared" si="20"/>
        <v>21.666666666666668</v>
      </c>
    </row>
    <row r="179" spans="5:12" x14ac:dyDescent="0.25">
      <c r="E179" s="332" t="s">
        <v>6588</v>
      </c>
      <c r="F179" s="333" t="str">
        <f t="shared" si="14"/>
        <v>1</v>
      </c>
      <c r="G179" s="333" t="str">
        <f t="shared" si="15"/>
        <v>1</v>
      </c>
      <c r="H179" s="333" t="str">
        <f t="shared" si="16"/>
        <v>7</v>
      </c>
      <c r="I179" s="333" t="str">
        <f t="shared" si="17"/>
        <v>9</v>
      </c>
      <c r="J179" s="333" t="str">
        <f t="shared" si="18"/>
        <v>1</v>
      </c>
      <c r="K179" s="333" t="str">
        <f t="shared" si="19"/>
        <v>3</v>
      </c>
      <c r="L179" s="350">
        <f t="shared" si="20"/>
        <v>22.333333333333332</v>
      </c>
    </row>
    <row r="180" spans="5:12" x14ac:dyDescent="0.25">
      <c r="E180" s="332" t="s">
        <v>6587</v>
      </c>
      <c r="F180" s="333" t="str">
        <f t="shared" si="14"/>
        <v>1</v>
      </c>
      <c r="G180" s="333" t="str">
        <f t="shared" si="15"/>
        <v>1</v>
      </c>
      <c r="H180" s="333" t="str">
        <f t="shared" si="16"/>
        <v>7</v>
      </c>
      <c r="I180" s="333" t="str">
        <f t="shared" si="17"/>
        <v>9</v>
      </c>
      <c r="J180" s="333" t="str">
        <f t="shared" si="18"/>
        <v>1</v>
      </c>
      <c r="K180" s="333" t="str">
        <f t="shared" si="19"/>
        <v>7</v>
      </c>
      <c r="L180" s="350">
        <f t="shared" si="20"/>
        <v>23.666666666666668</v>
      </c>
    </row>
    <row r="181" spans="5:12" x14ac:dyDescent="0.25">
      <c r="E181" s="332" t="s">
        <v>6586</v>
      </c>
      <c r="F181" s="333" t="str">
        <f t="shared" si="14"/>
        <v>1</v>
      </c>
      <c r="G181" s="333" t="str">
        <f t="shared" si="15"/>
        <v>1</v>
      </c>
      <c r="H181" s="333" t="str">
        <f t="shared" si="16"/>
        <v>7</v>
      </c>
      <c r="I181" s="333" t="str">
        <f t="shared" si="17"/>
        <v>9</v>
      </c>
      <c r="J181" s="333" t="str">
        <f t="shared" si="18"/>
        <v>1</v>
      </c>
      <c r="K181" s="333" t="str">
        <f t="shared" si="19"/>
        <v>9</v>
      </c>
      <c r="L181" s="350">
        <f t="shared" si="20"/>
        <v>24.333333333333332</v>
      </c>
    </row>
    <row r="182" spans="5:12" x14ac:dyDescent="0.25">
      <c r="E182" s="332" t="s">
        <v>6585</v>
      </c>
      <c r="F182" s="333" t="str">
        <f t="shared" si="14"/>
        <v>1</v>
      </c>
      <c r="G182" s="333" t="str">
        <f t="shared" si="15"/>
        <v>1</v>
      </c>
      <c r="H182" s="333" t="str">
        <f t="shared" si="16"/>
        <v>7</v>
      </c>
      <c r="I182" s="333" t="str">
        <f t="shared" si="17"/>
        <v>9</v>
      </c>
      <c r="J182" s="333" t="str">
        <f t="shared" si="18"/>
        <v>3</v>
      </c>
      <c r="K182" s="333" t="str">
        <f t="shared" si="19"/>
        <v>1</v>
      </c>
      <c r="L182" s="350">
        <f t="shared" si="20"/>
        <v>22.333333333333332</v>
      </c>
    </row>
    <row r="183" spans="5:12" x14ac:dyDescent="0.25">
      <c r="E183" s="332" t="s">
        <v>6584</v>
      </c>
      <c r="F183" s="333" t="str">
        <f t="shared" si="14"/>
        <v>1</v>
      </c>
      <c r="G183" s="333" t="str">
        <f t="shared" si="15"/>
        <v>1</v>
      </c>
      <c r="H183" s="333" t="str">
        <f t="shared" si="16"/>
        <v>7</v>
      </c>
      <c r="I183" s="333" t="str">
        <f t="shared" si="17"/>
        <v>9</v>
      </c>
      <c r="J183" s="333" t="str">
        <f t="shared" si="18"/>
        <v>3</v>
      </c>
      <c r="K183" s="333" t="str">
        <f t="shared" si="19"/>
        <v>3</v>
      </c>
      <c r="L183" s="350">
        <f t="shared" si="20"/>
        <v>24.333333333333332</v>
      </c>
    </row>
    <row r="184" spans="5:12" x14ac:dyDescent="0.25">
      <c r="E184" s="332" t="s">
        <v>6583</v>
      </c>
      <c r="F184" s="333" t="str">
        <f t="shared" si="14"/>
        <v>1</v>
      </c>
      <c r="G184" s="333" t="str">
        <f t="shared" si="15"/>
        <v>1</v>
      </c>
      <c r="H184" s="333" t="str">
        <f t="shared" si="16"/>
        <v>7</v>
      </c>
      <c r="I184" s="333" t="str">
        <f t="shared" si="17"/>
        <v>9</v>
      </c>
      <c r="J184" s="333" t="str">
        <f t="shared" si="18"/>
        <v>3</v>
      </c>
      <c r="K184" s="333" t="str">
        <f t="shared" si="19"/>
        <v>7</v>
      </c>
      <c r="L184" s="350">
        <f t="shared" si="20"/>
        <v>28.333333333333332</v>
      </c>
    </row>
    <row r="185" spans="5:12" x14ac:dyDescent="0.25">
      <c r="E185" s="332" t="s">
        <v>6582</v>
      </c>
      <c r="F185" s="333" t="str">
        <f t="shared" si="14"/>
        <v>1</v>
      </c>
      <c r="G185" s="333" t="str">
        <f t="shared" si="15"/>
        <v>1</v>
      </c>
      <c r="H185" s="333" t="str">
        <f t="shared" si="16"/>
        <v>7</v>
      </c>
      <c r="I185" s="333" t="str">
        <f t="shared" si="17"/>
        <v>9</v>
      </c>
      <c r="J185" s="333" t="str">
        <f t="shared" si="18"/>
        <v>3</v>
      </c>
      <c r="K185" s="333" t="str">
        <f t="shared" si="19"/>
        <v>9</v>
      </c>
      <c r="L185" s="350">
        <f t="shared" si="20"/>
        <v>30.333333333333332</v>
      </c>
    </row>
    <row r="186" spans="5:12" x14ac:dyDescent="0.25">
      <c r="E186" s="332" t="s">
        <v>6581</v>
      </c>
      <c r="F186" s="333" t="str">
        <f t="shared" si="14"/>
        <v>1</v>
      </c>
      <c r="G186" s="333" t="str">
        <f t="shared" si="15"/>
        <v>1</v>
      </c>
      <c r="H186" s="333" t="str">
        <f t="shared" si="16"/>
        <v>7</v>
      </c>
      <c r="I186" s="333" t="str">
        <f t="shared" si="17"/>
        <v>9</v>
      </c>
      <c r="J186" s="333" t="str">
        <f t="shared" si="18"/>
        <v>7</v>
      </c>
      <c r="K186" s="333" t="str">
        <f t="shared" si="19"/>
        <v>1</v>
      </c>
      <c r="L186" s="350">
        <f t="shared" si="20"/>
        <v>23.666666666666668</v>
      </c>
    </row>
    <row r="187" spans="5:12" x14ac:dyDescent="0.25">
      <c r="E187" s="332" t="s">
        <v>6580</v>
      </c>
      <c r="F187" s="333" t="str">
        <f t="shared" si="14"/>
        <v>1</v>
      </c>
      <c r="G187" s="333" t="str">
        <f t="shared" si="15"/>
        <v>1</v>
      </c>
      <c r="H187" s="333" t="str">
        <f t="shared" si="16"/>
        <v>7</v>
      </c>
      <c r="I187" s="333" t="str">
        <f t="shared" si="17"/>
        <v>9</v>
      </c>
      <c r="J187" s="333" t="str">
        <f t="shared" si="18"/>
        <v>7</v>
      </c>
      <c r="K187" s="333" t="str">
        <f t="shared" si="19"/>
        <v>3</v>
      </c>
      <c r="L187" s="350">
        <f t="shared" si="20"/>
        <v>28.333333333333332</v>
      </c>
    </row>
    <row r="188" spans="5:12" x14ac:dyDescent="0.25">
      <c r="E188" s="332" t="s">
        <v>6579</v>
      </c>
      <c r="F188" s="333" t="str">
        <f t="shared" si="14"/>
        <v>1</v>
      </c>
      <c r="G188" s="333" t="str">
        <f t="shared" si="15"/>
        <v>1</v>
      </c>
      <c r="H188" s="333" t="str">
        <f t="shared" si="16"/>
        <v>7</v>
      </c>
      <c r="I188" s="333" t="str">
        <f t="shared" si="17"/>
        <v>9</v>
      </c>
      <c r="J188" s="333" t="str">
        <f t="shared" si="18"/>
        <v>7</v>
      </c>
      <c r="K188" s="333" t="str">
        <f t="shared" si="19"/>
        <v>7</v>
      </c>
      <c r="L188" s="350">
        <f t="shared" si="20"/>
        <v>37.666666666666664</v>
      </c>
    </row>
    <row r="189" spans="5:12" x14ac:dyDescent="0.25">
      <c r="E189" s="332" t="s">
        <v>6578</v>
      </c>
      <c r="F189" s="333" t="str">
        <f t="shared" si="14"/>
        <v>1</v>
      </c>
      <c r="G189" s="333" t="str">
        <f t="shared" si="15"/>
        <v>1</v>
      </c>
      <c r="H189" s="333" t="str">
        <f t="shared" si="16"/>
        <v>7</v>
      </c>
      <c r="I189" s="333" t="str">
        <f t="shared" si="17"/>
        <v>9</v>
      </c>
      <c r="J189" s="333" t="str">
        <f t="shared" si="18"/>
        <v>7</v>
      </c>
      <c r="K189" s="333" t="str">
        <f t="shared" si="19"/>
        <v>9</v>
      </c>
      <c r="L189" s="350">
        <f t="shared" si="20"/>
        <v>42.333333333333336</v>
      </c>
    </row>
    <row r="190" spans="5:12" x14ac:dyDescent="0.25">
      <c r="E190" s="332" t="s">
        <v>6577</v>
      </c>
      <c r="F190" s="333" t="str">
        <f t="shared" si="14"/>
        <v>1</v>
      </c>
      <c r="G190" s="333" t="str">
        <f t="shared" si="15"/>
        <v>1</v>
      </c>
      <c r="H190" s="333" t="str">
        <f t="shared" si="16"/>
        <v>7</v>
      </c>
      <c r="I190" s="333" t="str">
        <f t="shared" si="17"/>
        <v>9</v>
      </c>
      <c r="J190" s="333" t="str">
        <f t="shared" si="18"/>
        <v>9</v>
      </c>
      <c r="K190" s="333" t="str">
        <f t="shared" si="19"/>
        <v>1</v>
      </c>
      <c r="L190" s="350">
        <f t="shared" si="20"/>
        <v>24.333333333333332</v>
      </c>
    </row>
    <row r="191" spans="5:12" x14ac:dyDescent="0.25">
      <c r="E191" s="332" t="s">
        <v>6576</v>
      </c>
      <c r="F191" s="333" t="str">
        <f t="shared" si="14"/>
        <v>1</v>
      </c>
      <c r="G191" s="333" t="str">
        <f t="shared" si="15"/>
        <v>1</v>
      </c>
      <c r="H191" s="333" t="str">
        <f t="shared" si="16"/>
        <v>7</v>
      </c>
      <c r="I191" s="333" t="str">
        <f t="shared" si="17"/>
        <v>9</v>
      </c>
      <c r="J191" s="333" t="str">
        <f t="shared" si="18"/>
        <v>9</v>
      </c>
      <c r="K191" s="333" t="str">
        <f t="shared" si="19"/>
        <v>3</v>
      </c>
      <c r="L191" s="350">
        <f t="shared" si="20"/>
        <v>30.333333333333332</v>
      </c>
    </row>
    <row r="192" spans="5:12" x14ac:dyDescent="0.25">
      <c r="E192" s="332" t="s">
        <v>6575</v>
      </c>
      <c r="F192" s="333" t="str">
        <f t="shared" si="14"/>
        <v>1</v>
      </c>
      <c r="G192" s="333" t="str">
        <f t="shared" si="15"/>
        <v>1</v>
      </c>
      <c r="H192" s="333" t="str">
        <f t="shared" si="16"/>
        <v>7</v>
      </c>
      <c r="I192" s="333" t="str">
        <f t="shared" si="17"/>
        <v>9</v>
      </c>
      <c r="J192" s="333" t="str">
        <f t="shared" si="18"/>
        <v>9</v>
      </c>
      <c r="K192" s="333" t="str">
        <f t="shared" si="19"/>
        <v>7</v>
      </c>
      <c r="L192" s="350">
        <f t="shared" si="20"/>
        <v>42.333333333333336</v>
      </c>
    </row>
    <row r="193" spans="5:12" x14ac:dyDescent="0.25">
      <c r="E193" s="332" t="s">
        <v>6574</v>
      </c>
      <c r="F193" s="333" t="str">
        <f t="shared" si="14"/>
        <v>1</v>
      </c>
      <c r="G193" s="333" t="str">
        <f t="shared" si="15"/>
        <v>1</v>
      </c>
      <c r="H193" s="333" t="str">
        <f t="shared" si="16"/>
        <v>7</v>
      </c>
      <c r="I193" s="333" t="str">
        <f t="shared" si="17"/>
        <v>9</v>
      </c>
      <c r="J193" s="333" t="str">
        <f t="shared" si="18"/>
        <v>9</v>
      </c>
      <c r="K193" s="333" t="str">
        <f t="shared" si="19"/>
        <v>9</v>
      </c>
      <c r="L193" s="350">
        <f t="shared" si="20"/>
        <v>48.333333333333336</v>
      </c>
    </row>
    <row r="194" spans="5:12" x14ac:dyDescent="0.25">
      <c r="E194" s="332" t="s">
        <v>6573</v>
      </c>
      <c r="F194" s="333" t="str">
        <f t="shared" ref="F194:F257" si="21">MID(E194,3,1)</f>
        <v>1</v>
      </c>
      <c r="G194" s="333" t="str">
        <f t="shared" ref="G194:G257" si="22">MID(E194,6,1)</f>
        <v>1</v>
      </c>
      <c r="H194" s="333" t="str">
        <f t="shared" ref="H194:H257" si="23">MID(E194,10,1)</f>
        <v>9</v>
      </c>
      <c r="I194" s="333" t="str">
        <f t="shared" ref="I194:I257" si="24">MID(E194,13,1)</f>
        <v>1</v>
      </c>
      <c r="J194" s="333" t="str">
        <f t="shared" ref="J194:J257" si="25">MID(E194,17,1)</f>
        <v>1</v>
      </c>
      <c r="K194" s="333" t="str">
        <f t="shared" ref="K194:K257" si="26">MID(E194,20,1)</f>
        <v>1</v>
      </c>
      <c r="L194" s="350">
        <f t="shared" ref="L194:L257" si="27">(F194*G194+H194*I194+J194*K194)/3</f>
        <v>3.6666666666666665</v>
      </c>
    </row>
    <row r="195" spans="5:12" x14ac:dyDescent="0.25">
      <c r="E195" s="332" t="s">
        <v>6572</v>
      </c>
      <c r="F195" s="333" t="str">
        <f t="shared" si="21"/>
        <v>1</v>
      </c>
      <c r="G195" s="333" t="str">
        <f t="shared" si="22"/>
        <v>1</v>
      </c>
      <c r="H195" s="333" t="str">
        <f t="shared" si="23"/>
        <v>9</v>
      </c>
      <c r="I195" s="333" t="str">
        <f t="shared" si="24"/>
        <v>1</v>
      </c>
      <c r="J195" s="333" t="str">
        <f t="shared" si="25"/>
        <v>1</v>
      </c>
      <c r="K195" s="333" t="str">
        <f t="shared" si="26"/>
        <v>3</v>
      </c>
      <c r="L195" s="350">
        <f t="shared" si="27"/>
        <v>4.333333333333333</v>
      </c>
    </row>
    <row r="196" spans="5:12" x14ac:dyDescent="0.25">
      <c r="E196" s="332" t="s">
        <v>6571</v>
      </c>
      <c r="F196" s="333" t="str">
        <f t="shared" si="21"/>
        <v>1</v>
      </c>
      <c r="G196" s="333" t="str">
        <f t="shared" si="22"/>
        <v>1</v>
      </c>
      <c r="H196" s="333" t="str">
        <f t="shared" si="23"/>
        <v>9</v>
      </c>
      <c r="I196" s="333" t="str">
        <f t="shared" si="24"/>
        <v>1</v>
      </c>
      <c r="J196" s="333" t="str">
        <f t="shared" si="25"/>
        <v>1</v>
      </c>
      <c r="K196" s="333" t="str">
        <f t="shared" si="26"/>
        <v>7</v>
      </c>
      <c r="L196" s="350">
        <f t="shared" si="27"/>
        <v>5.666666666666667</v>
      </c>
    </row>
    <row r="197" spans="5:12" x14ac:dyDescent="0.25">
      <c r="E197" s="332" t="s">
        <v>6570</v>
      </c>
      <c r="F197" s="333" t="str">
        <f t="shared" si="21"/>
        <v>1</v>
      </c>
      <c r="G197" s="333" t="str">
        <f t="shared" si="22"/>
        <v>1</v>
      </c>
      <c r="H197" s="333" t="str">
        <f t="shared" si="23"/>
        <v>9</v>
      </c>
      <c r="I197" s="333" t="str">
        <f t="shared" si="24"/>
        <v>1</v>
      </c>
      <c r="J197" s="333" t="str">
        <f t="shared" si="25"/>
        <v>1</v>
      </c>
      <c r="K197" s="333" t="str">
        <f t="shared" si="26"/>
        <v>9</v>
      </c>
      <c r="L197" s="350">
        <f t="shared" si="27"/>
        <v>6.333333333333333</v>
      </c>
    </row>
    <row r="198" spans="5:12" x14ac:dyDescent="0.25">
      <c r="E198" s="332" t="s">
        <v>6569</v>
      </c>
      <c r="F198" s="333" t="str">
        <f t="shared" si="21"/>
        <v>1</v>
      </c>
      <c r="G198" s="333" t="str">
        <f t="shared" si="22"/>
        <v>1</v>
      </c>
      <c r="H198" s="333" t="str">
        <f t="shared" si="23"/>
        <v>9</v>
      </c>
      <c r="I198" s="333" t="str">
        <f t="shared" si="24"/>
        <v>1</v>
      </c>
      <c r="J198" s="333" t="str">
        <f t="shared" si="25"/>
        <v>3</v>
      </c>
      <c r="K198" s="333" t="str">
        <f t="shared" si="26"/>
        <v>1</v>
      </c>
      <c r="L198" s="350">
        <f t="shared" si="27"/>
        <v>4.333333333333333</v>
      </c>
    </row>
    <row r="199" spans="5:12" x14ac:dyDescent="0.25">
      <c r="E199" s="332" t="s">
        <v>6568</v>
      </c>
      <c r="F199" s="333" t="str">
        <f t="shared" si="21"/>
        <v>1</v>
      </c>
      <c r="G199" s="333" t="str">
        <f t="shared" si="22"/>
        <v>1</v>
      </c>
      <c r="H199" s="333" t="str">
        <f t="shared" si="23"/>
        <v>9</v>
      </c>
      <c r="I199" s="333" t="str">
        <f t="shared" si="24"/>
        <v>1</v>
      </c>
      <c r="J199" s="333" t="str">
        <f t="shared" si="25"/>
        <v>3</v>
      </c>
      <c r="K199" s="333" t="str">
        <f t="shared" si="26"/>
        <v>3</v>
      </c>
      <c r="L199" s="350">
        <f t="shared" si="27"/>
        <v>6.333333333333333</v>
      </c>
    </row>
    <row r="200" spans="5:12" x14ac:dyDescent="0.25">
      <c r="E200" s="332" t="s">
        <v>6567</v>
      </c>
      <c r="F200" s="333" t="str">
        <f t="shared" si="21"/>
        <v>1</v>
      </c>
      <c r="G200" s="333" t="str">
        <f t="shared" si="22"/>
        <v>1</v>
      </c>
      <c r="H200" s="333" t="str">
        <f t="shared" si="23"/>
        <v>9</v>
      </c>
      <c r="I200" s="333" t="str">
        <f t="shared" si="24"/>
        <v>1</v>
      </c>
      <c r="J200" s="333" t="str">
        <f t="shared" si="25"/>
        <v>3</v>
      </c>
      <c r="K200" s="333" t="str">
        <f t="shared" si="26"/>
        <v>7</v>
      </c>
      <c r="L200" s="350">
        <f t="shared" si="27"/>
        <v>10.333333333333334</v>
      </c>
    </row>
    <row r="201" spans="5:12" x14ac:dyDescent="0.25">
      <c r="E201" s="332" t="s">
        <v>6566</v>
      </c>
      <c r="F201" s="333" t="str">
        <f t="shared" si="21"/>
        <v>1</v>
      </c>
      <c r="G201" s="333" t="str">
        <f t="shared" si="22"/>
        <v>1</v>
      </c>
      <c r="H201" s="333" t="str">
        <f t="shared" si="23"/>
        <v>9</v>
      </c>
      <c r="I201" s="333" t="str">
        <f t="shared" si="24"/>
        <v>1</v>
      </c>
      <c r="J201" s="333" t="str">
        <f t="shared" si="25"/>
        <v>3</v>
      </c>
      <c r="K201" s="333" t="str">
        <f t="shared" si="26"/>
        <v>9</v>
      </c>
      <c r="L201" s="350">
        <f t="shared" si="27"/>
        <v>12.333333333333334</v>
      </c>
    </row>
    <row r="202" spans="5:12" x14ac:dyDescent="0.25">
      <c r="E202" s="332" t="s">
        <v>6565</v>
      </c>
      <c r="F202" s="333" t="str">
        <f t="shared" si="21"/>
        <v>1</v>
      </c>
      <c r="G202" s="333" t="str">
        <f t="shared" si="22"/>
        <v>1</v>
      </c>
      <c r="H202" s="333" t="str">
        <f t="shared" si="23"/>
        <v>9</v>
      </c>
      <c r="I202" s="333" t="str">
        <f t="shared" si="24"/>
        <v>1</v>
      </c>
      <c r="J202" s="333" t="str">
        <f t="shared" si="25"/>
        <v>7</v>
      </c>
      <c r="K202" s="333" t="str">
        <f t="shared" si="26"/>
        <v>1</v>
      </c>
      <c r="L202" s="350">
        <f t="shared" si="27"/>
        <v>5.666666666666667</v>
      </c>
    </row>
    <row r="203" spans="5:12" x14ac:dyDescent="0.25">
      <c r="E203" s="332" t="s">
        <v>6564</v>
      </c>
      <c r="F203" s="333" t="str">
        <f t="shared" si="21"/>
        <v>1</v>
      </c>
      <c r="G203" s="333" t="str">
        <f t="shared" si="22"/>
        <v>1</v>
      </c>
      <c r="H203" s="333" t="str">
        <f t="shared" si="23"/>
        <v>9</v>
      </c>
      <c r="I203" s="333" t="str">
        <f t="shared" si="24"/>
        <v>1</v>
      </c>
      <c r="J203" s="333" t="str">
        <f t="shared" si="25"/>
        <v>7</v>
      </c>
      <c r="K203" s="333" t="str">
        <f t="shared" si="26"/>
        <v>3</v>
      </c>
      <c r="L203" s="350">
        <f t="shared" si="27"/>
        <v>10.333333333333334</v>
      </c>
    </row>
    <row r="204" spans="5:12" x14ac:dyDescent="0.25">
      <c r="E204" s="332" t="s">
        <v>6563</v>
      </c>
      <c r="F204" s="333" t="str">
        <f t="shared" si="21"/>
        <v>1</v>
      </c>
      <c r="G204" s="333" t="str">
        <f t="shared" si="22"/>
        <v>1</v>
      </c>
      <c r="H204" s="333" t="str">
        <f t="shared" si="23"/>
        <v>9</v>
      </c>
      <c r="I204" s="333" t="str">
        <f t="shared" si="24"/>
        <v>1</v>
      </c>
      <c r="J204" s="333" t="str">
        <f t="shared" si="25"/>
        <v>7</v>
      </c>
      <c r="K204" s="333" t="str">
        <f t="shared" si="26"/>
        <v>7</v>
      </c>
      <c r="L204" s="350">
        <f t="shared" si="27"/>
        <v>19.666666666666668</v>
      </c>
    </row>
    <row r="205" spans="5:12" x14ac:dyDescent="0.25">
      <c r="E205" s="332" t="s">
        <v>6562</v>
      </c>
      <c r="F205" s="333" t="str">
        <f t="shared" si="21"/>
        <v>1</v>
      </c>
      <c r="G205" s="333" t="str">
        <f t="shared" si="22"/>
        <v>1</v>
      </c>
      <c r="H205" s="333" t="str">
        <f t="shared" si="23"/>
        <v>9</v>
      </c>
      <c r="I205" s="333" t="str">
        <f t="shared" si="24"/>
        <v>1</v>
      </c>
      <c r="J205" s="333" t="str">
        <f t="shared" si="25"/>
        <v>7</v>
      </c>
      <c r="K205" s="333" t="str">
        <f t="shared" si="26"/>
        <v>9</v>
      </c>
      <c r="L205" s="350">
        <f t="shared" si="27"/>
        <v>24.333333333333332</v>
      </c>
    </row>
    <row r="206" spans="5:12" x14ac:dyDescent="0.25">
      <c r="E206" s="332" t="s">
        <v>6561</v>
      </c>
      <c r="F206" s="333" t="str">
        <f t="shared" si="21"/>
        <v>1</v>
      </c>
      <c r="G206" s="333" t="str">
        <f t="shared" si="22"/>
        <v>1</v>
      </c>
      <c r="H206" s="333" t="str">
        <f t="shared" si="23"/>
        <v>9</v>
      </c>
      <c r="I206" s="333" t="str">
        <f t="shared" si="24"/>
        <v>1</v>
      </c>
      <c r="J206" s="333" t="str">
        <f t="shared" si="25"/>
        <v>9</v>
      </c>
      <c r="K206" s="333" t="str">
        <f t="shared" si="26"/>
        <v>1</v>
      </c>
      <c r="L206" s="350">
        <f t="shared" si="27"/>
        <v>6.333333333333333</v>
      </c>
    </row>
    <row r="207" spans="5:12" x14ac:dyDescent="0.25">
      <c r="E207" s="332" t="s">
        <v>6560</v>
      </c>
      <c r="F207" s="333" t="str">
        <f t="shared" si="21"/>
        <v>1</v>
      </c>
      <c r="G207" s="333" t="str">
        <f t="shared" si="22"/>
        <v>1</v>
      </c>
      <c r="H207" s="333" t="str">
        <f t="shared" si="23"/>
        <v>9</v>
      </c>
      <c r="I207" s="333" t="str">
        <f t="shared" si="24"/>
        <v>1</v>
      </c>
      <c r="J207" s="333" t="str">
        <f t="shared" si="25"/>
        <v>9</v>
      </c>
      <c r="K207" s="333" t="str">
        <f t="shared" si="26"/>
        <v>3</v>
      </c>
      <c r="L207" s="350">
        <f t="shared" si="27"/>
        <v>12.333333333333334</v>
      </c>
    </row>
    <row r="208" spans="5:12" x14ac:dyDescent="0.25">
      <c r="E208" s="332" t="s">
        <v>6559</v>
      </c>
      <c r="F208" s="333" t="str">
        <f t="shared" si="21"/>
        <v>1</v>
      </c>
      <c r="G208" s="333" t="str">
        <f t="shared" si="22"/>
        <v>1</v>
      </c>
      <c r="H208" s="333" t="str">
        <f t="shared" si="23"/>
        <v>9</v>
      </c>
      <c r="I208" s="333" t="str">
        <f t="shared" si="24"/>
        <v>1</v>
      </c>
      <c r="J208" s="333" t="str">
        <f t="shared" si="25"/>
        <v>9</v>
      </c>
      <c r="K208" s="333" t="str">
        <f t="shared" si="26"/>
        <v>7</v>
      </c>
      <c r="L208" s="350">
        <f t="shared" si="27"/>
        <v>24.333333333333332</v>
      </c>
    </row>
    <row r="209" spans="5:12" x14ac:dyDescent="0.25">
      <c r="E209" s="332" t="s">
        <v>6558</v>
      </c>
      <c r="F209" s="333" t="str">
        <f t="shared" si="21"/>
        <v>1</v>
      </c>
      <c r="G209" s="333" t="str">
        <f t="shared" si="22"/>
        <v>1</v>
      </c>
      <c r="H209" s="333" t="str">
        <f t="shared" si="23"/>
        <v>9</v>
      </c>
      <c r="I209" s="333" t="str">
        <f t="shared" si="24"/>
        <v>1</v>
      </c>
      <c r="J209" s="333" t="str">
        <f t="shared" si="25"/>
        <v>9</v>
      </c>
      <c r="K209" s="333" t="str">
        <f t="shared" si="26"/>
        <v>9</v>
      </c>
      <c r="L209" s="350">
        <f t="shared" si="27"/>
        <v>30.333333333333332</v>
      </c>
    </row>
    <row r="210" spans="5:12" x14ac:dyDescent="0.25">
      <c r="E210" s="332" t="s">
        <v>6557</v>
      </c>
      <c r="F210" s="333" t="str">
        <f t="shared" si="21"/>
        <v>1</v>
      </c>
      <c r="G210" s="333" t="str">
        <f t="shared" si="22"/>
        <v>1</v>
      </c>
      <c r="H210" s="333" t="str">
        <f t="shared" si="23"/>
        <v>9</v>
      </c>
      <c r="I210" s="333" t="str">
        <f t="shared" si="24"/>
        <v>3</v>
      </c>
      <c r="J210" s="333" t="str">
        <f t="shared" si="25"/>
        <v>1</v>
      </c>
      <c r="K210" s="333" t="str">
        <f t="shared" si="26"/>
        <v>1</v>
      </c>
      <c r="L210" s="350">
        <f t="shared" si="27"/>
        <v>9.6666666666666661</v>
      </c>
    </row>
    <row r="211" spans="5:12" x14ac:dyDescent="0.25">
      <c r="E211" s="332" t="s">
        <v>6556</v>
      </c>
      <c r="F211" s="333" t="str">
        <f t="shared" si="21"/>
        <v>1</v>
      </c>
      <c r="G211" s="333" t="str">
        <f t="shared" si="22"/>
        <v>1</v>
      </c>
      <c r="H211" s="333" t="str">
        <f t="shared" si="23"/>
        <v>9</v>
      </c>
      <c r="I211" s="333" t="str">
        <f t="shared" si="24"/>
        <v>3</v>
      </c>
      <c r="J211" s="333" t="str">
        <f t="shared" si="25"/>
        <v>1</v>
      </c>
      <c r="K211" s="333" t="str">
        <f t="shared" si="26"/>
        <v>3</v>
      </c>
      <c r="L211" s="350">
        <f t="shared" si="27"/>
        <v>10.333333333333334</v>
      </c>
    </row>
    <row r="212" spans="5:12" x14ac:dyDescent="0.25">
      <c r="E212" s="332" t="s">
        <v>6555</v>
      </c>
      <c r="F212" s="333" t="str">
        <f t="shared" si="21"/>
        <v>1</v>
      </c>
      <c r="G212" s="333" t="str">
        <f t="shared" si="22"/>
        <v>1</v>
      </c>
      <c r="H212" s="333" t="str">
        <f t="shared" si="23"/>
        <v>9</v>
      </c>
      <c r="I212" s="333" t="str">
        <f t="shared" si="24"/>
        <v>3</v>
      </c>
      <c r="J212" s="333" t="str">
        <f t="shared" si="25"/>
        <v>1</v>
      </c>
      <c r="K212" s="333" t="str">
        <f t="shared" si="26"/>
        <v>7</v>
      </c>
      <c r="L212" s="350">
        <f t="shared" si="27"/>
        <v>11.666666666666666</v>
      </c>
    </row>
    <row r="213" spans="5:12" x14ac:dyDescent="0.25">
      <c r="E213" s="332" t="s">
        <v>6554</v>
      </c>
      <c r="F213" s="333" t="str">
        <f t="shared" si="21"/>
        <v>1</v>
      </c>
      <c r="G213" s="333" t="str">
        <f t="shared" si="22"/>
        <v>1</v>
      </c>
      <c r="H213" s="333" t="str">
        <f t="shared" si="23"/>
        <v>9</v>
      </c>
      <c r="I213" s="333" t="str">
        <f t="shared" si="24"/>
        <v>3</v>
      </c>
      <c r="J213" s="333" t="str">
        <f t="shared" si="25"/>
        <v>1</v>
      </c>
      <c r="K213" s="333" t="str">
        <f t="shared" si="26"/>
        <v>9</v>
      </c>
      <c r="L213" s="350">
        <f t="shared" si="27"/>
        <v>12.333333333333334</v>
      </c>
    </row>
    <row r="214" spans="5:12" x14ac:dyDescent="0.25">
      <c r="E214" s="332" t="s">
        <v>6553</v>
      </c>
      <c r="F214" s="333" t="str">
        <f t="shared" si="21"/>
        <v>1</v>
      </c>
      <c r="G214" s="333" t="str">
        <f t="shared" si="22"/>
        <v>1</v>
      </c>
      <c r="H214" s="333" t="str">
        <f t="shared" si="23"/>
        <v>9</v>
      </c>
      <c r="I214" s="333" t="str">
        <f t="shared" si="24"/>
        <v>3</v>
      </c>
      <c r="J214" s="333" t="str">
        <f t="shared" si="25"/>
        <v>3</v>
      </c>
      <c r="K214" s="333" t="str">
        <f t="shared" si="26"/>
        <v>1</v>
      </c>
      <c r="L214" s="350">
        <f t="shared" si="27"/>
        <v>10.333333333333334</v>
      </c>
    </row>
    <row r="215" spans="5:12" x14ac:dyDescent="0.25">
      <c r="E215" s="332" t="s">
        <v>6552</v>
      </c>
      <c r="F215" s="333" t="str">
        <f t="shared" si="21"/>
        <v>1</v>
      </c>
      <c r="G215" s="333" t="str">
        <f t="shared" si="22"/>
        <v>1</v>
      </c>
      <c r="H215" s="333" t="str">
        <f t="shared" si="23"/>
        <v>9</v>
      </c>
      <c r="I215" s="333" t="str">
        <f t="shared" si="24"/>
        <v>3</v>
      </c>
      <c r="J215" s="333" t="str">
        <f t="shared" si="25"/>
        <v>3</v>
      </c>
      <c r="K215" s="333" t="str">
        <f t="shared" si="26"/>
        <v>3</v>
      </c>
      <c r="L215" s="350">
        <f t="shared" si="27"/>
        <v>12.333333333333334</v>
      </c>
    </row>
    <row r="216" spans="5:12" x14ac:dyDescent="0.25">
      <c r="E216" s="332" t="s">
        <v>6551</v>
      </c>
      <c r="F216" s="333" t="str">
        <f t="shared" si="21"/>
        <v>1</v>
      </c>
      <c r="G216" s="333" t="str">
        <f t="shared" si="22"/>
        <v>1</v>
      </c>
      <c r="H216" s="333" t="str">
        <f t="shared" si="23"/>
        <v>9</v>
      </c>
      <c r="I216" s="333" t="str">
        <f t="shared" si="24"/>
        <v>3</v>
      </c>
      <c r="J216" s="333" t="str">
        <f t="shared" si="25"/>
        <v>3</v>
      </c>
      <c r="K216" s="333" t="str">
        <f t="shared" si="26"/>
        <v>7</v>
      </c>
      <c r="L216" s="350">
        <f t="shared" si="27"/>
        <v>16.333333333333332</v>
      </c>
    </row>
    <row r="217" spans="5:12" x14ac:dyDescent="0.25">
      <c r="E217" s="332" t="s">
        <v>6550</v>
      </c>
      <c r="F217" s="333" t="str">
        <f t="shared" si="21"/>
        <v>1</v>
      </c>
      <c r="G217" s="333" t="str">
        <f t="shared" si="22"/>
        <v>1</v>
      </c>
      <c r="H217" s="333" t="str">
        <f t="shared" si="23"/>
        <v>9</v>
      </c>
      <c r="I217" s="333" t="str">
        <f t="shared" si="24"/>
        <v>3</v>
      </c>
      <c r="J217" s="333" t="str">
        <f t="shared" si="25"/>
        <v>3</v>
      </c>
      <c r="K217" s="333" t="str">
        <f t="shared" si="26"/>
        <v>9</v>
      </c>
      <c r="L217" s="350">
        <f t="shared" si="27"/>
        <v>18.333333333333332</v>
      </c>
    </row>
    <row r="218" spans="5:12" x14ac:dyDescent="0.25">
      <c r="E218" s="332" t="s">
        <v>6549</v>
      </c>
      <c r="F218" s="333" t="str">
        <f t="shared" si="21"/>
        <v>1</v>
      </c>
      <c r="G218" s="333" t="str">
        <f t="shared" si="22"/>
        <v>1</v>
      </c>
      <c r="H218" s="333" t="str">
        <f t="shared" si="23"/>
        <v>9</v>
      </c>
      <c r="I218" s="333" t="str">
        <f t="shared" si="24"/>
        <v>3</v>
      </c>
      <c r="J218" s="333" t="str">
        <f t="shared" si="25"/>
        <v>7</v>
      </c>
      <c r="K218" s="333" t="str">
        <f t="shared" si="26"/>
        <v>1</v>
      </c>
      <c r="L218" s="350">
        <f t="shared" si="27"/>
        <v>11.666666666666666</v>
      </c>
    </row>
    <row r="219" spans="5:12" x14ac:dyDescent="0.25">
      <c r="E219" s="332" t="s">
        <v>6548</v>
      </c>
      <c r="F219" s="333" t="str">
        <f t="shared" si="21"/>
        <v>1</v>
      </c>
      <c r="G219" s="333" t="str">
        <f t="shared" si="22"/>
        <v>1</v>
      </c>
      <c r="H219" s="333" t="str">
        <f t="shared" si="23"/>
        <v>9</v>
      </c>
      <c r="I219" s="333" t="str">
        <f t="shared" si="24"/>
        <v>3</v>
      </c>
      <c r="J219" s="333" t="str">
        <f t="shared" si="25"/>
        <v>7</v>
      </c>
      <c r="K219" s="333" t="str">
        <f t="shared" si="26"/>
        <v>3</v>
      </c>
      <c r="L219" s="350">
        <f t="shared" si="27"/>
        <v>16.333333333333332</v>
      </c>
    </row>
    <row r="220" spans="5:12" x14ac:dyDescent="0.25">
      <c r="E220" s="332" t="s">
        <v>6547</v>
      </c>
      <c r="F220" s="333" t="str">
        <f t="shared" si="21"/>
        <v>1</v>
      </c>
      <c r="G220" s="333" t="str">
        <f t="shared" si="22"/>
        <v>1</v>
      </c>
      <c r="H220" s="333" t="str">
        <f t="shared" si="23"/>
        <v>9</v>
      </c>
      <c r="I220" s="333" t="str">
        <f t="shared" si="24"/>
        <v>3</v>
      </c>
      <c r="J220" s="333" t="str">
        <f t="shared" si="25"/>
        <v>7</v>
      </c>
      <c r="K220" s="333" t="str">
        <f t="shared" si="26"/>
        <v>7</v>
      </c>
      <c r="L220" s="350">
        <f t="shared" si="27"/>
        <v>25.666666666666668</v>
      </c>
    </row>
    <row r="221" spans="5:12" x14ac:dyDescent="0.25">
      <c r="E221" s="332" t="s">
        <v>6546</v>
      </c>
      <c r="F221" s="333" t="str">
        <f t="shared" si="21"/>
        <v>1</v>
      </c>
      <c r="G221" s="333" t="str">
        <f t="shared" si="22"/>
        <v>1</v>
      </c>
      <c r="H221" s="333" t="str">
        <f t="shared" si="23"/>
        <v>9</v>
      </c>
      <c r="I221" s="333" t="str">
        <f t="shared" si="24"/>
        <v>3</v>
      </c>
      <c r="J221" s="333" t="str">
        <f t="shared" si="25"/>
        <v>7</v>
      </c>
      <c r="K221" s="333" t="str">
        <f t="shared" si="26"/>
        <v>9</v>
      </c>
      <c r="L221" s="350">
        <f t="shared" si="27"/>
        <v>30.333333333333332</v>
      </c>
    </row>
    <row r="222" spans="5:12" x14ac:dyDescent="0.25">
      <c r="E222" s="332" t="s">
        <v>6545</v>
      </c>
      <c r="F222" s="333" t="str">
        <f t="shared" si="21"/>
        <v>1</v>
      </c>
      <c r="G222" s="333" t="str">
        <f t="shared" si="22"/>
        <v>1</v>
      </c>
      <c r="H222" s="333" t="str">
        <f t="shared" si="23"/>
        <v>9</v>
      </c>
      <c r="I222" s="333" t="str">
        <f t="shared" si="24"/>
        <v>3</v>
      </c>
      <c r="J222" s="333" t="str">
        <f t="shared" si="25"/>
        <v>9</v>
      </c>
      <c r="K222" s="333" t="str">
        <f t="shared" si="26"/>
        <v>1</v>
      </c>
      <c r="L222" s="350">
        <f t="shared" si="27"/>
        <v>12.333333333333334</v>
      </c>
    </row>
    <row r="223" spans="5:12" x14ac:dyDescent="0.25">
      <c r="E223" s="332" t="s">
        <v>6544</v>
      </c>
      <c r="F223" s="333" t="str">
        <f t="shared" si="21"/>
        <v>1</v>
      </c>
      <c r="G223" s="333" t="str">
        <f t="shared" si="22"/>
        <v>1</v>
      </c>
      <c r="H223" s="333" t="str">
        <f t="shared" si="23"/>
        <v>9</v>
      </c>
      <c r="I223" s="333" t="str">
        <f t="shared" si="24"/>
        <v>3</v>
      </c>
      <c r="J223" s="333" t="str">
        <f t="shared" si="25"/>
        <v>9</v>
      </c>
      <c r="K223" s="333" t="str">
        <f t="shared" si="26"/>
        <v>3</v>
      </c>
      <c r="L223" s="350">
        <f t="shared" si="27"/>
        <v>18.333333333333332</v>
      </c>
    </row>
    <row r="224" spans="5:12" x14ac:dyDescent="0.25">
      <c r="E224" s="332" t="s">
        <v>6543</v>
      </c>
      <c r="F224" s="333" t="str">
        <f t="shared" si="21"/>
        <v>1</v>
      </c>
      <c r="G224" s="333" t="str">
        <f t="shared" si="22"/>
        <v>1</v>
      </c>
      <c r="H224" s="333" t="str">
        <f t="shared" si="23"/>
        <v>9</v>
      </c>
      <c r="I224" s="333" t="str">
        <f t="shared" si="24"/>
        <v>3</v>
      </c>
      <c r="J224" s="333" t="str">
        <f t="shared" si="25"/>
        <v>9</v>
      </c>
      <c r="K224" s="333" t="str">
        <f t="shared" si="26"/>
        <v>7</v>
      </c>
      <c r="L224" s="350">
        <f t="shared" si="27"/>
        <v>30.333333333333332</v>
      </c>
    </row>
    <row r="225" spans="5:12" x14ac:dyDescent="0.25">
      <c r="E225" s="332" t="s">
        <v>6542</v>
      </c>
      <c r="F225" s="333" t="str">
        <f t="shared" si="21"/>
        <v>1</v>
      </c>
      <c r="G225" s="333" t="str">
        <f t="shared" si="22"/>
        <v>1</v>
      </c>
      <c r="H225" s="333" t="str">
        <f t="shared" si="23"/>
        <v>9</v>
      </c>
      <c r="I225" s="333" t="str">
        <f t="shared" si="24"/>
        <v>3</v>
      </c>
      <c r="J225" s="333" t="str">
        <f t="shared" si="25"/>
        <v>9</v>
      </c>
      <c r="K225" s="333" t="str">
        <f t="shared" si="26"/>
        <v>9</v>
      </c>
      <c r="L225" s="350">
        <f t="shared" si="27"/>
        <v>36.333333333333336</v>
      </c>
    </row>
    <row r="226" spans="5:12" x14ac:dyDescent="0.25">
      <c r="E226" s="332" t="s">
        <v>6541</v>
      </c>
      <c r="F226" s="333" t="str">
        <f t="shared" si="21"/>
        <v>1</v>
      </c>
      <c r="G226" s="333" t="str">
        <f t="shared" si="22"/>
        <v>1</v>
      </c>
      <c r="H226" s="333" t="str">
        <f t="shared" si="23"/>
        <v>9</v>
      </c>
      <c r="I226" s="333" t="str">
        <f t="shared" si="24"/>
        <v>7</v>
      </c>
      <c r="J226" s="333" t="str">
        <f t="shared" si="25"/>
        <v>1</v>
      </c>
      <c r="K226" s="333" t="str">
        <f t="shared" si="26"/>
        <v>1</v>
      </c>
      <c r="L226" s="350">
        <f t="shared" si="27"/>
        <v>21.666666666666668</v>
      </c>
    </row>
    <row r="227" spans="5:12" x14ac:dyDescent="0.25">
      <c r="E227" s="332" t="s">
        <v>6540</v>
      </c>
      <c r="F227" s="333" t="str">
        <f t="shared" si="21"/>
        <v>1</v>
      </c>
      <c r="G227" s="333" t="str">
        <f t="shared" si="22"/>
        <v>1</v>
      </c>
      <c r="H227" s="333" t="str">
        <f t="shared" si="23"/>
        <v>9</v>
      </c>
      <c r="I227" s="333" t="str">
        <f t="shared" si="24"/>
        <v>7</v>
      </c>
      <c r="J227" s="333" t="str">
        <f t="shared" si="25"/>
        <v>1</v>
      </c>
      <c r="K227" s="333" t="str">
        <f t="shared" si="26"/>
        <v>3</v>
      </c>
      <c r="L227" s="350">
        <f t="shared" si="27"/>
        <v>22.333333333333332</v>
      </c>
    </row>
    <row r="228" spans="5:12" x14ac:dyDescent="0.25">
      <c r="E228" s="332" t="s">
        <v>6539</v>
      </c>
      <c r="F228" s="333" t="str">
        <f t="shared" si="21"/>
        <v>1</v>
      </c>
      <c r="G228" s="333" t="str">
        <f t="shared" si="22"/>
        <v>1</v>
      </c>
      <c r="H228" s="333" t="str">
        <f t="shared" si="23"/>
        <v>9</v>
      </c>
      <c r="I228" s="333" t="str">
        <f t="shared" si="24"/>
        <v>7</v>
      </c>
      <c r="J228" s="333" t="str">
        <f t="shared" si="25"/>
        <v>1</v>
      </c>
      <c r="K228" s="333" t="str">
        <f t="shared" si="26"/>
        <v>7</v>
      </c>
      <c r="L228" s="350">
        <f t="shared" si="27"/>
        <v>23.666666666666668</v>
      </c>
    </row>
    <row r="229" spans="5:12" x14ac:dyDescent="0.25">
      <c r="E229" s="332" t="s">
        <v>6538</v>
      </c>
      <c r="F229" s="333" t="str">
        <f t="shared" si="21"/>
        <v>1</v>
      </c>
      <c r="G229" s="333" t="str">
        <f t="shared" si="22"/>
        <v>1</v>
      </c>
      <c r="H229" s="333" t="str">
        <f t="shared" si="23"/>
        <v>9</v>
      </c>
      <c r="I229" s="333" t="str">
        <f t="shared" si="24"/>
        <v>7</v>
      </c>
      <c r="J229" s="333" t="str">
        <f t="shared" si="25"/>
        <v>1</v>
      </c>
      <c r="K229" s="333" t="str">
        <f t="shared" si="26"/>
        <v>9</v>
      </c>
      <c r="L229" s="350">
        <f t="shared" si="27"/>
        <v>24.333333333333332</v>
      </c>
    </row>
    <row r="230" spans="5:12" x14ac:dyDescent="0.25">
      <c r="E230" s="332" t="s">
        <v>6537</v>
      </c>
      <c r="F230" s="333" t="str">
        <f t="shared" si="21"/>
        <v>1</v>
      </c>
      <c r="G230" s="333" t="str">
        <f t="shared" si="22"/>
        <v>1</v>
      </c>
      <c r="H230" s="333" t="str">
        <f t="shared" si="23"/>
        <v>9</v>
      </c>
      <c r="I230" s="333" t="str">
        <f t="shared" si="24"/>
        <v>7</v>
      </c>
      <c r="J230" s="333" t="str">
        <f t="shared" si="25"/>
        <v>3</v>
      </c>
      <c r="K230" s="333" t="str">
        <f t="shared" si="26"/>
        <v>1</v>
      </c>
      <c r="L230" s="350">
        <f t="shared" si="27"/>
        <v>22.333333333333332</v>
      </c>
    </row>
    <row r="231" spans="5:12" x14ac:dyDescent="0.25">
      <c r="E231" s="332" t="s">
        <v>6536</v>
      </c>
      <c r="F231" s="333" t="str">
        <f t="shared" si="21"/>
        <v>1</v>
      </c>
      <c r="G231" s="333" t="str">
        <f t="shared" si="22"/>
        <v>1</v>
      </c>
      <c r="H231" s="333" t="str">
        <f t="shared" si="23"/>
        <v>9</v>
      </c>
      <c r="I231" s="333" t="str">
        <f t="shared" si="24"/>
        <v>7</v>
      </c>
      <c r="J231" s="333" t="str">
        <f t="shared" si="25"/>
        <v>3</v>
      </c>
      <c r="K231" s="333" t="str">
        <f t="shared" si="26"/>
        <v>3</v>
      </c>
      <c r="L231" s="350">
        <f t="shared" si="27"/>
        <v>24.333333333333332</v>
      </c>
    </row>
    <row r="232" spans="5:12" x14ac:dyDescent="0.25">
      <c r="E232" s="332" t="s">
        <v>6535</v>
      </c>
      <c r="F232" s="333" t="str">
        <f t="shared" si="21"/>
        <v>1</v>
      </c>
      <c r="G232" s="333" t="str">
        <f t="shared" si="22"/>
        <v>1</v>
      </c>
      <c r="H232" s="333" t="str">
        <f t="shared" si="23"/>
        <v>9</v>
      </c>
      <c r="I232" s="333" t="str">
        <f t="shared" si="24"/>
        <v>7</v>
      </c>
      <c r="J232" s="333" t="str">
        <f t="shared" si="25"/>
        <v>3</v>
      </c>
      <c r="K232" s="333" t="str">
        <f t="shared" si="26"/>
        <v>7</v>
      </c>
      <c r="L232" s="350">
        <f t="shared" si="27"/>
        <v>28.333333333333332</v>
      </c>
    </row>
    <row r="233" spans="5:12" x14ac:dyDescent="0.25">
      <c r="E233" s="332" t="s">
        <v>6534</v>
      </c>
      <c r="F233" s="333" t="str">
        <f t="shared" si="21"/>
        <v>1</v>
      </c>
      <c r="G233" s="333" t="str">
        <f t="shared" si="22"/>
        <v>1</v>
      </c>
      <c r="H233" s="333" t="str">
        <f t="shared" si="23"/>
        <v>9</v>
      </c>
      <c r="I233" s="333" t="str">
        <f t="shared" si="24"/>
        <v>7</v>
      </c>
      <c r="J233" s="333" t="str">
        <f t="shared" si="25"/>
        <v>3</v>
      </c>
      <c r="K233" s="333" t="str">
        <f t="shared" si="26"/>
        <v>9</v>
      </c>
      <c r="L233" s="350">
        <f t="shared" si="27"/>
        <v>30.333333333333332</v>
      </c>
    </row>
    <row r="234" spans="5:12" x14ac:dyDescent="0.25">
      <c r="E234" s="332" t="s">
        <v>6533</v>
      </c>
      <c r="F234" s="333" t="str">
        <f t="shared" si="21"/>
        <v>1</v>
      </c>
      <c r="G234" s="333" t="str">
        <f t="shared" si="22"/>
        <v>1</v>
      </c>
      <c r="H234" s="333" t="str">
        <f t="shared" si="23"/>
        <v>9</v>
      </c>
      <c r="I234" s="333" t="str">
        <f t="shared" si="24"/>
        <v>7</v>
      </c>
      <c r="J234" s="333" t="str">
        <f t="shared" si="25"/>
        <v>7</v>
      </c>
      <c r="K234" s="333" t="str">
        <f t="shared" si="26"/>
        <v>1</v>
      </c>
      <c r="L234" s="350">
        <f t="shared" si="27"/>
        <v>23.666666666666668</v>
      </c>
    </row>
    <row r="235" spans="5:12" x14ac:dyDescent="0.25">
      <c r="E235" s="332" t="s">
        <v>6532</v>
      </c>
      <c r="F235" s="333" t="str">
        <f t="shared" si="21"/>
        <v>1</v>
      </c>
      <c r="G235" s="333" t="str">
        <f t="shared" si="22"/>
        <v>1</v>
      </c>
      <c r="H235" s="333" t="str">
        <f t="shared" si="23"/>
        <v>9</v>
      </c>
      <c r="I235" s="333" t="str">
        <f t="shared" si="24"/>
        <v>7</v>
      </c>
      <c r="J235" s="333" t="str">
        <f t="shared" si="25"/>
        <v>7</v>
      </c>
      <c r="K235" s="333" t="str">
        <f t="shared" si="26"/>
        <v>3</v>
      </c>
      <c r="L235" s="350">
        <f t="shared" si="27"/>
        <v>28.333333333333332</v>
      </c>
    </row>
    <row r="236" spans="5:12" x14ac:dyDescent="0.25">
      <c r="E236" s="332" t="s">
        <v>6531</v>
      </c>
      <c r="F236" s="333" t="str">
        <f t="shared" si="21"/>
        <v>1</v>
      </c>
      <c r="G236" s="333" t="str">
        <f t="shared" si="22"/>
        <v>1</v>
      </c>
      <c r="H236" s="333" t="str">
        <f t="shared" si="23"/>
        <v>9</v>
      </c>
      <c r="I236" s="333" t="str">
        <f t="shared" si="24"/>
        <v>7</v>
      </c>
      <c r="J236" s="333" t="str">
        <f t="shared" si="25"/>
        <v>7</v>
      </c>
      <c r="K236" s="333" t="str">
        <f t="shared" si="26"/>
        <v>7</v>
      </c>
      <c r="L236" s="350">
        <f t="shared" si="27"/>
        <v>37.666666666666664</v>
      </c>
    </row>
    <row r="237" spans="5:12" x14ac:dyDescent="0.25">
      <c r="E237" s="332" t="s">
        <v>6530</v>
      </c>
      <c r="F237" s="333" t="str">
        <f t="shared" si="21"/>
        <v>1</v>
      </c>
      <c r="G237" s="333" t="str">
        <f t="shared" si="22"/>
        <v>1</v>
      </c>
      <c r="H237" s="333" t="str">
        <f t="shared" si="23"/>
        <v>9</v>
      </c>
      <c r="I237" s="333" t="str">
        <f t="shared" si="24"/>
        <v>7</v>
      </c>
      <c r="J237" s="333" t="str">
        <f t="shared" si="25"/>
        <v>7</v>
      </c>
      <c r="K237" s="333" t="str">
        <f t="shared" si="26"/>
        <v>9</v>
      </c>
      <c r="L237" s="350">
        <f t="shared" si="27"/>
        <v>42.333333333333336</v>
      </c>
    </row>
    <row r="238" spans="5:12" x14ac:dyDescent="0.25">
      <c r="E238" s="332" t="s">
        <v>6529</v>
      </c>
      <c r="F238" s="333" t="str">
        <f t="shared" si="21"/>
        <v>1</v>
      </c>
      <c r="G238" s="333" t="str">
        <f t="shared" si="22"/>
        <v>1</v>
      </c>
      <c r="H238" s="333" t="str">
        <f t="shared" si="23"/>
        <v>9</v>
      </c>
      <c r="I238" s="333" t="str">
        <f t="shared" si="24"/>
        <v>7</v>
      </c>
      <c r="J238" s="333" t="str">
        <f t="shared" si="25"/>
        <v>9</v>
      </c>
      <c r="K238" s="333" t="str">
        <f t="shared" si="26"/>
        <v>1</v>
      </c>
      <c r="L238" s="350">
        <f t="shared" si="27"/>
        <v>24.333333333333332</v>
      </c>
    </row>
    <row r="239" spans="5:12" x14ac:dyDescent="0.25">
      <c r="E239" s="332" t="s">
        <v>6528</v>
      </c>
      <c r="F239" s="333" t="str">
        <f t="shared" si="21"/>
        <v>1</v>
      </c>
      <c r="G239" s="333" t="str">
        <f t="shared" si="22"/>
        <v>1</v>
      </c>
      <c r="H239" s="333" t="str">
        <f t="shared" si="23"/>
        <v>9</v>
      </c>
      <c r="I239" s="333" t="str">
        <f t="shared" si="24"/>
        <v>7</v>
      </c>
      <c r="J239" s="333" t="str">
        <f t="shared" si="25"/>
        <v>9</v>
      </c>
      <c r="K239" s="333" t="str">
        <f t="shared" si="26"/>
        <v>3</v>
      </c>
      <c r="L239" s="350">
        <f t="shared" si="27"/>
        <v>30.333333333333332</v>
      </c>
    </row>
    <row r="240" spans="5:12" x14ac:dyDescent="0.25">
      <c r="E240" s="332" t="s">
        <v>6527</v>
      </c>
      <c r="F240" s="333" t="str">
        <f t="shared" si="21"/>
        <v>1</v>
      </c>
      <c r="G240" s="333" t="str">
        <f t="shared" si="22"/>
        <v>1</v>
      </c>
      <c r="H240" s="333" t="str">
        <f t="shared" si="23"/>
        <v>9</v>
      </c>
      <c r="I240" s="333" t="str">
        <f t="shared" si="24"/>
        <v>7</v>
      </c>
      <c r="J240" s="333" t="str">
        <f t="shared" si="25"/>
        <v>9</v>
      </c>
      <c r="K240" s="333" t="str">
        <f t="shared" si="26"/>
        <v>7</v>
      </c>
      <c r="L240" s="350">
        <f t="shared" si="27"/>
        <v>42.333333333333336</v>
      </c>
    </row>
    <row r="241" spans="5:12" x14ac:dyDescent="0.25">
      <c r="E241" s="332" t="s">
        <v>6526</v>
      </c>
      <c r="F241" s="333" t="str">
        <f t="shared" si="21"/>
        <v>1</v>
      </c>
      <c r="G241" s="333" t="str">
        <f t="shared" si="22"/>
        <v>1</v>
      </c>
      <c r="H241" s="333" t="str">
        <f t="shared" si="23"/>
        <v>9</v>
      </c>
      <c r="I241" s="333" t="str">
        <f t="shared" si="24"/>
        <v>7</v>
      </c>
      <c r="J241" s="333" t="str">
        <f t="shared" si="25"/>
        <v>9</v>
      </c>
      <c r="K241" s="333" t="str">
        <f t="shared" si="26"/>
        <v>9</v>
      </c>
      <c r="L241" s="350">
        <f t="shared" si="27"/>
        <v>48.333333333333336</v>
      </c>
    </row>
    <row r="242" spans="5:12" x14ac:dyDescent="0.25">
      <c r="E242" s="332" t="s">
        <v>6525</v>
      </c>
      <c r="F242" s="333" t="str">
        <f t="shared" si="21"/>
        <v>1</v>
      </c>
      <c r="G242" s="333" t="str">
        <f t="shared" si="22"/>
        <v>1</v>
      </c>
      <c r="H242" s="333" t="str">
        <f t="shared" si="23"/>
        <v>9</v>
      </c>
      <c r="I242" s="333" t="str">
        <f t="shared" si="24"/>
        <v>9</v>
      </c>
      <c r="J242" s="333" t="str">
        <f t="shared" si="25"/>
        <v>1</v>
      </c>
      <c r="K242" s="333" t="str">
        <f t="shared" si="26"/>
        <v>1</v>
      </c>
      <c r="L242" s="350">
        <f t="shared" si="27"/>
        <v>27.666666666666668</v>
      </c>
    </row>
    <row r="243" spans="5:12" x14ac:dyDescent="0.25">
      <c r="E243" s="332" t="s">
        <v>6524</v>
      </c>
      <c r="F243" s="333" t="str">
        <f t="shared" si="21"/>
        <v>1</v>
      </c>
      <c r="G243" s="333" t="str">
        <f t="shared" si="22"/>
        <v>1</v>
      </c>
      <c r="H243" s="333" t="str">
        <f t="shared" si="23"/>
        <v>9</v>
      </c>
      <c r="I243" s="333" t="str">
        <f t="shared" si="24"/>
        <v>9</v>
      </c>
      <c r="J243" s="333" t="str">
        <f t="shared" si="25"/>
        <v>1</v>
      </c>
      <c r="K243" s="333" t="str">
        <f t="shared" si="26"/>
        <v>3</v>
      </c>
      <c r="L243" s="350">
        <f t="shared" si="27"/>
        <v>28.333333333333332</v>
      </c>
    </row>
    <row r="244" spans="5:12" x14ac:dyDescent="0.25">
      <c r="E244" s="332" t="s">
        <v>6523</v>
      </c>
      <c r="F244" s="333" t="str">
        <f t="shared" si="21"/>
        <v>1</v>
      </c>
      <c r="G244" s="333" t="str">
        <f t="shared" si="22"/>
        <v>1</v>
      </c>
      <c r="H244" s="333" t="str">
        <f t="shared" si="23"/>
        <v>9</v>
      </c>
      <c r="I244" s="333" t="str">
        <f t="shared" si="24"/>
        <v>9</v>
      </c>
      <c r="J244" s="333" t="str">
        <f t="shared" si="25"/>
        <v>1</v>
      </c>
      <c r="K244" s="333" t="str">
        <f t="shared" si="26"/>
        <v>7</v>
      </c>
      <c r="L244" s="350">
        <f t="shared" si="27"/>
        <v>29.666666666666668</v>
      </c>
    </row>
    <row r="245" spans="5:12" x14ac:dyDescent="0.25">
      <c r="E245" s="332" t="s">
        <v>6522</v>
      </c>
      <c r="F245" s="333" t="str">
        <f t="shared" si="21"/>
        <v>1</v>
      </c>
      <c r="G245" s="333" t="str">
        <f t="shared" si="22"/>
        <v>1</v>
      </c>
      <c r="H245" s="333" t="str">
        <f t="shared" si="23"/>
        <v>9</v>
      </c>
      <c r="I245" s="333" t="str">
        <f t="shared" si="24"/>
        <v>9</v>
      </c>
      <c r="J245" s="333" t="str">
        <f t="shared" si="25"/>
        <v>1</v>
      </c>
      <c r="K245" s="333" t="str">
        <f t="shared" si="26"/>
        <v>9</v>
      </c>
      <c r="L245" s="350">
        <f t="shared" si="27"/>
        <v>30.333333333333332</v>
      </c>
    </row>
    <row r="246" spans="5:12" x14ac:dyDescent="0.25">
      <c r="E246" s="332" t="s">
        <v>6521</v>
      </c>
      <c r="F246" s="333" t="str">
        <f t="shared" si="21"/>
        <v>1</v>
      </c>
      <c r="G246" s="333" t="str">
        <f t="shared" si="22"/>
        <v>1</v>
      </c>
      <c r="H246" s="333" t="str">
        <f t="shared" si="23"/>
        <v>9</v>
      </c>
      <c r="I246" s="333" t="str">
        <f t="shared" si="24"/>
        <v>9</v>
      </c>
      <c r="J246" s="333" t="str">
        <f t="shared" si="25"/>
        <v>3</v>
      </c>
      <c r="K246" s="333" t="str">
        <f t="shared" si="26"/>
        <v>1</v>
      </c>
      <c r="L246" s="350">
        <f t="shared" si="27"/>
        <v>28.333333333333332</v>
      </c>
    </row>
    <row r="247" spans="5:12" x14ac:dyDescent="0.25">
      <c r="E247" s="332" t="s">
        <v>6520</v>
      </c>
      <c r="F247" s="333" t="str">
        <f t="shared" si="21"/>
        <v>1</v>
      </c>
      <c r="G247" s="333" t="str">
        <f t="shared" si="22"/>
        <v>1</v>
      </c>
      <c r="H247" s="333" t="str">
        <f t="shared" si="23"/>
        <v>9</v>
      </c>
      <c r="I247" s="333" t="str">
        <f t="shared" si="24"/>
        <v>9</v>
      </c>
      <c r="J247" s="333" t="str">
        <f t="shared" si="25"/>
        <v>3</v>
      </c>
      <c r="K247" s="333" t="str">
        <f t="shared" si="26"/>
        <v>3</v>
      </c>
      <c r="L247" s="350">
        <f t="shared" si="27"/>
        <v>30.333333333333332</v>
      </c>
    </row>
    <row r="248" spans="5:12" x14ac:dyDescent="0.25">
      <c r="E248" s="332" t="s">
        <v>6519</v>
      </c>
      <c r="F248" s="333" t="str">
        <f t="shared" si="21"/>
        <v>1</v>
      </c>
      <c r="G248" s="333" t="str">
        <f t="shared" si="22"/>
        <v>1</v>
      </c>
      <c r="H248" s="333" t="str">
        <f t="shared" si="23"/>
        <v>9</v>
      </c>
      <c r="I248" s="333" t="str">
        <f t="shared" si="24"/>
        <v>9</v>
      </c>
      <c r="J248" s="333" t="str">
        <f t="shared" si="25"/>
        <v>3</v>
      </c>
      <c r="K248" s="333" t="str">
        <f t="shared" si="26"/>
        <v>7</v>
      </c>
      <c r="L248" s="350">
        <f t="shared" si="27"/>
        <v>34.333333333333336</v>
      </c>
    </row>
    <row r="249" spans="5:12" x14ac:dyDescent="0.25">
      <c r="E249" s="332" t="s">
        <v>6518</v>
      </c>
      <c r="F249" s="333" t="str">
        <f t="shared" si="21"/>
        <v>1</v>
      </c>
      <c r="G249" s="333" t="str">
        <f t="shared" si="22"/>
        <v>1</v>
      </c>
      <c r="H249" s="333" t="str">
        <f t="shared" si="23"/>
        <v>9</v>
      </c>
      <c r="I249" s="333" t="str">
        <f t="shared" si="24"/>
        <v>9</v>
      </c>
      <c r="J249" s="333" t="str">
        <f t="shared" si="25"/>
        <v>3</v>
      </c>
      <c r="K249" s="333" t="str">
        <f t="shared" si="26"/>
        <v>9</v>
      </c>
      <c r="L249" s="350">
        <f t="shared" si="27"/>
        <v>36.333333333333336</v>
      </c>
    </row>
    <row r="250" spans="5:12" x14ac:dyDescent="0.25">
      <c r="E250" s="332" t="s">
        <v>6517</v>
      </c>
      <c r="F250" s="333" t="str">
        <f t="shared" si="21"/>
        <v>1</v>
      </c>
      <c r="G250" s="333" t="str">
        <f t="shared" si="22"/>
        <v>1</v>
      </c>
      <c r="H250" s="333" t="str">
        <f t="shared" si="23"/>
        <v>9</v>
      </c>
      <c r="I250" s="333" t="str">
        <f t="shared" si="24"/>
        <v>9</v>
      </c>
      <c r="J250" s="333" t="str">
        <f t="shared" si="25"/>
        <v>7</v>
      </c>
      <c r="K250" s="333" t="str">
        <f t="shared" si="26"/>
        <v>1</v>
      </c>
      <c r="L250" s="350">
        <f t="shared" si="27"/>
        <v>29.666666666666668</v>
      </c>
    </row>
    <row r="251" spans="5:12" x14ac:dyDescent="0.25">
      <c r="E251" s="332" t="s">
        <v>6516</v>
      </c>
      <c r="F251" s="333" t="str">
        <f t="shared" si="21"/>
        <v>1</v>
      </c>
      <c r="G251" s="333" t="str">
        <f t="shared" si="22"/>
        <v>1</v>
      </c>
      <c r="H251" s="333" t="str">
        <f t="shared" si="23"/>
        <v>9</v>
      </c>
      <c r="I251" s="333" t="str">
        <f t="shared" si="24"/>
        <v>9</v>
      </c>
      <c r="J251" s="333" t="str">
        <f t="shared" si="25"/>
        <v>7</v>
      </c>
      <c r="K251" s="333" t="str">
        <f t="shared" si="26"/>
        <v>3</v>
      </c>
      <c r="L251" s="350">
        <f t="shared" si="27"/>
        <v>34.333333333333336</v>
      </c>
    </row>
    <row r="252" spans="5:12" x14ac:dyDescent="0.25">
      <c r="E252" s="332" t="s">
        <v>6515</v>
      </c>
      <c r="F252" s="333" t="str">
        <f t="shared" si="21"/>
        <v>1</v>
      </c>
      <c r="G252" s="333" t="str">
        <f t="shared" si="22"/>
        <v>1</v>
      </c>
      <c r="H252" s="333" t="str">
        <f t="shared" si="23"/>
        <v>9</v>
      </c>
      <c r="I252" s="333" t="str">
        <f t="shared" si="24"/>
        <v>9</v>
      </c>
      <c r="J252" s="333" t="str">
        <f t="shared" si="25"/>
        <v>7</v>
      </c>
      <c r="K252" s="333" t="str">
        <f t="shared" si="26"/>
        <v>7</v>
      </c>
      <c r="L252" s="350">
        <f t="shared" si="27"/>
        <v>43.666666666666664</v>
      </c>
    </row>
    <row r="253" spans="5:12" x14ac:dyDescent="0.25">
      <c r="E253" s="332" t="s">
        <v>6514</v>
      </c>
      <c r="F253" s="333" t="str">
        <f t="shared" si="21"/>
        <v>1</v>
      </c>
      <c r="G253" s="333" t="str">
        <f t="shared" si="22"/>
        <v>1</v>
      </c>
      <c r="H253" s="333" t="str">
        <f t="shared" si="23"/>
        <v>9</v>
      </c>
      <c r="I253" s="333" t="str">
        <f t="shared" si="24"/>
        <v>9</v>
      </c>
      <c r="J253" s="333" t="str">
        <f t="shared" si="25"/>
        <v>7</v>
      </c>
      <c r="K253" s="333" t="str">
        <f t="shared" si="26"/>
        <v>9</v>
      </c>
      <c r="L253" s="350">
        <f t="shared" si="27"/>
        <v>48.333333333333336</v>
      </c>
    </row>
    <row r="254" spans="5:12" x14ac:dyDescent="0.25">
      <c r="E254" s="332" t="s">
        <v>6513</v>
      </c>
      <c r="F254" s="333" t="str">
        <f t="shared" si="21"/>
        <v>1</v>
      </c>
      <c r="G254" s="333" t="str">
        <f t="shared" si="22"/>
        <v>1</v>
      </c>
      <c r="H254" s="333" t="str">
        <f t="shared" si="23"/>
        <v>9</v>
      </c>
      <c r="I254" s="333" t="str">
        <f t="shared" si="24"/>
        <v>9</v>
      </c>
      <c r="J254" s="333" t="str">
        <f t="shared" si="25"/>
        <v>9</v>
      </c>
      <c r="K254" s="333" t="str">
        <f t="shared" si="26"/>
        <v>1</v>
      </c>
      <c r="L254" s="350">
        <f t="shared" si="27"/>
        <v>30.333333333333332</v>
      </c>
    </row>
    <row r="255" spans="5:12" x14ac:dyDescent="0.25">
      <c r="E255" s="332" t="s">
        <v>6512</v>
      </c>
      <c r="F255" s="333" t="str">
        <f t="shared" si="21"/>
        <v>1</v>
      </c>
      <c r="G255" s="333" t="str">
        <f t="shared" si="22"/>
        <v>1</v>
      </c>
      <c r="H255" s="333" t="str">
        <f t="shared" si="23"/>
        <v>9</v>
      </c>
      <c r="I255" s="333" t="str">
        <f t="shared" si="24"/>
        <v>9</v>
      </c>
      <c r="J255" s="333" t="str">
        <f t="shared" si="25"/>
        <v>9</v>
      </c>
      <c r="K255" s="333" t="str">
        <f t="shared" si="26"/>
        <v>3</v>
      </c>
      <c r="L255" s="350">
        <f t="shared" si="27"/>
        <v>36.333333333333336</v>
      </c>
    </row>
    <row r="256" spans="5:12" x14ac:dyDescent="0.25">
      <c r="E256" s="332" t="s">
        <v>6511</v>
      </c>
      <c r="F256" s="333" t="str">
        <f t="shared" si="21"/>
        <v>1</v>
      </c>
      <c r="G256" s="333" t="str">
        <f t="shared" si="22"/>
        <v>1</v>
      </c>
      <c r="H256" s="333" t="str">
        <f t="shared" si="23"/>
        <v>9</v>
      </c>
      <c r="I256" s="333" t="str">
        <f t="shared" si="24"/>
        <v>9</v>
      </c>
      <c r="J256" s="333" t="str">
        <f t="shared" si="25"/>
        <v>9</v>
      </c>
      <c r="K256" s="333" t="str">
        <f t="shared" si="26"/>
        <v>7</v>
      </c>
      <c r="L256" s="350">
        <f t="shared" si="27"/>
        <v>48.333333333333336</v>
      </c>
    </row>
    <row r="257" spans="5:12" x14ac:dyDescent="0.25">
      <c r="E257" s="332" t="s">
        <v>6510</v>
      </c>
      <c r="F257" s="333" t="str">
        <f t="shared" si="21"/>
        <v>1</v>
      </c>
      <c r="G257" s="333" t="str">
        <f t="shared" si="22"/>
        <v>1</v>
      </c>
      <c r="H257" s="333" t="str">
        <f t="shared" si="23"/>
        <v>9</v>
      </c>
      <c r="I257" s="333" t="str">
        <f t="shared" si="24"/>
        <v>9</v>
      </c>
      <c r="J257" s="333" t="str">
        <f t="shared" si="25"/>
        <v>9</v>
      </c>
      <c r="K257" s="333" t="str">
        <f t="shared" si="26"/>
        <v>9</v>
      </c>
      <c r="L257" s="350">
        <f t="shared" si="27"/>
        <v>54.333333333333336</v>
      </c>
    </row>
    <row r="258" spans="5:12" x14ac:dyDescent="0.25">
      <c r="E258" s="332" t="s">
        <v>6509</v>
      </c>
      <c r="F258" s="333" t="str">
        <f t="shared" ref="F258:F321" si="28">MID(E258,3,1)</f>
        <v>1</v>
      </c>
      <c r="G258" s="333" t="str">
        <f t="shared" ref="G258:G321" si="29">MID(E258,6,1)</f>
        <v>3</v>
      </c>
      <c r="H258" s="333" t="str">
        <f t="shared" ref="H258:H321" si="30">MID(E258,10,1)</f>
        <v>1</v>
      </c>
      <c r="I258" s="333" t="str">
        <f t="shared" ref="I258:I321" si="31">MID(E258,13,1)</f>
        <v>1</v>
      </c>
      <c r="J258" s="333" t="str">
        <f t="shared" ref="J258:J321" si="32">MID(E258,17,1)</f>
        <v>1</v>
      </c>
      <c r="K258" s="333" t="str">
        <f t="shared" ref="K258:K321" si="33">MID(E258,20,1)</f>
        <v>1</v>
      </c>
      <c r="L258" s="350">
        <f t="shared" ref="L258:L321" si="34">(F258*G258+H258*I258+J258*K258)/3</f>
        <v>1.6666666666666667</v>
      </c>
    </row>
    <row r="259" spans="5:12" x14ac:dyDescent="0.25">
      <c r="E259" s="332" t="s">
        <v>6508</v>
      </c>
      <c r="F259" s="333" t="str">
        <f t="shared" si="28"/>
        <v>1</v>
      </c>
      <c r="G259" s="333" t="str">
        <f t="shared" si="29"/>
        <v>3</v>
      </c>
      <c r="H259" s="333" t="str">
        <f t="shared" si="30"/>
        <v>1</v>
      </c>
      <c r="I259" s="333" t="str">
        <f t="shared" si="31"/>
        <v>1</v>
      </c>
      <c r="J259" s="333" t="str">
        <f t="shared" si="32"/>
        <v>1</v>
      </c>
      <c r="K259" s="333" t="str">
        <f t="shared" si="33"/>
        <v>3</v>
      </c>
      <c r="L259" s="350">
        <f t="shared" si="34"/>
        <v>2.3333333333333335</v>
      </c>
    </row>
    <row r="260" spans="5:12" x14ac:dyDescent="0.25">
      <c r="E260" s="332" t="s">
        <v>6507</v>
      </c>
      <c r="F260" s="333" t="str">
        <f t="shared" si="28"/>
        <v>1</v>
      </c>
      <c r="G260" s="333" t="str">
        <f t="shared" si="29"/>
        <v>3</v>
      </c>
      <c r="H260" s="333" t="str">
        <f t="shared" si="30"/>
        <v>1</v>
      </c>
      <c r="I260" s="333" t="str">
        <f t="shared" si="31"/>
        <v>1</v>
      </c>
      <c r="J260" s="333" t="str">
        <f t="shared" si="32"/>
        <v>1</v>
      </c>
      <c r="K260" s="333" t="str">
        <f t="shared" si="33"/>
        <v>7</v>
      </c>
      <c r="L260" s="350">
        <f t="shared" si="34"/>
        <v>3.6666666666666665</v>
      </c>
    </row>
    <row r="261" spans="5:12" x14ac:dyDescent="0.25">
      <c r="E261" s="332" t="s">
        <v>6506</v>
      </c>
      <c r="F261" s="333" t="str">
        <f t="shared" si="28"/>
        <v>1</v>
      </c>
      <c r="G261" s="333" t="str">
        <f t="shared" si="29"/>
        <v>3</v>
      </c>
      <c r="H261" s="333" t="str">
        <f t="shared" si="30"/>
        <v>1</v>
      </c>
      <c r="I261" s="333" t="str">
        <f t="shared" si="31"/>
        <v>1</v>
      </c>
      <c r="J261" s="333" t="str">
        <f t="shared" si="32"/>
        <v>1</v>
      </c>
      <c r="K261" s="333" t="str">
        <f t="shared" si="33"/>
        <v>9</v>
      </c>
      <c r="L261" s="350">
        <f t="shared" si="34"/>
        <v>4.333333333333333</v>
      </c>
    </row>
    <row r="262" spans="5:12" x14ac:dyDescent="0.25">
      <c r="E262" s="332" t="s">
        <v>6505</v>
      </c>
      <c r="F262" s="333" t="str">
        <f t="shared" si="28"/>
        <v>1</v>
      </c>
      <c r="G262" s="333" t="str">
        <f t="shared" si="29"/>
        <v>3</v>
      </c>
      <c r="H262" s="333" t="str">
        <f t="shared" si="30"/>
        <v>1</v>
      </c>
      <c r="I262" s="333" t="str">
        <f t="shared" si="31"/>
        <v>1</v>
      </c>
      <c r="J262" s="333" t="str">
        <f t="shared" si="32"/>
        <v>3</v>
      </c>
      <c r="K262" s="333" t="str">
        <f t="shared" si="33"/>
        <v>1</v>
      </c>
      <c r="L262" s="350">
        <f t="shared" si="34"/>
        <v>2.3333333333333335</v>
      </c>
    </row>
    <row r="263" spans="5:12" x14ac:dyDescent="0.25">
      <c r="E263" s="332" t="s">
        <v>6504</v>
      </c>
      <c r="F263" s="333" t="str">
        <f t="shared" si="28"/>
        <v>1</v>
      </c>
      <c r="G263" s="333" t="str">
        <f t="shared" si="29"/>
        <v>3</v>
      </c>
      <c r="H263" s="333" t="str">
        <f t="shared" si="30"/>
        <v>1</v>
      </c>
      <c r="I263" s="333" t="str">
        <f t="shared" si="31"/>
        <v>1</v>
      </c>
      <c r="J263" s="333" t="str">
        <f t="shared" si="32"/>
        <v>3</v>
      </c>
      <c r="K263" s="333" t="str">
        <f t="shared" si="33"/>
        <v>3</v>
      </c>
      <c r="L263" s="350">
        <f t="shared" si="34"/>
        <v>4.333333333333333</v>
      </c>
    </row>
    <row r="264" spans="5:12" x14ac:dyDescent="0.25">
      <c r="E264" s="332" t="s">
        <v>6503</v>
      </c>
      <c r="F264" s="333" t="str">
        <f t="shared" si="28"/>
        <v>1</v>
      </c>
      <c r="G264" s="333" t="str">
        <f t="shared" si="29"/>
        <v>3</v>
      </c>
      <c r="H264" s="333" t="str">
        <f t="shared" si="30"/>
        <v>1</v>
      </c>
      <c r="I264" s="333" t="str">
        <f t="shared" si="31"/>
        <v>1</v>
      </c>
      <c r="J264" s="333" t="str">
        <f t="shared" si="32"/>
        <v>3</v>
      </c>
      <c r="K264" s="333" t="str">
        <f t="shared" si="33"/>
        <v>7</v>
      </c>
      <c r="L264" s="350">
        <f t="shared" si="34"/>
        <v>8.3333333333333339</v>
      </c>
    </row>
    <row r="265" spans="5:12" x14ac:dyDescent="0.25">
      <c r="E265" s="332" t="s">
        <v>6502</v>
      </c>
      <c r="F265" s="333" t="str">
        <f t="shared" si="28"/>
        <v>1</v>
      </c>
      <c r="G265" s="333" t="str">
        <f t="shared" si="29"/>
        <v>3</v>
      </c>
      <c r="H265" s="333" t="str">
        <f t="shared" si="30"/>
        <v>1</v>
      </c>
      <c r="I265" s="333" t="str">
        <f t="shared" si="31"/>
        <v>1</v>
      </c>
      <c r="J265" s="333" t="str">
        <f t="shared" si="32"/>
        <v>3</v>
      </c>
      <c r="K265" s="333" t="str">
        <f t="shared" si="33"/>
        <v>9</v>
      </c>
      <c r="L265" s="350">
        <f t="shared" si="34"/>
        <v>10.333333333333334</v>
      </c>
    </row>
    <row r="266" spans="5:12" x14ac:dyDescent="0.25">
      <c r="E266" s="332" t="s">
        <v>6501</v>
      </c>
      <c r="F266" s="333" t="str">
        <f t="shared" si="28"/>
        <v>1</v>
      </c>
      <c r="G266" s="333" t="str">
        <f t="shared" si="29"/>
        <v>3</v>
      </c>
      <c r="H266" s="333" t="str">
        <f t="shared" si="30"/>
        <v>1</v>
      </c>
      <c r="I266" s="333" t="str">
        <f t="shared" si="31"/>
        <v>1</v>
      </c>
      <c r="J266" s="333" t="str">
        <f t="shared" si="32"/>
        <v>7</v>
      </c>
      <c r="K266" s="333" t="str">
        <f t="shared" si="33"/>
        <v>1</v>
      </c>
      <c r="L266" s="350">
        <f t="shared" si="34"/>
        <v>3.6666666666666665</v>
      </c>
    </row>
    <row r="267" spans="5:12" x14ac:dyDescent="0.25">
      <c r="E267" s="332" t="s">
        <v>6500</v>
      </c>
      <c r="F267" s="333" t="str">
        <f t="shared" si="28"/>
        <v>1</v>
      </c>
      <c r="G267" s="333" t="str">
        <f t="shared" si="29"/>
        <v>3</v>
      </c>
      <c r="H267" s="333" t="str">
        <f t="shared" si="30"/>
        <v>1</v>
      </c>
      <c r="I267" s="333" t="str">
        <f t="shared" si="31"/>
        <v>1</v>
      </c>
      <c r="J267" s="333" t="str">
        <f t="shared" si="32"/>
        <v>7</v>
      </c>
      <c r="K267" s="333" t="str">
        <f t="shared" si="33"/>
        <v>3</v>
      </c>
      <c r="L267" s="350">
        <f t="shared" si="34"/>
        <v>8.3333333333333339</v>
      </c>
    </row>
    <row r="268" spans="5:12" x14ac:dyDescent="0.25">
      <c r="E268" s="332" t="s">
        <v>6499</v>
      </c>
      <c r="F268" s="333" t="str">
        <f t="shared" si="28"/>
        <v>1</v>
      </c>
      <c r="G268" s="333" t="str">
        <f t="shared" si="29"/>
        <v>3</v>
      </c>
      <c r="H268" s="333" t="str">
        <f t="shared" si="30"/>
        <v>1</v>
      </c>
      <c r="I268" s="333" t="str">
        <f t="shared" si="31"/>
        <v>1</v>
      </c>
      <c r="J268" s="333" t="str">
        <f t="shared" si="32"/>
        <v>7</v>
      </c>
      <c r="K268" s="333" t="str">
        <f t="shared" si="33"/>
        <v>7</v>
      </c>
      <c r="L268" s="350">
        <f t="shared" si="34"/>
        <v>17.666666666666668</v>
      </c>
    </row>
    <row r="269" spans="5:12" x14ac:dyDescent="0.25">
      <c r="E269" s="332" t="s">
        <v>6498</v>
      </c>
      <c r="F269" s="333" t="str">
        <f t="shared" si="28"/>
        <v>1</v>
      </c>
      <c r="G269" s="333" t="str">
        <f t="shared" si="29"/>
        <v>3</v>
      </c>
      <c r="H269" s="333" t="str">
        <f t="shared" si="30"/>
        <v>1</v>
      </c>
      <c r="I269" s="333" t="str">
        <f t="shared" si="31"/>
        <v>1</v>
      </c>
      <c r="J269" s="333" t="str">
        <f t="shared" si="32"/>
        <v>7</v>
      </c>
      <c r="K269" s="333" t="str">
        <f t="shared" si="33"/>
        <v>9</v>
      </c>
      <c r="L269" s="350">
        <f t="shared" si="34"/>
        <v>22.333333333333332</v>
      </c>
    </row>
    <row r="270" spans="5:12" x14ac:dyDescent="0.25">
      <c r="E270" s="332" t="s">
        <v>6497</v>
      </c>
      <c r="F270" s="333" t="str">
        <f t="shared" si="28"/>
        <v>1</v>
      </c>
      <c r="G270" s="333" t="str">
        <f t="shared" si="29"/>
        <v>3</v>
      </c>
      <c r="H270" s="333" t="str">
        <f t="shared" si="30"/>
        <v>1</v>
      </c>
      <c r="I270" s="333" t="str">
        <f t="shared" si="31"/>
        <v>1</v>
      </c>
      <c r="J270" s="333" t="str">
        <f t="shared" si="32"/>
        <v>9</v>
      </c>
      <c r="K270" s="333" t="str">
        <f t="shared" si="33"/>
        <v>1</v>
      </c>
      <c r="L270" s="350">
        <f t="shared" si="34"/>
        <v>4.333333333333333</v>
      </c>
    </row>
    <row r="271" spans="5:12" x14ac:dyDescent="0.25">
      <c r="E271" s="332" t="s">
        <v>6496</v>
      </c>
      <c r="F271" s="333" t="str">
        <f t="shared" si="28"/>
        <v>1</v>
      </c>
      <c r="G271" s="333" t="str">
        <f t="shared" si="29"/>
        <v>3</v>
      </c>
      <c r="H271" s="333" t="str">
        <f t="shared" si="30"/>
        <v>1</v>
      </c>
      <c r="I271" s="333" t="str">
        <f t="shared" si="31"/>
        <v>1</v>
      </c>
      <c r="J271" s="333" t="str">
        <f t="shared" si="32"/>
        <v>9</v>
      </c>
      <c r="K271" s="333" t="str">
        <f t="shared" si="33"/>
        <v>3</v>
      </c>
      <c r="L271" s="350">
        <f t="shared" si="34"/>
        <v>10.333333333333334</v>
      </c>
    </row>
    <row r="272" spans="5:12" x14ac:dyDescent="0.25">
      <c r="E272" s="332" t="s">
        <v>6495</v>
      </c>
      <c r="F272" s="333" t="str">
        <f t="shared" si="28"/>
        <v>1</v>
      </c>
      <c r="G272" s="333" t="str">
        <f t="shared" si="29"/>
        <v>3</v>
      </c>
      <c r="H272" s="333" t="str">
        <f t="shared" si="30"/>
        <v>1</v>
      </c>
      <c r="I272" s="333" t="str">
        <f t="shared" si="31"/>
        <v>1</v>
      </c>
      <c r="J272" s="333" t="str">
        <f t="shared" si="32"/>
        <v>9</v>
      </c>
      <c r="K272" s="333" t="str">
        <f t="shared" si="33"/>
        <v>7</v>
      </c>
      <c r="L272" s="350">
        <f t="shared" si="34"/>
        <v>22.333333333333332</v>
      </c>
    </row>
    <row r="273" spans="5:12" x14ac:dyDescent="0.25">
      <c r="E273" s="332" t="s">
        <v>6494</v>
      </c>
      <c r="F273" s="333" t="str">
        <f t="shared" si="28"/>
        <v>1</v>
      </c>
      <c r="G273" s="333" t="str">
        <f t="shared" si="29"/>
        <v>3</v>
      </c>
      <c r="H273" s="333" t="str">
        <f t="shared" si="30"/>
        <v>1</v>
      </c>
      <c r="I273" s="333" t="str">
        <f t="shared" si="31"/>
        <v>1</v>
      </c>
      <c r="J273" s="333" t="str">
        <f t="shared" si="32"/>
        <v>9</v>
      </c>
      <c r="K273" s="333" t="str">
        <f t="shared" si="33"/>
        <v>9</v>
      </c>
      <c r="L273" s="350">
        <f t="shared" si="34"/>
        <v>28.333333333333332</v>
      </c>
    </row>
    <row r="274" spans="5:12" x14ac:dyDescent="0.25">
      <c r="E274" s="332" t="s">
        <v>6493</v>
      </c>
      <c r="F274" s="333" t="str">
        <f t="shared" si="28"/>
        <v>1</v>
      </c>
      <c r="G274" s="333" t="str">
        <f t="shared" si="29"/>
        <v>3</v>
      </c>
      <c r="H274" s="333" t="str">
        <f t="shared" si="30"/>
        <v>1</v>
      </c>
      <c r="I274" s="333" t="str">
        <f t="shared" si="31"/>
        <v>3</v>
      </c>
      <c r="J274" s="333" t="str">
        <f t="shared" si="32"/>
        <v>1</v>
      </c>
      <c r="K274" s="333" t="str">
        <f t="shared" si="33"/>
        <v>1</v>
      </c>
      <c r="L274" s="350">
        <f t="shared" si="34"/>
        <v>2.3333333333333335</v>
      </c>
    </row>
    <row r="275" spans="5:12" x14ac:dyDescent="0.25">
      <c r="E275" s="332" t="s">
        <v>6492</v>
      </c>
      <c r="F275" s="333" t="str">
        <f t="shared" si="28"/>
        <v>1</v>
      </c>
      <c r="G275" s="333" t="str">
        <f t="shared" si="29"/>
        <v>3</v>
      </c>
      <c r="H275" s="333" t="str">
        <f t="shared" si="30"/>
        <v>1</v>
      </c>
      <c r="I275" s="333" t="str">
        <f t="shared" si="31"/>
        <v>3</v>
      </c>
      <c r="J275" s="333" t="str">
        <f t="shared" si="32"/>
        <v>1</v>
      </c>
      <c r="K275" s="333" t="str">
        <f t="shared" si="33"/>
        <v>3</v>
      </c>
      <c r="L275" s="350">
        <f t="shared" si="34"/>
        <v>3</v>
      </c>
    </row>
    <row r="276" spans="5:12" x14ac:dyDescent="0.25">
      <c r="E276" s="332" t="s">
        <v>6491</v>
      </c>
      <c r="F276" s="333" t="str">
        <f t="shared" si="28"/>
        <v>1</v>
      </c>
      <c r="G276" s="333" t="str">
        <f t="shared" si="29"/>
        <v>3</v>
      </c>
      <c r="H276" s="333" t="str">
        <f t="shared" si="30"/>
        <v>1</v>
      </c>
      <c r="I276" s="333" t="str">
        <f t="shared" si="31"/>
        <v>3</v>
      </c>
      <c r="J276" s="333" t="str">
        <f t="shared" si="32"/>
        <v>1</v>
      </c>
      <c r="K276" s="333" t="str">
        <f t="shared" si="33"/>
        <v>7</v>
      </c>
      <c r="L276" s="350">
        <f t="shared" si="34"/>
        <v>4.333333333333333</v>
      </c>
    </row>
    <row r="277" spans="5:12" x14ac:dyDescent="0.25">
      <c r="E277" s="332" t="s">
        <v>6490</v>
      </c>
      <c r="F277" s="333" t="str">
        <f t="shared" si="28"/>
        <v>1</v>
      </c>
      <c r="G277" s="333" t="str">
        <f t="shared" si="29"/>
        <v>3</v>
      </c>
      <c r="H277" s="333" t="str">
        <f t="shared" si="30"/>
        <v>1</v>
      </c>
      <c r="I277" s="333" t="str">
        <f t="shared" si="31"/>
        <v>3</v>
      </c>
      <c r="J277" s="333" t="str">
        <f t="shared" si="32"/>
        <v>1</v>
      </c>
      <c r="K277" s="333" t="str">
        <f t="shared" si="33"/>
        <v>9</v>
      </c>
      <c r="L277" s="350">
        <f t="shared" si="34"/>
        <v>5</v>
      </c>
    </row>
    <row r="278" spans="5:12" x14ac:dyDescent="0.25">
      <c r="E278" s="332" t="s">
        <v>6489</v>
      </c>
      <c r="F278" s="333" t="str">
        <f t="shared" si="28"/>
        <v>1</v>
      </c>
      <c r="G278" s="333" t="str">
        <f t="shared" si="29"/>
        <v>3</v>
      </c>
      <c r="H278" s="333" t="str">
        <f t="shared" si="30"/>
        <v>1</v>
      </c>
      <c r="I278" s="333" t="str">
        <f t="shared" si="31"/>
        <v>3</v>
      </c>
      <c r="J278" s="333" t="str">
        <f t="shared" si="32"/>
        <v>3</v>
      </c>
      <c r="K278" s="333" t="str">
        <f t="shared" si="33"/>
        <v>1</v>
      </c>
      <c r="L278" s="350">
        <f t="shared" si="34"/>
        <v>3</v>
      </c>
    </row>
    <row r="279" spans="5:12" x14ac:dyDescent="0.25">
      <c r="E279" s="332" t="s">
        <v>6488</v>
      </c>
      <c r="F279" s="333" t="str">
        <f t="shared" si="28"/>
        <v>1</v>
      </c>
      <c r="G279" s="333" t="str">
        <f t="shared" si="29"/>
        <v>3</v>
      </c>
      <c r="H279" s="333" t="str">
        <f t="shared" si="30"/>
        <v>1</v>
      </c>
      <c r="I279" s="333" t="str">
        <f t="shared" si="31"/>
        <v>3</v>
      </c>
      <c r="J279" s="333" t="str">
        <f t="shared" si="32"/>
        <v>3</v>
      </c>
      <c r="K279" s="333" t="str">
        <f t="shared" si="33"/>
        <v>3</v>
      </c>
      <c r="L279" s="350">
        <f t="shared" si="34"/>
        <v>5</v>
      </c>
    </row>
    <row r="280" spans="5:12" x14ac:dyDescent="0.25">
      <c r="E280" s="332" t="s">
        <v>6487</v>
      </c>
      <c r="F280" s="333" t="str">
        <f t="shared" si="28"/>
        <v>1</v>
      </c>
      <c r="G280" s="333" t="str">
        <f t="shared" si="29"/>
        <v>3</v>
      </c>
      <c r="H280" s="333" t="str">
        <f t="shared" si="30"/>
        <v>1</v>
      </c>
      <c r="I280" s="333" t="str">
        <f t="shared" si="31"/>
        <v>3</v>
      </c>
      <c r="J280" s="333" t="str">
        <f t="shared" si="32"/>
        <v>3</v>
      </c>
      <c r="K280" s="333" t="str">
        <f t="shared" si="33"/>
        <v>7</v>
      </c>
      <c r="L280" s="350">
        <f t="shared" si="34"/>
        <v>9</v>
      </c>
    </row>
    <row r="281" spans="5:12" x14ac:dyDescent="0.25">
      <c r="E281" s="332" t="s">
        <v>6486</v>
      </c>
      <c r="F281" s="333" t="str">
        <f t="shared" si="28"/>
        <v>1</v>
      </c>
      <c r="G281" s="333" t="str">
        <f t="shared" si="29"/>
        <v>3</v>
      </c>
      <c r="H281" s="333" t="str">
        <f t="shared" si="30"/>
        <v>1</v>
      </c>
      <c r="I281" s="333" t="str">
        <f t="shared" si="31"/>
        <v>3</v>
      </c>
      <c r="J281" s="333" t="str">
        <f t="shared" si="32"/>
        <v>3</v>
      </c>
      <c r="K281" s="333" t="str">
        <f t="shared" si="33"/>
        <v>9</v>
      </c>
      <c r="L281" s="350">
        <f t="shared" si="34"/>
        <v>11</v>
      </c>
    </row>
    <row r="282" spans="5:12" x14ac:dyDescent="0.25">
      <c r="E282" s="332" t="s">
        <v>6485</v>
      </c>
      <c r="F282" s="333" t="str">
        <f t="shared" si="28"/>
        <v>1</v>
      </c>
      <c r="G282" s="333" t="str">
        <f t="shared" si="29"/>
        <v>3</v>
      </c>
      <c r="H282" s="333" t="str">
        <f t="shared" si="30"/>
        <v>1</v>
      </c>
      <c r="I282" s="333" t="str">
        <f t="shared" si="31"/>
        <v>3</v>
      </c>
      <c r="J282" s="333" t="str">
        <f t="shared" si="32"/>
        <v>7</v>
      </c>
      <c r="K282" s="333" t="str">
        <f t="shared" si="33"/>
        <v>1</v>
      </c>
      <c r="L282" s="350">
        <f t="shared" si="34"/>
        <v>4.333333333333333</v>
      </c>
    </row>
    <row r="283" spans="5:12" x14ac:dyDescent="0.25">
      <c r="E283" s="332" t="s">
        <v>6484</v>
      </c>
      <c r="F283" s="333" t="str">
        <f t="shared" si="28"/>
        <v>1</v>
      </c>
      <c r="G283" s="333" t="str">
        <f t="shared" si="29"/>
        <v>3</v>
      </c>
      <c r="H283" s="333" t="str">
        <f t="shared" si="30"/>
        <v>1</v>
      </c>
      <c r="I283" s="333" t="str">
        <f t="shared" si="31"/>
        <v>3</v>
      </c>
      <c r="J283" s="333" t="str">
        <f t="shared" si="32"/>
        <v>7</v>
      </c>
      <c r="K283" s="333" t="str">
        <f t="shared" si="33"/>
        <v>3</v>
      </c>
      <c r="L283" s="350">
        <f t="shared" si="34"/>
        <v>9</v>
      </c>
    </row>
    <row r="284" spans="5:12" x14ac:dyDescent="0.25">
      <c r="E284" s="332" t="s">
        <v>6483</v>
      </c>
      <c r="F284" s="333" t="str">
        <f t="shared" si="28"/>
        <v>1</v>
      </c>
      <c r="G284" s="333" t="str">
        <f t="shared" si="29"/>
        <v>3</v>
      </c>
      <c r="H284" s="333" t="str">
        <f t="shared" si="30"/>
        <v>1</v>
      </c>
      <c r="I284" s="333" t="str">
        <f t="shared" si="31"/>
        <v>3</v>
      </c>
      <c r="J284" s="333" t="str">
        <f t="shared" si="32"/>
        <v>7</v>
      </c>
      <c r="K284" s="333" t="str">
        <f t="shared" si="33"/>
        <v>7</v>
      </c>
      <c r="L284" s="350">
        <f t="shared" si="34"/>
        <v>18.333333333333332</v>
      </c>
    </row>
    <row r="285" spans="5:12" x14ac:dyDescent="0.25">
      <c r="E285" s="332" t="s">
        <v>6482</v>
      </c>
      <c r="F285" s="333" t="str">
        <f t="shared" si="28"/>
        <v>1</v>
      </c>
      <c r="G285" s="333" t="str">
        <f t="shared" si="29"/>
        <v>3</v>
      </c>
      <c r="H285" s="333" t="str">
        <f t="shared" si="30"/>
        <v>1</v>
      </c>
      <c r="I285" s="333" t="str">
        <f t="shared" si="31"/>
        <v>3</v>
      </c>
      <c r="J285" s="333" t="str">
        <f t="shared" si="32"/>
        <v>7</v>
      </c>
      <c r="K285" s="333" t="str">
        <f t="shared" si="33"/>
        <v>9</v>
      </c>
      <c r="L285" s="350">
        <f t="shared" si="34"/>
        <v>23</v>
      </c>
    </row>
    <row r="286" spans="5:12" x14ac:dyDescent="0.25">
      <c r="E286" s="332" t="s">
        <v>6481</v>
      </c>
      <c r="F286" s="333" t="str">
        <f t="shared" si="28"/>
        <v>1</v>
      </c>
      <c r="G286" s="333" t="str">
        <f t="shared" si="29"/>
        <v>3</v>
      </c>
      <c r="H286" s="333" t="str">
        <f t="shared" si="30"/>
        <v>1</v>
      </c>
      <c r="I286" s="333" t="str">
        <f t="shared" si="31"/>
        <v>3</v>
      </c>
      <c r="J286" s="333" t="str">
        <f t="shared" si="32"/>
        <v>9</v>
      </c>
      <c r="K286" s="333" t="str">
        <f t="shared" si="33"/>
        <v>1</v>
      </c>
      <c r="L286" s="350">
        <f t="shared" si="34"/>
        <v>5</v>
      </c>
    </row>
    <row r="287" spans="5:12" x14ac:dyDescent="0.25">
      <c r="E287" s="332" t="s">
        <v>6480</v>
      </c>
      <c r="F287" s="333" t="str">
        <f t="shared" si="28"/>
        <v>1</v>
      </c>
      <c r="G287" s="333" t="str">
        <f t="shared" si="29"/>
        <v>3</v>
      </c>
      <c r="H287" s="333" t="str">
        <f t="shared" si="30"/>
        <v>1</v>
      </c>
      <c r="I287" s="333" t="str">
        <f t="shared" si="31"/>
        <v>3</v>
      </c>
      <c r="J287" s="333" t="str">
        <f t="shared" si="32"/>
        <v>9</v>
      </c>
      <c r="K287" s="333" t="str">
        <f t="shared" si="33"/>
        <v>3</v>
      </c>
      <c r="L287" s="350">
        <f t="shared" si="34"/>
        <v>11</v>
      </c>
    </row>
    <row r="288" spans="5:12" x14ac:dyDescent="0.25">
      <c r="E288" s="332" t="s">
        <v>6479</v>
      </c>
      <c r="F288" s="333" t="str">
        <f t="shared" si="28"/>
        <v>1</v>
      </c>
      <c r="G288" s="333" t="str">
        <f t="shared" si="29"/>
        <v>3</v>
      </c>
      <c r="H288" s="333" t="str">
        <f t="shared" si="30"/>
        <v>1</v>
      </c>
      <c r="I288" s="333" t="str">
        <f t="shared" si="31"/>
        <v>3</v>
      </c>
      <c r="J288" s="333" t="str">
        <f t="shared" si="32"/>
        <v>9</v>
      </c>
      <c r="K288" s="333" t="str">
        <f t="shared" si="33"/>
        <v>7</v>
      </c>
      <c r="L288" s="350">
        <f t="shared" si="34"/>
        <v>23</v>
      </c>
    </row>
    <row r="289" spans="5:12" x14ac:dyDescent="0.25">
      <c r="E289" s="332" t="s">
        <v>6478</v>
      </c>
      <c r="F289" s="333" t="str">
        <f t="shared" si="28"/>
        <v>1</v>
      </c>
      <c r="G289" s="333" t="str">
        <f t="shared" si="29"/>
        <v>3</v>
      </c>
      <c r="H289" s="333" t="str">
        <f t="shared" si="30"/>
        <v>1</v>
      </c>
      <c r="I289" s="333" t="str">
        <f t="shared" si="31"/>
        <v>3</v>
      </c>
      <c r="J289" s="333" t="str">
        <f t="shared" si="32"/>
        <v>9</v>
      </c>
      <c r="K289" s="333" t="str">
        <f t="shared" si="33"/>
        <v>9</v>
      </c>
      <c r="L289" s="350">
        <f t="shared" si="34"/>
        <v>29</v>
      </c>
    </row>
    <row r="290" spans="5:12" x14ac:dyDescent="0.25">
      <c r="E290" s="332" t="s">
        <v>6477</v>
      </c>
      <c r="F290" s="333" t="str">
        <f t="shared" si="28"/>
        <v>1</v>
      </c>
      <c r="G290" s="333" t="str">
        <f t="shared" si="29"/>
        <v>3</v>
      </c>
      <c r="H290" s="333" t="str">
        <f t="shared" si="30"/>
        <v>1</v>
      </c>
      <c r="I290" s="333" t="str">
        <f t="shared" si="31"/>
        <v>7</v>
      </c>
      <c r="J290" s="333" t="str">
        <f t="shared" si="32"/>
        <v>1</v>
      </c>
      <c r="K290" s="333" t="str">
        <f t="shared" si="33"/>
        <v>1</v>
      </c>
      <c r="L290" s="350">
        <f t="shared" si="34"/>
        <v>3.6666666666666665</v>
      </c>
    </row>
    <row r="291" spans="5:12" x14ac:dyDescent="0.25">
      <c r="E291" s="332" t="s">
        <v>6476</v>
      </c>
      <c r="F291" s="333" t="str">
        <f t="shared" si="28"/>
        <v>1</v>
      </c>
      <c r="G291" s="333" t="str">
        <f t="shared" si="29"/>
        <v>3</v>
      </c>
      <c r="H291" s="333" t="str">
        <f t="shared" si="30"/>
        <v>1</v>
      </c>
      <c r="I291" s="333" t="str">
        <f t="shared" si="31"/>
        <v>7</v>
      </c>
      <c r="J291" s="333" t="str">
        <f t="shared" si="32"/>
        <v>1</v>
      </c>
      <c r="K291" s="333" t="str">
        <f t="shared" si="33"/>
        <v>3</v>
      </c>
      <c r="L291" s="350">
        <f t="shared" si="34"/>
        <v>4.333333333333333</v>
      </c>
    </row>
    <row r="292" spans="5:12" x14ac:dyDescent="0.25">
      <c r="E292" s="332" t="s">
        <v>6475</v>
      </c>
      <c r="F292" s="333" t="str">
        <f t="shared" si="28"/>
        <v>1</v>
      </c>
      <c r="G292" s="333" t="str">
        <f t="shared" si="29"/>
        <v>3</v>
      </c>
      <c r="H292" s="333" t="str">
        <f t="shared" si="30"/>
        <v>1</v>
      </c>
      <c r="I292" s="333" t="str">
        <f t="shared" si="31"/>
        <v>7</v>
      </c>
      <c r="J292" s="333" t="str">
        <f t="shared" si="32"/>
        <v>1</v>
      </c>
      <c r="K292" s="333" t="str">
        <f t="shared" si="33"/>
        <v>7</v>
      </c>
      <c r="L292" s="350">
        <f t="shared" si="34"/>
        <v>5.666666666666667</v>
      </c>
    </row>
    <row r="293" spans="5:12" x14ac:dyDescent="0.25">
      <c r="E293" s="332" t="s">
        <v>6474</v>
      </c>
      <c r="F293" s="333" t="str">
        <f t="shared" si="28"/>
        <v>1</v>
      </c>
      <c r="G293" s="333" t="str">
        <f t="shared" si="29"/>
        <v>3</v>
      </c>
      <c r="H293" s="333" t="str">
        <f t="shared" si="30"/>
        <v>1</v>
      </c>
      <c r="I293" s="333" t="str">
        <f t="shared" si="31"/>
        <v>7</v>
      </c>
      <c r="J293" s="333" t="str">
        <f t="shared" si="32"/>
        <v>1</v>
      </c>
      <c r="K293" s="333" t="str">
        <f t="shared" si="33"/>
        <v>9</v>
      </c>
      <c r="L293" s="350">
        <f t="shared" si="34"/>
        <v>6.333333333333333</v>
      </c>
    </row>
    <row r="294" spans="5:12" x14ac:dyDescent="0.25">
      <c r="E294" s="332" t="s">
        <v>6473</v>
      </c>
      <c r="F294" s="333" t="str">
        <f t="shared" si="28"/>
        <v>1</v>
      </c>
      <c r="G294" s="333" t="str">
        <f t="shared" si="29"/>
        <v>3</v>
      </c>
      <c r="H294" s="333" t="str">
        <f t="shared" si="30"/>
        <v>1</v>
      </c>
      <c r="I294" s="333" t="str">
        <f t="shared" si="31"/>
        <v>7</v>
      </c>
      <c r="J294" s="333" t="str">
        <f t="shared" si="32"/>
        <v>3</v>
      </c>
      <c r="K294" s="333" t="str">
        <f t="shared" si="33"/>
        <v>1</v>
      </c>
      <c r="L294" s="350">
        <f t="shared" si="34"/>
        <v>4.333333333333333</v>
      </c>
    </row>
    <row r="295" spans="5:12" x14ac:dyDescent="0.25">
      <c r="E295" s="332" t="s">
        <v>6472</v>
      </c>
      <c r="F295" s="333" t="str">
        <f t="shared" si="28"/>
        <v>1</v>
      </c>
      <c r="G295" s="333" t="str">
        <f t="shared" si="29"/>
        <v>3</v>
      </c>
      <c r="H295" s="333" t="str">
        <f t="shared" si="30"/>
        <v>1</v>
      </c>
      <c r="I295" s="333" t="str">
        <f t="shared" si="31"/>
        <v>7</v>
      </c>
      <c r="J295" s="333" t="str">
        <f t="shared" si="32"/>
        <v>3</v>
      </c>
      <c r="K295" s="333" t="str">
        <f t="shared" si="33"/>
        <v>3</v>
      </c>
      <c r="L295" s="350">
        <f t="shared" si="34"/>
        <v>6.333333333333333</v>
      </c>
    </row>
    <row r="296" spans="5:12" x14ac:dyDescent="0.25">
      <c r="E296" s="332" t="s">
        <v>6471</v>
      </c>
      <c r="F296" s="333" t="str">
        <f t="shared" si="28"/>
        <v>1</v>
      </c>
      <c r="G296" s="333" t="str">
        <f t="shared" si="29"/>
        <v>3</v>
      </c>
      <c r="H296" s="333" t="str">
        <f t="shared" si="30"/>
        <v>1</v>
      </c>
      <c r="I296" s="333" t="str">
        <f t="shared" si="31"/>
        <v>7</v>
      </c>
      <c r="J296" s="333" t="str">
        <f t="shared" si="32"/>
        <v>3</v>
      </c>
      <c r="K296" s="333" t="str">
        <f t="shared" si="33"/>
        <v>7</v>
      </c>
      <c r="L296" s="350">
        <f t="shared" si="34"/>
        <v>10.333333333333334</v>
      </c>
    </row>
    <row r="297" spans="5:12" x14ac:dyDescent="0.25">
      <c r="E297" s="332" t="s">
        <v>6470</v>
      </c>
      <c r="F297" s="333" t="str">
        <f t="shared" si="28"/>
        <v>1</v>
      </c>
      <c r="G297" s="333" t="str">
        <f t="shared" si="29"/>
        <v>3</v>
      </c>
      <c r="H297" s="333" t="str">
        <f t="shared" si="30"/>
        <v>1</v>
      </c>
      <c r="I297" s="333" t="str">
        <f t="shared" si="31"/>
        <v>7</v>
      </c>
      <c r="J297" s="333" t="str">
        <f t="shared" si="32"/>
        <v>3</v>
      </c>
      <c r="K297" s="333" t="str">
        <f t="shared" si="33"/>
        <v>9</v>
      </c>
      <c r="L297" s="350">
        <f t="shared" si="34"/>
        <v>12.333333333333334</v>
      </c>
    </row>
    <row r="298" spans="5:12" x14ac:dyDescent="0.25">
      <c r="E298" s="332" t="s">
        <v>6469</v>
      </c>
      <c r="F298" s="333" t="str">
        <f t="shared" si="28"/>
        <v>1</v>
      </c>
      <c r="G298" s="333" t="str">
        <f t="shared" si="29"/>
        <v>3</v>
      </c>
      <c r="H298" s="333" t="str">
        <f t="shared" si="30"/>
        <v>1</v>
      </c>
      <c r="I298" s="333" t="str">
        <f t="shared" si="31"/>
        <v>7</v>
      </c>
      <c r="J298" s="333" t="str">
        <f t="shared" si="32"/>
        <v>7</v>
      </c>
      <c r="K298" s="333" t="str">
        <f t="shared" si="33"/>
        <v>1</v>
      </c>
      <c r="L298" s="350">
        <f t="shared" si="34"/>
        <v>5.666666666666667</v>
      </c>
    </row>
    <row r="299" spans="5:12" x14ac:dyDescent="0.25">
      <c r="E299" s="332" t="s">
        <v>6468</v>
      </c>
      <c r="F299" s="333" t="str">
        <f t="shared" si="28"/>
        <v>1</v>
      </c>
      <c r="G299" s="333" t="str">
        <f t="shared" si="29"/>
        <v>3</v>
      </c>
      <c r="H299" s="333" t="str">
        <f t="shared" si="30"/>
        <v>1</v>
      </c>
      <c r="I299" s="333" t="str">
        <f t="shared" si="31"/>
        <v>7</v>
      </c>
      <c r="J299" s="333" t="str">
        <f t="shared" si="32"/>
        <v>7</v>
      </c>
      <c r="K299" s="333" t="str">
        <f t="shared" si="33"/>
        <v>3</v>
      </c>
      <c r="L299" s="350">
        <f t="shared" si="34"/>
        <v>10.333333333333334</v>
      </c>
    </row>
    <row r="300" spans="5:12" x14ac:dyDescent="0.25">
      <c r="E300" s="332" t="s">
        <v>6467</v>
      </c>
      <c r="F300" s="333" t="str">
        <f t="shared" si="28"/>
        <v>1</v>
      </c>
      <c r="G300" s="333" t="str">
        <f t="shared" si="29"/>
        <v>3</v>
      </c>
      <c r="H300" s="333" t="str">
        <f t="shared" si="30"/>
        <v>1</v>
      </c>
      <c r="I300" s="333" t="str">
        <f t="shared" si="31"/>
        <v>7</v>
      </c>
      <c r="J300" s="333" t="str">
        <f t="shared" si="32"/>
        <v>7</v>
      </c>
      <c r="K300" s="333" t="str">
        <f t="shared" si="33"/>
        <v>7</v>
      </c>
      <c r="L300" s="350">
        <f t="shared" si="34"/>
        <v>19.666666666666668</v>
      </c>
    </row>
    <row r="301" spans="5:12" x14ac:dyDescent="0.25">
      <c r="E301" s="332" t="s">
        <v>6466</v>
      </c>
      <c r="F301" s="333" t="str">
        <f t="shared" si="28"/>
        <v>1</v>
      </c>
      <c r="G301" s="333" t="str">
        <f t="shared" si="29"/>
        <v>3</v>
      </c>
      <c r="H301" s="333" t="str">
        <f t="shared" si="30"/>
        <v>1</v>
      </c>
      <c r="I301" s="333" t="str">
        <f t="shared" si="31"/>
        <v>7</v>
      </c>
      <c r="J301" s="333" t="str">
        <f t="shared" si="32"/>
        <v>7</v>
      </c>
      <c r="K301" s="333" t="str">
        <f t="shared" si="33"/>
        <v>9</v>
      </c>
      <c r="L301" s="350">
        <f t="shared" si="34"/>
        <v>24.333333333333332</v>
      </c>
    </row>
    <row r="302" spans="5:12" x14ac:dyDescent="0.25">
      <c r="E302" s="332" t="s">
        <v>6465</v>
      </c>
      <c r="F302" s="333" t="str">
        <f t="shared" si="28"/>
        <v>1</v>
      </c>
      <c r="G302" s="333" t="str">
        <f t="shared" si="29"/>
        <v>3</v>
      </c>
      <c r="H302" s="333" t="str">
        <f t="shared" si="30"/>
        <v>1</v>
      </c>
      <c r="I302" s="333" t="str">
        <f t="shared" si="31"/>
        <v>7</v>
      </c>
      <c r="J302" s="333" t="str">
        <f t="shared" si="32"/>
        <v>9</v>
      </c>
      <c r="K302" s="333" t="str">
        <f t="shared" si="33"/>
        <v>1</v>
      </c>
      <c r="L302" s="350">
        <f t="shared" si="34"/>
        <v>6.333333333333333</v>
      </c>
    </row>
    <row r="303" spans="5:12" x14ac:dyDescent="0.25">
      <c r="E303" s="332" t="s">
        <v>6464</v>
      </c>
      <c r="F303" s="333" t="str">
        <f t="shared" si="28"/>
        <v>1</v>
      </c>
      <c r="G303" s="333" t="str">
        <f t="shared" si="29"/>
        <v>3</v>
      </c>
      <c r="H303" s="333" t="str">
        <f t="shared" si="30"/>
        <v>1</v>
      </c>
      <c r="I303" s="333" t="str">
        <f t="shared" si="31"/>
        <v>7</v>
      </c>
      <c r="J303" s="333" t="str">
        <f t="shared" si="32"/>
        <v>9</v>
      </c>
      <c r="K303" s="333" t="str">
        <f t="shared" si="33"/>
        <v>3</v>
      </c>
      <c r="L303" s="350">
        <f t="shared" si="34"/>
        <v>12.333333333333334</v>
      </c>
    </row>
    <row r="304" spans="5:12" x14ac:dyDescent="0.25">
      <c r="E304" s="332" t="s">
        <v>6463</v>
      </c>
      <c r="F304" s="333" t="str">
        <f t="shared" si="28"/>
        <v>1</v>
      </c>
      <c r="G304" s="333" t="str">
        <f t="shared" si="29"/>
        <v>3</v>
      </c>
      <c r="H304" s="333" t="str">
        <f t="shared" si="30"/>
        <v>1</v>
      </c>
      <c r="I304" s="333" t="str">
        <f t="shared" si="31"/>
        <v>7</v>
      </c>
      <c r="J304" s="333" t="str">
        <f t="shared" si="32"/>
        <v>9</v>
      </c>
      <c r="K304" s="333" t="str">
        <f t="shared" si="33"/>
        <v>7</v>
      </c>
      <c r="L304" s="350">
        <f t="shared" si="34"/>
        <v>24.333333333333332</v>
      </c>
    </row>
    <row r="305" spans="5:12" x14ac:dyDescent="0.25">
      <c r="E305" s="332" t="s">
        <v>6462</v>
      </c>
      <c r="F305" s="333" t="str">
        <f t="shared" si="28"/>
        <v>1</v>
      </c>
      <c r="G305" s="333" t="str">
        <f t="shared" si="29"/>
        <v>3</v>
      </c>
      <c r="H305" s="333" t="str">
        <f t="shared" si="30"/>
        <v>1</v>
      </c>
      <c r="I305" s="333" t="str">
        <f t="shared" si="31"/>
        <v>7</v>
      </c>
      <c r="J305" s="333" t="str">
        <f t="shared" si="32"/>
        <v>9</v>
      </c>
      <c r="K305" s="333" t="str">
        <f t="shared" si="33"/>
        <v>9</v>
      </c>
      <c r="L305" s="350">
        <f t="shared" si="34"/>
        <v>30.333333333333332</v>
      </c>
    </row>
    <row r="306" spans="5:12" x14ac:dyDescent="0.25">
      <c r="E306" s="332" t="s">
        <v>6461</v>
      </c>
      <c r="F306" s="333" t="str">
        <f t="shared" si="28"/>
        <v>1</v>
      </c>
      <c r="G306" s="333" t="str">
        <f t="shared" si="29"/>
        <v>3</v>
      </c>
      <c r="H306" s="333" t="str">
        <f t="shared" si="30"/>
        <v>1</v>
      </c>
      <c r="I306" s="333" t="str">
        <f t="shared" si="31"/>
        <v>9</v>
      </c>
      <c r="J306" s="333" t="str">
        <f t="shared" si="32"/>
        <v>1</v>
      </c>
      <c r="K306" s="333" t="str">
        <f t="shared" si="33"/>
        <v>1</v>
      </c>
      <c r="L306" s="350">
        <f t="shared" si="34"/>
        <v>4.333333333333333</v>
      </c>
    </row>
    <row r="307" spans="5:12" x14ac:dyDescent="0.25">
      <c r="E307" s="332" t="s">
        <v>6460</v>
      </c>
      <c r="F307" s="333" t="str">
        <f t="shared" si="28"/>
        <v>1</v>
      </c>
      <c r="G307" s="333" t="str">
        <f t="shared" si="29"/>
        <v>3</v>
      </c>
      <c r="H307" s="333" t="str">
        <f t="shared" si="30"/>
        <v>1</v>
      </c>
      <c r="I307" s="333" t="str">
        <f t="shared" si="31"/>
        <v>9</v>
      </c>
      <c r="J307" s="333" t="str">
        <f t="shared" si="32"/>
        <v>1</v>
      </c>
      <c r="K307" s="333" t="str">
        <f t="shared" si="33"/>
        <v>3</v>
      </c>
      <c r="L307" s="350">
        <f t="shared" si="34"/>
        <v>5</v>
      </c>
    </row>
    <row r="308" spans="5:12" x14ac:dyDescent="0.25">
      <c r="E308" s="332" t="s">
        <v>6459</v>
      </c>
      <c r="F308" s="333" t="str">
        <f t="shared" si="28"/>
        <v>1</v>
      </c>
      <c r="G308" s="333" t="str">
        <f t="shared" si="29"/>
        <v>3</v>
      </c>
      <c r="H308" s="333" t="str">
        <f t="shared" si="30"/>
        <v>1</v>
      </c>
      <c r="I308" s="333" t="str">
        <f t="shared" si="31"/>
        <v>9</v>
      </c>
      <c r="J308" s="333" t="str">
        <f t="shared" si="32"/>
        <v>1</v>
      </c>
      <c r="K308" s="333" t="str">
        <f t="shared" si="33"/>
        <v>7</v>
      </c>
      <c r="L308" s="350">
        <f t="shared" si="34"/>
        <v>6.333333333333333</v>
      </c>
    </row>
    <row r="309" spans="5:12" x14ac:dyDescent="0.25">
      <c r="E309" s="332" t="s">
        <v>6458</v>
      </c>
      <c r="F309" s="333" t="str">
        <f t="shared" si="28"/>
        <v>1</v>
      </c>
      <c r="G309" s="333" t="str">
        <f t="shared" si="29"/>
        <v>3</v>
      </c>
      <c r="H309" s="333" t="str">
        <f t="shared" si="30"/>
        <v>1</v>
      </c>
      <c r="I309" s="333" t="str">
        <f t="shared" si="31"/>
        <v>9</v>
      </c>
      <c r="J309" s="333" t="str">
        <f t="shared" si="32"/>
        <v>1</v>
      </c>
      <c r="K309" s="333" t="str">
        <f t="shared" si="33"/>
        <v>9</v>
      </c>
      <c r="L309" s="350">
        <f t="shared" si="34"/>
        <v>7</v>
      </c>
    </row>
    <row r="310" spans="5:12" x14ac:dyDescent="0.25">
      <c r="E310" s="332" t="s">
        <v>6457</v>
      </c>
      <c r="F310" s="333" t="str">
        <f t="shared" si="28"/>
        <v>1</v>
      </c>
      <c r="G310" s="333" t="str">
        <f t="shared" si="29"/>
        <v>3</v>
      </c>
      <c r="H310" s="333" t="str">
        <f t="shared" si="30"/>
        <v>1</v>
      </c>
      <c r="I310" s="333" t="str">
        <f t="shared" si="31"/>
        <v>9</v>
      </c>
      <c r="J310" s="333" t="str">
        <f t="shared" si="32"/>
        <v>3</v>
      </c>
      <c r="K310" s="333" t="str">
        <f t="shared" si="33"/>
        <v>1</v>
      </c>
      <c r="L310" s="350">
        <f t="shared" si="34"/>
        <v>5</v>
      </c>
    </row>
    <row r="311" spans="5:12" x14ac:dyDescent="0.25">
      <c r="E311" s="332" t="s">
        <v>6456</v>
      </c>
      <c r="F311" s="333" t="str">
        <f t="shared" si="28"/>
        <v>1</v>
      </c>
      <c r="G311" s="333" t="str">
        <f t="shared" si="29"/>
        <v>3</v>
      </c>
      <c r="H311" s="333" t="str">
        <f t="shared" si="30"/>
        <v>1</v>
      </c>
      <c r="I311" s="333" t="str">
        <f t="shared" si="31"/>
        <v>9</v>
      </c>
      <c r="J311" s="333" t="str">
        <f t="shared" si="32"/>
        <v>3</v>
      </c>
      <c r="K311" s="333" t="str">
        <f t="shared" si="33"/>
        <v>3</v>
      </c>
      <c r="L311" s="350">
        <f t="shared" si="34"/>
        <v>7</v>
      </c>
    </row>
    <row r="312" spans="5:12" x14ac:dyDescent="0.25">
      <c r="E312" s="332" t="s">
        <v>6455</v>
      </c>
      <c r="F312" s="333" t="str">
        <f t="shared" si="28"/>
        <v>1</v>
      </c>
      <c r="G312" s="333" t="str">
        <f t="shared" si="29"/>
        <v>3</v>
      </c>
      <c r="H312" s="333" t="str">
        <f t="shared" si="30"/>
        <v>1</v>
      </c>
      <c r="I312" s="333" t="str">
        <f t="shared" si="31"/>
        <v>9</v>
      </c>
      <c r="J312" s="333" t="str">
        <f t="shared" si="32"/>
        <v>3</v>
      </c>
      <c r="K312" s="333" t="str">
        <f t="shared" si="33"/>
        <v>7</v>
      </c>
      <c r="L312" s="350">
        <f t="shared" si="34"/>
        <v>11</v>
      </c>
    </row>
    <row r="313" spans="5:12" x14ac:dyDescent="0.25">
      <c r="E313" s="332" t="s">
        <v>6454</v>
      </c>
      <c r="F313" s="333" t="str">
        <f t="shared" si="28"/>
        <v>1</v>
      </c>
      <c r="G313" s="333" t="str">
        <f t="shared" si="29"/>
        <v>3</v>
      </c>
      <c r="H313" s="333" t="str">
        <f t="shared" si="30"/>
        <v>1</v>
      </c>
      <c r="I313" s="333" t="str">
        <f t="shared" si="31"/>
        <v>9</v>
      </c>
      <c r="J313" s="333" t="str">
        <f t="shared" si="32"/>
        <v>3</v>
      </c>
      <c r="K313" s="333" t="str">
        <f t="shared" si="33"/>
        <v>9</v>
      </c>
      <c r="L313" s="350">
        <f t="shared" si="34"/>
        <v>13</v>
      </c>
    </row>
    <row r="314" spans="5:12" x14ac:dyDescent="0.25">
      <c r="E314" s="332" t="s">
        <v>6453</v>
      </c>
      <c r="F314" s="333" t="str">
        <f t="shared" si="28"/>
        <v>1</v>
      </c>
      <c r="G314" s="333" t="str">
        <f t="shared" si="29"/>
        <v>3</v>
      </c>
      <c r="H314" s="333" t="str">
        <f t="shared" si="30"/>
        <v>1</v>
      </c>
      <c r="I314" s="333" t="str">
        <f t="shared" si="31"/>
        <v>9</v>
      </c>
      <c r="J314" s="333" t="str">
        <f t="shared" si="32"/>
        <v>7</v>
      </c>
      <c r="K314" s="333" t="str">
        <f t="shared" si="33"/>
        <v>1</v>
      </c>
      <c r="L314" s="350">
        <f t="shared" si="34"/>
        <v>6.333333333333333</v>
      </c>
    </row>
    <row r="315" spans="5:12" x14ac:dyDescent="0.25">
      <c r="E315" s="332" t="s">
        <v>6452</v>
      </c>
      <c r="F315" s="333" t="str">
        <f t="shared" si="28"/>
        <v>1</v>
      </c>
      <c r="G315" s="333" t="str">
        <f t="shared" si="29"/>
        <v>3</v>
      </c>
      <c r="H315" s="333" t="str">
        <f t="shared" si="30"/>
        <v>1</v>
      </c>
      <c r="I315" s="333" t="str">
        <f t="shared" si="31"/>
        <v>9</v>
      </c>
      <c r="J315" s="333" t="str">
        <f t="shared" si="32"/>
        <v>7</v>
      </c>
      <c r="K315" s="333" t="str">
        <f t="shared" si="33"/>
        <v>3</v>
      </c>
      <c r="L315" s="350">
        <f t="shared" si="34"/>
        <v>11</v>
      </c>
    </row>
    <row r="316" spans="5:12" x14ac:dyDescent="0.25">
      <c r="E316" s="332" t="s">
        <v>6451</v>
      </c>
      <c r="F316" s="333" t="str">
        <f t="shared" si="28"/>
        <v>1</v>
      </c>
      <c r="G316" s="333" t="str">
        <f t="shared" si="29"/>
        <v>3</v>
      </c>
      <c r="H316" s="333" t="str">
        <f t="shared" si="30"/>
        <v>1</v>
      </c>
      <c r="I316" s="333" t="str">
        <f t="shared" si="31"/>
        <v>9</v>
      </c>
      <c r="J316" s="333" t="str">
        <f t="shared" si="32"/>
        <v>7</v>
      </c>
      <c r="K316" s="333" t="str">
        <f t="shared" si="33"/>
        <v>7</v>
      </c>
      <c r="L316" s="350">
        <f t="shared" si="34"/>
        <v>20.333333333333332</v>
      </c>
    </row>
    <row r="317" spans="5:12" x14ac:dyDescent="0.25">
      <c r="E317" s="332" t="s">
        <v>6450</v>
      </c>
      <c r="F317" s="333" t="str">
        <f t="shared" si="28"/>
        <v>1</v>
      </c>
      <c r="G317" s="333" t="str">
        <f t="shared" si="29"/>
        <v>3</v>
      </c>
      <c r="H317" s="333" t="str">
        <f t="shared" si="30"/>
        <v>1</v>
      </c>
      <c r="I317" s="333" t="str">
        <f t="shared" si="31"/>
        <v>9</v>
      </c>
      <c r="J317" s="333" t="str">
        <f t="shared" si="32"/>
        <v>7</v>
      </c>
      <c r="K317" s="333" t="str">
        <f t="shared" si="33"/>
        <v>9</v>
      </c>
      <c r="L317" s="350">
        <f t="shared" si="34"/>
        <v>25</v>
      </c>
    </row>
    <row r="318" spans="5:12" x14ac:dyDescent="0.25">
      <c r="E318" s="332" t="s">
        <v>6449</v>
      </c>
      <c r="F318" s="333" t="str">
        <f t="shared" si="28"/>
        <v>1</v>
      </c>
      <c r="G318" s="333" t="str">
        <f t="shared" si="29"/>
        <v>3</v>
      </c>
      <c r="H318" s="333" t="str">
        <f t="shared" si="30"/>
        <v>1</v>
      </c>
      <c r="I318" s="333" t="str">
        <f t="shared" si="31"/>
        <v>9</v>
      </c>
      <c r="J318" s="333" t="str">
        <f t="shared" si="32"/>
        <v>9</v>
      </c>
      <c r="K318" s="333" t="str">
        <f t="shared" si="33"/>
        <v>1</v>
      </c>
      <c r="L318" s="350">
        <f t="shared" si="34"/>
        <v>7</v>
      </c>
    </row>
    <row r="319" spans="5:12" x14ac:dyDescent="0.25">
      <c r="E319" s="332" t="s">
        <v>6448</v>
      </c>
      <c r="F319" s="333" t="str">
        <f t="shared" si="28"/>
        <v>1</v>
      </c>
      <c r="G319" s="333" t="str">
        <f t="shared" si="29"/>
        <v>3</v>
      </c>
      <c r="H319" s="333" t="str">
        <f t="shared" si="30"/>
        <v>1</v>
      </c>
      <c r="I319" s="333" t="str">
        <f t="shared" si="31"/>
        <v>9</v>
      </c>
      <c r="J319" s="333" t="str">
        <f t="shared" si="32"/>
        <v>9</v>
      </c>
      <c r="K319" s="333" t="str">
        <f t="shared" si="33"/>
        <v>3</v>
      </c>
      <c r="L319" s="350">
        <f t="shared" si="34"/>
        <v>13</v>
      </c>
    </row>
    <row r="320" spans="5:12" x14ac:dyDescent="0.25">
      <c r="E320" s="332" t="s">
        <v>6447</v>
      </c>
      <c r="F320" s="333" t="str">
        <f t="shared" si="28"/>
        <v>1</v>
      </c>
      <c r="G320" s="333" t="str">
        <f t="shared" si="29"/>
        <v>3</v>
      </c>
      <c r="H320" s="333" t="str">
        <f t="shared" si="30"/>
        <v>1</v>
      </c>
      <c r="I320" s="333" t="str">
        <f t="shared" si="31"/>
        <v>9</v>
      </c>
      <c r="J320" s="333" t="str">
        <f t="shared" si="32"/>
        <v>9</v>
      </c>
      <c r="K320" s="333" t="str">
        <f t="shared" si="33"/>
        <v>7</v>
      </c>
      <c r="L320" s="350">
        <f t="shared" si="34"/>
        <v>25</v>
      </c>
    </row>
    <row r="321" spans="5:12" x14ac:dyDescent="0.25">
      <c r="E321" s="332" t="s">
        <v>6446</v>
      </c>
      <c r="F321" s="333" t="str">
        <f t="shared" si="28"/>
        <v>1</v>
      </c>
      <c r="G321" s="333" t="str">
        <f t="shared" si="29"/>
        <v>3</v>
      </c>
      <c r="H321" s="333" t="str">
        <f t="shared" si="30"/>
        <v>1</v>
      </c>
      <c r="I321" s="333" t="str">
        <f t="shared" si="31"/>
        <v>9</v>
      </c>
      <c r="J321" s="333" t="str">
        <f t="shared" si="32"/>
        <v>9</v>
      </c>
      <c r="K321" s="333" t="str">
        <f t="shared" si="33"/>
        <v>9</v>
      </c>
      <c r="L321" s="350">
        <f t="shared" si="34"/>
        <v>31</v>
      </c>
    </row>
    <row r="322" spans="5:12" x14ac:dyDescent="0.25">
      <c r="E322" s="332" t="s">
        <v>6445</v>
      </c>
      <c r="F322" s="333" t="str">
        <f t="shared" ref="F322:F385" si="35">MID(E322,3,1)</f>
        <v>1</v>
      </c>
      <c r="G322" s="333" t="str">
        <f t="shared" ref="G322:G385" si="36">MID(E322,6,1)</f>
        <v>3</v>
      </c>
      <c r="H322" s="333" t="str">
        <f t="shared" ref="H322:H385" si="37">MID(E322,10,1)</f>
        <v>3</v>
      </c>
      <c r="I322" s="333" t="str">
        <f t="shared" ref="I322:I385" si="38">MID(E322,13,1)</f>
        <v>1</v>
      </c>
      <c r="J322" s="333" t="str">
        <f t="shared" ref="J322:J385" si="39">MID(E322,17,1)</f>
        <v>1</v>
      </c>
      <c r="K322" s="333" t="str">
        <f t="shared" ref="K322:K385" si="40">MID(E322,20,1)</f>
        <v>1</v>
      </c>
      <c r="L322" s="350">
        <f t="shared" ref="L322:L385" si="41">(F322*G322+H322*I322+J322*K322)/3</f>
        <v>2.3333333333333335</v>
      </c>
    </row>
    <row r="323" spans="5:12" x14ac:dyDescent="0.25">
      <c r="E323" s="332" t="s">
        <v>6444</v>
      </c>
      <c r="F323" s="333" t="str">
        <f t="shared" si="35"/>
        <v>1</v>
      </c>
      <c r="G323" s="333" t="str">
        <f t="shared" si="36"/>
        <v>3</v>
      </c>
      <c r="H323" s="333" t="str">
        <f t="shared" si="37"/>
        <v>3</v>
      </c>
      <c r="I323" s="333" t="str">
        <f t="shared" si="38"/>
        <v>1</v>
      </c>
      <c r="J323" s="333" t="str">
        <f t="shared" si="39"/>
        <v>1</v>
      </c>
      <c r="K323" s="333" t="str">
        <f t="shared" si="40"/>
        <v>3</v>
      </c>
      <c r="L323" s="350">
        <f t="shared" si="41"/>
        <v>3</v>
      </c>
    </row>
    <row r="324" spans="5:12" x14ac:dyDescent="0.25">
      <c r="E324" s="332" t="s">
        <v>6443</v>
      </c>
      <c r="F324" s="333" t="str">
        <f t="shared" si="35"/>
        <v>1</v>
      </c>
      <c r="G324" s="333" t="str">
        <f t="shared" si="36"/>
        <v>3</v>
      </c>
      <c r="H324" s="333" t="str">
        <f t="shared" si="37"/>
        <v>3</v>
      </c>
      <c r="I324" s="333" t="str">
        <f t="shared" si="38"/>
        <v>1</v>
      </c>
      <c r="J324" s="333" t="str">
        <f t="shared" si="39"/>
        <v>1</v>
      </c>
      <c r="K324" s="333" t="str">
        <f t="shared" si="40"/>
        <v>7</v>
      </c>
      <c r="L324" s="350">
        <f t="shared" si="41"/>
        <v>4.333333333333333</v>
      </c>
    </row>
    <row r="325" spans="5:12" x14ac:dyDescent="0.25">
      <c r="E325" s="332" t="s">
        <v>6442</v>
      </c>
      <c r="F325" s="333" t="str">
        <f t="shared" si="35"/>
        <v>1</v>
      </c>
      <c r="G325" s="333" t="str">
        <f t="shared" si="36"/>
        <v>3</v>
      </c>
      <c r="H325" s="333" t="str">
        <f t="shared" si="37"/>
        <v>3</v>
      </c>
      <c r="I325" s="333" t="str">
        <f t="shared" si="38"/>
        <v>1</v>
      </c>
      <c r="J325" s="333" t="str">
        <f t="shared" si="39"/>
        <v>1</v>
      </c>
      <c r="K325" s="333" t="str">
        <f t="shared" si="40"/>
        <v>9</v>
      </c>
      <c r="L325" s="350">
        <f t="shared" si="41"/>
        <v>5</v>
      </c>
    </row>
    <row r="326" spans="5:12" x14ac:dyDescent="0.25">
      <c r="E326" s="332" t="s">
        <v>6441</v>
      </c>
      <c r="F326" s="333" t="str">
        <f t="shared" si="35"/>
        <v>1</v>
      </c>
      <c r="G326" s="333" t="str">
        <f t="shared" si="36"/>
        <v>3</v>
      </c>
      <c r="H326" s="333" t="str">
        <f t="shared" si="37"/>
        <v>3</v>
      </c>
      <c r="I326" s="333" t="str">
        <f t="shared" si="38"/>
        <v>1</v>
      </c>
      <c r="J326" s="333" t="str">
        <f t="shared" si="39"/>
        <v>3</v>
      </c>
      <c r="K326" s="333" t="str">
        <f t="shared" si="40"/>
        <v>1</v>
      </c>
      <c r="L326" s="350">
        <f t="shared" si="41"/>
        <v>3</v>
      </c>
    </row>
    <row r="327" spans="5:12" x14ac:dyDescent="0.25">
      <c r="E327" s="332" t="s">
        <v>6440</v>
      </c>
      <c r="F327" s="333" t="str">
        <f t="shared" si="35"/>
        <v>1</v>
      </c>
      <c r="G327" s="333" t="str">
        <f t="shared" si="36"/>
        <v>3</v>
      </c>
      <c r="H327" s="333" t="str">
        <f t="shared" si="37"/>
        <v>3</v>
      </c>
      <c r="I327" s="333" t="str">
        <f t="shared" si="38"/>
        <v>1</v>
      </c>
      <c r="J327" s="333" t="str">
        <f t="shared" si="39"/>
        <v>3</v>
      </c>
      <c r="K327" s="333" t="str">
        <f t="shared" si="40"/>
        <v>3</v>
      </c>
      <c r="L327" s="350">
        <f t="shared" si="41"/>
        <v>5</v>
      </c>
    </row>
    <row r="328" spans="5:12" x14ac:dyDescent="0.25">
      <c r="E328" s="332" t="s">
        <v>6439</v>
      </c>
      <c r="F328" s="333" t="str">
        <f t="shared" si="35"/>
        <v>1</v>
      </c>
      <c r="G328" s="333" t="str">
        <f t="shared" si="36"/>
        <v>3</v>
      </c>
      <c r="H328" s="333" t="str">
        <f t="shared" si="37"/>
        <v>3</v>
      </c>
      <c r="I328" s="333" t="str">
        <f t="shared" si="38"/>
        <v>1</v>
      </c>
      <c r="J328" s="333" t="str">
        <f t="shared" si="39"/>
        <v>3</v>
      </c>
      <c r="K328" s="333" t="str">
        <f t="shared" si="40"/>
        <v>7</v>
      </c>
      <c r="L328" s="350">
        <f t="shared" si="41"/>
        <v>9</v>
      </c>
    </row>
    <row r="329" spans="5:12" x14ac:dyDescent="0.25">
      <c r="E329" s="332" t="s">
        <v>6438</v>
      </c>
      <c r="F329" s="333" t="str">
        <f t="shared" si="35"/>
        <v>1</v>
      </c>
      <c r="G329" s="333" t="str">
        <f t="shared" si="36"/>
        <v>3</v>
      </c>
      <c r="H329" s="333" t="str">
        <f t="shared" si="37"/>
        <v>3</v>
      </c>
      <c r="I329" s="333" t="str">
        <f t="shared" si="38"/>
        <v>1</v>
      </c>
      <c r="J329" s="333" t="str">
        <f t="shared" si="39"/>
        <v>3</v>
      </c>
      <c r="K329" s="333" t="str">
        <f t="shared" si="40"/>
        <v>9</v>
      </c>
      <c r="L329" s="350">
        <f t="shared" si="41"/>
        <v>11</v>
      </c>
    </row>
    <row r="330" spans="5:12" x14ac:dyDescent="0.25">
      <c r="E330" s="332" t="s">
        <v>6437</v>
      </c>
      <c r="F330" s="333" t="str">
        <f t="shared" si="35"/>
        <v>1</v>
      </c>
      <c r="G330" s="333" t="str">
        <f t="shared" si="36"/>
        <v>3</v>
      </c>
      <c r="H330" s="333" t="str">
        <f t="shared" si="37"/>
        <v>3</v>
      </c>
      <c r="I330" s="333" t="str">
        <f t="shared" si="38"/>
        <v>1</v>
      </c>
      <c r="J330" s="333" t="str">
        <f t="shared" si="39"/>
        <v>7</v>
      </c>
      <c r="K330" s="333" t="str">
        <f t="shared" si="40"/>
        <v>1</v>
      </c>
      <c r="L330" s="350">
        <f t="shared" si="41"/>
        <v>4.333333333333333</v>
      </c>
    </row>
    <row r="331" spans="5:12" x14ac:dyDescent="0.25">
      <c r="E331" s="332" t="s">
        <v>6436</v>
      </c>
      <c r="F331" s="333" t="str">
        <f t="shared" si="35"/>
        <v>1</v>
      </c>
      <c r="G331" s="333" t="str">
        <f t="shared" si="36"/>
        <v>3</v>
      </c>
      <c r="H331" s="333" t="str">
        <f t="shared" si="37"/>
        <v>3</v>
      </c>
      <c r="I331" s="333" t="str">
        <f t="shared" si="38"/>
        <v>1</v>
      </c>
      <c r="J331" s="333" t="str">
        <f t="shared" si="39"/>
        <v>7</v>
      </c>
      <c r="K331" s="333" t="str">
        <f t="shared" si="40"/>
        <v>3</v>
      </c>
      <c r="L331" s="350">
        <f t="shared" si="41"/>
        <v>9</v>
      </c>
    </row>
    <row r="332" spans="5:12" x14ac:dyDescent="0.25">
      <c r="E332" s="332" t="s">
        <v>6435</v>
      </c>
      <c r="F332" s="333" t="str">
        <f t="shared" si="35"/>
        <v>1</v>
      </c>
      <c r="G332" s="333" t="str">
        <f t="shared" si="36"/>
        <v>3</v>
      </c>
      <c r="H332" s="333" t="str">
        <f t="shared" si="37"/>
        <v>3</v>
      </c>
      <c r="I332" s="333" t="str">
        <f t="shared" si="38"/>
        <v>1</v>
      </c>
      <c r="J332" s="333" t="str">
        <f t="shared" si="39"/>
        <v>7</v>
      </c>
      <c r="K332" s="333" t="str">
        <f t="shared" si="40"/>
        <v>7</v>
      </c>
      <c r="L332" s="350">
        <f t="shared" si="41"/>
        <v>18.333333333333332</v>
      </c>
    </row>
    <row r="333" spans="5:12" x14ac:dyDescent="0.25">
      <c r="E333" s="332" t="s">
        <v>6434</v>
      </c>
      <c r="F333" s="333" t="str">
        <f t="shared" si="35"/>
        <v>1</v>
      </c>
      <c r="G333" s="333" t="str">
        <f t="shared" si="36"/>
        <v>3</v>
      </c>
      <c r="H333" s="333" t="str">
        <f t="shared" si="37"/>
        <v>3</v>
      </c>
      <c r="I333" s="333" t="str">
        <f t="shared" si="38"/>
        <v>1</v>
      </c>
      <c r="J333" s="333" t="str">
        <f t="shared" si="39"/>
        <v>7</v>
      </c>
      <c r="K333" s="333" t="str">
        <f t="shared" si="40"/>
        <v>9</v>
      </c>
      <c r="L333" s="350">
        <f t="shared" si="41"/>
        <v>23</v>
      </c>
    </row>
    <row r="334" spans="5:12" x14ac:dyDescent="0.25">
      <c r="E334" s="332" t="s">
        <v>6433</v>
      </c>
      <c r="F334" s="333" t="str">
        <f t="shared" si="35"/>
        <v>1</v>
      </c>
      <c r="G334" s="333" t="str">
        <f t="shared" si="36"/>
        <v>3</v>
      </c>
      <c r="H334" s="333" t="str">
        <f t="shared" si="37"/>
        <v>3</v>
      </c>
      <c r="I334" s="333" t="str">
        <f t="shared" si="38"/>
        <v>1</v>
      </c>
      <c r="J334" s="333" t="str">
        <f t="shared" si="39"/>
        <v>9</v>
      </c>
      <c r="K334" s="333" t="str">
        <f t="shared" si="40"/>
        <v>1</v>
      </c>
      <c r="L334" s="350">
        <f t="shared" si="41"/>
        <v>5</v>
      </c>
    </row>
    <row r="335" spans="5:12" x14ac:dyDescent="0.25">
      <c r="E335" s="332" t="s">
        <v>6432</v>
      </c>
      <c r="F335" s="333" t="str">
        <f t="shared" si="35"/>
        <v>1</v>
      </c>
      <c r="G335" s="333" t="str">
        <f t="shared" si="36"/>
        <v>3</v>
      </c>
      <c r="H335" s="333" t="str">
        <f t="shared" si="37"/>
        <v>3</v>
      </c>
      <c r="I335" s="333" t="str">
        <f t="shared" si="38"/>
        <v>1</v>
      </c>
      <c r="J335" s="333" t="str">
        <f t="shared" si="39"/>
        <v>9</v>
      </c>
      <c r="K335" s="333" t="str">
        <f t="shared" si="40"/>
        <v>3</v>
      </c>
      <c r="L335" s="350">
        <f t="shared" si="41"/>
        <v>11</v>
      </c>
    </row>
    <row r="336" spans="5:12" x14ac:dyDescent="0.25">
      <c r="E336" s="332" t="s">
        <v>6431</v>
      </c>
      <c r="F336" s="333" t="str">
        <f t="shared" si="35"/>
        <v>1</v>
      </c>
      <c r="G336" s="333" t="str">
        <f t="shared" si="36"/>
        <v>3</v>
      </c>
      <c r="H336" s="333" t="str">
        <f t="shared" si="37"/>
        <v>3</v>
      </c>
      <c r="I336" s="333" t="str">
        <f t="shared" si="38"/>
        <v>1</v>
      </c>
      <c r="J336" s="333" t="str">
        <f t="shared" si="39"/>
        <v>9</v>
      </c>
      <c r="K336" s="333" t="str">
        <f t="shared" si="40"/>
        <v>7</v>
      </c>
      <c r="L336" s="350">
        <f t="shared" si="41"/>
        <v>23</v>
      </c>
    </row>
    <row r="337" spans="5:12" x14ac:dyDescent="0.25">
      <c r="E337" s="332" t="s">
        <v>6430</v>
      </c>
      <c r="F337" s="333" t="str">
        <f t="shared" si="35"/>
        <v>1</v>
      </c>
      <c r="G337" s="333" t="str">
        <f t="shared" si="36"/>
        <v>3</v>
      </c>
      <c r="H337" s="333" t="str">
        <f t="shared" si="37"/>
        <v>3</v>
      </c>
      <c r="I337" s="333" t="str">
        <f t="shared" si="38"/>
        <v>1</v>
      </c>
      <c r="J337" s="333" t="str">
        <f t="shared" si="39"/>
        <v>9</v>
      </c>
      <c r="K337" s="333" t="str">
        <f t="shared" si="40"/>
        <v>9</v>
      </c>
      <c r="L337" s="350">
        <f t="shared" si="41"/>
        <v>29</v>
      </c>
    </row>
    <row r="338" spans="5:12" x14ac:dyDescent="0.25">
      <c r="E338" s="332" t="s">
        <v>6429</v>
      </c>
      <c r="F338" s="333" t="str">
        <f t="shared" si="35"/>
        <v>1</v>
      </c>
      <c r="G338" s="333" t="str">
        <f t="shared" si="36"/>
        <v>3</v>
      </c>
      <c r="H338" s="333" t="str">
        <f t="shared" si="37"/>
        <v>3</v>
      </c>
      <c r="I338" s="333" t="str">
        <f t="shared" si="38"/>
        <v>3</v>
      </c>
      <c r="J338" s="333" t="str">
        <f t="shared" si="39"/>
        <v>1</v>
      </c>
      <c r="K338" s="333" t="str">
        <f t="shared" si="40"/>
        <v>1</v>
      </c>
      <c r="L338" s="350">
        <f t="shared" si="41"/>
        <v>4.333333333333333</v>
      </c>
    </row>
    <row r="339" spans="5:12" x14ac:dyDescent="0.25">
      <c r="E339" s="332" t="s">
        <v>6428</v>
      </c>
      <c r="F339" s="333" t="str">
        <f t="shared" si="35"/>
        <v>1</v>
      </c>
      <c r="G339" s="333" t="str">
        <f t="shared" si="36"/>
        <v>3</v>
      </c>
      <c r="H339" s="333" t="str">
        <f t="shared" si="37"/>
        <v>3</v>
      </c>
      <c r="I339" s="333" t="str">
        <f t="shared" si="38"/>
        <v>3</v>
      </c>
      <c r="J339" s="333" t="str">
        <f t="shared" si="39"/>
        <v>1</v>
      </c>
      <c r="K339" s="333" t="str">
        <f t="shared" si="40"/>
        <v>3</v>
      </c>
      <c r="L339" s="350">
        <f t="shared" si="41"/>
        <v>5</v>
      </c>
    </row>
    <row r="340" spans="5:12" x14ac:dyDescent="0.25">
      <c r="E340" s="332" t="s">
        <v>6427</v>
      </c>
      <c r="F340" s="333" t="str">
        <f t="shared" si="35"/>
        <v>1</v>
      </c>
      <c r="G340" s="333" t="str">
        <f t="shared" si="36"/>
        <v>3</v>
      </c>
      <c r="H340" s="333" t="str">
        <f t="shared" si="37"/>
        <v>3</v>
      </c>
      <c r="I340" s="333" t="str">
        <f t="shared" si="38"/>
        <v>3</v>
      </c>
      <c r="J340" s="333" t="str">
        <f t="shared" si="39"/>
        <v>1</v>
      </c>
      <c r="K340" s="333" t="str">
        <f t="shared" si="40"/>
        <v>7</v>
      </c>
      <c r="L340" s="350">
        <f t="shared" si="41"/>
        <v>6.333333333333333</v>
      </c>
    </row>
    <row r="341" spans="5:12" x14ac:dyDescent="0.25">
      <c r="E341" s="332" t="s">
        <v>6426</v>
      </c>
      <c r="F341" s="333" t="str">
        <f t="shared" si="35"/>
        <v>1</v>
      </c>
      <c r="G341" s="333" t="str">
        <f t="shared" si="36"/>
        <v>3</v>
      </c>
      <c r="H341" s="333" t="str">
        <f t="shared" si="37"/>
        <v>3</v>
      </c>
      <c r="I341" s="333" t="str">
        <f t="shared" si="38"/>
        <v>3</v>
      </c>
      <c r="J341" s="333" t="str">
        <f t="shared" si="39"/>
        <v>1</v>
      </c>
      <c r="K341" s="333" t="str">
        <f t="shared" si="40"/>
        <v>9</v>
      </c>
      <c r="L341" s="350">
        <f t="shared" si="41"/>
        <v>7</v>
      </c>
    </row>
    <row r="342" spans="5:12" x14ac:dyDescent="0.25">
      <c r="E342" s="332" t="s">
        <v>6425</v>
      </c>
      <c r="F342" s="333" t="str">
        <f t="shared" si="35"/>
        <v>1</v>
      </c>
      <c r="G342" s="333" t="str">
        <f t="shared" si="36"/>
        <v>3</v>
      </c>
      <c r="H342" s="333" t="str">
        <f t="shared" si="37"/>
        <v>3</v>
      </c>
      <c r="I342" s="333" t="str">
        <f t="shared" si="38"/>
        <v>3</v>
      </c>
      <c r="J342" s="333" t="str">
        <f t="shared" si="39"/>
        <v>3</v>
      </c>
      <c r="K342" s="333" t="str">
        <f t="shared" si="40"/>
        <v>1</v>
      </c>
      <c r="L342" s="350">
        <f t="shared" si="41"/>
        <v>5</v>
      </c>
    </row>
    <row r="343" spans="5:12" x14ac:dyDescent="0.25">
      <c r="E343" s="332" t="s">
        <v>6424</v>
      </c>
      <c r="F343" s="333" t="str">
        <f t="shared" si="35"/>
        <v>1</v>
      </c>
      <c r="G343" s="333" t="str">
        <f t="shared" si="36"/>
        <v>3</v>
      </c>
      <c r="H343" s="333" t="str">
        <f t="shared" si="37"/>
        <v>3</v>
      </c>
      <c r="I343" s="333" t="str">
        <f t="shared" si="38"/>
        <v>3</v>
      </c>
      <c r="J343" s="333" t="str">
        <f t="shared" si="39"/>
        <v>3</v>
      </c>
      <c r="K343" s="333" t="str">
        <f t="shared" si="40"/>
        <v>3</v>
      </c>
      <c r="L343" s="350">
        <f t="shared" si="41"/>
        <v>7</v>
      </c>
    </row>
    <row r="344" spans="5:12" x14ac:dyDescent="0.25">
      <c r="E344" s="332" t="s">
        <v>6423</v>
      </c>
      <c r="F344" s="333" t="str">
        <f t="shared" si="35"/>
        <v>1</v>
      </c>
      <c r="G344" s="333" t="str">
        <f t="shared" si="36"/>
        <v>3</v>
      </c>
      <c r="H344" s="333" t="str">
        <f t="shared" si="37"/>
        <v>3</v>
      </c>
      <c r="I344" s="333" t="str">
        <f t="shared" si="38"/>
        <v>3</v>
      </c>
      <c r="J344" s="333" t="str">
        <f t="shared" si="39"/>
        <v>3</v>
      </c>
      <c r="K344" s="333" t="str">
        <f t="shared" si="40"/>
        <v>7</v>
      </c>
      <c r="L344" s="350">
        <f t="shared" si="41"/>
        <v>11</v>
      </c>
    </row>
    <row r="345" spans="5:12" x14ac:dyDescent="0.25">
      <c r="E345" s="332" t="s">
        <v>6422</v>
      </c>
      <c r="F345" s="333" t="str">
        <f t="shared" si="35"/>
        <v>1</v>
      </c>
      <c r="G345" s="333" t="str">
        <f t="shared" si="36"/>
        <v>3</v>
      </c>
      <c r="H345" s="333" t="str">
        <f t="shared" si="37"/>
        <v>3</v>
      </c>
      <c r="I345" s="333" t="str">
        <f t="shared" si="38"/>
        <v>3</v>
      </c>
      <c r="J345" s="333" t="str">
        <f t="shared" si="39"/>
        <v>3</v>
      </c>
      <c r="K345" s="333" t="str">
        <f t="shared" si="40"/>
        <v>9</v>
      </c>
      <c r="L345" s="350">
        <f t="shared" si="41"/>
        <v>13</v>
      </c>
    </row>
    <row r="346" spans="5:12" x14ac:dyDescent="0.25">
      <c r="E346" s="332" t="s">
        <v>6421</v>
      </c>
      <c r="F346" s="333" t="str">
        <f t="shared" si="35"/>
        <v>1</v>
      </c>
      <c r="G346" s="333" t="str">
        <f t="shared" si="36"/>
        <v>3</v>
      </c>
      <c r="H346" s="333" t="str">
        <f t="shared" si="37"/>
        <v>3</v>
      </c>
      <c r="I346" s="333" t="str">
        <f t="shared" si="38"/>
        <v>3</v>
      </c>
      <c r="J346" s="333" t="str">
        <f t="shared" si="39"/>
        <v>7</v>
      </c>
      <c r="K346" s="333" t="str">
        <f t="shared" si="40"/>
        <v>1</v>
      </c>
      <c r="L346" s="350">
        <f t="shared" si="41"/>
        <v>6.333333333333333</v>
      </c>
    </row>
    <row r="347" spans="5:12" x14ac:dyDescent="0.25">
      <c r="E347" s="332" t="s">
        <v>6420</v>
      </c>
      <c r="F347" s="333" t="str">
        <f t="shared" si="35"/>
        <v>1</v>
      </c>
      <c r="G347" s="333" t="str">
        <f t="shared" si="36"/>
        <v>3</v>
      </c>
      <c r="H347" s="333" t="str">
        <f t="shared" si="37"/>
        <v>3</v>
      </c>
      <c r="I347" s="333" t="str">
        <f t="shared" si="38"/>
        <v>3</v>
      </c>
      <c r="J347" s="333" t="str">
        <f t="shared" si="39"/>
        <v>7</v>
      </c>
      <c r="K347" s="333" t="str">
        <f t="shared" si="40"/>
        <v>3</v>
      </c>
      <c r="L347" s="350">
        <f t="shared" si="41"/>
        <v>11</v>
      </c>
    </row>
    <row r="348" spans="5:12" x14ac:dyDescent="0.25">
      <c r="E348" s="332" t="s">
        <v>6419</v>
      </c>
      <c r="F348" s="333" t="str">
        <f t="shared" si="35"/>
        <v>1</v>
      </c>
      <c r="G348" s="333" t="str">
        <f t="shared" si="36"/>
        <v>3</v>
      </c>
      <c r="H348" s="333" t="str">
        <f t="shared" si="37"/>
        <v>3</v>
      </c>
      <c r="I348" s="333" t="str">
        <f t="shared" si="38"/>
        <v>3</v>
      </c>
      <c r="J348" s="333" t="str">
        <f t="shared" si="39"/>
        <v>7</v>
      </c>
      <c r="K348" s="333" t="str">
        <f t="shared" si="40"/>
        <v>7</v>
      </c>
      <c r="L348" s="350">
        <f t="shared" si="41"/>
        <v>20.333333333333332</v>
      </c>
    </row>
    <row r="349" spans="5:12" x14ac:dyDescent="0.25">
      <c r="E349" s="332" t="s">
        <v>6418</v>
      </c>
      <c r="F349" s="333" t="str">
        <f t="shared" si="35"/>
        <v>1</v>
      </c>
      <c r="G349" s="333" t="str">
        <f t="shared" si="36"/>
        <v>3</v>
      </c>
      <c r="H349" s="333" t="str">
        <f t="shared" si="37"/>
        <v>3</v>
      </c>
      <c r="I349" s="333" t="str">
        <f t="shared" si="38"/>
        <v>3</v>
      </c>
      <c r="J349" s="333" t="str">
        <f t="shared" si="39"/>
        <v>7</v>
      </c>
      <c r="K349" s="333" t="str">
        <f t="shared" si="40"/>
        <v>9</v>
      </c>
      <c r="L349" s="350">
        <f t="shared" si="41"/>
        <v>25</v>
      </c>
    </row>
    <row r="350" spans="5:12" x14ac:dyDescent="0.25">
      <c r="E350" s="332" t="s">
        <v>6417</v>
      </c>
      <c r="F350" s="333" t="str">
        <f t="shared" si="35"/>
        <v>1</v>
      </c>
      <c r="G350" s="333" t="str">
        <f t="shared" si="36"/>
        <v>3</v>
      </c>
      <c r="H350" s="333" t="str">
        <f t="shared" si="37"/>
        <v>3</v>
      </c>
      <c r="I350" s="333" t="str">
        <f t="shared" si="38"/>
        <v>3</v>
      </c>
      <c r="J350" s="333" t="str">
        <f t="shared" si="39"/>
        <v>9</v>
      </c>
      <c r="K350" s="333" t="str">
        <f t="shared" si="40"/>
        <v>1</v>
      </c>
      <c r="L350" s="350">
        <f t="shared" si="41"/>
        <v>7</v>
      </c>
    </row>
    <row r="351" spans="5:12" x14ac:dyDescent="0.25">
      <c r="E351" s="332" t="s">
        <v>6416</v>
      </c>
      <c r="F351" s="333" t="str">
        <f t="shared" si="35"/>
        <v>1</v>
      </c>
      <c r="G351" s="333" t="str">
        <f t="shared" si="36"/>
        <v>3</v>
      </c>
      <c r="H351" s="333" t="str">
        <f t="shared" si="37"/>
        <v>3</v>
      </c>
      <c r="I351" s="333" t="str">
        <f t="shared" si="38"/>
        <v>3</v>
      </c>
      <c r="J351" s="333" t="str">
        <f t="shared" si="39"/>
        <v>9</v>
      </c>
      <c r="K351" s="333" t="str">
        <f t="shared" si="40"/>
        <v>3</v>
      </c>
      <c r="L351" s="350">
        <f t="shared" si="41"/>
        <v>13</v>
      </c>
    </row>
    <row r="352" spans="5:12" x14ac:dyDescent="0.25">
      <c r="E352" s="332" t="s">
        <v>6415</v>
      </c>
      <c r="F352" s="333" t="str">
        <f t="shared" si="35"/>
        <v>1</v>
      </c>
      <c r="G352" s="333" t="str">
        <f t="shared" si="36"/>
        <v>3</v>
      </c>
      <c r="H352" s="333" t="str">
        <f t="shared" si="37"/>
        <v>3</v>
      </c>
      <c r="I352" s="333" t="str">
        <f t="shared" si="38"/>
        <v>3</v>
      </c>
      <c r="J352" s="333" t="str">
        <f t="shared" si="39"/>
        <v>9</v>
      </c>
      <c r="K352" s="333" t="str">
        <f t="shared" si="40"/>
        <v>7</v>
      </c>
      <c r="L352" s="350">
        <f t="shared" si="41"/>
        <v>25</v>
      </c>
    </row>
    <row r="353" spans="5:12" x14ac:dyDescent="0.25">
      <c r="E353" s="332" t="s">
        <v>6414</v>
      </c>
      <c r="F353" s="333" t="str">
        <f t="shared" si="35"/>
        <v>1</v>
      </c>
      <c r="G353" s="333" t="str">
        <f t="shared" si="36"/>
        <v>3</v>
      </c>
      <c r="H353" s="333" t="str">
        <f t="shared" si="37"/>
        <v>3</v>
      </c>
      <c r="I353" s="333" t="str">
        <f t="shared" si="38"/>
        <v>3</v>
      </c>
      <c r="J353" s="333" t="str">
        <f t="shared" si="39"/>
        <v>9</v>
      </c>
      <c r="K353" s="333" t="str">
        <f t="shared" si="40"/>
        <v>9</v>
      </c>
      <c r="L353" s="350">
        <f t="shared" si="41"/>
        <v>31</v>
      </c>
    </row>
    <row r="354" spans="5:12" x14ac:dyDescent="0.25">
      <c r="E354" s="332" t="s">
        <v>6413</v>
      </c>
      <c r="F354" s="333" t="str">
        <f t="shared" si="35"/>
        <v>1</v>
      </c>
      <c r="G354" s="333" t="str">
        <f t="shared" si="36"/>
        <v>3</v>
      </c>
      <c r="H354" s="333" t="str">
        <f t="shared" si="37"/>
        <v>3</v>
      </c>
      <c r="I354" s="333" t="str">
        <f t="shared" si="38"/>
        <v>7</v>
      </c>
      <c r="J354" s="333" t="str">
        <f t="shared" si="39"/>
        <v>1</v>
      </c>
      <c r="K354" s="333" t="str">
        <f t="shared" si="40"/>
        <v>1</v>
      </c>
      <c r="L354" s="350">
        <f t="shared" si="41"/>
        <v>8.3333333333333339</v>
      </c>
    </row>
    <row r="355" spans="5:12" x14ac:dyDescent="0.25">
      <c r="E355" s="332" t="s">
        <v>6412</v>
      </c>
      <c r="F355" s="333" t="str">
        <f t="shared" si="35"/>
        <v>1</v>
      </c>
      <c r="G355" s="333" t="str">
        <f t="shared" si="36"/>
        <v>3</v>
      </c>
      <c r="H355" s="333" t="str">
        <f t="shared" si="37"/>
        <v>3</v>
      </c>
      <c r="I355" s="333" t="str">
        <f t="shared" si="38"/>
        <v>7</v>
      </c>
      <c r="J355" s="333" t="str">
        <f t="shared" si="39"/>
        <v>1</v>
      </c>
      <c r="K355" s="333" t="str">
        <f t="shared" si="40"/>
        <v>3</v>
      </c>
      <c r="L355" s="350">
        <f t="shared" si="41"/>
        <v>9</v>
      </c>
    </row>
    <row r="356" spans="5:12" x14ac:dyDescent="0.25">
      <c r="E356" s="332" t="s">
        <v>6411</v>
      </c>
      <c r="F356" s="333" t="str">
        <f t="shared" si="35"/>
        <v>1</v>
      </c>
      <c r="G356" s="333" t="str">
        <f t="shared" si="36"/>
        <v>3</v>
      </c>
      <c r="H356" s="333" t="str">
        <f t="shared" si="37"/>
        <v>3</v>
      </c>
      <c r="I356" s="333" t="str">
        <f t="shared" si="38"/>
        <v>7</v>
      </c>
      <c r="J356" s="333" t="str">
        <f t="shared" si="39"/>
        <v>1</v>
      </c>
      <c r="K356" s="333" t="str">
        <f t="shared" si="40"/>
        <v>7</v>
      </c>
      <c r="L356" s="350">
        <f t="shared" si="41"/>
        <v>10.333333333333334</v>
      </c>
    </row>
    <row r="357" spans="5:12" x14ac:dyDescent="0.25">
      <c r="E357" s="332" t="s">
        <v>6410</v>
      </c>
      <c r="F357" s="333" t="str">
        <f t="shared" si="35"/>
        <v>1</v>
      </c>
      <c r="G357" s="333" t="str">
        <f t="shared" si="36"/>
        <v>3</v>
      </c>
      <c r="H357" s="333" t="str">
        <f t="shared" si="37"/>
        <v>3</v>
      </c>
      <c r="I357" s="333" t="str">
        <f t="shared" si="38"/>
        <v>7</v>
      </c>
      <c r="J357" s="333" t="str">
        <f t="shared" si="39"/>
        <v>1</v>
      </c>
      <c r="K357" s="333" t="str">
        <f t="shared" si="40"/>
        <v>9</v>
      </c>
      <c r="L357" s="350">
        <f t="shared" si="41"/>
        <v>11</v>
      </c>
    </row>
    <row r="358" spans="5:12" x14ac:dyDescent="0.25">
      <c r="E358" s="332" t="s">
        <v>6409</v>
      </c>
      <c r="F358" s="333" t="str">
        <f t="shared" si="35"/>
        <v>1</v>
      </c>
      <c r="G358" s="333" t="str">
        <f t="shared" si="36"/>
        <v>3</v>
      </c>
      <c r="H358" s="333" t="str">
        <f t="shared" si="37"/>
        <v>3</v>
      </c>
      <c r="I358" s="333" t="str">
        <f t="shared" si="38"/>
        <v>7</v>
      </c>
      <c r="J358" s="333" t="str">
        <f t="shared" si="39"/>
        <v>3</v>
      </c>
      <c r="K358" s="333" t="str">
        <f t="shared" si="40"/>
        <v>1</v>
      </c>
      <c r="L358" s="350">
        <f t="shared" si="41"/>
        <v>9</v>
      </c>
    </row>
    <row r="359" spans="5:12" x14ac:dyDescent="0.25">
      <c r="E359" s="332" t="s">
        <v>6408</v>
      </c>
      <c r="F359" s="333" t="str">
        <f t="shared" si="35"/>
        <v>1</v>
      </c>
      <c r="G359" s="333" t="str">
        <f t="shared" si="36"/>
        <v>3</v>
      </c>
      <c r="H359" s="333" t="str">
        <f t="shared" si="37"/>
        <v>3</v>
      </c>
      <c r="I359" s="333" t="str">
        <f t="shared" si="38"/>
        <v>7</v>
      </c>
      <c r="J359" s="333" t="str">
        <f t="shared" si="39"/>
        <v>3</v>
      </c>
      <c r="K359" s="333" t="str">
        <f t="shared" si="40"/>
        <v>3</v>
      </c>
      <c r="L359" s="350">
        <f t="shared" si="41"/>
        <v>11</v>
      </c>
    </row>
    <row r="360" spans="5:12" x14ac:dyDescent="0.25">
      <c r="E360" s="332" t="s">
        <v>6407</v>
      </c>
      <c r="F360" s="333" t="str">
        <f t="shared" si="35"/>
        <v>1</v>
      </c>
      <c r="G360" s="333" t="str">
        <f t="shared" si="36"/>
        <v>3</v>
      </c>
      <c r="H360" s="333" t="str">
        <f t="shared" si="37"/>
        <v>3</v>
      </c>
      <c r="I360" s="333" t="str">
        <f t="shared" si="38"/>
        <v>7</v>
      </c>
      <c r="J360" s="333" t="str">
        <f t="shared" si="39"/>
        <v>3</v>
      </c>
      <c r="K360" s="333" t="str">
        <f t="shared" si="40"/>
        <v>7</v>
      </c>
      <c r="L360" s="350">
        <f t="shared" si="41"/>
        <v>15</v>
      </c>
    </row>
    <row r="361" spans="5:12" x14ac:dyDescent="0.25">
      <c r="E361" s="332" t="s">
        <v>6406</v>
      </c>
      <c r="F361" s="333" t="str">
        <f t="shared" si="35"/>
        <v>1</v>
      </c>
      <c r="G361" s="333" t="str">
        <f t="shared" si="36"/>
        <v>3</v>
      </c>
      <c r="H361" s="333" t="str">
        <f t="shared" si="37"/>
        <v>3</v>
      </c>
      <c r="I361" s="333" t="str">
        <f t="shared" si="38"/>
        <v>7</v>
      </c>
      <c r="J361" s="333" t="str">
        <f t="shared" si="39"/>
        <v>3</v>
      </c>
      <c r="K361" s="333" t="str">
        <f t="shared" si="40"/>
        <v>9</v>
      </c>
      <c r="L361" s="350">
        <f t="shared" si="41"/>
        <v>17</v>
      </c>
    </row>
    <row r="362" spans="5:12" x14ac:dyDescent="0.25">
      <c r="E362" s="332" t="s">
        <v>6405</v>
      </c>
      <c r="F362" s="333" t="str">
        <f t="shared" si="35"/>
        <v>1</v>
      </c>
      <c r="G362" s="333" t="str">
        <f t="shared" si="36"/>
        <v>3</v>
      </c>
      <c r="H362" s="333" t="str">
        <f t="shared" si="37"/>
        <v>3</v>
      </c>
      <c r="I362" s="333" t="str">
        <f t="shared" si="38"/>
        <v>7</v>
      </c>
      <c r="J362" s="333" t="str">
        <f t="shared" si="39"/>
        <v>7</v>
      </c>
      <c r="K362" s="333" t="str">
        <f t="shared" si="40"/>
        <v>1</v>
      </c>
      <c r="L362" s="350">
        <f t="shared" si="41"/>
        <v>10.333333333333334</v>
      </c>
    </row>
    <row r="363" spans="5:12" x14ac:dyDescent="0.25">
      <c r="E363" s="332" t="s">
        <v>6404</v>
      </c>
      <c r="F363" s="333" t="str">
        <f t="shared" si="35"/>
        <v>1</v>
      </c>
      <c r="G363" s="333" t="str">
        <f t="shared" si="36"/>
        <v>3</v>
      </c>
      <c r="H363" s="333" t="str">
        <f t="shared" si="37"/>
        <v>3</v>
      </c>
      <c r="I363" s="333" t="str">
        <f t="shared" si="38"/>
        <v>7</v>
      </c>
      <c r="J363" s="333" t="str">
        <f t="shared" si="39"/>
        <v>7</v>
      </c>
      <c r="K363" s="333" t="str">
        <f t="shared" si="40"/>
        <v>3</v>
      </c>
      <c r="L363" s="350">
        <f t="shared" si="41"/>
        <v>15</v>
      </c>
    </row>
    <row r="364" spans="5:12" x14ac:dyDescent="0.25">
      <c r="E364" s="332" t="s">
        <v>6403</v>
      </c>
      <c r="F364" s="333" t="str">
        <f t="shared" si="35"/>
        <v>1</v>
      </c>
      <c r="G364" s="333" t="str">
        <f t="shared" si="36"/>
        <v>3</v>
      </c>
      <c r="H364" s="333" t="str">
        <f t="shared" si="37"/>
        <v>3</v>
      </c>
      <c r="I364" s="333" t="str">
        <f t="shared" si="38"/>
        <v>7</v>
      </c>
      <c r="J364" s="333" t="str">
        <f t="shared" si="39"/>
        <v>7</v>
      </c>
      <c r="K364" s="333" t="str">
        <f t="shared" si="40"/>
        <v>7</v>
      </c>
      <c r="L364" s="350">
        <f t="shared" si="41"/>
        <v>24.333333333333332</v>
      </c>
    </row>
    <row r="365" spans="5:12" x14ac:dyDescent="0.25">
      <c r="E365" s="332" t="s">
        <v>6402</v>
      </c>
      <c r="F365" s="333" t="str">
        <f t="shared" si="35"/>
        <v>1</v>
      </c>
      <c r="G365" s="333" t="str">
        <f t="shared" si="36"/>
        <v>3</v>
      </c>
      <c r="H365" s="333" t="str">
        <f t="shared" si="37"/>
        <v>3</v>
      </c>
      <c r="I365" s="333" t="str">
        <f t="shared" si="38"/>
        <v>7</v>
      </c>
      <c r="J365" s="333" t="str">
        <f t="shared" si="39"/>
        <v>7</v>
      </c>
      <c r="K365" s="333" t="str">
        <f t="shared" si="40"/>
        <v>9</v>
      </c>
      <c r="L365" s="350">
        <f t="shared" si="41"/>
        <v>29</v>
      </c>
    </row>
    <row r="366" spans="5:12" x14ac:dyDescent="0.25">
      <c r="E366" s="332" t="s">
        <v>6401</v>
      </c>
      <c r="F366" s="333" t="str">
        <f t="shared" si="35"/>
        <v>1</v>
      </c>
      <c r="G366" s="333" t="str">
        <f t="shared" si="36"/>
        <v>3</v>
      </c>
      <c r="H366" s="333" t="str">
        <f t="shared" si="37"/>
        <v>3</v>
      </c>
      <c r="I366" s="333" t="str">
        <f t="shared" si="38"/>
        <v>7</v>
      </c>
      <c r="J366" s="333" t="str">
        <f t="shared" si="39"/>
        <v>9</v>
      </c>
      <c r="K366" s="333" t="str">
        <f t="shared" si="40"/>
        <v>1</v>
      </c>
      <c r="L366" s="350">
        <f t="shared" si="41"/>
        <v>11</v>
      </c>
    </row>
    <row r="367" spans="5:12" x14ac:dyDescent="0.25">
      <c r="E367" s="332" t="s">
        <v>6400</v>
      </c>
      <c r="F367" s="333" t="str">
        <f t="shared" si="35"/>
        <v>1</v>
      </c>
      <c r="G367" s="333" t="str">
        <f t="shared" si="36"/>
        <v>3</v>
      </c>
      <c r="H367" s="333" t="str">
        <f t="shared" si="37"/>
        <v>3</v>
      </c>
      <c r="I367" s="333" t="str">
        <f t="shared" si="38"/>
        <v>7</v>
      </c>
      <c r="J367" s="333" t="str">
        <f t="shared" si="39"/>
        <v>9</v>
      </c>
      <c r="K367" s="333" t="str">
        <f t="shared" si="40"/>
        <v>3</v>
      </c>
      <c r="L367" s="350">
        <f t="shared" si="41"/>
        <v>17</v>
      </c>
    </row>
    <row r="368" spans="5:12" x14ac:dyDescent="0.25">
      <c r="E368" s="332" t="s">
        <v>6399</v>
      </c>
      <c r="F368" s="333" t="str">
        <f t="shared" si="35"/>
        <v>1</v>
      </c>
      <c r="G368" s="333" t="str">
        <f t="shared" si="36"/>
        <v>3</v>
      </c>
      <c r="H368" s="333" t="str">
        <f t="shared" si="37"/>
        <v>3</v>
      </c>
      <c r="I368" s="333" t="str">
        <f t="shared" si="38"/>
        <v>7</v>
      </c>
      <c r="J368" s="333" t="str">
        <f t="shared" si="39"/>
        <v>9</v>
      </c>
      <c r="K368" s="333" t="str">
        <f t="shared" si="40"/>
        <v>7</v>
      </c>
      <c r="L368" s="350">
        <f t="shared" si="41"/>
        <v>29</v>
      </c>
    </row>
    <row r="369" spans="5:12" x14ac:dyDescent="0.25">
      <c r="E369" s="332" t="s">
        <v>6398</v>
      </c>
      <c r="F369" s="333" t="str">
        <f t="shared" si="35"/>
        <v>1</v>
      </c>
      <c r="G369" s="333" t="str">
        <f t="shared" si="36"/>
        <v>3</v>
      </c>
      <c r="H369" s="333" t="str">
        <f t="shared" si="37"/>
        <v>3</v>
      </c>
      <c r="I369" s="333" t="str">
        <f t="shared" si="38"/>
        <v>7</v>
      </c>
      <c r="J369" s="333" t="str">
        <f t="shared" si="39"/>
        <v>9</v>
      </c>
      <c r="K369" s="333" t="str">
        <f t="shared" si="40"/>
        <v>9</v>
      </c>
      <c r="L369" s="350">
        <f t="shared" si="41"/>
        <v>35</v>
      </c>
    </row>
    <row r="370" spans="5:12" x14ac:dyDescent="0.25">
      <c r="E370" s="332" t="s">
        <v>6397</v>
      </c>
      <c r="F370" s="333" t="str">
        <f t="shared" si="35"/>
        <v>1</v>
      </c>
      <c r="G370" s="333" t="str">
        <f t="shared" si="36"/>
        <v>3</v>
      </c>
      <c r="H370" s="333" t="str">
        <f t="shared" si="37"/>
        <v>3</v>
      </c>
      <c r="I370" s="333" t="str">
        <f t="shared" si="38"/>
        <v>9</v>
      </c>
      <c r="J370" s="333" t="str">
        <f t="shared" si="39"/>
        <v>1</v>
      </c>
      <c r="K370" s="333" t="str">
        <f t="shared" si="40"/>
        <v>1</v>
      </c>
      <c r="L370" s="350">
        <f t="shared" si="41"/>
        <v>10.333333333333334</v>
      </c>
    </row>
    <row r="371" spans="5:12" x14ac:dyDescent="0.25">
      <c r="E371" s="332" t="s">
        <v>6396</v>
      </c>
      <c r="F371" s="333" t="str">
        <f t="shared" si="35"/>
        <v>1</v>
      </c>
      <c r="G371" s="333" t="str">
        <f t="shared" si="36"/>
        <v>3</v>
      </c>
      <c r="H371" s="333" t="str">
        <f t="shared" si="37"/>
        <v>3</v>
      </c>
      <c r="I371" s="333" t="str">
        <f t="shared" si="38"/>
        <v>9</v>
      </c>
      <c r="J371" s="333" t="str">
        <f t="shared" si="39"/>
        <v>1</v>
      </c>
      <c r="K371" s="333" t="str">
        <f t="shared" si="40"/>
        <v>3</v>
      </c>
      <c r="L371" s="350">
        <f t="shared" si="41"/>
        <v>11</v>
      </c>
    </row>
    <row r="372" spans="5:12" x14ac:dyDescent="0.25">
      <c r="E372" s="332" t="s">
        <v>6395</v>
      </c>
      <c r="F372" s="333" t="str">
        <f t="shared" si="35"/>
        <v>1</v>
      </c>
      <c r="G372" s="333" t="str">
        <f t="shared" si="36"/>
        <v>3</v>
      </c>
      <c r="H372" s="333" t="str">
        <f t="shared" si="37"/>
        <v>3</v>
      </c>
      <c r="I372" s="333" t="str">
        <f t="shared" si="38"/>
        <v>9</v>
      </c>
      <c r="J372" s="333" t="str">
        <f t="shared" si="39"/>
        <v>1</v>
      </c>
      <c r="K372" s="333" t="str">
        <f t="shared" si="40"/>
        <v>7</v>
      </c>
      <c r="L372" s="350">
        <f t="shared" si="41"/>
        <v>12.333333333333334</v>
      </c>
    </row>
    <row r="373" spans="5:12" x14ac:dyDescent="0.25">
      <c r="E373" s="332" t="s">
        <v>6394</v>
      </c>
      <c r="F373" s="333" t="str">
        <f t="shared" si="35"/>
        <v>1</v>
      </c>
      <c r="G373" s="333" t="str">
        <f t="shared" si="36"/>
        <v>3</v>
      </c>
      <c r="H373" s="333" t="str">
        <f t="shared" si="37"/>
        <v>3</v>
      </c>
      <c r="I373" s="333" t="str">
        <f t="shared" si="38"/>
        <v>9</v>
      </c>
      <c r="J373" s="333" t="str">
        <f t="shared" si="39"/>
        <v>1</v>
      </c>
      <c r="K373" s="333" t="str">
        <f t="shared" si="40"/>
        <v>9</v>
      </c>
      <c r="L373" s="350">
        <f t="shared" si="41"/>
        <v>13</v>
      </c>
    </row>
    <row r="374" spans="5:12" x14ac:dyDescent="0.25">
      <c r="E374" s="332" t="s">
        <v>6393</v>
      </c>
      <c r="F374" s="333" t="str">
        <f t="shared" si="35"/>
        <v>1</v>
      </c>
      <c r="G374" s="333" t="str">
        <f t="shared" si="36"/>
        <v>3</v>
      </c>
      <c r="H374" s="333" t="str">
        <f t="shared" si="37"/>
        <v>3</v>
      </c>
      <c r="I374" s="333" t="str">
        <f t="shared" si="38"/>
        <v>9</v>
      </c>
      <c r="J374" s="333" t="str">
        <f t="shared" si="39"/>
        <v>3</v>
      </c>
      <c r="K374" s="333" t="str">
        <f t="shared" si="40"/>
        <v>1</v>
      </c>
      <c r="L374" s="350">
        <f t="shared" si="41"/>
        <v>11</v>
      </c>
    </row>
    <row r="375" spans="5:12" x14ac:dyDescent="0.25">
      <c r="E375" s="332" t="s">
        <v>6392</v>
      </c>
      <c r="F375" s="333" t="str">
        <f t="shared" si="35"/>
        <v>1</v>
      </c>
      <c r="G375" s="333" t="str">
        <f t="shared" si="36"/>
        <v>3</v>
      </c>
      <c r="H375" s="333" t="str">
        <f t="shared" si="37"/>
        <v>3</v>
      </c>
      <c r="I375" s="333" t="str">
        <f t="shared" si="38"/>
        <v>9</v>
      </c>
      <c r="J375" s="333" t="str">
        <f t="shared" si="39"/>
        <v>3</v>
      </c>
      <c r="K375" s="333" t="str">
        <f t="shared" si="40"/>
        <v>3</v>
      </c>
      <c r="L375" s="350">
        <f t="shared" si="41"/>
        <v>13</v>
      </c>
    </row>
    <row r="376" spans="5:12" x14ac:dyDescent="0.25">
      <c r="E376" s="332" t="s">
        <v>6391</v>
      </c>
      <c r="F376" s="333" t="str">
        <f t="shared" si="35"/>
        <v>1</v>
      </c>
      <c r="G376" s="333" t="str">
        <f t="shared" si="36"/>
        <v>3</v>
      </c>
      <c r="H376" s="333" t="str">
        <f t="shared" si="37"/>
        <v>3</v>
      </c>
      <c r="I376" s="333" t="str">
        <f t="shared" si="38"/>
        <v>9</v>
      </c>
      <c r="J376" s="333" t="str">
        <f t="shared" si="39"/>
        <v>3</v>
      </c>
      <c r="K376" s="333" t="str">
        <f t="shared" si="40"/>
        <v>7</v>
      </c>
      <c r="L376" s="350">
        <f t="shared" si="41"/>
        <v>17</v>
      </c>
    </row>
    <row r="377" spans="5:12" x14ac:dyDescent="0.25">
      <c r="E377" s="332" t="s">
        <v>6390</v>
      </c>
      <c r="F377" s="333" t="str">
        <f t="shared" si="35"/>
        <v>1</v>
      </c>
      <c r="G377" s="333" t="str">
        <f t="shared" si="36"/>
        <v>3</v>
      </c>
      <c r="H377" s="333" t="str">
        <f t="shared" si="37"/>
        <v>3</v>
      </c>
      <c r="I377" s="333" t="str">
        <f t="shared" si="38"/>
        <v>9</v>
      </c>
      <c r="J377" s="333" t="str">
        <f t="shared" si="39"/>
        <v>3</v>
      </c>
      <c r="K377" s="333" t="str">
        <f t="shared" si="40"/>
        <v>9</v>
      </c>
      <c r="L377" s="350">
        <f t="shared" si="41"/>
        <v>19</v>
      </c>
    </row>
    <row r="378" spans="5:12" x14ac:dyDescent="0.25">
      <c r="E378" s="332" t="s">
        <v>6389</v>
      </c>
      <c r="F378" s="333" t="str">
        <f t="shared" si="35"/>
        <v>1</v>
      </c>
      <c r="G378" s="333" t="str">
        <f t="shared" si="36"/>
        <v>3</v>
      </c>
      <c r="H378" s="333" t="str">
        <f t="shared" si="37"/>
        <v>3</v>
      </c>
      <c r="I378" s="333" t="str">
        <f t="shared" si="38"/>
        <v>9</v>
      </c>
      <c r="J378" s="333" t="str">
        <f t="shared" si="39"/>
        <v>7</v>
      </c>
      <c r="K378" s="333" t="str">
        <f t="shared" si="40"/>
        <v>1</v>
      </c>
      <c r="L378" s="350">
        <f t="shared" si="41"/>
        <v>12.333333333333334</v>
      </c>
    </row>
    <row r="379" spans="5:12" x14ac:dyDescent="0.25">
      <c r="E379" s="332" t="s">
        <v>6388</v>
      </c>
      <c r="F379" s="333" t="str">
        <f t="shared" si="35"/>
        <v>1</v>
      </c>
      <c r="G379" s="333" t="str">
        <f t="shared" si="36"/>
        <v>3</v>
      </c>
      <c r="H379" s="333" t="str">
        <f t="shared" si="37"/>
        <v>3</v>
      </c>
      <c r="I379" s="333" t="str">
        <f t="shared" si="38"/>
        <v>9</v>
      </c>
      <c r="J379" s="333" t="str">
        <f t="shared" si="39"/>
        <v>7</v>
      </c>
      <c r="K379" s="333" t="str">
        <f t="shared" si="40"/>
        <v>3</v>
      </c>
      <c r="L379" s="350">
        <f t="shared" si="41"/>
        <v>17</v>
      </c>
    </row>
    <row r="380" spans="5:12" x14ac:dyDescent="0.25">
      <c r="E380" s="332" t="s">
        <v>6387</v>
      </c>
      <c r="F380" s="333" t="str">
        <f t="shared" si="35"/>
        <v>1</v>
      </c>
      <c r="G380" s="333" t="str">
        <f t="shared" si="36"/>
        <v>3</v>
      </c>
      <c r="H380" s="333" t="str">
        <f t="shared" si="37"/>
        <v>3</v>
      </c>
      <c r="I380" s="333" t="str">
        <f t="shared" si="38"/>
        <v>9</v>
      </c>
      <c r="J380" s="333" t="str">
        <f t="shared" si="39"/>
        <v>7</v>
      </c>
      <c r="K380" s="333" t="str">
        <f t="shared" si="40"/>
        <v>7</v>
      </c>
      <c r="L380" s="350">
        <f t="shared" si="41"/>
        <v>26.333333333333332</v>
      </c>
    </row>
    <row r="381" spans="5:12" x14ac:dyDescent="0.25">
      <c r="E381" s="332" t="s">
        <v>6386</v>
      </c>
      <c r="F381" s="333" t="str">
        <f t="shared" si="35"/>
        <v>1</v>
      </c>
      <c r="G381" s="333" t="str">
        <f t="shared" si="36"/>
        <v>3</v>
      </c>
      <c r="H381" s="333" t="str">
        <f t="shared" si="37"/>
        <v>3</v>
      </c>
      <c r="I381" s="333" t="str">
        <f t="shared" si="38"/>
        <v>9</v>
      </c>
      <c r="J381" s="333" t="str">
        <f t="shared" si="39"/>
        <v>7</v>
      </c>
      <c r="K381" s="333" t="str">
        <f t="shared" si="40"/>
        <v>9</v>
      </c>
      <c r="L381" s="350">
        <f t="shared" si="41"/>
        <v>31</v>
      </c>
    </row>
    <row r="382" spans="5:12" x14ac:dyDescent="0.25">
      <c r="E382" s="332" t="s">
        <v>6385</v>
      </c>
      <c r="F382" s="333" t="str">
        <f t="shared" si="35"/>
        <v>1</v>
      </c>
      <c r="G382" s="333" t="str">
        <f t="shared" si="36"/>
        <v>3</v>
      </c>
      <c r="H382" s="333" t="str">
        <f t="shared" si="37"/>
        <v>3</v>
      </c>
      <c r="I382" s="333" t="str">
        <f t="shared" si="38"/>
        <v>9</v>
      </c>
      <c r="J382" s="333" t="str">
        <f t="shared" si="39"/>
        <v>9</v>
      </c>
      <c r="K382" s="333" t="str">
        <f t="shared" si="40"/>
        <v>1</v>
      </c>
      <c r="L382" s="350">
        <f t="shared" si="41"/>
        <v>13</v>
      </c>
    </row>
    <row r="383" spans="5:12" x14ac:dyDescent="0.25">
      <c r="E383" s="332" t="s">
        <v>6384</v>
      </c>
      <c r="F383" s="333" t="str">
        <f t="shared" si="35"/>
        <v>1</v>
      </c>
      <c r="G383" s="333" t="str">
        <f t="shared" si="36"/>
        <v>3</v>
      </c>
      <c r="H383" s="333" t="str">
        <f t="shared" si="37"/>
        <v>3</v>
      </c>
      <c r="I383" s="333" t="str">
        <f t="shared" si="38"/>
        <v>9</v>
      </c>
      <c r="J383" s="333" t="str">
        <f t="shared" si="39"/>
        <v>9</v>
      </c>
      <c r="K383" s="333" t="str">
        <f t="shared" si="40"/>
        <v>3</v>
      </c>
      <c r="L383" s="350">
        <f t="shared" si="41"/>
        <v>19</v>
      </c>
    </row>
    <row r="384" spans="5:12" x14ac:dyDescent="0.25">
      <c r="E384" s="332" t="s">
        <v>6383</v>
      </c>
      <c r="F384" s="333" t="str">
        <f t="shared" si="35"/>
        <v>1</v>
      </c>
      <c r="G384" s="333" t="str">
        <f t="shared" si="36"/>
        <v>3</v>
      </c>
      <c r="H384" s="333" t="str">
        <f t="shared" si="37"/>
        <v>3</v>
      </c>
      <c r="I384" s="333" t="str">
        <f t="shared" si="38"/>
        <v>9</v>
      </c>
      <c r="J384" s="333" t="str">
        <f t="shared" si="39"/>
        <v>9</v>
      </c>
      <c r="K384" s="333" t="str">
        <f t="shared" si="40"/>
        <v>7</v>
      </c>
      <c r="L384" s="350">
        <f t="shared" si="41"/>
        <v>31</v>
      </c>
    </row>
    <row r="385" spans="5:12" x14ac:dyDescent="0.25">
      <c r="E385" s="332" t="s">
        <v>6382</v>
      </c>
      <c r="F385" s="333" t="str">
        <f t="shared" si="35"/>
        <v>1</v>
      </c>
      <c r="G385" s="333" t="str">
        <f t="shared" si="36"/>
        <v>3</v>
      </c>
      <c r="H385" s="333" t="str">
        <f t="shared" si="37"/>
        <v>3</v>
      </c>
      <c r="I385" s="333" t="str">
        <f t="shared" si="38"/>
        <v>9</v>
      </c>
      <c r="J385" s="333" t="str">
        <f t="shared" si="39"/>
        <v>9</v>
      </c>
      <c r="K385" s="333" t="str">
        <f t="shared" si="40"/>
        <v>9</v>
      </c>
      <c r="L385" s="350">
        <f t="shared" si="41"/>
        <v>37</v>
      </c>
    </row>
    <row r="386" spans="5:12" x14ac:dyDescent="0.25">
      <c r="E386" s="332" t="s">
        <v>6381</v>
      </c>
      <c r="F386" s="333" t="str">
        <f t="shared" ref="F386:F449" si="42">MID(E386,3,1)</f>
        <v>1</v>
      </c>
      <c r="G386" s="333" t="str">
        <f t="shared" ref="G386:G449" si="43">MID(E386,6,1)</f>
        <v>3</v>
      </c>
      <c r="H386" s="333" t="str">
        <f t="shared" ref="H386:H449" si="44">MID(E386,10,1)</f>
        <v>7</v>
      </c>
      <c r="I386" s="333" t="str">
        <f t="shared" ref="I386:I449" si="45">MID(E386,13,1)</f>
        <v>1</v>
      </c>
      <c r="J386" s="333" t="str">
        <f t="shared" ref="J386:J449" si="46">MID(E386,17,1)</f>
        <v>1</v>
      </c>
      <c r="K386" s="333" t="str">
        <f t="shared" ref="K386:K449" si="47">MID(E386,20,1)</f>
        <v>1</v>
      </c>
      <c r="L386" s="350">
        <f t="shared" ref="L386:L449" si="48">(F386*G386+H386*I386+J386*K386)/3</f>
        <v>3.6666666666666665</v>
      </c>
    </row>
    <row r="387" spans="5:12" x14ac:dyDescent="0.25">
      <c r="E387" s="332" t="s">
        <v>6380</v>
      </c>
      <c r="F387" s="333" t="str">
        <f t="shared" si="42"/>
        <v>1</v>
      </c>
      <c r="G387" s="333" t="str">
        <f t="shared" si="43"/>
        <v>3</v>
      </c>
      <c r="H387" s="333" t="str">
        <f t="shared" si="44"/>
        <v>7</v>
      </c>
      <c r="I387" s="333" t="str">
        <f t="shared" si="45"/>
        <v>1</v>
      </c>
      <c r="J387" s="333" t="str">
        <f t="shared" si="46"/>
        <v>1</v>
      </c>
      <c r="K387" s="333" t="str">
        <f t="shared" si="47"/>
        <v>3</v>
      </c>
      <c r="L387" s="350">
        <f t="shared" si="48"/>
        <v>4.333333333333333</v>
      </c>
    </row>
    <row r="388" spans="5:12" x14ac:dyDescent="0.25">
      <c r="E388" s="332" t="s">
        <v>6379</v>
      </c>
      <c r="F388" s="333" t="str">
        <f t="shared" si="42"/>
        <v>1</v>
      </c>
      <c r="G388" s="333" t="str">
        <f t="shared" si="43"/>
        <v>3</v>
      </c>
      <c r="H388" s="333" t="str">
        <f t="shared" si="44"/>
        <v>7</v>
      </c>
      <c r="I388" s="333" t="str">
        <f t="shared" si="45"/>
        <v>1</v>
      </c>
      <c r="J388" s="333" t="str">
        <f t="shared" si="46"/>
        <v>1</v>
      </c>
      <c r="K388" s="333" t="str">
        <f t="shared" si="47"/>
        <v>7</v>
      </c>
      <c r="L388" s="350">
        <f t="shared" si="48"/>
        <v>5.666666666666667</v>
      </c>
    </row>
    <row r="389" spans="5:12" x14ac:dyDescent="0.25">
      <c r="E389" s="332" t="s">
        <v>6378</v>
      </c>
      <c r="F389" s="333" t="str">
        <f t="shared" si="42"/>
        <v>1</v>
      </c>
      <c r="G389" s="333" t="str">
        <f t="shared" si="43"/>
        <v>3</v>
      </c>
      <c r="H389" s="333" t="str">
        <f t="shared" si="44"/>
        <v>7</v>
      </c>
      <c r="I389" s="333" t="str">
        <f t="shared" si="45"/>
        <v>1</v>
      </c>
      <c r="J389" s="333" t="str">
        <f t="shared" si="46"/>
        <v>1</v>
      </c>
      <c r="K389" s="333" t="str">
        <f t="shared" si="47"/>
        <v>9</v>
      </c>
      <c r="L389" s="350">
        <f t="shared" si="48"/>
        <v>6.333333333333333</v>
      </c>
    </row>
    <row r="390" spans="5:12" x14ac:dyDescent="0.25">
      <c r="E390" s="332" t="s">
        <v>6377</v>
      </c>
      <c r="F390" s="333" t="str">
        <f t="shared" si="42"/>
        <v>1</v>
      </c>
      <c r="G390" s="333" t="str">
        <f t="shared" si="43"/>
        <v>3</v>
      </c>
      <c r="H390" s="333" t="str">
        <f t="shared" si="44"/>
        <v>7</v>
      </c>
      <c r="I390" s="333" t="str">
        <f t="shared" si="45"/>
        <v>1</v>
      </c>
      <c r="J390" s="333" t="str">
        <f t="shared" si="46"/>
        <v>3</v>
      </c>
      <c r="K390" s="333" t="str">
        <f t="shared" si="47"/>
        <v>1</v>
      </c>
      <c r="L390" s="350">
        <f t="shared" si="48"/>
        <v>4.333333333333333</v>
      </c>
    </row>
    <row r="391" spans="5:12" x14ac:dyDescent="0.25">
      <c r="E391" s="332" t="s">
        <v>6376</v>
      </c>
      <c r="F391" s="333" t="str">
        <f t="shared" si="42"/>
        <v>1</v>
      </c>
      <c r="G391" s="333" t="str">
        <f t="shared" si="43"/>
        <v>3</v>
      </c>
      <c r="H391" s="333" t="str">
        <f t="shared" si="44"/>
        <v>7</v>
      </c>
      <c r="I391" s="333" t="str">
        <f t="shared" si="45"/>
        <v>1</v>
      </c>
      <c r="J391" s="333" t="str">
        <f t="shared" si="46"/>
        <v>3</v>
      </c>
      <c r="K391" s="333" t="str">
        <f t="shared" si="47"/>
        <v>3</v>
      </c>
      <c r="L391" s="350">
        <f t="shared" si="48"/>
        <v>6.333333333333333</v>
      </c>
    </row>
    <row r="392" spans="5:12" x14ac:dyDescent="0.25">
      <c r="E392" s="332" t="s">
        <v>6375</v>
      </c>
      <c r="F392" s="333" t="str">
        <f t="shared" si="42"/>
        <v>1</v>
      </c>
      <c r="G392" s="333" t="str">
        <f t="shared" si="43"/>
        <v>3</v>
      </c>
      <c r="H392" s="333" t="str">
        <f t="shared" si="44"/>
        <v>7</v>
      </c>
      <c r="I392" s="333" t="str">
        <f t="shared" si="45"/>
        <v>1</v>
      </c>
      <c r="J392" s="333" t="str">
        <f t="shared" si="46"/>
        <v>3</v>
      </c>
      <c r="K392" s="333" t="str">
        <f t="shared" si="47"/>
        <v>7</v>
      </c>
      <c r="L392" s="350">
        <f t="shared" si="48"/>
        <v>10.333333333333334</v>
      </c>
    </row>
    <row r="393" spans="5:12" x14ac:dyDescent="0.25">
      <c r="E393" s="332" t="s">
        <v>6374</v>
      </c>
      <c r="F393" s="333" t="str">
        <f t="shared" si="42"/>
        <v>1</v>
      </c>
      <c r="G393" s="333" t="str">
        <f t="shared" si="43"/>
        <v>3</v>
      </c>
      <c r="H393" s="333" t="str">
        <f t="shared" si="44"/>
        <v>7</v>
      </c>
      <c r="I393" s="333" t="str">
        <f t="shared" si="45"/>
        <v>1</v>
      </c>
      <c r="J393" s="333" t="str">
        <f t="shared" si="46"/>
        <v>3</v>
      </c>
      <c r="K393" s="333" t="str">
        <f t="shared" si="47"/>
        <v>9</v>
      </c>
      <c r="L393" s="350">
        <f t="shared" si="48"/>
        <v>12.333333333333334</v>
      </c>
    </row>
    <row r="394" spans="5:12" x14ac:dyDescent="0.25">
      <c r="E394" s="332" t="s">
        <v>6373</v>
      </c>
      <c r="F394" s="333" t="str">
        <f t="shared" si="42"/>
        <v>1</v>
      </c>
      <c r="G394" s="333" t="str">
        <f t="shared" si="43"/>
        <v>3</v>
      </c>
      <c r="H394" s="333" t="str">
        <f t="shared" si="44"/>
        <v>7</v>
      </c>
      <c r="I394" s="333" t="str">
        <f t="shared" si="45"/>
        <v>1</v>
      </c>
      <c r="J394" s="333" t="str">
        <f t="shared" si="46"/>
        <v>7</v>
      </c>
      <c r="K394" s="333" t="str">
        <f t="shared" si="47"/>
        <v>1</v>
      </c>
      <c r="L394" s="350">
        <f t="shared" si="48"/>
        <v>5.666666666666667</v>
      </c>
    </row>
    <row r="395" spans="5:12" x14ac:dyDescent="0.25">
      <c r="E395" s="332" t="s">
        <v>6372</v>
      </c>
      <c r="F395" s="333" t="str">
        <f t="shared" si="42"/>
        <v>1</v>
      </c>
      <c r="G395" s="333" t="str">
        <f t="shared" si="43"/>
        <v>3</v>
      </c>
      <c r="H395" s="333" t="str">
        <f t="shared" si="44"/>
        <v>7</v>
      </c>
      <c r="I395" s="333" t="str">
        <f t="shared" si="45"/>
        <v>1</v>
      </c>
      <c r="J395" s="333" t="str">
        <f t="shared" si="46"/>
        <v>7</v>
      </c>
      <c r="K395" s="333" t="str">
        <f t="shared" si="47"/>
        <v>3</v>
      </c>
      <c r="L395" s="350">
        <f t="shared" si="48"/>
        <v>10.333333333333334</v>
      </c>
    </row>
    <row r="396" spans="5:12" x14ac:dyDescent="0.25">
      <c r="E396" s="332" t="s">
        <v>6371</v>
      </c>
      <c r="F396" s="333" t="str">
        <f t="shared" si="42"/>
        <v>1</v>
      </c>
      <c r="G396" s="333" t="str">
        <f t="shared" si="43"/>
        <v>3</v>
      </c>
      <c r="H396" s="333" t="str">
        <f t="shared" si="44"/>
        <v>7</v>
      </c>
      <c r="I396" s="333" t="str">
        <f t="shared" si="45"/>
        <v>1</v>
      </c>
      <c r="J396" s="333" t="str">
        <f t="shared" si="46"/>
        <v>7</v>
      </c>
      <c r="K396" s="333" t="str">
        <f t="shared" si="47"/>
        <v>7</v>
      </c>
      <c r="L396" s="350">
        <f t="shared" si="48"/>
        <v>19.666666666666668</v>
      </c>
    </row>
    <row r="397" spans="5:12" x14ac:dyDescent="0.25">
      <c r="E397" s="332" t="s">
        <v>6370</v>
      </c>
      <c r="F397" s="333" t="str">
        <f t="shared" si="42"/>
        <v>1</v>
      </c>
      <c r="G397" s="333" t="str">
        <f t="shared" si="43"/>
        <v>3</v>
      </c>
      <c r="H397" s="333" t="str">
        <f t="shared" si="44"/>
        <v>7</v>
      </c>
      <c r="I397" s="333" t="str">
        <f t="shared" si="45"/>
        <v>1</v>
      </c>
      <c r="J397" s="333" t="str">
        <f t="shared" si="46"/>
        <v>7</v>
      </c>
      <c r="K397" s="333" t="str">
        <f t="shared" si="47"/>
        <v>9</v>
      </c>
      <c r="L397" s="350">
        <f t="shared" si="48"/>
        <v>24.333333333333332</v>
      </c>
    </row>
    <row r="398" spans="5:12" x14ac:dyDescent="0.25">
      <c r="E398" s="332" t="s">
        <v>6369</v>
      </c>
      <c r="F398" s="333" t="str">
        <f t="shared" si="42"/>
        <v>1</v>
      </c>
      <c r="G398" s="333" t="str">
        <f t="shared" si="43"/>
        <v>3</v>
      </c>
      <c r="H398" s="333" t="str">
        <f t="shared" si="44"/>
        <v>7</v>
      </c>
      <c r="I398" s="333" t="str">
        <f t="shared" si="45"/>
        <v>1</v>
      </c>
      <c r="J398" s="333" t="str">
        <f t="shared" si="46"/>
        <v>9</v>
      </c>
      <c r="K398" s="333" t="str">
        <f t="shared" si="47"/>
        <v>1</v>
      </c>
      <c r="L398" s="350">
        <f t="shared" si="48"/>
        <v>6.333333333333333</v>
      </c>
    </row>
    <row r="399" spans="5:12" x14ac:dyDescent="0.25">
      <c r="E399" s="332" t="s">
        <v>6368</v>
      </c>
      <c r="F399" s="333" t="str">
        <f t="shared" si="42"/>
        <v>1</v>
      </c>
      <c r="G399" s="333" t="str">
        <f t="shared" si="43"/>
        <v>3</v>
      </c>
      <c r="H399" s="333" t="str">
        <f t="shared" si="44"/>
        <v>7</v>
      </c>
      <c r="I399" s="333" t="str">
        <f t="shared" si="45"/>
        <v>1</v>
      </c>
      <c r="J399" s="333" t="str">
        <f t="shared" si="46"/>
        <v>9</v>
      </c>
      <c r="K399" s="333" t="str">
        <f t="shared" si="47"/>
        <v>3</v>
      </c>
      <c r="L399" s="350">
        <f t="shared" si="48"/>
        <v>12.333333333333334</v>
      </c>
    </row>
    <row r="400" spans="5:12" x14ac:dyDescent="0.25">
      <c r="E400" s="332" t="s">
        <v>6367</v>
      </c>
      <c r="F400" s="333" t="str">
        <f t="shared" si="42"/>
        <v>1</v>
      </c>
      <c r="G400" s="333" t="str">
        <f t="shared" si="43"/>
        <v>3</v>
      </c>
      <c r="H400" s="333" t="str">
        <f t="shared" si="44"/>
        <v>7</v>
      </c>
      <c r="I400" s="333" t="str">
        <f t="shared" si="45"/>
        <v>1</v>
      </c>
      <c r="J400" s="333" t="str">
        <f t="shared" si="46"/>
        <v>9</v>
      </c>
      <c r="K400" s="333" t="str">
        <f t="shared" si="47"/>
        <v>7</v>
      </c>
      <c r="L400" s="350">
        <f t="shared" si="48"/>
        <v>24.333333333333332</v>
      </c>
    </row>
    <row r="401" spans="5:12" x14ac:dyDescent="0.25">
      <c r="E401" s="332" t="s">
        <v>6366</v>
      </c>
      <c r="F401" s="333" t="str">
        <f t="shared" si="42"/>
        <v>1</v>
      </c>
      <c r="G401" s="333" t="str">
        <f t="shared" si="43"/>
        <v>3</v>
      </c>
      <c r="H401" s="333" t="str">
        <f t="shared" si="44"/>
        <v>7</v>
      </c>
      <c r="I401" s="333" t="str">
        <f t="shared" si="45"/>
        <v>1</v>
      </c>
      <c r="J401" s="333" t="str">
        <f t="shared" si="46"/>
        <v>9</v>
      </c>
      <c r="K401" s="333" t="str">
        <f t="shared" si="47"/>
        <v>9</v>
      </c>
      <c r="L401" s="350">
        <f t="shared" si="48"/>
        <v>30.333333333333332</v>
      </c>
    </row>
    <row r="402" spans="5:12" x14ac:dyDescent="0.25">
      <c r="E402" s="332" t="s">
        <v>6365</v>
      </c>
      <c r="F402" s="333" t="str">
        <f t="shared" si="42"/>
        <v>1</v>
      </c>
      <c r="G402" s="333" t="str">
        <f t="shared" si="43"/>
        <v>3</v>
      </c>
      <c r="H402" s="333" t="str">
        <f t="shared" si="44"/>
        <v>7</v>
      </c>
      <c r="I402" s="333" t="str">
        <f t="shared" si="45"/>
        <v>3</v>
      </c>
      <c r="J402" s="333" t="str">
        <f t="shared" si="46"/>
        <v>1</v>
      </c>
      <c r="K402" s="333" t="str">
        <f t="shared" si="47"/>
        <v>1</v>
      </c>
      <c r="L402" s="350">
        <f t="shared" si="48"/>
        <v>8.3333333333333339</v>
      </c>
    </row>
    <row r="403" spans="5:12" x14ac:dyDescent="0.25">
      <c r="E403" s="332" t="s">
        <v>6364</v>
      </c>
      <c r="F403" s="333" t="str">
        <f t="shared" si="42"/>
        <v>1</v>
      </c>
      <c r="G403" s="333" t="str">
        <f t="shared" si="43"/>
        <v>3</v>
      </c>
      <c r="H403" s="333" t="str">
        <f t="shared" si="44"/>
        <v>7</v>
      </c>
      <c r="I403" s="333" t="str">
        <f t="shared" si="45"/>
        <v>3</v>
      </c>
      <c r="J403" s="333" t="str">
        <f t="shared" si="46"/>
        <v>1</v>
      </c>
      <c r="K403" s="333" t="str">
        <f t="shared" si="47"/>
        <v>3</v>
      </c>
      <c r="L403" s="350">
        <f t="shared" si="48"/>
        <v>9</v>
      </c>
    </row>
    <row r="404" spans="5:12" x14ac:dyDescent="0.25">
      <c r="E404" s="332" t="s">
        <v>6363</v>
      </c>
      <c r="F404" s="333" t="str">
        <f t="shared" si="42"/>
        <v>1</v>
      </c>
      <c r="G404" s="333" t="str">
        <f t="shared" si="43"/>
        <v>3</v>
      </c>
      <c r="H404" s="333" t="str">
        <f t="shared" si="44"/>
        <v>7</v>
      </c>
      <c r="I404" s="333" t="str">
        <f t="shared" si="45"/>
        <v>3</v>
      </c>
      <c r="J404" s="333" t="str">
        <f t="shared" si="46"/>
        <v>1</v>
      </c>
      <c r="K404" s="333" t="str">
        <f t="shared" si="47"/>
        <v>7</v>
      </c>
      <c r="L404" s="350">
        <f t="shared" si="48"/>
        <v>10.333333333333334</v>
      </c>
    </row>
    <row r="405" spans="5:12" x14ac:dyDescent="0.25">
      <c r="E405" s="332" t="s">
        <v>6362</v>
      </c>
      <c r="F405" s="333" t="str">
        <f t="shared" si="42"/>
        <v>1</v>
      </c>
      <c r="G405" s="333" t="str">
        <f t="shared" si="43"/>
        <v>3</v>
      </c>
      <c r="H405" s="333" t="str">
        <f t="shared" si="44"/>
        <v>7</v>
      </c>
      <c r="I405" s="333" t="str">
        <f t="shared" si="45"/>
        <v>3</v>
      </c>
      <c r="J405" s="333" t="str">
        <f t="shared" si="46"/>
        <v>1</v>
      </c>
      <c r="K405" s="333" t="str">
        <f t="shared" si="47"/>
        <v>9</v>
      </c>
      <c r="L405" s="350">
        <f t="shared" si="48"/>
        <v>11</v>
      </c>
    </row>
    <row r="406" spans="5:12" x14ac:dyDescent="0.25">
      <c r="E406" s="332" t="s">
        <v>6361</v>
      </c>
      <c r="F406" s="333" t="str">
        <f t="shared" si="42"/>
        <v>1</v>
      </c>
      <c r="G406" s="333" t="str">
        <f t="shared" si="43"/>
        <v>3</v>
      </c>
      <c r="H406" s="333" t="str">
        <f t="shared" si="44"/>
        <v>7</v>
      </c>
      <c r="I406" s="333" t="str">
        <f t="shared" si="45"/>
        <v>3</v>
      </c>
      <c r="J406" s="333" t="str">
        <f t="shared" si="46"/>
        <v>3</v>
      </c>
      <c r="K406" s="333" t="str">
        <f t="shared" si="47"/>
        <v>1</v>
      </c>
      <c r="L406" s="350">
        <f t="shared" si="48"/>
        <v>9</v>
      </c>
    </row>
    <row r="407" spans="5:12" x14ac:dyDescent="0.25">
      <c r="E407" s="332" t="s">
        <v>6360</v>
      </c>
      <c r="F407" s="333" t="str">
        <f t="shared" si="42"/>
        <v>1</v>
      </c>
      <c r="G407" s="333" t="str">
        <f t="shared" si="43"/>
        <v>3</v>
      </c>
      <c r="H407" s="333" t="str">
        <f t="shared" si="44"/>
        <v>7</v>
      </c>
      <c r="I407" s="333" t="str">
        <f t="shared" si="45"/>
        <v>3</v>
      </c>
      <c r="J407" s="333" t="str">
        <f t="shared" si="46"/>
        <v>3</v>
      </c>
      <c r="K407" s="333" t="str">
        <f t="shared" si="47"/>
        <v>3</v>
      </c>
      <c r="L407" s="350">
        <f t="shared" si="48"/>
        <v>11</v>
      </c>
    </row>
    <row r="408" spans="5:12" x14ac:dyDescent="0.25">
      <c r="E408" s="332" t="s">
        <v>6359</v>
      </c>
      <c r="F408" s="333" t="str">
        <f t="shared" si="42"/>
        <v>1</v>
      </c>
      <c r="G408" s="333" t="str">
        <f t="shared" si="43"/>
        <v>3</v>
      </c>
      <c r="H408" s="333" t="str">
        <f t="shared" si="44"/>
        <v>7</v>
      </c>
      <c r="I408" s="333" t="str">
        <f t="shared" si="45"/>
        <v>3</v>
      </c>
      <c r="J408" s="333" t="str">
        <f t="shared" si="46"/>
        <v>3</v>
      </c>
      <c r="K408" s="333" t="str">
        <f t="shared" si="47"/>
        <v>7</v>
      </c>
      <c r="L408" s="350">
        <f t="shared" si="48"/>
        <v>15</v>
      </c>
    </row>
    <row r="409" spans="5:12" x14ac:dyDescent="0.25">
      <c r="E409" s="332" t="s">
        <v>6358</v>
      </c>
      <c r="F409" s="333" t="str">
        <f t="shared" si="42"/>
        <v>1</v>
      </c>
      <c r="G409" s="333" t="str">
        <f t="shared" si="43"/>
        <v>3</v>
      </c>
      <c r="H409" s="333" t="str">
        <f t="shared" si="44"/>
        <v>7</v>
      </c>
      <c r="I409" s="333" t="str">
        <f t="shared" si="45"/>
        <v>3</v>
      </c>
      <c r="J409" s="333" t="str">
        <f t="shared" si="46"/>
        <v>3</v>
      </c>
      <c r="K409" s="333" t="str">
        <f t="shared" si="47"/>
        <v>9</v>
      </c>
      <c r="L409" s="350">
        <f t="shared" si="48"/>
        <v>17</v>
      </c>
    </row>
    <row r="410" spans="5:12" x14ac:dyDescent="0.25">
      <c r="E410" s="332" t="s">
        <v>6357</v>
      </c>
      <c r="F410" s="333" t="str">
        <f t="shared" si="42"/>
        <v>1</v>
      </c>
      <c r="G410" s="333" t="str">
        <f t="shared" si="43"/>
        <v>3</v>
      </c>
      <c r="H410" s="333" t="str">
        <f t="shared" si="44"/>
        <v>7</v>
      </c>
      <c r="I410" s="333" t="str">
        <f t="shared" si="45"/>
        <v>3</v>
      </c>
      <c r="J410" s="333" t="str">
        <f t="shared" si="46"/>
        <v>7</v>
      </c>
      <c r="K410" s="333" t="str">
        <f t="shared" si="47"/>
        <v>1</v>
      </c>
      <c r="L410" s="350">
        <f t="shared" si="48"/>
        <v>10.333333333333334</v>
      </c>
    </row>
    <row r="411" spans="5:12" x14ac:dyDescent="0.25">
      <c r="E411" s="332" t="s">
        <v>6356</v>
      </c>
      <c r="F411" s="333" t="str">
        <f t="shared" si="42"/>
        <v>1</v>
      </c>
      <c r="G411" s="333" t="str">
        <f t="shared" si="43"/>
        <v>3</v>
      </c>
      <c r="H411" s="333" t="str">
        <f t="shared" si="44"/>
        <v>7</v>
      </c>
      <c r="I411" s="333" t="str">
        <f t="shared" si="45"/>
        <v>3</v>
      </c>
      <c r="J411" s="333" t="str">
        <f t="shared" si="46"/>
        <v>7</v>
      </c>
      <c r="K411" s="333" t="str">
        <f t="shared" si="47"/>
        <v>3</v>
      </c>
      <c r="L411" s="350">
        <f t="shared" si="48"/>
        <v>15</v>
      </c>
    </row>
    <row r="412" spans="5:12" x14ac:dyDescent="0.25">
      <c r="E412" s="332" t="s">
        <v>6355</v>
      </c>
      <c r="F412" s="333" t="str">
        <f t="shared" si="42"/>
        <v>1</v>
      </c>
      <c r="G412" s="333" t="str">
        <f t="shared" si="43"/>
        <v>3</v>
      </c>
      <c r="H412" s="333" t="str">
        <f t="shared" si="44"/>
        <v>7</v>
      </c>
      <c r="I412" s="333" t="str">
        <f t="shared" si="45"/>
        <v>3</v>
      </c>
      <c r="J412" s="333" t="str">
        <f t="shared" si="46"/>
        <v>7</v>
      </c>
      <c r="K412" s="333" t="str">
        <f t="shared" si="47"/>
        <v>7</v>
      </c>
      <c r="L412" s="350">
        <f t="shared" si="48"/>
        <v>24.333333333333332</v>
      </c>
    </row>
    <row r="413" spans="5:12" x14ac:dyDescent="0.25">
      <c r="E413" s="332" t="s">
        <v>6354</v>
      </c>
      <c r="F413" s="333" t="str">
        <f t="shared" si="42"/>
        <v>1</v>
      </c>
      <c r="G413" s="333" t="str">
        <f t="shared" si="43"/>
        <v>3</v>
      </c>
      <c r="H413" s="333" t="str">
        <f t="shared" si="44"/>
        <v>7</v>
      </c>
      <c r="I413" s="333" t="str">
        <f t="shared" si="45"/>
        <v>3</v>
      </c>
      <c r="J413" s="333" t="str">
        <f t="shared" si="46"/>
        <v>7</v>
      </c>
      <c r="K413" s="333" t="str">
        <f t="shared" si="47"/>
        <v>9</v>
      </c>
      <c r="L413" s="350">
        <f t="shared" si="48"/>
        <v>29</v>
      </c>
    </row>
    <row r="414" spans="5:12" x14ac:dyDescent="0.25">
      <c r="E414" s="332" t="s">
        <v>6353</v>
      </c>
      <c r="F414" s="333" t="str">
        <f t="shared" si="42"/>
        <v>1</v>
      </c>
      <c r="G414" s="333" t="str">
        <f t="shared" si="43"/>
        <v>3</v>
      </c>
      <c r="H414" s="333" t="str">
        <f t="shared" si="44"/>
        <v>7</v>
      </c>
      <c r="I414" s="333" t="str">
        <f t="shared" si="45"/>
        <v>3</v>
      </c>
      <c r="J414" s="333" t="str">
        <f t="shared" si="46"/>
        <v>9</v>
      </c>
      <c r="K414" s="333" t="str">
        <f t="shared" si="47"/>
        <v>1</v>
      </c>
      <c r="L414" s="350">
        <f t="shared" si="48"/>
        <v>11</v>
      </c>
    </row>
    <row r="415" spans="5:12" x14ac:dyDescent="0.25">
      <c r="E415" s="332" t="s">
        <v>6352</v>
      </c>
      <c r="F415" s="333" t="str">
        <f t="shared" si="42"/>
        <v>1</v>
      </c>
      <c r="G415" s="333" t="str">
        <f t="shared" si="43"/>
        <v>3</v>
      </c>
      <c r="H415" s="333" t="str">
        <f t="shared" si="44"/>
        <v>7</v>
      </c>
      <c r="I415" s="333" t="str">
        <f t="shared" si="45"/>
        <v>3</v>
      </c>
      <c r="J415" s="333" t="str">
        <f t="shared" si="46"/>
        <v>9</v>
      </c>
      <c r="K415" s="333" t="str">
        <f t="shared" si="47"/>
        <v>3</v>
      </c>
      <c r="L415" s="350">
        <f t="shared" si="48"/>
        <v>17</v>
      </c>
    </row>
    <row r="416" spans="5:12" x14ac:dyDescent="0.25">
      <c r="E416" s="332" t="s">
        <v>6351</v>
      </c>
      <c r="F416" s="333" t="str">
        <f t="shared" si="42"/>
        <v>1</v>
      </c>
      <c r="G416" s="333" t="str">
        <f t="shared" si="43"/>
        <v>3</v>
      </c>
      <c r="H416" s="333" t="str">
        <f t="shared" si="44"/>
        <v>7</v>
      </c>
      <c r="I416" s="333" t="str">
        <f t="shared" si="45"/>
        <v>3</v>
      </c>
      <c r="J416" s="333" t="str">
        <f t="shared" si="46"/>
        <v>9</v>
      </c>
      <c r="K416" s="333" t="str">
        <f t="shared" si="47"/>
        <v>7</v>
      </c>
      <c r="L416" s="350">
        <f t="shared" si="48"/>
        <v>29</v>
      </c>
    </row>
    <row r="417" spans="5:12" x14ac:dyDescent="0.25">
      <c r="E417" s="332" t="s">
        <v>6350</v>
      </c>
      <c r="F417" s="333" t="str">
        <f t="shared" si="42"/>
        <v>1</v>
      </c>
      <c r="G417" s="333" t="str">
        <f t="shared" si="43"/>
        <v>3</v>
      </c>
      <c r="H417" s="333" t="str">
        <f t="shared" si="44"/>
        <v>7</v>
      </c>
      <c r="I417" s="333" t="str">
        <f t="shared" si="45"/>
        <v>3</v>
      </c>
      <c r="J417" s="333" t="str">
        <f t="shared" si="46"/>
        <v>9</v>
      </c>
      <c r="K417" s="333" t="str">
        <f t="shared" si="47"/>
        <v>9</v>
      </c>
      <c r="L417" s="350">
        <f t="shared" si="48"/>
        <v>35</v>
      </c>
    </row>
    <row r="418" spans="5:12" x14ac:dyDescent="0.25">
      <c r="E418" s="332" t="s">
        <v>6349</v>
      </c>
      <c r="F418" s="333" t="str">
        <f t="shared" si="42"/>
        <v>1</v>
      </c>
      <c r="G418" s="333" t="str">
        <f t="shared" si="43"/>
        <v>3</v>
      </c>
      <c r="H418" s="333" t="str">
        <f t="shared" si="44"/>
        <v>7</v>
      </c>
      <c r="I418" s="333" t="str">
        <f t="shared" si="45"/>
        <v>7</v>
      </c>
      <c r="J418" s="333" t="str">
        <f t="shared" si="46"/>
        <v>1</v>
      </c>
      <c r="K418" s="333" t="str">
        <f t="shared" si="47"/>
        <v>1</v>
      </c>
      <c r="L418" s="350">
        <f t="shared" si="48"/>
        <v>17.666666666666668</v>
      </c>
    </row>
    <row r="419" spans="5:12" x14ac:dyDescent="0.25">
      <c r="E419" s="332" t="s">
        <v>6348</v>
      </c>
      <c r="F419" s="333" t="str">
        <f t="shared" si="42"/>
        <v>1</v>
      </c>
      <c r="G419" s="333" t="str">
        <f t="shared" si="43"/>
        <v>3</v>
      </c>
      <c r="H419" s="333" t="str">
        <f t="shared" si="44"/>
        <v>7</v>
      </c>
      <c r="I419" s="333" t="str">
        <f t="shared" si="45"/>
        <v>7</v>
      </c>
      <c r="J419" s="333" t="str">
        <f t="shared" si="46"/>
        <v>1</v>
      </c>
      <c r="K419" s="333" t="str">
        <f t="shared" si="47"/>
        <v>3</v>
      </c>
      <c r="L419" s="350">
        <f t="shared" si="48"/>
        <v>18.333333333333332</v>
      </c>
    </row>
    <row r="420" spans="5:12" x14ac:dyDescent="0.25">
      <c r="E420" s="332" t="s">
        <v>6347</v>
      </c>
      <c r="F420" s="333" t="str">
        <f t="shared" si="42"/>
        <v>1</v>
      </c>
      <c r="G420" s="333" t="str">
        <f t="shared" si="43"/>
        <v>3</v>
      </c>
      <c r="H420" s="333" t="str">
        <f t="shared" si="44"/>
        <v>7</v>
      </c>
      <c r="I420" s="333" t="str">
        <f t="shared" si="45"/>
        <v>7</v>
      </c>
      <c r="J420" s="333" t="str">
        <f t="shared" si="46"/>
        <v>1</v>
      </c>
      <c r="K420" s="333" t="str">
        <f t="shared" si="47"/>
        <v>7</v>
      </c>
      <c r="L420" s="350">
        <f t="shared" si="48"/>
        <v>19.666666666666668</v>
      </c>
    </row>
    <row r="421" spans="5:12" x14ac:dyDescent="0.25">
      <c r="E421" s="332" t="s">
        <v>6346</v>
      </c>
      <c r="F421" s="333" t="str">
        <f t="shared" si="42"/>
        <v>1</v>
      </c>
      <c r="G421" s="333" t="str">
        <f t="shared" si="43"/>
        <v>3</v>
      </c>
      <c r="H421" s="333" t="str">
        <f t="shared" si="44"/>
        <v>7</v>
      </c>
      <c r="I421" s="333" t="str">
        <f t="shared" si="45"/>
        <v>7</v>
      </c>
      <c r="J421" s="333" t="str">
        <f t="shared" si="46"/>
        <v>1</v>
      </c>
      <c r="K421" s="333" t="str">
        <f t="shared" si="47"/>
        <v>9</v>
      </c>
      <c r="L421" s="350">
        <f t="shared" si="48"/>
        <v>20.333333333333332</v>
      </c>
    </row>
    <row r="422" spans="5:12" x14ac:dyDescent="0.25">
      <c r="E422" s="332" t="s">
        <v>6345</v>
      </c>
      <c r="F422" s="333" t="str">
        <f t="shared" si="42"/>
        <v>1</v>
      </c>
      <c r="G422" s="333" t="str">
        <f t="shared" si="43"/>
        <v>3</v>
      </c>
      <c r="H422" s="333" t="str">
        <f t="shared" si="44"/>
        <v>7</v>
      </c>
      <c r="I422" s="333" t="str">
        <f t="shared" si="45"/>
        <v>7</v>
      </c>
      <c r="J422" s="333" t="str">
        <f t="shared" si="46"/>
        <v>3</v>
      </c>
      <c r="K422" s="333" t="str">
        <f t="shared" si="47"/>
        <v>1</v>
      </c>
      <c r="L422" s="350">
        <f t="shared" si="48"/>
        <v>18.333333333333332</v>
      </c>
    </row>
    <row r="423" spans="5:12" x14ac:dyDescent="0.25">
      <c r="E423" s="332" t="s">
        <v>6344</v>
      </c>
      <c r="F423" s="333" t="str">
        <f t="shared" si="42"/>
        <v>1</v>
      </c>
      <c r="G423" s="333" t="str">
        <f t="shared" si="43"/>
        <v>3</v>
      </c>
      <c r="H423" s="333" t="str">
        <f t="shared" si="44"/>
        <v>7</v>
      </c>
      <c r="I423" s="333" t="str">
        <f t="shared" si="45"/>
        <v>7</v>
      </c>
      <c r="J423" s="333" t="str">
        <f t="shared" si="46"/>
        <v>3</v>
      </c>
      <c r="K423" s="333" t="str">
        <f t="shared" si="47"/>
        <v>3</v>
      </c>
      <c r="L423" s="350">
        <f t="shared" si="48"/>
        <v>20.333333333333332</v>
      </c>
    </row>
    <row r="424" spans="5:12" x14ac:dyDescent="0.25">
      <c r="E424" s="332" t="s">
        <v>6343</v>
      </c>
      <c r="F424" s="333" t="str">
        <f t="shared" si="42"/>
        <v>1</v>
      </c>
      <c r="G424" s="333" t="str">
        <f t="shared" si="43"/>
        <v>3</v>
      </c>
      <c r="H424" s="333" t="str">
        <f t="shared" si="44"/>
        <v>7</v>
      </c>
      <c r="I424" s="333" t="str">
        <f t="shared" si="45"/>
        <v>7</v>
      </c>
      <c r="J424" s="333" t="str">
        <f t="shared" si="46"/>
        <v>3</v>
      </c>
      <c r="K424" s="333" t="str">
        <f t="shared" si="47"/>
        <v>7</v>
      </c>
      <c r="L424" s="350">
        <f t="shared" si="48"/>
        <v>24.333333333333332</v>
      </c>
    </row>
    <row r="425" spans="5:12" x14ac:dyDescent="0.25">
      <c r="E425" s="332" t="s">
        <v>6342</v>
      </c>
      <c r="F425" s="333" t="str">
        <f t="shared" si="42"/>
        <v>1</v>
      </c>
      <c r="G425" s="333" t="str">
        <f t="shared" si="43"/>
        <v>3</v>
      </c>
      <c r="H425" s="333" t="str">
        <f t="shared" si="44"/>
        <v>7</v>
      </c>
      <c r="I425" s="333" t="str">
        <f t="shared" si="45"/>
        <v>7</v>
      </c>
      <c r="J425" s="333" t="str">
        <f t="shared" si="46"/>
        <v>3</v>
      </c>
      <c r="K425" s="333" t="str">
        <f t="shared" si="47"/>
        <v>9</v>
      </c>
      <c r="L425" s="350">
        <f t="shared" si="48"/>
        <v>26.333333333333332</v>
      </c>
    </row>
    <row r="426" spans="5:12" x14ac:dyDescent="0.25">
      <c r="E426" s="332" t="s">
        <v>6341</v>
      </c>
      <c r="F426" s="333" t="str">
        <f t="shared" si="42"/>
        <v>1</v>
      </c>
      <c r="G426" s="333" t="str">
        <f t="shared" si="43"/>
        <v>3</v>
      </c>
      <c r="H426" s="333" t="str">
        <f t="shared" si="44"/>
        <v>7</v>
      </c>
      <c r="I426" s="333" t="str">
        <f t="shared" si="45"/>
        <v>7</v>
      </c>
      <c r="J426" s="333" t="str">
        <f t="shared" si="46"/>
        <v>7</v>
      </c>
      <c r="K426" s="333" t="str">
        <f t="shared" si="47"/>
        <v>1</v>
      </c>
      <c r="L426" s="350">
        <f t="shared" si="48"/>
        <v>19.666666666666668</v>
      </c>
    </row>
    <row r="427" spans="5:12" x14ac:dyDescent="0.25">
      <c r="E427" s="332" t="s">
        <v>6340</v>
      </c>
      <c r="F427" s="333" t="str">
        <f t="shared" si="42"/>
        <v>1</v>
      </c>
      <c r="G427" s="333" t="str">
        <f t="shared" si="43"/>
        <v>3</v>
      </c>
      <c r="H427" s="333" t="str">
        <f t="shared" si="44"/>
        <v>7</v>
      </c>
      <c r="I427" s="333" t="str">
        <f t="shared" si="45"/>
        <v>7</v>
      </c>
      <c r="J427" s="333" t="str">
        <f t="shared" si="46"/>
        <v>7</v>
      </c>
      <c r="K427" s="333" t="str">
        <f t="shared" si="47"/>
        <v>3</v>
      </c>
      <c r="L427" s="350">
        <f t="shared" si="48"/>
        <v>24.333333333333332</v>
      </c>
    </row>
    <row r="428" spans="5:12" x14ac:dyDescent="0.25">
      <c r="E428" s="332" t="s">
        <v>6339</v>
      </c>
      <c r="F428" s="333" t="str">
        <f t="shared" si="42"/>
        <v>1</v>
      </c>
      <c r="G428" s="333" t="str">
        <f t="shared" si="43"/>
        <v>3</v>
      </c>
      <c r="H428" s="333" t="str">
        <f t="shared" si="44"/>
        <v>7</v>
      </c>
      <c r="I428" s="333" t="str">
        <f t="shared" si="45"/>
        <v>7</v>
      </c>
      <c r="J428" s="333" t="str">
        <f t="shared" si="46"/>
        <v>7</v>
      </c>
      <c r="K428" s="333" t="str">
        <f t="shared" si="47"/>
        <v>7</v>
      </c>
      <c r="L428" s="350">
        <f t="shared" si="48"/>
        <v>33.666666666666664</v>
      </c>
    </row>
    <row r="429" spans="5:12" x14ac:dyDescent="0.25">
      <c r="E429" s="332" t="s">
        <v>6338</v>
      </c>
      <c r="F429" s="333" t="str">
        <f t="shared" si="42"/>
        <v>1</v>
      </c>
      <c r="G429" s="333" t="str">
        <f t="shared" si="43"/>
        <v>3</v>
      </c>
      <c r="H429" s="333" t="str">
        <f t="shared" si="44"/>
        <v>7</v>
      </c>
      <c r="I429" s="333" t="str">
        <f t="shared" si="45"/>
        <v>7</v>
      </c>
      <c r="J429" s="333" t="str">
        <f t="shared" si="46"/>
        <v>7</v>
      </c>
      <c r="K429" s="333" t="str">
        <f t="shared" si="47"/>
        <v>9</v>
      </c>
      <c r="L429" s="350">
        <f t="shared" si="48"/>
        <v>38.333333333333336</v>
      </c>
    </row>
    <row r="430" spans="5:12" x14ac:dyDescent="0.25">
      <c r="E430" s="332" t="s">
        <v>6337</v>
      </c>
      <c r="F430" s="333" t="str">
        <f t="shared" si="42"/>
        <v>1</v>
      </c>
      <c r="G430" s="333" t="str">
        <f t="shared" si="43"/>
        <v>3</v>
      </c>
      <c r="H430" s="333" t="str">
        <f t="shared" si="44"/>
        <v>7</v>
      </c>
      <c r="I430" s="333" t="str">
        <f t="shared" si="45"/>
        <v>7</v>
      </c>
      <c r="J430" s="333" t="str">
        <f t="shared" si="46"/>
        <v>9</v>
      </c>
      <c r="K430" s="333" t="str">
        <f t="shared" si="47"/>
        <v>1</v>
      </c>
      <c r="L430" s="350">
        <f t="shared" si="48"/>
        <v>20.333333333333332</v>
      </c>
    </row>
    <row r="431" spans="5:12" x14ac:dyDescent="0.25">
      <c r="E431" s="332" t="s">
        <v>6336</v>
      </c>
      <c r="F431" s="333" t="str">
        <f t="shared" si="42"/>
        <v>1</v>
      </c>
      <c r="G431" s="333" t="str">
        <f t="shared" si="43"/>
        <v>3</v>
      </c>
      <c r="H431" s="333" t="str">
        <f t="shared" si="44"/>
        <v>7</v>
      </c>
      <c r="I431" s="333" t="str">
        <f t="shared" si="45"/>
        <v>7</v>
      </c>
      <c r="J431" s="333" t="str">
        <f t="shared" si="46"/>
        <v>9</v>
      </c>
      <c r="K431" s="333" t="str">
        <f t="shared" si="47"/>
        <v>3</v>
      </c>
      <c r="L431" s="350">
        <f t="shared" si="48"/>
        <v>26.333333333333332</v>
      </c>
    </row>
    <row r="432" spans="5:12" x14ac:dyDescent="0.25">
      <c r="E432" s="332" t="s">
        <v>6335</v>
      </c>
      <c r="F432" s="333" t="str">
        <f t="shared" si="42"/>
        <v>1</v>
      </c>
      <c r="G432" s="333" t="str">
        <f t="shared" si="43"/>
        <v>3</v>
      </c>
      <c r="H432" s="333" t="str">
        <f t="shared" si="44"/>
        <v>7</v>
      </c>
      <c r="I432" s="333" t="str">
        <f t="shared" si="45"/>
        <v>7</v>
      </c>
      <c r="J432" s="333" t="str">
        <f t="shared" si="46"/>
        <v>9</v>
      </c>
      <c r="K432" s="333" t="str">
        <f t="shared" si="47"/>
        <v>7</v>
      </c>
      <c r="L432" s="350">
        <f t="shared" si="48"/>
        <v>38.333333333333336</v>
      </c>
    </row>
    <row r="433" spans="5:12" x14ac:dyDescent="0.25">
      <c r="E433" s="332" t="s">
        <v>6334</v>
      </c>
      <c r="F433" s="333" t="str">
        <f t="shared" si="42"/>
        <v>1</v>
      </c>
      <c r="G433" s="333" t="str">
        <f t="shared" si="43"/>
        <v>3</v>
      </c>
      <c r="H433" s="333" t="str">
        <f t="shared" si="44"/>
        <v>7</v>
      </c>
      <c r="I433" s="333" t="str">
        <f t="shared" si="45"/>
        <v>7</v>
      </c>
      <c r="J433" s="333" t="str">
        <f t="shared" si="46"/>
        <v>9</v>
      </c>
      <c r="K433" s="333" t="str">
        <f t="shared" si="47"/>
        <v>9</v>
      </c>
      <c r="L433" s="350">
        <f t="shared" si="48"/>
        <v>44.333333333333336</v>
      </c>
    </row>
    <row r="434" spans="5:12" x14ac:dyDescent="0.25">
      <c r="E434" s="332" t="s">
        <v>6333</v>
      </c>
      <c r="F434" s="333" t="str">
        <f t="shared" si="42"/>
        <v>1</v>
      </c>
      <c r="G434" s="333" t="str">
        <f t="shared" si="43"/>
        <v>3</v>
      </c>
      <c r="H434" s="333" t="str">
        <f t="shared" si="44"/>
        <v>7</v>
      </c>
      <c r="I434" s="333" t="str">
        <f t="shared" si="45"/>
        <v>9</v>
      </c>
      <c r="J434" s="333" t="str">
        <f t="shared" si="46"/>
        <v>1</v>
      </c>
      <c r="K434" s="333" t="str">
        <f t="shared" si="47"/>
        <v>1</v>
      </c>
      <c r="L434" s="350">
        <f t="shared" si="48"/>
        <v>22.333333333333332</v>
      </c>
    </row>
    <row r="435" spans="5:12" x14ac:dyDescent="0.25">
      <c r="E435" s="332" t="s">
        <v>6332</v>
      </c>
      <c r="F435" s="333" t="str">
        <f t="shared" si="42"/>
        <v>1</v>
      </c>
      <c r="G435" s="333" t="str">
        <f t="shared" si="43"/>
        <v>3</v>
      </c>
      <c r="H435" s="333" t="str">
        <f t="shared" si="44"/>
        <v>7</v>
      </c>
      <c r="I435" s="333" t="str">
        <f t="shared" si="45"/>
        <v>9</v>
      </c>
      <c r="J435" s="333" t="str">
        <f t="shared" si="46"/>
        <v>1</v>
      </c>
      <c r="K435" s="333" t="str">
        <f t="shared" si="47"/>
        <v>3</v>
      </c>
      <c r="L435" s="350">
        <f t="shared" si="48"/>
        <v>23</v>
      </c>
    </row>
    <row r="436" spans="5:12" x14ac:dyDescent="0.25">
      <c r="E436" s="332" t="s">
        <v>6331</v>
      </c>
      <c r="F436" s="333" t="str">
        <f t="shared" si="42"/>
        <v>1</v>
      </c>
      <c r="G436" s="333" t="str">
        <f t="shared" si="43"/>
        <v>3</v>
      </c>
      <c r="H436" s="333" t="str">
        <f t="shared" si="44"/>
        <v>7</v>
      </c>
      <c r="I436" s="333" t="str">
        <f t="shared" si="45"/>
        <v>9</v>
      </c>
      <c r="J436" s="333" t="str">
        <f t="shared" si="46"/>
        <v>1</v>
      </c>
      <c r="K436" s="333" t="str">
        <f t="shared" si="47"/>
        <v>7</v>
      </c>
      <c r="L436" s="350">
        <f t="shared" si="48"/>
        <v>24.333333333333332</v>
      </c>
    </row>
    <row r="437" spans="5:12" x14ac:dyDescent="0.25">
      <c r="E437" s="332" t="s">
        <v>6330</v>
      </c>
      <c r="F437" s="333" t="str">
        <f t="shared" si="42"/>
        <v>1</v>
      </c>
      <c r="G437" s="333" t="str">
        <f t="shared" si="43"/>
        <v>3</v>
      </c>
      <c r="H437" s="333" t="str">
        <f t="shared" si="44"/>
        <v>7</v>
      </c>
      <c r="I437" s="333" t="str">
        <f t="shared" si="45"/>
        <v>9</v>
      </c>
      <c r="J437" s="333" t="str">
        <f t="shared" si="46"/>
        <v>1</v>
      </c>
      <c r="K437" s="333" t="str">
        <f t="shared" si="47"/>
        <v>9</v>
      </c>
      <c r="L437" s="350">
        <f t="shared" si="48"/>
        <v>25</v>
      </c>
    </row>
    <row r="438" spans="5:12" x14ac:dyDescent="0.25">
      <c r="E438" s="332" t="s">
        <v>6329</v>
      </c>
      <c r="F438" s="333" t="str">
        <f t="shared" si="42"/>
        <v>1</v>
      </c>
      <c r="G438" s="333" t="str">
        <f t="shared" si="43"/>
        <v>3</v>
      </c>
      <c r="H438" s="333" t="str">
        <f t="shared" si="44"/>
        <v>7</v>
      </c>
      <c r="I438" s="333" t="str">
        <f t="shared" si="45"/>
        <v>9</v>
      </c>
      <c r="J438" s="333" t="str">
        <f t="shared" si="46"/>
        <v>3</v>
      </c>
      <c r="K438" s="333" t="str">
        <f t="shared" si="47"/>
        <v>1</v>
      </c>
      <c r="L438" s="350">
        <f t="shared" si="48"/>
        <v>23</v>
      </c>
    </row>
    <row r="439" spans="5:12" x14ac:dyDescent="0.25">
      <c r="E439" s="332" t="s">
        <v>6328</v>
      </c>
      <c r="F439" s="333" t="str">
        <f t="shared" si="42"/>
        <v>1</v>
      </c>
      <c r="G439" s="333" t="str">
        <f t="shared" si="43"/>
        <v>3</v>
      </c>
      <c r="H439" s="333" t="str">
        <f t="shared" si="44"/>
        <v>7</v>
      </c>
      <c r="I439" s="333" t="str">
        <f t="shared" si="45"/>
        <v>9</v>
      </c>
      <c r="J439" s="333" t="str">
        <f t="shared" si="46"/>
        <v>3</v>
      </c>
      <c r="K439" s="333" t="str">
        <f t="shared" si="47"/>
        <v>3</v>
      </c>
      <c r="L439" s="350">
        <f t="shared" si="48"/>
        <v>25</v>
      </c>
    </row>
    <row r="440" spans="5:12" x14ac:dyDescent="0.25">
      <c r="E440" s="332" t="s">
        <v>6327</v>
      </c>
      <c r="F440" s="333" t="str">
        <f t="shared" si="42"/>
        <v>1</v>
      </c>
      <c r="G440" s="333" t="str">
        <f t="shared" si="43"/>
        <v>3</v>
      </c>
      <c r="H440" s="333" t="str">
        <f t="shared" si="44"/>
        <v>7</v>
      </c>
      <c r="I440" s="333" t="str">
        <f t="shared" si="45"/>
        <v>9</v>
      </c>
      <c r="J440" s="333" t="str">
        <f t="shared" si="46"/>
        <v>3</v>
      </c>
      <c r="K440" s="333" t="str">
        <f t="shared" si="47"/>
        <v>7</v>
      </c>
      <c r="L440" s="350">
        <f t="shared" si="48"/>
        <v>29</v>
      </c>
    </row>
    <row r="441" spans="5:12" x14ac:dyDescent="0.25">
      <c r="E441" s="332" t="s">
        <v>6326</v>
      </c>
      <c r="F441" s="333" t="str">
        <f t="shared" si="42"/>
        <v>1</v>
      </c>
      <c r="G441" s="333" t="str">
        <f t="shared" si="43"/>
        <v>3</v>
      </c>
      <c r="H441" s="333" t="str">
        <f t="shared" si="44"/>
        <v>7</v>
      </c>
      <c r="I441" s="333" t="str">
        <f t="shared" si="45"/>
        <v>9</v>
      </c>
      <c r="J441" s="333" t="str">
        <f t="shared" si="46"/>
        <v>3</v>
      </c>
      <c r="K441" s="333" t="str">
        <f t="shared" si="47"/>
        <v>9</v>
      </c>
      <c r="L441" s="350">
        <f t="shared" si="48"/>
        <v>31</v>
      </c>
    </row>
    <row r="442" spans="5:12" x14ac:dyDescent="0.25">
      <c r="E442" s="332" t="s">
        <v>6325</v>
      </c>
      <c r="F442" s="333" t="str">
        <f t="shared" si="42"/>
        <v>1</v>
      </c>
      <c r="G442" s="333" t="str">
        <f t="shared" si="43"/>
        <v>3</v>
      </c>
      <c r="H442" s="333" t="str">
        <f t="shared" si="44"/>
        <v>7</v>
      </c>
      <c r="I442" s="333" t="str">
        <f t="shared" si="45"/>
        <v>9</v>
      </c>
      <c r="J442" s="333" t="str">
        <f t="shared" si="46"/>
        <v>7</v>
      </c>
      <c r="K442" s="333" t="str">
        <f t="shared" si="47"/>
        <v>1</v>
      </c>
      <c r="L442" s="350">
        <f t="shared" si="48"/>
        <v>24.333333333333332</v>
      </c>
    </row>
    <row r="443" spans="5:12" x14ac:dyDescent="0.25">
      <c r="E443" s="332" t="s">
        <v>6324</v>
      </c>
      <c r="F443" s="333" t="str">
        <f t="shared" si="42"/>
        <v>1</v>
      </c>
      <c r="G443" s="333" t="str">
        <f t="shared" si="43"/>
        <v>3</v>
      </c>
      <c r="H443" s="333" t="str">
        <f t="shared" si="44"/>
        <v>7</v>
      </c>
      <c r="I443" s="333" t="str">
        <f t="shared" si="45"/>
        <v>9</v>
      </c>
      <c r="J443" s="333" t="str">
        <f t="shared" si="46"/>
        <v>7</v>
      </c>
      <c r="K443" s="333" t="str">
        <f t="shared" si="47"/>
        <v>3</v>
      </c>
      <c r="L443" s="350">
        <f t="shared" si="48"/>
        <v>29</v>
      </c>
    </row>
    <row r="444" spans="5:12" x14ac:dyDescent="0.25">
      <c r="E444" s="332" t="s">
        <v>6323</v>
      </c>
      <c r="F444" s="333" t="str">
        <f t="shared" si="42"/>
        <v>1</v>
      </c>
      <c r="G444" s="333" t="str">
        <f t="shared" si="43"/>
        <v>3</v>
      </c>
      <c r="H444" s="333" t="str">
        <f t="shared" si="44"/>
        <v>7</v>
      </c>
      <c r="I444" s="333" t="str">
        <f t="shared" si="45"/>
        <v>9</v>
      </c>
      <c r="J444" s="333" t="str">
        <f t="shared" si="46"/>
        <v>7</v>
      </c>
      <c r="K444" s="333" t="str">
        <f t="shared" si="47"/>
        <v>7</v>
      </c>
      <c r="L444" s="350">
        <f t="shared" si="48"/>
        <v>38.333333333333336</v>
      </c>
    </row>
    <row r="445" spans="5:12" x14ac:dyDescent="0.25">
      <c r="E445" s="332" t="s">
        <v>6322</v>
      </c>
      <c r="F445" s="333" t="str">
        <f t="shared" si="42"/>
        <v>1</v>
      </c>
      <c r="G445" s="333" t="str">
        <f t="shared" si="43"/>
        <v>3</v>
      </c>
      <c r="H445" s="333" t="str">
        <f t="shared" si="44"/>
        <v>7</v>
      </c>
      <c r="I445" s="333" t="str">
        <f t="shared" si="45"/>
        <v>9</v>
      </c>
      <c r="J445" s="333" t="str">
        <f t="shared" si="46"/>
        <v>7</v>
      </c>
      <c r="K445" s="333" t="str">
        <f t="shared" si="47"/>
        <v>9</v>
      </c>
      <c r="L445" s="350">
        <f t="shared" si="48"/>
        <v>43</v>
      </c>
    </row>
    <row r="446" spans="5:12" x14ac:dyDescent="0.25">
      <c r="E446" s="332" t="s">
        <v>6321</v>
      </c>
      <c r="F446" s="333" t="str">
        <f t="shared" si="42"/>
        <v>1</v>
      </c>
      <c r="G446" s="333" t="str">
        <f t="shared" si="43"/>
        <v>3</v>
      </c>
      <c r="H446" s="333" t="str">
        <f t="shared" si="44"/>
        <v>7</v>
      </c>
      <c r="I446" s="333" t="str">
        <f t="shared" si="45"/>
        <v>9</v>
      </c>
      <c r="J446" s="333" t="str">
        <f t="shared" si="46"/>
        <v>9</v>
      </c>
      <c r="K446" s="333" t="str">
        <f t="shared" si="47"/>
        <v>1</v>
      </c>
      <c r="L446" s="350">
        <f t="shared" si="48"/>
        <v>25</v>
      </c>
    </row>
    <row r="447" spans="5:12" x14ac:dyDescent="0.25">
      <c r="E447" s="332" t="s">
        <v>6320</v>
      </c>
      <c r="F447" s="333" t="str">
        <f t="shared" si="42"/>
        <v>1</v>
      </c>
      <c r="G447" s="333" t="str">
        <f t="shared" si="43"/>
        <v>3</v>
      </c>
      <c r="H447" s="333" t="str">
        <f t="shared" si="44"/>
        <v>7</v>
      </c>
      <c r="I447" s="333" t="str">
        <f t="shared" si="45"/>
        <v>9</v>
      </c>
      <c r="J447" s="333" t="str">
        <f t="shared" si="46"/>
        <v>9</v>
      </c>
      <c r="K447" s="333" t="str">
        <f t="shared" si="47"/>
        <v>3</v>
      </c>
      <c r="L447" s="350">
        <f t="shared" si="48"/>
        <v>31</v>
      </c>
    </row>
    <row r="448" spans="5:12" x14ac:dyDescent="0.25">
      <c r="E448" s="332" t="s">
        <v>6319</v>
      </c>
      <c r="F448" s="333" t="str">
        <f t="shared" si="42"/>
        <v>1</v>
      </c>
      <c r="G448" s="333" t="str">
        <f t="shared" si="43"/>
        <v>3</v>
      </c>
      <c r="H448" s="333" t="str">
        <f t="shared" si="44"/>
        <v>7</v>
      </c>
      <c r="I448" s="333" t="str">
        <f t="shared" si="45"/>
        <v>9</v>
      </c>
      <c r="J448" s="333" t="str">
        <f t="shared" si="46"/>
        <v>9</v>
      </c>
      <c r="K448" s="333" t="str">
        <f t="shared" si="47"/>
        <v>7</v>
      </c>
      <c r="L448" s="350">
        <f t="shared" si="48"/>
        <v>43</v>
      </c>
    </row>
    <row r="449" spans="5:12" x14ac:dyDescent="0.25">
      <c r="E449" s="332" t="s">
        <v>6318</v>
      </c>
      <c r="F449" s="333" t="str">
        <f t="shared" si="42"/>
        <v>1</v>
      </c>
      <c r="G449" s="333" t="str">
        <f t="shared" si="43"/>
        <v>3</v>
      </c>
      <c r="H449" s="333" t="str">
        <f t="shared" si="44"/>
        <v>7</v>
      </c>
      <c r="I449" s="333" t="str">
        <f t="shared" si="45"/>
        <v>9</v>
      </c>
      <c r="J449" s="333" t="str">
        <f t="shared" si="46"/>
        <v>9</v>
      </c>
      <c r="K449" s="333" t="str">
        <f t="shared" si="47"/>
        <v>9</v>
      </c>
      <c r="L449" s="350">
        <f t="shared" si="48"/>
        <v>49</v>
      </c>
    </row>
    <row r="450" spans="5:12" x14ac:dyDescent="0.25">
      <c r="E450" s="332" t="s">
        <v>6317</v>
      </c>
      <c r="F450" s="333" t="str">
        <f t="shared" ref="F450:F513" si="49">MID(E450,3,1)</f>
        <v>1</v>
      </c>
      <c r="G450" s="333" t="str">
        <f t="shared" ref="G450:G513" si="50">MID(E450,6,1)</f>
        <v>3</v>
      </c>
      <c r="H450" s="333" t="str">
        <f t="shared" ref="H450:H513" si="51">MID(E450,10,1)</f>
        <v>9</v>
      </c>
      <c r="I450" s="333" t="str">
        <f t="shared" ref="I450:I513" si="52">MID(E450,13,1)</f>
        <v>1</v>
      </c>
      <c r="J450" s="333" t="str">
        <f t="shared" ref="J450:J513" si="53">MID(E450,17,1)</f>
        <v>1</v>
      </c>
      <c r="K450" s="333" t="str">
        <f t="shared" ref="K450:K513" si="54">MID(E450,20,1)</f>
        <v>1</v>
      </c>
      <c r="L450" s="350">
        <f t="shared" ref="L450:L513" si="55">(F450*G450+H450*I450+J450*K450)/3</f>
        <v>4.333333333333333</v>
      </c>
    </row>
    <row r="451" spans="5:12" x14ac:dyDescent="0.25">
      <c r="E451" s="332" t="s">
        <v>6316</v>
      </c>
      <c r="F451" s="333" t="str">
        <f t="shared" si="49"/>
        <v>1</v>
      </c>
      <c r="G451" s="333" t="str">
        <f t="shared" si="50"/>
        <v>3</v>
      </c>
      <c r="H451" s="333" t="str">
        <f t="shared" si="51"/>
        <v>9</v>
      </c>
      <c r="I451" s="333" t="str">
        <f t="shared" si="52"/>
        <v>1</v>
      </c>
      <c r="J451" s="333" t="str">
        <f t="shared" si="53"/>
        <v>1</v>
      </c>
      <c r="K451" s="333" t="str">
        <f t="shared" si="54"/>
        <v>3</v>
      </c>
      <c r="L451" s="350">
        <f t="shared" si="55"/>
        <v>5</v>
      </c>
    </row>
    <row r="452" spans="5:12" x14ac:dyDescent="0.25">
      <c r="E452" s="332" t="s">
        <v>6315</v>
      </c>
      <c r="F452" s="333" t="str">
        <f t="shared" si="49"/>
        <v>1</v>
      </c>
      <c r="G452" s="333" t="str">
        <f t="shared" si="50"/>
        <v>3</v>
      </c>
      <c r="H452" s="333" t="str">
        <f t="shared" si="51"/>
        <v>9</v>
      </c>
      <c r="I452" s="333" t="str">
        <f t="shared" si="52"/>
        <v>1</v>
      </c>
      <c r="J452" s="333" t="str">
        <f t="shared" si="53"/>
        <v>1</v>
      </c>
      <c r="K452" s="333" t="str">
        <f t="shared" si="54"/>
        <v>7</v>
      </c>
      <c r="L452" s="350">
        <f t="shared" si="55"/>
        <v>6.333333333333333</v>
      </c>
    </row>
    <row r="453" spans="5:12" x14ac:dyDescent="0.25">
      <c r="E453" s="332" t="s">
        <v>6314</v>
      </c>
      <c r="F453" s="333" t="str">
        <f t="shared" si="49"/>
        <v>1</v>
      </c>
      <c r="G453" s="333" t="str">
        <f t="shared" si="50"/>
        <v>3</v>
      </c>
      <c r="H453" s="333" t="str">
        <f t="shared" si="51"/>
        <v>9</v>
      </c>
      <c r="I453" s="333" t="str">
        <f t="shared" si="52"/>
        <v>1</v>
      </c>
      <c r="J453" s="333" t="str">
        <f t="shared" si="53"/>
        <v>1</v>
      </c>
      <c r="K453" s="333" t="str">
        <f t="shared" si="54"/>
        <v>9</v>
      </c>
      <c r="L453" s="350">
        <f t="shared" si="55"/>
        <v>7</v>
      </c>
    </row>
    <row r="454" spans="5:12" x14ac:dyDescent="0.25">
      <c r="E454" s="332" t="s">
        <v>6313</v>
      </c>
      <c r="F454" s="333" t="str">
        <f t="shared" si="49"/>
        <v>1</v>
      </c>
      <c r="G454" s="333" t="str">
        <f t="shared" si="50"/>
        <v>3</v>
      </c>
      <c r="H454" s="333" t="str">
        <f t="shared" si="51"/>
        <v>9</v>
      </c>
      <c r="I454" s="333" t="str">
        <f t="shared" si="52"/>
        <v>1</v>
      </c>
      <c r="J454" s="333" t="str">
        <f t="shared" si="53"/>
        <v>3</v>
      </c>
      <c r="K454" s="333" t="str">
        <f t="shared" si="54"/>
        <v>1</v>
      </c>
      <c r="L454" s="350">
        <f t="shared" si="55"/>
        <v>5</v>
      </c>
    </row>
    <row r="455" spans="5:12" x14ac:dyDescent="0.25">
      <c r="E455" s="332" t="s">
        <v>6312</v>
      </c>
      <c r="F455" s="333" t="str">
        <f t="shared" si="49"/>
        <v>1</v>
      </c>
      <c r="G455" s="333" t="str">
        <f t="shared" si="50"/>
        <v>3</v>
      </c>
      <c r="H455" s="333" t="str">
        <f t="shared" si="51"/>
        <v>9</v>
      </c>
      <c r="I455" s="333" t="str">
        <f t="shared" si="52"/>
        <v>1</v>
      </c>
      <c r="J455" s="333" t="str">
        <f t="shared" si="53"/>
        <v>3</v>
      </c>
      <c r="K455" s="333" t="str">
        <f t="shared" si="54"/>
        <v>3</v>
      </c>
      <c r="L455" s="350">
        <f t="shared" si="55"/>
        <v>7</v>
      </c>
    </row>
    <row r="456" spans="5:12" x14ac:dyDescent="0.25">
      <c r="E456" s="332" t="s">
        <v>6311</v>
      </c>
      <c r="F456" s="333" t="str">
        <f t="shared" si="49"/>
        <v>1</v>
      </c>
      <c r="G456" s="333" t="str">
        <f t="shared" si="50"/>
        <v>3</v>
      </c>
      <c r="H456" s="333" t="str">
        <f t="shared" si="51"/>
        <v>9</v>
      </c>
      <c r="I456" s="333" t="str">
        <f t="shared" si="52"/>
        <v>1</v>
      </c>
      <c r="J456" s="333" t="str">
        <f t="shared" si="53"/>
        <v>3</v>
      </c>
      <c r="K456" s="333" t="str">
        <f t="shared" si="54"/>
        <v>7</v>
      </c>
      <c r="L456" s="350">
        <f t="shared" si="55"/>
        <v>11</v>
      </c>
    </row>
    <row r="457" spans="5:12" x14ac:dyDescent="0.25">
      <c r="E457" s="332" t="s">
        <v>6310</v>
      </c>
      <c r="F457" s="333" t="str">
        <f t="shared" si="49"/>
        <v>1</v>
      </c>
      <c r="G457" s="333" t="str">
        <f t="shared" si="50"/>
        <v>3</v>
      </c>
      <c r="H457" s="333" t="str">
        <f t="shared" si="51"/>
        <v>9</v>
      </c>
      <c r="I457" s="333" t="str">
        <f t="shared" si="52"/>
        <v>1</v>
      </c>
      <c r="J457" s="333" t="str">
        <f t="shared" si="53"/>
        <v>3</v>
      </c>
      <c r="K457" s="333" t="str">
        <f t="shared" si="54"/>
        <v>9</v>
      </c>
      <c r="L457" s="350">
        <f t="shared" si="55"/>
        <v>13</v>
      </c>
    </row>
    <row r="458" spans="5:12" x14ac:dyDescent="0.25">
      <c r="E458" s="332" t="s">
        <v>6309</v>
      </c>
      <c r="F458" s="333" t="str">
        <f t="shared" si="49"/>
        <v>1</v>
      </c>
      <c r="G458" s="333" t="str">
        <f t="shared" si="50"/>
        <v>3</v>
      </c>
      <c r="H458" s="333" t="str">
        <f t="shared" si="51"/>
        <v>9</v>
      </c>
      <c r="I458" s="333" t="str">
        <f t="shared" si="52"/>
        <v>1</v>
      </c>
      <c r="J458" s="333" t="str">
        <f t="shared" si="53"/>
        <v>7</v>
      </c>
      <c r="K458" s="333" t="str">
        <f t="shared" si="54"/>
        <v>1</v>
      </c>
      <c r="L458" s="350">
        <f t="shared" si="55"/>
        <v>6.333333333333333</v>
      </c>
    </row>
    <row r="459" spans="5:12" x14ac:dyDescent="0.25">
      <c r="E459" s="332" t="s">
        <v>6308</v>
      </c>
      <c r="F459" s="333" t="str">
        <f t="shared" si="49"/>
        <v>1</v>
      </c>
      <c r="G459" s="333" t="str">
        <f t="shared" si="50"/>
        <v>3</v>
      </c>
      <c r="H459" s="333" t="str">
        <f t="shared" si="51"/>
        <v>9</v>
      </c>
      <c r="I459" s="333" t="str">
        <f t="shared" si="52"/>
        <v>1</v>
      </c>
      <c r="J459" s="333" t="str">
        <f t="shared" si="53"/>
        <v>7</v>
      </c>
      <c r="K459" s="333" t="str">
        <f t="shared" si="54"/>
        <v>3</v>
      </c>
      <c r="L459" s="350">
        <f t="shared" si="55"/>
        <v>11</v>
      </c>
    </row>
    <row r="460" spans="5:12" x14ac:dyDescent="0.25">
      <c r="E460" s="332" t="s">
        <v>6307</v>
      </c>
      <c r="F460" s="333" t="str">
        <f t="shared" si="49"/>
        <v>1</v>
      </c>
      <c r="G460" s="333" t="str">
        <f t="shared" si="50"/>
        <v>3</v>
      </c>
      <c r="H460" s="333" t="str">
        <f t="shared" si="51"/>
        <v>9</v>
      </c>
      <c r="I460" s="333" t="str">
        <f t="shared" si="52"/>
        <v>1</v>
      </c>
      <c r="J460" s="333" t="str">
        <f t="shared" si="53"/>
        <v>7</v>
      </c>
      <c r="K460" s="333" t="str">
        <f t="shared" si="54"/>
        <v>7</v>
      </c>
      <c r="L460" s="350">
        <f t="shared" si="55"/>
        <v>20.333333333333332</v>
      </c>
    </row>
    <row r="461" spans="5:12" x14ac:dyDescent="0.25">
      <c r="E461" s="332" t="s">
        <v>6306</v>
      </c>
      <c r="F461" s="333" t="str">
        <f t="shared" si="49"/>
        <v>1</v>
      </c>
      <c r="G461" s="333" t="str">
        <f t="shared" si="50"/>
        <v>3</v>
      </c>
      <c r="H461" s="333" t="str">
        <f t="shared" si="51"/>
        <v>9</v>
      </c>
      <c r="I461" s="333" t="str">
        <f t="shared" si="52"/>
        <v>1</v>
      </c>
      <c r="J461" s="333" t="str">
        <f t="shared" si="53"/>
        <v>7</v>
      </c>
      <c r="K461" s="333" t="str">
        <f t="shared" si="54"/>
        <v>9</v>
      </c>
      <c r="L461" s="350">
        <f t="shared" si="55"/>
        <v>25</v>
      </c>
    </row>
    <row r="462" spans="5:12" x14ac:dyDescent="0.25">
      <c r="E462" s="332" t="s">
        <v>6305</v>
      </c>
      <c r="F462" s="333" t="str">
        <f t="shared" si="49"/>
        <v>1</v>
      </c>
      <c r="G462" s="333" t="str">
        <f t="shared" si="50"/>
        <v>3</v>
      </c>
      <c r="H462" s="333" t="str">
        <f t="shared" si="51"/>
        <v>9</v>
      </c>
      <c r="I462" s="333" t="str">
        <f t="shared" si="52"/>
        <v>1</v>
      </c>
      <c r="J462" s="333" t="str">
        <f t="shared" si="53"/>
        <v>9</v>
      </c>
      <c r="K462" s="333" t="str">
        <f t="shared" si="54"/>
        <v>1</v>
      </c>
      <c r="L462" s="350">
        <f t="shared" si="55"/>
        <v>7</v>
      </c>
    </row>
    <row r="463" spans="5:12" x14ac:dyDescent="0.25">
      <c r="E463" s="332" t="s">
        <v>6304</v>
      </c>
      <c r="F463" s="333" t="str">
        <f t="shared" si="49"/>
        <v>1</v>
      </c>
      <c r="G463" s="333" t="str">
        <f t="shared" si="50"/>
        <v>3</v>
      </c>
      <c r="H463" s="333" t="str">
        <f t="shared" si="51"/>
        <v>9</v>
      </c>
      <c r="I463" s="333" t="str">
        <f t="shared" si="52"/>
        <v>1</v>
      </c>
      <c r="J463" s="333" t="str">
        <f t="shared" si="53"/>
        <v>9</v>
      </c>
      <c r="K463" s="333" t="str">
        <f t="shared" si="54"/>
        <v>3</v>
      </c>
      <c r="L463" s="350">
        <f t="shared" si="55"/>
        <v>13</v>
      </c>
    </row>
    <row r="464" spans="5:12" x14ac:dyDescent="0.25">
      <c r="E464" s="332" t="s">
        <v>6303</v>
      </c>
      <c r="F464" s="333" t="str">
        <f t="shared" si="49"/>
        <v>1</v>
      </c>
      <c r="G464" s="333" t="str">
        <f t="shared" si="50"/>
        <v>3</v>
      </c>
      <c r="H464" s="333" t="str">
        <f t="shared" si="51"/>
        <v>9</v>
      </c>
      <c r="I464" s="333" t="str">
        <f t="shared" si="52"/>
        <v>1</v>
      </c>
      <c r="J464" s="333" t="str">
        <f t="shared" si="53"/>
        <v>9</v>
      </c>
      <c r="K464" s="333" t="str">
        <f t="shared" si="54"/>
        <v>7</v>
      </c>
      <c r="L464" s="350">
        <f t="shared" si="55"/>
        <v>25</v>
      </c>
    </row>
    <row r="465" spans="5:12" x14ac:dyDescent="0.25">
      <c r="E465" s="332" t="s">
        <v>6302</v>
      </c>
      <c r="F465" s="333" t="str">
        <f t="shared" si="49"/>
        <v>1</v>
      </c>
      <c r="G465" s="333" t="str">
        <f t="shared" si="50"/>
        <v>3</v>
      </c>
      <c r="H465" s="333" t="str">
        <f t="shared" si="51"/>
        <v>9</v>
      </c>
      <c r="I465" s="333" t="str">
        <f t="shared" si="52"/>
        <v>1</v>
      </c>
      <c r="J465" s="333" t="str">
        <f t="shared" si="53"/>
        <v>9</v>
      </c>
      <c r="K465" s="333" t="str">
        <f t="shared" si="54"/>
        <v>9</v>
      </c>
      <c r="L465" s="350">
        <f t="shared" si="55"/>
        <v>31</v>
      </c>
    </row>
    <row r="466" spans="5:12" x14ac:dyDescent="0.25">
      <c r="E466" s="332" t="s">
        <v>6301</v>
      </c>
      <c r="F466" s="333" t="str">
        <f t="shared" si="49"/>
        <v>1</v>
      </c>
      <c r="G466" s="333" t="str">
        <f t="shared" si="50"/>
        <v>3</v>
      </c>
      <c r="H466" s="333" t="str">
        <f t="shared" si="51"/>
        <v>9</v>
      </c>
      <c r="I466" s="333" t="str">
        <f t="shared" si="52"/>
        <v>3</v>
      </c>
      <c r="J466" s="333" t="str">
        <f t="shared" si="53"/>
        <v>1</v>
      </c>
      <c r="K466" s="333" t="str">
        <f t="shared" si="54"/>
        <v>1</v>
      </c>
      <c r="L466" s="350">
        <f t="shared" si="55"/>
        <v>10.333333333333334</v>
      </c>
    </row>
    <row r="467" spans="5:12" x14ac:dyDescent="0.25">
      <c r="E467" s="332" t="s">
        <v>6300</v>
      </c>
      <c r="F467" s="333" t="str">
        <f t="shared" si="49"/>
        <v>1</v>
      </c>
      <c r="G467" s="333" t="str">
        <f t="shared" si="50"/>
        <v>3</v>
      </c>
      <c r="H467" s="333" t="str">
        <f t="shared" si="51"/>
        <v>9</v>
      </c>
      <c r="I467" s="333" t="str">
        <f t="shared" si="52"/>
        <v>3</v>
      </c>
      <c r="J467" s="333" t="str">
        <f t="shared" si="53"/>
        <v>1</v>
      </c>
      <c r="K467" s="333" t="str">
        <f t="shared" si="54"/>
        <v>3</v>
      </c>
      <c r="L467" s="350">
        <f t="shared" si="55"/>
        <v>11</v>
      </c>
    </row>
    <row r="468" spans="5:12" x14ac:dyDescent="0.25">
      <c r="E468" s="332" t="s">
        <v>6299</v>
      </c>
      <c r="F468" s="333" t="str">
        <f t="shared" si="49"/>
        <v>1</v>
      </c>
      <c r="G468" s="333" t="str">
        <f t="shared" si="50"/>
        <v>3</v>
      </c>
      <c r="H468" s="333" t="str">
        <f t="shared" si="51"/>
        <v>9</v>
      </c>
      <c r="I468" s="333" t="str">
        <f t="shared" si="52"/>
        <v>3</v>
      </c>
      <c r="J468" s="333" t="str">
        <f t="shared" si="53"/>
        <v>1</v>
      </c>
      <c r="K468" s="333" t="str">
        <f t="shared" si="54"/>
        <v>7</v>
      </c>
      <c r="L468" s="350">
        <f t="shared" si="55"/>
        <v>12.333333333333334</v>
      </c>
    </row>
    <row r="469" spans="5:12" x14ac:dyDescent="0.25">
      <c r="E469" s="332" t="s">
        <v>6298</v>
      </c>
      <c r="F469" s="333" t="str">
        <f t="shared" si="49"/>
        <v>1</v>
      </c>
      <c r="G469" s="333" t="str">
        <f t="shared" si="50"/>
        <v>3</v>
      </c>
      <c r="H469" s="333" t="str">
        <f t="shared" si="51"/>
        <v>9</v>
      </c>
      <c r="I469" s="333" t="str">
        <f t="shared" si="52"/>
        <v>3</v>
      </c>
      <c r="J469" s="333" t="str">
        <f t="shared" si="53"/>
        <v>1</v>
      </c>
      <c r="K469" s="333" t="str">
        <f t="shared" si="54"/>
        <v>9</v>
      </c>
      <c r="L469" s="350">
        <f t="shared" si="55"/>
        <v>13</v>
      </c>
    </row>
    <row r="470" spans="5:12" x14ac:dyDescent="0.25">
      <c r="E470" s="332" t="s">
        <v>6297</v>
      </c>
      <c r="F470" s="333" t="str">
        <f t="shared" si="49"/>
        <v>1</v>
      </c>
      <c r="G470" s="333" t="str">
        <f t="shared" si="50"/>
        <v>3</v>
      </c>
      <c r="H470" s="333" t="str">
        <f t="shared" si="51"/>
        <v>9</v>
      </c>
      <c r="I470" s="333" t="str">
        <f t="shared" si="52"/>
        <v>3</v>
      </c>
      <c r="J470" s="333" t="str">
        <f t="shared" si="53"/>
        <v>3</v>
      </c>
      <c r="K470" s="333" t="str">
        <f t="shared" si="54"/>
        <v>1</v>
      </c>
      <c r="L470" s="350">
        <f t="shared" si="55"/>
        <v>11</v>
      </c>
    </row>
    <row r="471" spans="5:12" x14ac:dyDescent="0.25">
      <c r="E471" s="332" t="s">
        <v>6296</v>
      </c>
      <c r="F471" s="333" t="str">
        <f t="shared" si="49"/>
        <v>1</v>
      </c>
      <c r="G471" s="333" t="str">
        <f t="shared" si="50"/>
        <v>3</v>
      </c>
      <c r="H471" s="333" t="str">
        <f t="shared" si="51"/>
        <v>9</v>
      </c>
      <c r="I471" s="333" t="str">
        <f t="shared" si="52"/>
        <v>3</v>
      </c>
      <c r="J471" s="333" t="str">
        <f t="shared" si="53"/>
        <v>3</v>
      </c>
      <c r="K471" s="333" t="str">
        <f t="shared" si="54"/>
        <v>3</v>
      </c>
      <c r="L471" s="350">
        <f t="shared" si="55"/>
        <v>13</v>
      </c>
    </row>
    <row r="472" spans="5:12" x14ac:dyDescent="0.25">
      <c r="E472" s="332" t="s">
        <v>6295</v>
      </c>
      <c r="F472" s="333" t="str">
        <f t="shared" si="49"/>
        <v>1</v>
      </c>
      <c r="G472" s="333" t="str">
        <f t="shared" si="50"/>
        <v>3</v>
      </c>
      <c r="H472" s="333" t="str">
        <f t="shared" si="51"/>
        <v>9</v>
      </c>
      <c r="I472" s="333" t="str">
        <f t="shared" si="52"/>
        <v>3</v>
      </c>
      <c r="J472" s="333" t="str">
        <f t="shared" si="53"/>
        <v>3</v>
      </c>
      <c r="K472" s="333" t="str">
        <f t="shared" si="54"/>
        <v>7</v>
      </c>
      <c r="L472" s="350">
        <f t="shared" si="55"/>
        <v>17</v>
      </c>
    </row>
    <row r="473" spans="5:12" x14ac:dyDescent="0.25">
      <c r="E473" s="332" t="s">
        <v>6294</v>
      </c>
      <c r="F473" s="333" t="str">
        <f t="shared" si="49"/>
        <v>1</v>
      </c>
      <c r="G473" s="333" t="str">
        <f t="shared" si="50"/>
        <v>3</v>
      </c>
      <c r="H473" s="333" t="str">
        <f t="shared" si="51"/>
        <v>9</v>
      </c>
      <c r="I473" s="333" t="str">
        <f t="shared" si="52"/>
        <v>3</v>
      </c>
      <c r="J473" s="333" t="str">
        <f t="shared" si="53"/>
        <v>3</v>
      </c>
      <c r="K473" s="333" t="str">
        <f t="shared" si="54"/>
        <v>9</v>
      </c>
      <c r="L473" s="350">
        <f t="shared" si="55"/>
        <v>19</v>
      </c>
    </row>
    <row r="474" spans="5:12" x14ac:dyDescent="0.25">
      <c r="E474" s="332" t="s">
        <v>6293</v>
      </c>
      <c r="F474" s="333" t="str">
        <f t="shared" si="49"/>
        <v>1</v>
      </c>
      <c r="G474" s="333" t="str">
        <f t="shared" si="50"/>
        <v>3</v>
      </c>
      <c r="H474" s="333" t="str">
        <f t="shared" si="51"/>
        <v>9</v>
      </c>
      <c r="I474" s="333" t="str">
        <f t="shared" si="52"/>
        <v>3</v>
      </c>
      <c r="J474" s="333" t="str">
        <f t="shared" si="53"/>
        <v>7</v>
      </c>
      <c r="K474" s="333" t="str">
        <f t="shared" si="54"/>
        <v>1</v>
      </c>
      <c r="L474" s="350">
        <f t="shared" si="55"/>
        <v>12.333333333333334</v>
      </c>
    </row>
    <row r="475" spans="5:12" x14ac:dyDescent="0.25">
      <c r="E475" s="332" t="s">
        <v>6292</v>
      </c>
      <c r="F475" s="333" t="str">
        <f t="shared" si="49"/>
        <v>1</v>
      </c>
      <c r="G475" s="333" t="str">
        <f t="shared" si="50"/>
        <v>3</v>
      </c>
      <c r="H475" s="333" t="str">
        <f t="shared" si="51"/>
        <v>9</v>
      </c>
      <c r="I475" s="333" t="str">
        <f t="shared" si="52"/>
        <v>3</v>
      </c>
      <c r="J475" s="333" t="str">
        <f t="shared" si="53"/>
        <v>7</v>
      </c>
      <c r="K475" s="333" t="str">
        <f t="shared" si="54"/>
        <v>3</v>
      </c>
      <c r="L475" s="350">
        <f t="shared" si="55"/>
        <v>17</v>
      </c>
    </row>
    <row r="476" spans="5:12" x14ac:dyDescent="0.25">
      <c r="E476" s="332" t="s">
        <v>6291</v>
      </c>
      <c r="F476" s="333" t="str">
        <f t="shared" si="49"/>
        <v>1</v>
      </c>
      <c r="G476" s="333" t="str">
        <f t="shared" si="50"/>
        <v>3</v>
      </c>
      <c r="H476" s="333" t="str">
        <f t="shared" si="51"/>
        <v>9</v>
      </c>
      <c r="I476" s="333" t="str">
        <f t="shared" si="52"/>
        <v>3</v>
      </c>
      <c r="J476" s="333" t="str">
        <f t="shared" si="53"/>
        <v>7</v>
      </c>
      <c r="K476" s="333" t="str">
        <f t="shared" si="54"/>
        <v>7</v>
      </c>
      <c r="L476" s="350">
        <f t="shared" si="55"/>
        <v>26.333333333333332</v>
      </c>
    </row>
    <row r="477" spans="5:12" x14ac:dyDescent="0.25">
      <c r="E477" s="332" t="s">
        <v>6290</v>
      </c>
      <c r="F477" s="333" t="str">
        <f t="shared" si="49"/>
        <v>1</v>
      </c>
      <c r="G477" s="333" t="str">
        <f t="shared" si="50"/>
        <v>3</v>
      </c>
      <c r="H477" s="333" t="str">
        <f t="shared" si="51"/>
        <v>9</v>
      </c>
      <c r="I477" s="333" t="str">
        <f t="shared" si="52"/>
        <v>3</v>
      </c>
      <c r="J477" s="333" t="str">
        <f t="shared" si="53"/>
        <v>7</v>
      </c>
      <c r="K477" s="333" t="str">
        <f t="shared" si="54"/>
        <v>9</v>
      </c>
      <c r="L477" s="350">
        <f t="shared" si="55"/>
        <v>31</v>
      </c>
    </row>
    <row r="478" spans="5:12" x14ac:dyDescent="0.25">
      <c r="E478" s="332" t="s">
        <v>6289</v>
      </c>
      <c r="F478" s="333" t="str">
        <f t="shared" si="49"/>
        <v>1</v>
      </c>
      <c r="G478" s="333" t="str">
        <f t="shared" si="50"/>
        <v>3</v>
      </c>
      <c r="H478" s="333" t="str">
        <f t="shared" si="51"/>
        <v>9</v>
      </c>
      <c r="I478" s="333" t="str">
        <f t="shared" si="52"/>
        <v>3</v>
      </c>
      <c r="J478" s="333" t="str">
        <f t="shared" si="53"/>
        <v>9</v>
      </c>
      <c r="K478" s="333" t="str">
        <f t="shared" si="54"/>
        <v>1</v>
      </c>
      <c r="L478" s="350">
        <f t="shared" si="55"/>
        <v>13</v>
      </c>
    </row>
    <row r="479" spans="5:12" x14ac:dyDescent="0.25">
      <c r="E479" s="332" t="s">
        <v>6288</v>
      </c>
      <c r="F479" s="333" t="str">
        <f t="shared" si="49"/>
        <v>1</v>
      </c>
      <c r="G479" s="333" t="str">
        <f t="shared" si="50"/>
        <v>3</v>
      </c>
      <c r="H479" s="333" t="str">
        <f t="shared" si="51"/>
        <v>9</v>
      </c>
      <c r="I479" s="333" t="str">
        <f t="shared" si="52"/>
        <v>3</v>
      </c>
      <c r="J479" s="333" t="str">
        <f t="shared" si="53"/>
        <v>9</v>
      </c>
      <c r="K479" s="333" t="str">
        <f t="shared" si="54"/>
        <v>3</v>
      </c>
      <c r="L479" s="350">
        <f t="shared" si="55"/>
        <v>19</v>
      </c>
    </row>
    <row r="480" spans="5:12" x14ac:dyDescent="0.25">
      <c r="E480" s="332" t="s">
        <v>6287</v>
      </c>
      <c r="F480" s="333" t="str">
        <f t="shared" si="49"/>
        <v>1</v>
      </c>
      <c r="G480" s="333" t="str">
        <f t="shared" si="50"/>
        <v>3</v>
      </c>
      <c r="H480" s="333" t="str">
        <f t="shared" si="51"/>
        <v>9</v>
      </c>
      <c r="I480" s="333" t="str">
        <f t="shared" si="52"/>
        <v>3</v>
      </c>
      <c r="J480" s="333" t="str">
        <f t="shared" si="53"/>
        <v>9</v>
      </c>
      <c r="K480" s="333" t="str">
        <f t="shared" si="54"/>
        <v>7</v>
      </c>
      <c r="L480" s="350">
        <f t="shared" si="55"/>
        <v>31</v>
      </c>
    </row>
    <row r="481" spans="5:12" x14ac:dyDescent="0.25">
      <c r="E481" s="332" t="s">
        <v>6286</v>
      </c>
      <c r="F481" s="333" t="str">
        <f t="shared" si="49"/>
        <v>1</v>
      </c>
      <c r="G481" s="333" t="str">
        <f t="shared" si="50"/>
        <v>3</v>
      </c>
      <c r="H481" s="333" t="str">
        <f t="shared" si="51"/>
        <v>9</v>
      </c>
      <c r="I481" s="333" t="str">
        <f t="shared" si="52"/>
        <v>3</v>
      </c>
      <c r="J481" s="333" t="str">
        <f t="shared" si="53"/>
        <v>9</v>
      </c>
      <c r="K481" s="333" t="str">
        <f t="shared" si="54"/>
        <v>9</v>
      </c>
      <c r="L481" s="350">
        <f t="shared" si="55"/>
        <v>37</v>
      </c>
    </row>
    <row r="482" spans="5:12" x14ac:dyDescent="0.25">
      <c r="E482" s="332" t="s">
        <v>6285</v>
      </c>
      <c r="F482" s="333" t="str">
        <f t="shared" si="49"/>
        <v>1</v>
      </c>
      <c r="G482" s="333" t="str">
        <f t="shared" si="50"/>
        <v>3</v>
      </c>
      <c r="H482" s="333" t="str">
        <f t="shared" si="51"/>
        <v>9</v>
      </c>
      <c r="I482" s="333" t="str">
        <f t="shared" si="52"/>
        <v>7</v>
      </c>
      <c r="J482" s="333" t="str">
        <f t="shared" si="53"/>
        <v>1</v>
      </c>
      <c r="K482" s="333" t="str">
        <f t="shared" si="54"/>
        <v>1</v>
      </c>
      <c r="L482" s="350">
        <f t="shared" si="55"/>
        <v>22.333333333333332</v>
      </c>
    </row>
    <row r="483" spans="5:12" x14ac:dyDescent="0.25">
      <c r="E483" s="332" t="s">
        <v>6284</v>
      </c>
      <c r="F483" s="333" t="str">
        <f t="shared" si="49"/>
        <v>1</v>
      </c>
      <c r="G483" s="333" t="str">
        <f t="shared" si="50"/>
        <v>3</v>
      </c>
      <c r="H483" s="333" t="str">
        <f t="shared" si="51"/>
        <v>9</v>
      </c>
      <c r="I483" s="333" t="str">
        <f t="shared" si="52"/>
        <v>7</v>
      </c>
      <c r="J483" s="333" t="str">
        <f t="shared" si="53"/>
        <v>1</v>
      </c>
      <c r="K483" s="333" t="str">
        <f t="shared" si="54"/>
        <v>3</v>
      </c>
      <c r="L483" s="350">
        <f t="shared" si="55"/>
        <v>23</v>
      </c>
    </row>
    <row r="484" spans="5:12" x14ac:dyDescent="0.25">
      <c r="E484" s="332" t="s">
        <v>6283</v>
      </c>
      <c r="F484" s="333" t="str">
        <f t="shared" si="49"/>
        <v>1</v>
      </c>
      <c r="G484" s="333" t="str">
        <f t="shared" si="50"/>
        <v>3</v>
      </c>
      <c r="H484" s="333" t="str">
        <f t="shared" si="51"/>
        <v>9</v>
      </c>
      <c r="I484" s="333" t="str">
        <f t="shared" si="52"/>
        <v>7</v>
      </c>
      <c r="J484" s="333" t="str">
        <f t="shared" si="53"/>
        <v>1</v>
      </c>
      <c r="K484" s="333" t="str">
        <f t="shared" si="54"/>
        <v>7</v>
      </c>
      <c r="L484" s="350">
        <f t="shared" si="55"/>
        <v>24.333333333333332</v>
      </c>
    </row>
    <row r="485" spans="5:12" x14ac:dyDescent="0.25">
      <c r="E485" s="332" t="s">
        <v>6282</v>
      </c>
      <c r="F485" s="333" t="str">
        <f t="shared" si="49"/>
        <v>1</v>
      </c>
      <c r="G485" s="333" t="str">
        <f t="shared" si="50"/>
        <v>3</v>
      </c>
      <c r="H485" s="333" t="str">
        <f t="shared" si="51"/>
        <v>9</v>
      </c>
      <c r="I485" s="333" t="str">
        <f t="shared" si="52"/>
        <v>7</v>
      </c>
      <c r="J485" s="333" t="str">
        <f t="shared" si="53"/>
        <v>1</v>
      </c>
      <c r="K485" s="333" t="str">
        <f t="shared" si="54"/>
        <v>9</v>
      </c>
      <c r="L485" s="350">
        <f t="shared" si="55"/>
        <v>25</v>
      </c>
    </row>
    <row r="486" spans="5:12" x14ac:dyDescent="0.25">
      <c r="E486" s="332" t="s">
        <v>6281</v>
      </c>
      <c r="F486" s="333" t="str">
        <f t="shared" si="49"/>
        <v>1</v>
      </c>
      <c r="G486" s="333" t="str">
        <f t="shared" si="50"/>
        <v>3</v>
      </c>
      <c r="H486" s="333" t="str">
        <f t="shared" si="51"/>
        <v>9</v>
      </c>
      <c r="I486" s="333" t="str">
        <f t="shared" si="52"/>
        <v>7</v>
      </c>
      <c r="J486" s="333" t="str">
        <f t="shared" si="53"/>
        <v>3</v>
      </c>
      <c r="K486" s="333" t="str">
        <f t="shared" si="54"/>
        <v>1</v>
      </c>
      <c r="L486" s="350">
        <f t="shared" si="55"/>
        <v>23</v>
      </c>
    </row>
    <row r="487" spans="5:12" x14ac:dyDescent="0.25">
      <c r="E487" s="332" t="s">
        <v>6280</v>
      </c>
      <c r="F487" s="333" t="str">
        <f t="shared" si="49"/>
        <v>1</v>
      </c>
      <c r="G487" s="333" t="str">
        <f t="shared" si="50"/>
        <v>3</v>
      </c>
      <c r="H487" s="333" t="str">
        <f t="shared" si="51"/>
        <v>9</v>
      </c>
      <c r="I487" s="333" t="str">
        <f t="shared" si="52"/>
        <v>7</v>
      </c>
      <c r="J487" s="333" t="str">
        <f t="shared" si="53"/>
        <v>3</v>
      </c>
      <c r="K487" s="333" t="str">
        <f t="shared" si="54"/>
        <v>3</v>
      </c>
      <c r="L487" s="350">
        <f t="shared" si="55"/>
        <v>25</v>
      </c>
    </row>
    <row r="488" spans="5:12" x14ac:dyDescent="0.25">
      <c r="E488" s="332" t="s">
        <v>6279</v>
      </c>
      <c r="F488" s="333" t="str">
        <f t="shared" si="49"/>
        <v>1</v>
      </c>
      <c r="G488" s="333" t="str">
        <f t="shared" si="50"/>
        <v>3</v>
      </c>
      <c r="H488" s="333" t="str">
        <f t="shared" si="51"/>
        <v>9</v>
      </c>
      <c r="I488" s="333" t="str">
        <f t="shared" si="52"/>
        <v>7</v>
      </c>
      <c r="J488" s="333" t="str">
        <f t="shared" si="53"/>
        <v>3</v>
      </c>
      <c r="K488" s="333" t="str">
        <f t="shared" si="54"/>
        <v>7</v>
      </c>
      <c r="L488" s="350">
        <f t="shared" si="55"/>
        <v>29</v>
      </c>
    </row>
    <row r="489" spans="5:12" x14ac:dyDescent="0.25">
      <c r="E489" s="332" t="s">
        <v>6278</v>
      </c>
      <c r="F489" s="333" t="str">
        <f t="shared" si="49"/>
        <v>1</v>
      </c>
      <c r="G489" s="333" t="str">
        <f t="shared" si="50"/>
        <v>3</v>
      </c>
      <c r="H489" s="333" t="str">
        <f t="shared" si="51"/>
        <v>9</v>
      </c>
      <c r="I489" s="333" t="str">
        <f t="shared" si="52"/>
        <v>7</v>
      </c>
      <c r="J489" s="333" t="str">
        <f t="shared" si="53"/>
        <v>3</v>
      </c>
      <c r="K489" s="333" t="str">
        <f t="shared" si="54"/>
        <v>9</v>
      </c>
      <c r="L489" s="350">
        <f t="shared" si="55"/>
        <v>31</v>
      </c>
    </row>
    <row r="490" spans="5:12" x14ac:dyDescent="0.25">
      <c r="E490" s="332" t="s">
        <v>6277</v>
      </c>
      <c r="F490" s="333" t="str">
        <f t="shared" si="49"/>
        <v>1</v>
      </c>
      <c r="G490" s="333" t="str">
        <f t="shared" si="50"/>
        <v>3</v>
      </c>
      <c r="H490" s="333" t="str">
        <f t="shared" si="51"/>
        <v>9</v>
      </c>
      <c r="I490" s="333" t="str">
        <f t="shared" si="52"/>
        <v>7</v>
      </c>
      <c r="J490" s="333" t="str">
        <f t="shared" si="53"/>
        <v>7</v>
      </c>
      <c r="K490" s="333" t="str">
        <f t="shared" si="54"/>
        <v>1</v>
      </c>
      <c r="L490" s="350">
        <f t="shared" si="55"/>
        <v>24.333333333333332</v>
      </c>
    </row>
    <row r="491" spans="5:12" x14ac:dyDescent="0.25">
      <c r="E491" s="332" t="s">
        <v>6276</v>
      </c>
      <c r="F491" s="333" t="str">
        <f t="shared" si="49"/>
        <v>1</v>
      </c>
      <c r="G491" s="333" t="str">
        <f t="shared" si="50"/>
        <v>3</v>
      </c>
      <c r="H491" s="333" t="str">
        <f t="shared" si="51"/>
        <v>9</v>
      </c>
      <c r="I491" s="333" t="str">
        <f t="shared" si="52"/>
        <v>7</v>
      </c>
      <c r="J491" s="333" t="str">
        <f t="shared" si="53"/>
        <v>7</v>
      </c>
      <c r="K491" s="333" t="str">
        <f t="shared" si="54"/>
        <v>3</v>
      </c>
      <c r="L491" s="350">
        <f t="shared" si="55"/>
        <v>29</v>
      </c>
    </row>
    <row r="492" spans="5:12" x14ac:dyDescent="0.25">
      <c r="E492" s="332" t="s">
        <v>6275</v>
      </c>
      <c r="F492" s="333" t="str">
        <f t="shared" si="49"/>
        <v>1</v>
      </c>
      <c r="G492" s="333" t="str">
        <f t="shared" si="50"/>
        <v>3</v>
      </c>
      <c r="H492" s="333" t="str">
        <f t="shared" si="51"/>
        <v>9</v>
      </c>
      <c r="I492" s="333" t="str">
        <f t="shared" si="52"/>
        <v>7</v>
      </c>
      <c r="J492" s="333" t="str">
        <f t="shared" si="53"/>
        <v>7</v>
      </c>
      <c r="K492" s="333" t="str">
        <f t="shared" si="54"/>
        <v>7</v>
      </c>
      <c r="L492" s="350">
        <f t="shared" si="55"/>
        <v>38.333333333333336</v>
      </c>
    </row>
    <row r="493" spans="5:12" x14ac:dyDescent="0.25">
      <c r="E493" s="332" t="s">
        <v>6274</v>
      </c>
      <c r="F493" s="333" t="str">
        <f t="shared" si="49"/>
        <v>1</v>
      </c>
      <c r="G493" s="333" t="str">
        <f t="shared" si="50"/>
        <v>3</v>
      </c>
      <c r="H493" s="333" t="str">
        <f t="shared" si="51"/>
        <v>9</v>
      </c>
      <c r="I493" s="333" t="str">
        <f t="shared" si="52"/>
        <v>7</v>
      </c>
      <c r="J493" s="333" t="str">
        <f t="shared" si="53"/>
        <v>7</v>
      </c>
      <c r="K493" s="333" t="str">
        <f t="shared" si="54"/>
        <v>9</v>
      </c>
      <c r="L493" s="350">
        <f t="shared" si="55"/>
        <v>43</v>
      </c>
    </row>
    <row r="494" spans="5:12" x14ac:dyDescent="0.25">
      <c r="E494" s="332" t="s">
        <v>6273</v>
      </c>
      <c r="F494" s="333" t="str">
        <f t="shared" si="49"/>
        <v>1</v>
      </c>
      <c r="G494" s="333" t="str">
        <f t="shared" si="50"/>
        <v>3</v>
      </c>
      <c r="H494" s="333" t="str">
        <f t="shared" si="51"/>
        <v>9</v>
      </c>
      <c r="I494" s="333" t="str">
        <f t="shared" si="52"/>
        <v>7</v>
      </c>
      <c r="J494" s="333" t="str">
        <f t="shared" si="53"/>
        <v>9</v>
      </c>
      <c r="K494" s="333" t="str">
        <f t="shared" si="54"/>
        <v>1</v>
      </c>
      <c r="L494" s="350">
        <f t="shared" si="55"/>
        <v>25</v>
      </c>
    </row>
    <row r="495" spans="5:12" x14ac:dyDescent="0.25">
      <c r="E495" s="332" t="s">
        <v>6272</v>
      </c>
      <c r="F495" s="333" t="str">
        <f t="shared" si="49"/>
        <v>1</v>
      </c>
      <c r="G495" s="333" t="str">
        <f t="shared" si="50"/>
        <v>3</v>
      </c>
      <c r="H495" s="333" t="str">
        <f t="shared" si="51"/>
        <v>9</v>
      </c>
      <c r="I495" s="333" t="str">
        <f t="shared" si="52"/>
        <v>7</v>
      </c>
      <c r="J495" s="333" t="str">
        <f t="shared" si="53"/>
        <v>9</v>
      </c>
      <c r="K495" s="333" t="str">
        <f t="shared" si="54"/>
        <v>3</v>
      </c>
      <c r="L495" s="350">
        <f t="shared" si="55"/>
        <v>31</v>
      </c>
    </row>
    <row r="496" spans="5:12" x14ac:dyDescent="0.25">
      <c r="E496" s="332" t="s">
        <v>6271</v>
      </c>
      <c r="F496" s="333" t="str">
        <f t="shared" si="49"/>
        <v>1</v>
      </c>
      <c r="G496" s="333" t="str">
        <f t="shared" si="50"/>
        <v>3</v>
      </c>
      <c r="H496" s="333" t="str">
        <f t="shared" si="51"/>
        <v>9</v>
      </c>
      <c r="I496" s="333" t="str">
        <f t="shared" si="52"/>
        <v>7</v>
      </c>
      <c r="J496" s="333" t="str">
        <f t="shared" si="53"/>
        <v>9</v>
      </c>
      <c r="K496" s="333" t="str">
        <f t="shared" si="54"/>
        <v>7</v>
      </c>
      <c r="L496" s="350">
        <f t="shared" si="55"/>
        <v>43</v>
      </c>
    </row>
    <row r="497" spans="5:12" x14ac:dyDescent="0.25">
      <c r="E497" s="332" t="s">
        <v>6270</v>
      </c>
      <c r="F497" s="333" t="str">
        <f t="shared" si="49"/>
        <v>1</v>
      </c>
      <c r="G497" s="333" t="str">
        <f t="shared" si="50"/>
        <v>3</v>
      </c>
      <c r="H497" s="333" t="str">
        <f t="shared" si="51"/>
        <v>9</v>
      </c>
      <c r="I497" s="333" t="str">
        <f t="shared" si="52"/>
        <v>7</v>
      </c>
      <c r="J497" s="333" t="str">
        <f t="shared" si="53"/>
        <v>9</v>
      </c>
      <c r="K497" s="333" t="str">
        <f t="shared" si="54"/>
        <v>9</v>
      </c>
      <c r="L497" s="350">
        <f t="shared" si="55"/>
        <v>49</v>
      </c>
    </row>
    <row r="498" spans="5:12" x14ac:dyDescent="0.25">
      <c r="E498" s="332" t="s">
        <v>6269</v>
      </c>
      <c r="F498" s="333" t="str">
        <f t="shared" si="49"/>
        <v>1</v>
      </c>
      <c r="G498" s="333" t="str">
        <f t="shared" si="50"/>
        <v>3</v>
      </c>
      <c r="H498" s="333" t="str">
        <f t="shared" si="51"/>
        <v>9</v>
      </c>
      <c r="I498" s="333" t="str">
        <f t="shared" si="52"/>
        <v>9</v>
      </c>
      <c r="J498" s="333" t="str">
        <f t="shared" si="53"/>
        <v>1</v>
      </c>
      <c r="K498" s="333" t="str">
        <f t="shared" si="54"/>
        <v>1</v>
      </c>
      <c r="L498" s="350">
        <f t="shared" si="55"/>
        <v>28.333333333333332</v>
      </c>
    </row>
    <row r="499" spans="5:12" x14ac:dyDescent="0.25">
      <c r="E499" s="332" t="s">
        <v>6268</v>
      </c>
      <c r="F499" s="333" t="str">
        <f t="shared" si="49"/>
        <v>1</v>
      </c>
      <c r="G499" s="333" t="str">
        <f t="shared" si="50"/>
        <v>3</v>
      </c>
      <c r="H499" s="333" t="str">
        <f t="shared" si="51"/>
        <v>9</v>
      </c>
      <c r="I499" s="333" t="str">
        <f t="shared" si="52"/>
        <v>9</v>
      </c>
      <c r="J499" s="333" t="str">
        <f t="shared" si="53"/>
        <v>1</v>
      </c>
      <c r="K499" s="333" t="str">
        <f t="shared" si="54"/>
        <v>3</v>
      </c>
      <c r="L499" s="350">
        <f t="shared" si="55"/>
        <v>29</v>
      </c>
    </row>
    <row r="500" spans="5:12" x14ac:dyDescent="0.25">
      <c r="E500" s="332" t="s">
        <v>6267</v>
      </c>
      <c r="F500" s="333" t="str">
        <f t="shared" si="49"/>
        <v>1</v>
      </c>
      <c r="G500" s="333" t="str">
        <f t="shared" si="50"/>
        <v>3</v>
      </c>
      <c r="H500" s="333" t="str">
        <f t="shared" si="51"/>
        <v>9</v>
      </c>
      <c r="I500" s="333" t="str">
        <f t="shared" si="52"/>
        <v>9</v>
      </c>
      <c r="J500" s="333" t="str">
        <f t="shared" si="53"/>
        <v>1</v>
      </c>
      <c r="K500" s="333" t="str">
        <f t="shared" si="54"/>
        <v>7</v>
      </c>
      <c r="L500" s="350">
        <f t="shared" si="55"/>
        <v>30.333333333333332</v>
      </c>
    </row>
    <row r="501" spans="5:12" x14ac:dyDescent="0.25">
      <c r="E501" s="332" t="s">
        <v>6266</v>
      </c>
      <c r="F501" s="333" t="str">
        <f t="shared" si="49"/>
        <v>1</v>
      </c>
      <c r="G501" s="333" t="str">
        <f t="shared" si="50"/>
        <v>3</v>
      </c>
      <c r="H501" s="333" t="str">
        <f t="shared" si="51"/>
        <v>9</v>
      </c>
      <c r="I501" s="333" t="str">
        <f t="shared" si="52"/>
        <v>9</v>
      </c>
      <c r="J501" s="333" t="str">
        <f t="shared" si="53"/>
        <v>1</v>
      </c>
      <c r="K501" s="333" t="str">
        <f t="shared" si="54"/>
        <v>9</v>
      </c>
      <c r="L501" s="350">
        <f t="shared" si="55"/>
        <v>31</v>
      </c>
    </row>
    <row r="502" spans="5:12" x14ac:dyDescent="0.25">
      <c r="E502" s="332" t="s">
        <v>6265</v>
      </c>
      <c r="F502" s="333" t="str">
        <f t="shared" si="49"/>
        <v>1</v>
      </c>
      <c r="G502" s="333" t="str">
        <f t="shared" si="50"/>
        <v>3</v>
      </c>
      <c r="H502" s="333" t="str">
        <f t="shared" si="51"/>
        <v>9</v>
      </c>
      <c r="I502" s="333" t="str">
        <f t="shared" si="52"/>
        <v>9</v>
      </c>
      <c r="J502" s="333" t="str">
        <f t="shared" si="53"/>
        <v>3</v>
      </c>
      <c r="K502" s="333" t="str">
        <f t="shared" si="54"/>
        <v>1</v>
      </c>
      <c r="L502" s="350">
        <f t="shared" si="55"/>
        <v>29</v>
      </c>
    </row>
    <row r="503" spans="5:12" x14ac:dyDescent="0.25">
      <c r="E503" s="332" t="s">
        <v>6264</v>
      </c>
      <c r="F503" s="333" t="str">
        <f t="shared" si="49"/>
        <v>1</v>
      </c>
      <c r="G503" s="333" t="str">
        <f t="shared" si="50"/>
        <v>3</v>
      </c>
      <c r="H503" s="333" t="str">
        <f t="shared" si="51"/>
        <v>9</v>
      </c>
      <c r="I503" s="333" t="str">
        <f t="shared" si="52"/>
        <v>9</v>
      </c>
      <c r="J503" s="333" t="str">
        <f t="shared" si="53"/>
        <v>3</v>
      </c>
      <c r="K503" s="333" t="str">
        <f t="shared" si="54"/>
        <v>3</v>
      </c>
      <c r="L503" s="350">
        <f t="shared" si="55"/>
        <v>31</v>
      </c>
    </row>
    <row r="504" spans="5:12" x14ac:dyDescent="0.25">
      <c r="E504" s="332" t="s">
        <v>6263</v>
      </c>
      <c r="F504" s="333" t="str">
        <f t="shared" si="49"/>
        <v>1</v>
      </c>
      <c r="G504" s="333" t="str">
        <f t="shared" si="50"/>
        <v>3</v>
      </c>
      <c r="H504" s="333" t="str">
        <f t="shared" si="51"/>
        <v>9</v>
      </c>
      <c r="I504" s="333" t="str">
        <f t="shared" si="52"/>
        <v>9</v>
      </c>
      <c r="J504" s="333" t="str">
        <f t="shared" si="53"/>
        <v>3</v>
      </c>
      <c r="K504" s="333" t="str">
        <f t="shared" si="54"/>
        <v>7</v>
      </c>
      <c r="L504" s="350">
        <f t="shared" si="55"/>
        <v>35</v>
      </c>
    </row>
    <row r="505" spans="5:12" x14ac:dyDescent="0.25">
      <c r="E505" s="332" t="s">
        <v>6262</v>
      </c>
      <c r="F505" s="333" t="str">
        <f t="shared" si="49"/>
        <v>1</v>
      </c>
      <c r="G505" s="333" t="str">
        <f t="shared" si="50"/>
        <v>3</v>
      </c>
      <c r="H505" s="333" t="str">
        <f t="shared" si="51"/>
        <v>9</v>
      </c>
      <c r="I505" s="333" t="str">
        <f t="shared" si="52"/>
        <v>9</v>
      </c>
      <c r="J505" s="333" t="str">
        <f t="shared" si="53"/>
        <v>3</v>
      </c>
      <c r="K505" s="333" t="str">
        <f t="shared" si="54"/>
        <v>9</v>
      </c>
      <c r="L505" s="350">
        <f t="shared" si="55"/>
        <v>37</v>
      </c>
    </row>
    <row r="506" spans="5:12" x14ac:dyDescent="0.25">
      <c r="E506" s="332" t="s">
        <v>6261</v>
      </c>
      <c r="F506" s="333" t="str">
        <f t="shared" si="49"/>
        <v>1</v>
      </c>
      <c r="G506" s="333" t="str">
        <f t="shared" si="50"/>
        <v>3</v>
      </c>
      <c r="H506" s="333" t="str">
        <f t="shared" si="51"/>
        <v>9</v>
      </c>
      <c r="I506" s="333" t="str">
        <f t="shared" si="52"/>
        <v>9</v>
      </c>
      <c r="J506" s="333" t="str">
        <f t="shared" si="53"/>
        <v>7</v>
      </c>
      <c r="K506" s="333" t="str">
        <f t="shared" si="54"/>
        <v>1</v>
      </c>
      <c r="L506" s="350">
        <f t="shared" si="55"/>
        <v>30.333333333333332</v>
      </c>
    </row>
    <row r="507" spans="5:12" x14ac:dyDescent="0.25">
      <c r="E507" s="332" t="s">
        <v>6260</v>
      </c>
      <c r="F507" s="333" t="str">
        <f t="shared" si="49"/>
        <v>1</v>
      </c>
      <c r="G507" s="333" t="str">
        <f t="shared" si="50"/>
        <v>3</v>
      </c>
      <c r="H507" s="333" t="str">
        <f t="shared" si="51"/>
        <v>9</v>
      </c>
      <c r="I507" s="333" t="str">
        <f t="shared" si="52"/>
        <v>9</v>
      </c>
      <c r="J507" s="333" t="str">
        <f t="shared" si="53"/>
        <v>7</v>
      </c>
      <c r="K507" s="333" t="str">
        <f t="shared" si="54"/>
        <v>3</v>
      </c>
      <c r="L507" s="350">
        <f t="shared" si="55"/>
        <v>35</v>
      </c>
    </row>
    <row r="508" spans="5:12" x14ac:dyDescent="0.25">
      <c r="E508" s="332" t="s">
        <v>6259</v>
      </c>
      <c r="F508" s="333" t="str">
        <f t="shared" si="49"/>
        <v>1</v>
      </c>
      <c r="G508" s="333" t="str">
        <f t="shared" si="50"/>
        <v>3</v>
      </c>
      <c r="H508" s="333" t="str">
        <f t="shared" si="51"/>
        <v>9</v>
      </c>
      <c r="I508" s="333" t="str">
        <f t="shared" si="52"/>
        <v>9</v>
      </c>
      <c r="J508" s="333" t="str">
        <f t="shared" si="53"/>
        <v>7</v>
      </c>
      <c r="K508" s="333" t="str">
        <f t="shared" si="54"/>
        <v>7</v>
      </c>
      <c r="L508" s="350">
        <f t="shared" si="55"/>
        <v>44.333333333333336</v>
      </c>
    </row>
    <row r="509" spans="5:12" x14ac:dyDescent="0.25">
      <c r="E509" s="332" t="s">
        <v>6258</v>
      </c>
      <c r="F509" s="333" t="str">
        <f t="shared" si="49"/>
        <v>1</v>
      </c>
      <c r="G509" s="333" t="str">
        <f t="shared" si="50"/>
        <v>3</v>
      </c>
      <c r="H509" s="333" t="str">
        <f t="shared" si="51"/>
        <v>9</v>
      </c>
      <c r="I509" s="333" t="str">
        <f t="shared" si="52"/>
        <v>9</v>
      </c>
      <c r="J509" s="333" t="str">
        <f t="shared" si="53"/>
        <v>7</v>
      </c>
      <c r="K509" s="333" t="str">
        <f t="shared" si="54"/>
        <v>9</v>
      </c>
      <c r="L509" s="350">
        <f t="shared" si="55"/>
        <v>49</v>
      </c>
    </row>
    <row r="510" spans="5:12" x14ac:dyDescent="0.25">
      <c r="E510" s="332" t="s">
        <v>6257</v>
      </c>
      <c r="F510" s="333" t="str">
        <f t="shared" si="49"/>
        <v>1</v>
      </c>
      <c r="G510" s="333" t="str">
        <f t="shared" si="50"/>
        <v>3</v>
      </c>
      <c r="H510" s="333" t="str">
        <f t="shared" si="51"/>
        <v>9</v>
      </c>
      <c r="I510" s="333" t="str">
        <f t="shared" si="52"/>
        <v>9</v>
      </c>
      <c r="J510" s="333" t="str">
        <f t="shared" si="53"/>
        <v>9</v>
      </c>
      <c r="K510" s="333" t="str">
        <f t="shared" si="54"/>
        <v>1</v>
      </c>
      <c r="L510" s="350">
        <f t="shared" si="55"/>
        <v>31</v>
      </c>
    </row>
    <row r="511" spans="5:12" x14ac:dyDescent="0.25">
      <c r="E511" s="332" t="s">
        <v>6256</v>
      </c>
      <c r="F511" s="333" t="str">
        <f t="shared" si="49"/>
        <v>1</v>
      </c>
      <c r="G511" s="333" t="str">
        <f t="shared" si="50"/>
        <v>3</v>
      </c>
      <c r="H511" s="333" t="str">
        <f t="shared" si="51"/>
        <v>9</v>
      </c>
      <c r="I511" s="333" t="str">
        <f t="shared" si="52"/>
        <v>9</v>
      </c>
      <c r="J511" s="333" t="str">
        <f t="shared" si="53"/>
        <v>9</v>
      </c>
      <c r="K511" s="333" t="str">
        <f t="shared" si="54"/>
        <v>3</v>
      </c>
      <c r="L511" s="350">
        <f t="shared" si="55"/>
        <v>37</v>
      </c>
    </row>
    <row r="512" spans="5:12" x14ac:dyDescent="0.25">
      <c r="E512" s="332" t="s">
        <v>6255</v>
      </c>
      <c r="F512" s="333" t="str">
        <f t="shared" si="49"/>
        <v>1</v>
      </c>
      <c r="G512" s="333" t="str">
        <f t="shared" si="50"/>
        <v>3</v>
      </c>
      <c r="H512" s="333" t="str">
        <f t="shared" si="51"/>
        <v>9</v>
      </c>
      <c r="I512" s="333" t="str">
        <f t="shared" si="52"/>
        <v>9</v>
      </c>
      <c r="J512" s="333" t="str">
        <f t="shared" si="53"/>
        <v>9</v>
      </c>
      <c r="K512" s="333" t="str">
        <f t="shared" si="54"/>
        <v>7</v>
      </c>
      <c r="L512" s="350">
        <f t="shared" si="55"/>
        <v>49</v>
      </c>
    </row>
    <row r="513" spans="5:12" x14ac:dyDescent="0.25">
      <c r="E513" s="332" t="s">
        <v>6254</v>
      </c>
      <c r="F513" s="333" t="str">
        <f t="shared" si="49"/>
        <v>1</v>
      </c>
      <c r="G513" s="333" t="str">
        <f t="shared" si="50"/>
        <v>3</v>
      </c>
      <c r="H513" s="333" t="str">
        <f t="shared" si="51"/>
        <v>9</v>
      </c>
      <c r="I513" s="333" t="str">
        <f t="shared" si="52"/>
        <v>9</v>
      </c>
      <c r="J513" s="333" t="str">
        <f t="shared" si="53"/>
        <v>9</v>
      </c>
      <c r="K513" s="333" t="str">
        <f t="shared" si="54"/>
        <v>9</v>
      </c>
      <c r="L513" s="350">
        <f t="shared" si="55"/>
        <v>55</v>
      </c>
    </row>
    <row r="514" spans="5:12" x14ac:dyDescent="0.25">
      <c r="E514" s="332" t="s">
        <v>6253</v>
      </c>
      <c r="F514" s="333" t="str">
        <f t="shared" ref="F514:F577" si="56">MID(E514,3,1)</f>
        <v>1</v>
      </c>
      <c r="G514" s="333" t="str">
        <f t="shared" ref="G514:G577" si="57">MID(E514,6,1)</f>
        <v>7</v>
      </c>
      <c r="H514" s="333" t="str">
        <f t="shared" ref="H514:H577" si="58">MID(E514,10,1)</f>
        <v>1</v>
      </c>
      <c r="I514" s="333" t="str">
        <f t="shared" ref="I514:I577" si="59">MID(E514,13,1)</f>
        <v>1</v>
      </c>
      <c r="J514" s="333" t="str">
        <f t="shared" ref="J514:J577" si="60">MID(E514,17,1)</f>
        <v>1</v>
      </c>
      <c r="K514" s="333" t="str">
        <f t="shared" ref="K514:K577" si="61">MID(E514,20,1)</f>
        <v>1</v>
      </c>
      <c r="L514" s="350">
        <f t="shared" ref="L514:L577" si="62">(F514*G514+H514*I514+J514*K514)/3</f>
        <v>3</v>
      </c>
    </row>
    <row r="515" spans="5:12" x14ac:dyDescent="0.25">
      <c r="E515" s="332" t="s">
        <v>6252</v>
      </c>
      <c r="F515" s="333" t="str">
        <f t="shared" si="56"/>
        <v>1</v>
      </c>
      <c r="G515" s="333" t="str">
        <f t="shared" si="57"/>
        <v>7</v>
      </c>
      <c r="H515" s="333" t="str">
        <f t="shared" si="58"/>
        <v>1</v>
      </c>
      <c r="I515" s="333" t="str">
        <f t="shared" si="59"/>
        <v>1</v>
      </c>
      <c r="J515" s="333" t="str">
        <f t="shared" si="60"/>
        <v>1</v>
      </c>
      <c r="K515" s="333" t="str">
        <f t="shared" si="61"/>
        <v>3</v>
      </c>
      <c r="L515" s="350">
        <f t="shared" si="62"/>
        <v>3.6666666666666665</v>
      </c>
    </row>
    <row r="516" spans="5:12" x14ac:dyDescent="0.25">
      <c r="E516" s="332" t="s">
        <v>6251</v>
      </c>
      <c r="F516" s="333" t="str">
        <f t="shared" si="56"/>
        <v>1</v>
      </c>
      <c r="G516" s="333" t="str">
        <f t="shared" si="57"/>
        <v>7</v>
      </c>
      <c r="H516" s="333" t="str">
        <f t="shared" si="58"/>
        <v>1</v>
      </c>
      <c r="I516" s="333" t="str">
        <f t="shared" si="59"/>
        <v>1</v>
      </c>
      <c r="J516" s="333" t="str">
        <f t="shared" si="60"/>
        <v>1</v>
      </c>
      <c r="K516" s="333" t="str">
        <f t="shared" si="61"/>
        <v>7</v>
      </c>
      <c r="L516" s="350">
        <f t="shared" si="62"/>
        <v>5</v>
      </c>
    </row>
    <row r="517" spans="5:12" x14ac:dyDescent="0.25">
      <c r="E517" s="332" t="s">
        <v>6250</v>
      </c>
      <c r="F517" s="333" t="str">
        <f t="shared" si="56"/>
        <v>1</v>
      </c>
      <c r="G517" s="333" t="str">
        <f t="shared" si="57"/>
        <v>7</v>
      </c>
      <c r="H517" s="333" t="str">
        <f t="shared" si="58"/>
        <v>1</v>
      </c>
      <c r="I517" s="333" t="str">
        <f t="shared" si="59"/>
        <v>1</v>
      </c>
      <c r="J517" s="333" t="str">
        <f t="shared" si="60"/>
        <v>1</v>
      </c>
      <c r="K517" s="333" t="str">
        <f t="shared" si="61"/>
        <v>9</v>
      </c>
      <c r="L517" s="350">
        <f t="shared" si="62"/>
        <v>5.666666666666667</v>
      </c>
    </row>
    <row r="518" spans="5:12" x14ac:dyDescent="0.25">
      <c r="E518" s="332" t="s">
        <v>6249</v>
      </c>
      <c r="F518" s="333" t="str">
        <f t="shared" si="56"/>
        <v>1</v>
      </c>
      <c r="G518" s="333" t="str">
        <f t="shared" si="57"/>
        <v>7</v>
      </c>
      <c r="H518" s="333" t="str">
        <f t="shared" si="58"/>
        <v>1</v>
      </c>
      <c r="I518" s="333" t="str">
        <f t="shared" si="59"/>
        <v>1</v>
      </c>
      <c r="J518" s="333" t="str">
        <f t="shared" si="60"/>
        <v>3</v>
      </c>
      <c r="K518" s="333" t="str">
        <f t="shared" si="61"/>
        <v>1</v>
      </c>
      <c r="L518" s="350">
        <f t="shared" si="62"/>
        <v>3.6666666666666665</v>
      </c>
    </row>
    <row r="519" spans="5:12" x14ac:dyDescent="0.25">
      <c r="E519" s="332" t="s">
        <v>6248</v>
      </c>
      <c r="F519" s="333" t="str">
        <f t="shared" si="56"/>
        <v>1</v>
      </c>
      <c r="G519" s="333" t="str">
        <f t="shared" si="57"/>
        <v>7</v>
      </c>
      <c r="H519" s="333" t="str">
        <f t="shared" si="58"/>
        <v>1</v>
      </c>
      <c r="I519" s="333" t="str">
        <f t="shared" si="59"/>
        <v>1</v>
      </c>
      <c r="J519" s="333" t="str">
        <f t="shared" si="60"/>
        <v>3</v>
      </c>
      <c r="K519" s="333" t="str">
        <f t="shared" si="61"/>
        <v>3</v>
      </c>
      <c r="L519" s="350">
        <f t="shared" si="62"/>
        <v>5.666666666666667</v>
      </c>
    </row>
    <row r="520" spans="5:12" x14ac:dyDescent="0.25">
      <c r="E520" s="332" t="s">
        <v>6247</v>
      </c>
      <c r="F520" s="333" t="str">
        <f t="shared" si="56"/>
        <v>1</v>
      </c>
      <c r="G520" s="333" t="str">
        <f t="shared" si="57"/>
        <v>7</v>
      </c>
      <c r="H520" s="333" t="str">
        <f t="shared" si="58"/>
        <v>1</v>
      </c>
      <c r="I520" s="333" t="str">
        <f t="shared" si="59"/>
        <v>1</v>
      </c>
      <c r="J520" s="333" t="str">
        <f t="shared" si="60"/>
        <v>3</v>
      </c>
      <c r="K520" s="333" t="str">
        <f t="shared" si="61"/>
        <v>7</v>
      </c>
      <c r="L520" s="350">
        <f t="shared" si="62"/>
        <v>9.6666666666666661</v>
      </c>
    </row>
    <row r="521" spans="5:12" x14ac:dyDescent="0.25">
      <c r="E521" s="332" t="s">
        <v>6246</v>
      </c>
      <c r="F521" s="333" t="str">
        <f t="shared" si="56"/>
        <v>1</v>
      </c>
      <c r="G521" s="333" t="str">
        <f t="shared" si="57"/>
        <v>7</v>
      </c>
      <c r="H521" s="333" t="str">
        <f t="shared" si="58"/>
        <v>1</v>
      </c>
      <c r="I521" s="333" t="str">
        <f t="shared" si="59"/>
        <v>1</v>
      </c>
      <c r="J521" s="333" t="str">
        <f t="shared" si="60"/>
        <v>3</v>
      </c>
      <c r="K521" s="333" t="str">
        <f t="shared" si="61"/>
        <v>9</v>
      </c>
      <c r="L521" s="350">
        <f t="shared" si="62"/>
        <v>11.666666666666666</v>
      </c>
    </row>
    <row r="522" spans="5:12" x14ac:dyDescent="0.25">
      <c r="E522" s="332" t="s">
        <v>6245</v>
      </c>
      <c r="F522" s="333" t="str">
        <f t="shared" si="56"/>
        <v>1</v>
      </c>
      <c r="G522" s="333" t="str">
        <f t="shared" si="57"/>
        <v>7</v>
      </c>
      <c r="H522" s="333" t="str">
        <f t="shared" si="58"/>
        <v>1</v>
      </c>
      <c r="I522" s="333" t="str">
        <f t="shared" si="59"/>
        <v>1</v>
      </c>
      <c r="J522" s="333" t="str">
        <f t="shared" si="60"/>
        <v>7</v>
      </c>
      <c r="K522" s="333" t="str">
        <f t="shared" si="61"/>
        <v>1</v>
      </c>
      <c r="L522" s="350">
        <f t="shared" si="62"/>
        <v>5</v>
      </c>
    </row>
    <row r="523" spans="5:12" x14ac:dyDescent="0.25">
      <c r="E523" s="332" t="s">
        <v>6244</v>
      </c>
      <c r="F523" s="333" t="str">
        <f t="shared" si="56"/>
        <v>1</v>
      </c>
      <c r="G523" s="333" t="str">
        <f t="shared" si="57"/>
        <v>7</v>
      </c>
      <c r="H523" s="333" t="str">
        <f t="shared" si="58"/>
        <v>1</v>
      </c>
      <c r="I523" s="333" t="str">
        <f t="shared" si="59"/>
        <v>1</v>
      </c>
      <c r="J523" s="333" t="str">
        <f t="shared" si="60"/>
        <v>7</v>
      </c>
      <c r="K523" s="333" t="str">
        <f t="shared" si="61"/>
        <v>3</v>
      </c>
      <c r="L523" s="350">
        <f t="shared" si="62"/>
        <v>9.6666666666666661</v>
      </c>
    </row>
    <row r="524" spans="5:12" x14ac:dyDescent="0.25">
      <c r="E524" s="332" t="s">
        <v>6243</v>
      </c>
      <c r="F524" s="333" t="str">
        <f t="shared" si="56"/>
        <v>1</v>
      </c>
      <c r="G524" s="333" t="str">
        <f t="shared" si="57"/>
        <v>7</v>
      </c>
      <c r="H524" s="333" t="str">
        <f t="shared" si="58"/>
        <v>1</v>
      </c>
      <c r="I524" s="333" t="str">
        <f t="shared" si="59"/>
        <v>1</v>
      </c>
      <c r="J524" s="333" t="str">
        <f t="shared" si="60"/>
        <v>7</v>
      </c>
      <c r="K524" s="333" t="str">
        <f t="shared" si="61"/>
        <v>7</v>
      </c>
      <c r="L524" s="350">
        <f t="shared" si="62"/>
        <v>19</v>
      </c>
    </row>
    <row r="525" spans="5:12" x14ac:dyDescent="0.25">
      <c r="E525" s="332" t="s">
        <v>6242</v>
      </c>
      <c r="F525" s="333" t="str">
        <f t="shared" si="56"/>
        <v>1</v>
      </c>
      <c r="G525" s="333" t="str">
        <f t="shared" si="57"/>
        <v>7</v>
      </c>
      <c r="H525" s="333" t="str">
        <f t="shared" si="58"/>
        <v>1</v>
      </c>
      <c r="I525" s="333" t="str">
        <f t="shared" si="59"/>
        <v>1</v>
      </c>
      <c r="J525" s="333" t="str">
        <f t="shared" si="60"/>
        <v>7</v>
      </c>
      <c r="K525" s="333" t="str">
        <f t="shared" si="61"/>
        <v>9</v>
      </c>
      <c r="L525" s="350">
        <f t="shared" si="62"/>
        <v>23.666666666666668</v>
      </c>
    </row>
    <row r="526" spans="5:12" x14ac:dyDescent="0.25">
      <c r="E526" s="332" t="s">
        <v>6241</v>
      </c>
      <c r="F526" s="333" t="str">
        <f t="shared" si="56"/>
        <v>1</v>
      </c>
      <c r="G526" s="333" t="str">
        <f t="shared" si="57"/>
        <v>7</v>
      </c>
      <c r="H526" s="333" t="str">
        <f t="shared" si="58"/>
        <v>1</v>
      </c>
      <c r="I526" s="333" t="str">
        <f t="shared" si="59"/>
        <v>1</v>
      </c>
      <c r="J526" s="333" t="str">
        <f t="shared" si="60"/>
        <v>9</v>
      </c>
      <c r="K526" s="333" t="str">
        <f t="shared" si="61"/>
        <v>1</v>
      </c>
      <c r="L526" s="350">
        <f t="shared" si="62"/>
        <v>5.666666666666667</v>
      </c>
    </row>
    <row r="527" spans="5:12" x14ac:dyDescent="0.25">
      <c r="E527" s="332" t="s">
        <v>6240</v>
      </c>
      <c r="F527" s="333" t="str">
        <f t="shared" si="56"/>
        <v>1</v>
      </c>
      <c r="G527" s="333" t="str">
        <f t="shared" si="57"/>
        <v>7</v>
      </c>
      <c r="H527" s="333" t="str">
        <f t="shared" si="58"/>
        <v>1</v>
      </c>
      <c r="I527" s="333" t="str">
        <f t="shared" si="59"/>
        <v>1</v>
      </c>
      <c r="J527" s="333" t="str">
        <f t="shared" si="60"/>
        <v>9</v>
      </c>
      <c r="K527" s="333" t="str">
        <f t="shared" si="61"/>
        <v>3</v>
      </c>
      <c r="L527" s="350">
        <f t="shared" si="62"/>
        <v>11.666666666666666</v>
      </c>
    </row>
    <row r="528" spans="5:12" x14ac:dyDescent="0.25">
      <c r="E528" s="332" t="s">
        <v>6239</v>
      </c>
      <c r="F528" s="333" t="str">
        <f t="shared" si="56"/>
        <v>1</v>
      </c>
      <c r="G528" s="333" t="str">
        <f t="shared" si="57"/>
        <v>7</v>
      </c>
      <c r="H528" s="333" t="str">
        <f t="shared" si="58"/>
        <v>1</v>
      </c>
      <c r="I528" s="333" t="str">
        <f t="shared" si="59"/>
        <v>1</v>
      </c>
      <c r="J528" s="333" t="str">
        <f t="shared" si="60"/>
        <v>9</v>
      </c>
      <c r="K528" s="333" t="str">
        <f t="shared" si="61"/>
        <v>7</v>
      </c>
      <c r="L528" s="350">
        <f t="shared" si="62"/>
        <v>23.666666666666668</v>
      </c>
    </row>
    <row r="529" spans="5:12" x14ac:dyDescent="0.25">
      <c r="E529" s="332" t="s">
        <v>6238</v>
      </c>
      <c r="F529" s="333" t="str">
        <f t="shared" si="56"/>
        <v>1</v>
      </c>
      <c r="G529" s="333" t="str">
        <f t="shared" si="57"/>
        <v>7</v>
      </c>
      <c r="H529" s="333" t="str">
        <f t="shared" si="58"/>
        <v>1</v>
      </c>
      <c r="I529" s="333" t="str">
        <f t="shared" si="59"/>
        <v>1</v>
      </c>
      <c r="J529" s="333" t="str">
        <f t="shared" si="60"/>
        <v>9</v>
      </c>
      <c r="K529" s="333" t="str">
        <f t="shared" si="61"/>
        <v>9</v>
      </c>
      <c r="L529" s="350">
        <f t="shared" si="62"/>
        <v>29.666666666666668</v>
      </c>
    </row>
    <row r="530" spans="5:12" x14ac:dyDescent="0.25">
      <c r="E530" s="332" t="s">
        <v>6237</v>
      </c>
      <c r="F530" s="333" t="str">
        <f t="shared" si="56"/>
        <v>1</v>
      </c>
      <c r="G530" s="333" t="str">
        <f t="shared" si="57"/>
        <v>7</v>
      </c>
      <c r="H530" s="333" t="str">
        <f t="shared" si="58"/>
        <v>1</v>
      </c>
      <c r="I530" s="333" t="str">
        <f t="shared" si="59"/>
        <v>3</v>
      </c>
      <c r="J530" s="333" t="str">
        <f t="shared" si="60"/>
        <v>1</v>
      </c>
      <c r="K530" s="333" t="str">
        <f t="shared" si="61"/>
        <v>1</v>
      </c>
      <c r="L530" s="350">
        <f t="shared" si="62"/>
        <v>3.6666666666666665</v>
      </c>
    </row>
    <row r="531" spans="5:12" x14ac:dyDescent="0.25">
      <c r="E531" s="332" t="s">
        <v>6236</v>
      </c>
      <c r="F531" s="333" t="str">
        <f t="shared" si="56"/>
        <v>1</v>
      </c>
      <c r="G531" s="333" t="str">
        <f t="shared" si="57"/>
        <v>7</v>
      </c>
      <c r="H531" s="333" t="str">
        <f t="shared" si="58"/>
        <v>1</v>
      </c>
      <c r="I531" s="333" t="str">
        <f t="shared" si="59"/>
        <v>3</v>
      </c>
      <c r="J531" s="333" t="str">
        <f t="shared" si="60"/>
        <v>1</v>
      </c>
      <c r="K531" s="333" t="str">
        <f t="shared" si="61"/>
        <v>3</v>
      </c>
      <c r="L531" s="350">
        <f t="shared" si="62"/>
        <v>4.333333333333333</v>
      </c>
    </row>
    <row r="532" spans="5:12" x14ac:dyDescent="0.25">
      <c r="E532" s="332" t="s">
        <v>6235</v>
      </c>
      <c r="F532" s="333" t="str">
        <f t="shared" si="56"/>
        <v>1</v>
      </c>
      <c r="G532" s="333" t="str">
        <f t="shared" si="57"/>
        <v>7</v>
      </c>
      <c r="H532" s="333" t="str">
        <f t="shared" si="58"/>
        <v>1</v>
      </c>
      <c r="I532" s="333" t="str">
        <f t="shared" si="59"/>
        <v>3</v>
      </c>
      <c r="J532" s="333" t="str">
        <f t="shared" si="60"/>
        <v>1</v>
      </c>
      <c r="K532" s="333" t="str">
        <f t="shared" si="61"/>
        <v>7</v>
      </c>
      <c r="L532" s="350">
        <f t="shared" si="62"/>
        <v>5.666666666666667</v>
      </c>
    </row>
    <row r="533" spans="5:12" x14ac:dyDescent="0.25">
      <c r="E533" s="332" t="s">
        <v>6234</v>
      </c>
      <c r="F533" s="333" t="str">
        <f t="shared" si="56"/>
        <v>1</v>
      </c>
      <c r="G533" s="333" t="str">
        <f t="shared" si="57"/>
        <v>7</v>
      </c>
      <c r="H533" s="333" t="str">
        <f t="shared" si="58"/>
        <v>1</v>
      </c>
      <c r="I533" s="333" t="str">
        <f t="shared" si="59"/>
        <v>3</v>
      </c>
      <c r="J533" s="333" t="str">
        <f t="shared" si="60"/>
        <v>1</v>
      </c>
      <c r="K533" s="333" t="str">
        <f t="shared" si="61"/>
        <v>9</v>
      </c>
      <c r="L533" s="350">
        <f t="shared" si="62"/>
        <v>6.333333333333333</v>
      </c>
    </row>
    <row r="534" spans="5:12" x14ac:dyDescent="0.25">
      <c r="E534" s="332" t="s">
        <v>6233</v>
      </c>
      <c r="F534" s="333" t="str">
        <f t="shared" si="56"/>
        <v>1</v>
      </c>
      <c r="G534" s="333" t="str">
        <f t="shared" si="57"/>
        <v>7</v>
      </c>
      <c r="H534" s="333" t="str">
        <f t="shared" si="58"/>
        <v>1</v>
      </c>
      <c r="I534" s="333" t="str">
        <f t="shared" si="59"/>
        <v>3</v>
      </c>
      <c r="J534" s="333" t="str">
        <f t="shared" si="60"/>
        <v>3</v>
      </c>
      <c r="K534" s="333" t="str">
        <f t="shared" si="61"/>
        <v>1</v>
      </c>
      <c r="L534" s="350">
        <f t="shared" si="62"/>
        <v>4.333333333333333</v>
      </c>
    </row>
    <row r="535" spans="5:12" x14ac:dyDescent="0.25">
      <c r="E535" s="332" t="s">
        <v>6232</v>
      </c>
      <c r="F535" s="333" t="str">
        <f t="shared" si="56"/>
        <v>1</v>
      </c>
      <c r="G535" s="333" t="str">
        <f t="shared" si="57"/>
        <v>7</v>
      </c>
      <c r="H535" s="333" t="str">
        <f t="shared" si="58"/>
        <v>1</v>
      </c>
      <c r="I535" s="333" t="str">
        <f t="shared" si="59"/>
        <v>3</v>
      </c>
      <c r="J535" s="333" t="str">
        <f t="shared" si="60"/>
        <v>3</v>
      </c>
      <c r="K535" s="333" t="str">
        <f t="shared" si="61"/>
        <v>3</v>
      </c>
      <c r="L535" s="350">
        <f t="shared" si="62"/>
        <v>6.333333333333333</v>
      </c>
    </row>
    <row r="536" spans="5:12" x14ac:dyDescent="0.25">
      <c r="E536" s="332" t="s">
        <v>6231</v>
      </c>
      <c r="F536" s="333" t="str">
        <f t="shared" si="56"/>
        <v>1</v>
      </c>
      <c r="G536" s="333" t="str">
        <f t="shared" si="57"/>
        <v>7</v>
      </c>
      <c r="H536" s="333" t="str">
        <f t="shared" si="58"/>
        <v>1</v>
      </c>
      <c r="I536" s="333" t="str">
        <f t="shared" si="59"/>
        <v>3</v>
      </c>
      <c r="J536" s="333" t="str">
        <f t="shared" si="60"/>
        <v>3</v>
      </c>
      <c r="K536" s="333" t="str">
        <f t="shared" si="61"/>
        <v>7</v>
      </c>
      <c r="L536" s="350">
        <f t="shared" si="62"/>
        <v>10.333333333333334</v>
      </c>
    </row>
    <row r="537" spans="5:12" x14ac:dyDescent="0.25">
      <c r="E537" s="332" t="s">
        <v>6230</v>
      </c>
      <c r="F537" s="333" t="str">
        <f t="shared" si="56"/>
        <v>1</v>
      </c>
      <c r="G537" s="333" t="str">
        <f t="shared" si="57"/>
        <v>7</v>
      </c>
      <c r="H537" s="333" t="str">
        <f t="shared" si="58"/>
        <v>1</v>
      </c>
      <c r="I537" s="333" t="str">
        <f t="shared" si="59"/>
        <v>3</v>
      </c>
      <c r="J537" s="333" t="str">
        <f t="shared" si="60"/>
        <v>3</v>
      </c>
      <c r="K537" s="333" t="str">
        <f t="shared" si="61"/>
        <v>9</v>
      </c>
      <c r="L537" s="350">
        <f t="shared" si="62"/>
        <v>12.333333333333334</v>
      </c>
    </row>
    <row r="538" spans="5:12" x14ac:dyDescent="0.25">
      <c r="E538" s="332" t="s">
        <v>6229</v>
      </c>
      <c r="F538" s="333" t="str">
        <f t="shared" si="56"/>
        <v>1</v>
      </c>
      <c r="G538" s="333" t="str">
        <f t="shared" si="57"/>
        <v>7</v>
      </c>
      <c r="H538" s="333" t="str">
        <f t="shared" si="58"/>
        <v>1</v>
      </c>
      <c r="I538" s="333" t="str">
        <f t="shared" si="59"/>
        <v>3</v>
      </c>
      <c r="J538" s="333" t="str">
        <f t="shared" si="60"/>
        <v>7</v>
      </c>
      <c r="K538" s="333" t="str">
        <f t="shared" si="61"/>
        <v>1</v>
      </c>
      <c r="L538" s="350">
        <f t="shared" si="62"/>
        <v>5.666666666666667</v>
      </c>
    </row>
    <row r="539" spans="5:12" x14ac:dyDescent="0.25">
      <c r="E539" s="332" t="s">
        <v>6228</v>
      </c>
      <c r="F539" s="333" t="str">
        <f t="shared" si="56"/>
        <v>1</v>
      </c>
      <c r="G539" s="333" t="str">
        <f t="shared" si="57"/>
        <v>7</v>
      </c>
      <c r="H539" s="333" t="str">
        <f t="shared" si="58"/>
        <v>1</v>
      </c>
      <c r="I539" s="333" t="str">
        <f t="shared" si="59"/>
        <v>3</v>
      </c>
      <c r="J539" s="333" t="str">
        <f t="shared" si="60"/>
        <v>7</v>
      </c>
      <c r="K539" s="333" t="str">
        <f t="shared" si="61"/>
        <v>3</v>
      </c>
      <c r="L539" s="350">
        <f t="shared" si="62"/>
        <v>10.333333333333334</v>
      </c>
    </row>
    <row r="540" spans="5:12" x14ac:dyDescent="0.25">
      <c r="E540" s="332" t="s">
        <v>6227</v>
      </c>
      <c r="F540" s="333" t="str">
        <f t="shared" si="56"/>
        <v>1</v>
      </c>
      <c r="G540" s="333" t="str">
        <f t="shared" si="57"/>
        <v>7</v>
      </c>
      <c r="H540" s="333" t="str">
        <f t="shared" si="58"/>
        <v>1</v>
      </c>
      <c r="I540" s="333" t="str">
        <f t="shared" si="59"/>
        <v>3</v>
      </c>
      <c r="J540" s="333" t="str">
        <f t="shared" si="60"/>
        <v>7</v>
      </c>
      <c r="K540" s="333" t="str">
        <f t="shared" si="61"/>
        <v>7</v>
      </c>
      <c r="L540" s="350">
        <f t="shared" si="62"/>
        <v>19.666666666666668</v>
      </c>
    </row>
    <row r="541" spans="5:12" x14ac:dyDescent="0.25">
      <c r="E541" s="332" t="s">
        <v>6226</v>
      </c>
      <c r="F541" s="333" t="str">
        <f t="shared" si="56"/>
        <v>1</v>
      </c>
      <c r="G541" s="333" t="str">
        <f t="shared" si="57"/>
        <v>7</v>
      </c>
      <c r="H541" s="333" t="str">
        <f t="shared" si="58"/>
        <v>1</v>
      </c>
      <c r="I541" s="333" t="str">
        <f t="shared" si="59"/>
        <v>3</v>
      </c>
      <c r="J541" s="333" t="str">
        <f t="shared" si="60"/>
        <v>7</v>
      </c>
      <c r="K541" s="333" t="str">
        <f t="shared" si="61"/>
        <v>9</v>
      </c>
      <c r="L541" s="350">
        <f t="shared" si="62"/>
        <v>24.333333333333332</v>
      </c>
    </row>
    <row r="542" spans="5:12" x14ac:dyDescent="0.25">
      <c r="E542" s="332" t="s">
        <v>6225</v>
      </c>
      <c r="F542" s="333" t="str">
        <f t="shared" si="56"/>
        <v>1</v>
      </c>
      <c r="G542" s="333" t="str">
        <f t="shared" si="57"/>
        <v>7</v>
      </c>
      <c r="H542" s="333" t="str">
        <f t="shared" si="58"/>
        <v>1</v>
      </c>
      <c r="I542" s="333" t="str">
        <f t="shared" si="59"/>
        <v>3</v>
      </c>
      <c r="J542" s="333" t="str">
        <f t="shared" si="60"/>
        <v>9</v>
      </c>
      <c r="K542" s="333" t="str">
        <f t="shared" si="61"/>
        <v>1</v>
      </c>
      <c r="L542" s="350">
        <f t="shared" si="62"/>
        <v>6.333333333333333</v>
      </c>
    </row>
    <row r="543" spans="5:12" x14ac:dyDescent="0.25">
      <c r="E543" s="332" t="s">
        <v>6224</v>
      </c>
      <c r="F543" s="333" t="str">
        <f t="shared" si="56"/>
        <v>1</v>
      </c>
      <c r="G543" s="333" t="str">
        <f t="shared" si="57"/>
        <v>7</v>
      </c>
      <c r="H543" s="333" t="str">
        <f t="shared" si="58"/>
        <v>1</v>
      </c>
      <c r="I543" s="333" t="str">
        <f t="shared" si="59"/>
        <v>3</v>
      </c>
      <c r="J543" s="333" t="str">
        <f t="shared" si="60"/>
        <v>9</v>
      </c>
      <c r="K543" s="333" t="str">
        <f t="shared" si="61"/>
        <v>3</v>
      </c>
      <c r="L543" s="350">
        <f t="shared" si="62"/>
        <v>12.333333333333334</v>
      </c>
    </row>
    <row r="544" spans="5:12" x14ac:dyDescent="0.25">
      <c r="E544" s="332" t="s">
        <v>6223</v>
      </c>
      <c r="F544" s="333" t="str">
        <f t="shared" si="56"/>
        <v>1</v>
      </c>
      <c r="G544" s="333" t="str">
        <f t="shared" si="57"/>
        <v>7</v>
      </c>
      <c r="H544" s="333" t="str">
        <f t="shared" si="58"/>
        <v>1</v>
      </c>
      <c r="I544" s="333" t="str">
        <f t="shared" si="59"/>
        <v>3</v>
      </c>
      <c r="J544" s="333" t="str">
        <f t="shared" si="60"/>
        <v>9</v>
      </c>
      <c r="K544" s="333" t="str">
        <f t="shared" si="61"/>
        <v>7</v>
      </c>
      <c r="L544" s="350">
        <f t="shared" si="62"/>
        <v>24.333333333333332</v>
      </c>
    </row>
    <row r="545" spans="5:12" x14ac:dyDescent="0.25">
      <c r="E545" s="332" t="s">
        <v>6222</v>
      </c>
      <c r="F545" s="333" t="str">
        <f t="shared" si="56"/>
        <v>1</v>
      </c>
      <c r="G545" s="333" t="str">
        <f t="shared" si="57"/>
        <v>7</v>
      </c>
      <c r="H545" s="333" t="str">
        <f t="shared" si="58"/>
        <v>1</v>
      </c>
      <c r="I545" s="333" t="str">
        <f t="shared" si="59"/>
        <v>3</v>
      </c>
      <c r="J545" s="333" t="str">
        <f t="shared" si="60"/>
        <v>9</v>
      </c>
      <c r="K545" s="333" t="str">
        <f t="shared" si="61"/>
        <v>9</v>
      </c>
      <c r="L545" s="350">
        <f t="shared" si="62"/>
        <v>30.333333333333332</v>
      </c>
    </row>
    <row r="546" spans="5:12" x14ac:dyDescent="0.25">
      <c r="E546" s="332" t="s">
        <v>6221</v>
      </c>
      <c r="F546" s="333" t="str">
        <f t="shared" si="56"/>
        <v>1</v>
      </c>
      <c r="G546" s="333" t="str">
        <f t="shared" si="57"/>
        <v>7</v>
      </c>
      <c r="H546" s="333" t="str">
        <f t="shared" si="58"/>
        <v>1</v>
      </c>
      <c r="I546" s="333" t="str">
        <f t="shared" si="59"/>
        <v>7</v>
      </c>
      <c r="J546" s="333" t="str">
        <f t="shared" si="60"/>
        <v>1</v>
      </c>
      <c r="K546" s="333" t="str">
        <f t="shared" si="61"/>
        <v>1</v>
      </c>
      <c r="L546" s="350">
        <f t="shared" si="62"/>
        <v>5</v>
      </c>
    </row>
    <row r="547" spans="5:12" x14ac:dyDescent="0.25">
      <c r="E547" s="332" t="s">
        <v>6220</v>
      </c>
      <c r="F547" s="333" t="str">
        <f t="shared" si="56"/>
        <v>1</v>
      </c>
      <c r="G547" s="333" t="str">
        <f t="shared" si="57"/>
        <v>7</v>
      </c>
      <c r="H547" s="333" t="str">
        <f t="shared" si="58"/>
        <v>1</v>
      </c>
      <c r="I547" s="333" t="str">
        <f t="shared" si="59"/>
        <v>7</v>
      </c>
      <c r="J547" s="333" t="str">
        <f t="shared" si="60"/>
        <v>1</v>
      </c>
      <c r="K547" s="333" t="str">
        <f t="shared" si="61"/>
        <v>3</v>
      </c>
      <c r="L547" s="350">
        <f t="shared" si="62"/>
        <v>5.666666666666667</v>
      </c>
    </row>
    <row r="548" spans="5:12" x14ac:dyDescent="0.25">
      <c r="E548" s="332" t="s">
        <v>6219</v>
      </c>
      <c r="F548" s="333" t="str">
        <f t="shared" si="56"/>
        <v>1</v>
      </c>
      <c r="G548" s="333" t="str">
        <f t="shared" si="57"/>
        <v>7</v>
      </c>
      <c r="H548" s="333" t="str">
        <f t="shared" si="58"/>
        <v>1</v>
      </c>
      <c r="I548" s="333" t="str">
        <f t="shared" si="59"/>
        <v>7</v>
      </c>
      <c r="J548" s="333" t="str">
        <f t="shared" si="60"/>
        <v>1</v>
      </c>
      <c r="K548" s="333" t="str">
        <f t="shared" si="61"/>
        <v>7</v>
      </c>
      <c r="L548" s="350">
        <f t="shared" si="62"/>
        <v>7</v>
      </c>
    </row>
    <row r="549" spans="5:12" x14ac:dyDescent="0.25">
      <c r="E549" s="332" t="s">
        <v>6218</v>
      </c>
      <c r="F549" s="333" t="str">
        <f t="shared" si="56"/>
        <v>1</v>
      </c>
      <c r="G549" s="333" t="str">
        <f t="shared" si="57"/>
        <v>7</v>
      </c>
      <c r="H549" s="333" t="str">
        <f t="shared" si="58"/>
        <v>1</v>
      </c>
      <c r="I549" s="333" t="str">
        <f t="shared" si="59"/>
        <v>7</v>
      </c>
      <c r="J549" s="333" t="str">
        <f t="shared" si="60"/>
        <v>1</v>
      </c>
      <c r="K549" s="333" t="str">
        <f t="shared" si="61"/>
        <v>9</v>
      </c>
      <c r="L549" s="350">
        <f t="shared" si="62"/>
        <v>7.666666666666667</v>
      </c>
    </row>
    <row r="550" spans="5:12" x14ac:dyDescent="0.25">
      <c r="E550" s="332" t="s">
        <v>6217</v>
      </c>
      <c r="F550" s="333" t="str">
        <f t="shared" si="56"/>
        <v>1</v>
      </c>
      <c r="G550" s="333" t="str">
        <f t="shared" si="57"/>
        <v>7</v>
      </c>
      <c r="H550" s="333" t="str">
        <f t="shared" si="58"/>
        <v>1</v>
      </c>
      <c r="I550" s="333" t="str">
        <f t="shared" si="59"/>
        <v>7</v>
      </c>
      <c r="J550" s="333" t="str">
        <f t="shared" si="60"/>
        <v>3</v>
      </c>
      <c r="K550" s="333" t="str">
        <f t="shared" si="61"/>
        <v>1</v>
      </c>
      <c r="L550" s="350">
        <f t="shared" si="62"/>
        <v>5.666666666666667</v>
      </c>
    </row>
    <row r="551" spans="5:12" x14ac:dyDescent="0.25">
      <c r="E551" s="332" t="s">
        <v>6216</v>
      </c>
      <c r="F551" s="333" t="str">
        <f t="shared" si="56"/>
        <v>1</v>
      </c>
      <c r="G551" s="333" t="str">
        <f t="shared" si="57"/>
        <v>7</v>
      </c>
      <c r="H551" s="333" t="str">
        <f t="shared" si="58"/>
        <v>1</v>
      </c>
      <c r="I551" s="333" t="str">
        <f t="shared" si="59"/>
        <v>7</v>
      </c>
      <c r="J551" s="333" t="str">
        <f t="shared" si="60"/>
        <v>3</v>
      </c>
      <c r="K551" s="333" t="str">
        <f t="shared" si="61"/>
        <v>3</v>
      </c>
      <c r="L551" s="350">
        <f t="shared" si="62"/>
        <v>7.666666666666667</v>
      </c>
    </row>
    <row r="552" spans="5:12" x14ac:dyDescent="0.25">
      <c r="E552" s="332" t="s">
        <v>6215</v>
      </c>
      <c r="F552" s="333" t="str">
        <f t="shared" si="56"/>
        <v>1</v>
      </c>
      <c r="G552" s="333" t="str">
        <f t="shared" si="57"/>
        <v>7</v>
      </c>
      <c r="H552" s="333" t="str">
        <f t="shared" si="58"/>
        <v>1</v>
      </c>
      <c r="I552" s="333" t="str">
        <f t="shared" si="59"/>
        <v>7</v>
      </c>
      <c r="J552" s="333" t="str">
        <f t="shared" si="60"/>
        <v>3</v>
      </c>
      <c r="K552" s="333" t="str">
        <f t="shared" si="61"/>
        <v>7</v>
      </c>
      <c r="L552" s="350">
        <f t="shared" si="62"/>
        <v>11.666666666666666</v>
      </c>
    </row>
    <row r="553" spans="5:12" x14ac:dyDescent="0.25">
      <c r="E553" s="332" t="s">
        <v>6214</v>
      </c>
      <c r="F553" s="333" t="str">
        <f t="shared" si="56"/>
        <v>1</v>
      </c>
      <c r="G553" s="333" t="str">
        <f t="shared" si="57"/>
        <v>7</v>
      </c>
      <c r="H553" s="333" t="str">
        <f t="shared" si="58"/>
        <v>1</v>
      </c>
      <c r="I553" s="333" t="str">
        <f t="shared" si="59"/>
        <v>7</v>
      </c>
      <c r="J553" s="333" t="str">
        <f t="shared" si="60"/>
        <v>3</v>
      </c>
      <c r="K553" s="333" t="str">
        <f t="shared" si="61"/>
        <v>9</v>
      </c>
      <c r="L553" s="350">
        <f t="shared" si="62"/>
        <v>13.666666666666666</v>
      </c>
    </row>
    <row r="554" spans="5:12" x14ac:dyDescent="0.25">
      <c r="E554" s="332" t="s">
        <v>6213</v>
      </c>
      <c r="F554" s="333" t="str">
        <f t="shared" si="56"/>
        <v>1</v>
      </c>
      <c r="G554" s="333" t="str">
        <f t="shared" si="57"/>
        <v>7</v>
      </c>
      <c r="H554" s="333" t="str">
        <f t="shared" si="58"/>
        <v>1</v>
      </c>
      <c r="I554" s="333" t="str">
        <f t="shared" si="59"/>
        <v>7</v>
      </c>
      <c r="J554" s="333" t="str">
        <f t="shared" si="60"/>
        <v>7</v>
      </c>
      <c r="K554" s="333" t="str">
        <f t="shared" si="61"/>
        <v>1</v>
      </c>
      <c r="L554" s="350">
        <f t="shared" si="62"/>
        <v>7</v>
      </c>
    </row>
    <row r="555" spans="5:12" x14ac:dyDescent="0.25">
      <c r="E555" s="332" t="s">
        <v>6212</v>
      </c>
      <c r="F555" s="333" t="str">
        <f t="shared" si="56"/>
        <v>1</v>
      </c>
      <c r="G555" s="333" t="str">
        <f t="shared" si="57"/>
        <v>7</v>
      </c>
      <c r="H555" s="333" t="str">
        <f t="shared" si="58"/>
        <v>1</v>
      </c>
      <c r="I555" s="333" t="str">
        <f t="shared" si="59"/>
        <v>7</v>
      </c>
      <c r="J555" s="333" t="str">
        <f t="shared" si="60"/>
        <v>7</v>
      </c>
      <c r="K555" s="333" t="str">
        <f t="shared" si="61"/>
        <v>3</v>
      </c>
      <c r="L555" s="350">
        <f t="shared" si="62"/>
        <v>11.666666666666666</v>
      </c>
    </row>
    <row r="556" spans="5:12" x14ac:dyDescent="0.25">
      <c r="E556" s="332" t="s">
        <v>6211</v>
      </c>
      <c r="F556" s="333" t="str">
        <f t="shared" si="56"/>
        <v>1</v>
      </c>
      <c r="G556" s="333" t="str">
        <f t="shared" si="57"/>
        <v>7</v>
      </c>
      <c r="H556" s="333" t="str">
        <f t="shared" si="58"/>
        <v>1</v>
      </c>
      <c r="I556" s="333" t="str">
        <f t="shared" si="59"/>
        <v>7</v>
      </c>
      <c r="J556" s="333" t="str">
        <f t="shared" si="60"/>
        <v>7</v>
      </c>
      <c r="K556" s="333" t="str">
        <f t="shared" si="61"/>
        <v>7</v>
      </c>
      <c r="L556" s="350">
        <f t="shared" si="62"/>
        <v>21</v>
      </c>
    </row>
    <row r="557" spans="5:12" x14ac:dyDescent="0.25">
      <c r="E557" s="332" t="s">
        <v>6210</v>
      </c>
      <c r="F557" s="333" t="str">
        <f t="shared" si="56"/>
        <v>1</v>
      </c>
      <c r="G557" s="333" t="str">
        <f t="shared" si="57"/>
        <v>7</v>
      </c>
      <c r="H557" s="333" t="str">
        <f t="shared" si="58"/>
        <v>1</v>
      </c>
      <c r="I557" s="333" t="str">
        <f t="shared" si="59"/>
        <v>7</v>
      </c>
      <c r="J557" s="333" t="str">
        <f t="shared" si="60"/>
        <v>7</v>
      </c>
      <c r="K557" s="333" t="str">
        <f t="shared" si="61"/>
        <v>9</v>
      </c>
      <c r="L557" s="350">
        <f t="shared" si="62"/>
        <v>25.666666666666668</v>
      </c>
    </row>
    <row r="558" spans="5:12" x14ac:dyDescent="0.25">
      <c r="E558" s="332" t="s">
        <v>6209</v>
      </c>
      <c r="F558" s="333" t="str">
        <f t="shared" si="56"/>
        <v>1</v>
      </c>
      <c r="G558" s="333" t="str">
        <f t="shared" si="57"/>
        <v>7</v>
      </c>
      <c r="H558" s="333" t="str">
        <f t="shared" si="58"/>
        <v>1</v>
      </c>
      <c r="I558" s="333" t="str">
        <f t="shared" si="59"/>
        <v>7</v>
      </c>
      <c r="J558" s="333" t="str">
        <f t="shared" si="60"/>
        <v>9</v>
      </c>
      <c r="K558" s="333" t="str">
        <f t="shared" si="61"/>
        <v>1</v>
      </c>
      <c r="L558" s="350">
        <f t="shared" si="62"/>
        <v>7.666666666666667</v>
      </c>
    </row>
    <row r="559" spans="5:12" x14ac:dyDescent="0.25">
      <c r="E559" s="332" t="s">
        <v>6208</v>
      </c>
      <c r="F559" s="333" t="str">
        <f t="shared" si="56"/>
        <v>1</v>
      </c>
      <c r="G559" s="333" t="str">
        <f t="shared" si="57"/>
        <v>7</v>
      </c>
      <c r="H559" s="333" t="str">
        <f t="shared" si="58"/>
        <v>1</v>
      </c>
      <c r="I559" s="333" t="str">
        <f t="shared" si="59"/>
        <v>7</v>
      </c>
      <c r="J559" s="333" t="str">
        <f t="shared" si="60"/>
        <v>9</v>
      </c>
      <c r="K559" s="333" t="str">
        <f t="shared" si="61"/>
        <v>3</v>
      </c>
      <c r="L559" s="350">
        <f t="shared" si="62"/>
        <v>13.666666666666666</v>
      </c>
    </row>
    <row r="560" spans="5:12" x14ac:dyDescent="0.25">
      <c r="E560" s="332" t="s">
        <v>6207</v>
      </c>
      <c r="F560" s="333" t="str">
        <f t="shared" si="56"/>
        <v>1</v>
      </c>
      <c r="G560" s="333" t="str">
        <f t="shared" si="57"/>
        <v>7</v>
      </c>
      <c r="H560" s="333" t="str">
        <f t="shared" si="58"/>
        <v>1</v>
      </c>
      <c r="I560" s="333" t="str">
        <f t="shared" si="59"/>
        <v>7</v>
      </c>
      <c r="J560" s="333" t="str">
        <f t="shared" si="60"/>
        <v>9</v>
      </c>
      <c r="K560" s="333" t="str">
        <f t="shared" si="61"/>
        <v>7</v>
      </c>
      <c r="L560" s="350">
        <f t="shared" si="62"/>
        <v>25.666666666666668</v>
      </c>
    </row>
    <row r="561" spans="5:12" x14ac:dyDescent="0.25">
      <c r="E561" s="332" t="s">
        <v>6206</v>
      </c>
      <c r="F561" s="333" t="str">
        <f t="shared" si="56"/>
        <v>1</v>
      </c>
      <c r="G561" s="333" t="str">
        <f t="shared" si="57"/>
        <v>7</v>
      </c>
      <c r="H561" s="333" t="str">
        <f t="shared" si="58"/>
        <v>1</v>
      </c>
      <c r="I561" s="333" t="str">
        <f t="shared" si="59"/>
        <v>7</v>
      </c>
      <c r="J561" s="333" t="str">
        <f t="shared" si="60"/>
        <v>9</v>
      </c>
      <c r="K561" s="333" t="str">
        <f t="shared" si="61"/>
        <v>9</v>
      </c>
      <c r="L561" s="350">
        <f t="shared" si="62"/>
        <v>31.666666666666668</v>
      </c>
    </row>
    <row r="562" spans="5:12" x14ac:dyDescent="0.25">
      <c r="E562" s="332" t="s">
        <v>6205</v>
      </c>
      <c r="F562" s="333" t="str">
        <f t="shared" si="56"/>
        <v>1</v>
      </c>
      <c r="G562" s="333" t="str">
        <f t="shared" si="57"/>
        <v>7</v>
      </c>
      <c r="H562" s="333" t="str">
        <f t="shared" si="58"/>
        <v>1</v>
      </c>
      <c r="I562" s="333" t="str">
        <f t="shared" si="59"/>
        <v>9</v>
      </c>
      <c r="J562" s="333" t="str">
        <f t="shared" si="60"/>
        <v>1</v>
      </c>
      <c r="K562" s="333" t="str">
        <f t="shared" si="61"/>
        <v>1</v>
      </c>
      <c r="L562" s="350">
        <f t="shared" si="62"/>
        <v>5.666666666666667</v>
      </c>
    </row>
    <row r="563" spans="5:12" x14ac:dyDescent="0.25">
      <c r="E563" s="332" t="s">
        <v>6204</v>
      </c>
      <c r="F563" s="333" t="str">
        <f t="shared" si="56"/>
        <v>1</v>
      </c>
      <c r="G563" s="333" t="str">
        <f t="shared" si="57"/>
        <v>7</v>
      </c>
      <c r="H563" s="333" t="str">
        <f t="shared" si="58"/>
        <v>1</v>
      </c>
      <c r="I563" s="333" t="str">
        <f t="shared" si="59"/>
        <v>9</v>
      </c>
      <c r="J563" s="333" t="str">
        <f t="shared" si="60"/>
        <v>1</v>
      </c>
      <c r="K563" s="333" t="str">
        <f t="shared" si="61"/>
        <v>3</v>
      </c>
      <c r="L563" s="350">
        <f t="shared" si="62"/>
        <v>6.333333333333333</v>
      </c>
    </row>
    <row r="564" spans="5:12" x14ac:dyDescent="0.25">
      <c r="E564" s="332" t="s">
        <v>6203</v>
      </c>
      <c r="F564" s="333" t="str">
        <f t="shared" si="56"/>
        <v>1</v>
      </c>
      <c r="G564" s="333" t="str">
        <f t="shared" si="57"/>
        <v>7</v>
      </c>
      <c r="H564" s="333" t="str">
        <f t="shared" si="58"/>
        <v>1</v>
      </c>
      <c r="I564" s="333" t="str">
        <f t="shared" si="59"/>
        <v>9</v>
      </c>
      <c r="J564" s="333" t="str">
        <f t="shared" si="60"/>
        <v>1</v>
      </c>
      <c r="K564" s="333" t="str">
        <f t="shared" si="61"/>
        <v>7</v>
      </c>
      <c r="L564" s="350">
        <f t="shared" si="62"/>
        <v>7.666666666666667</v>
      </c>
    </row>
    <row r="565" spans="5:12" x14ac:dyDescent="0.25">
      <c r="E565" s="332" t="s">
        <v>6202</v>
      </c>
      <c r="F565" s="333" t="str">
        <f t="shared" si="56"/>
        <v>1</v>
      </c>
      <c r="G565" s="333" t="str">
        <f t="shared" si="57"/>
        <v>7</v>
      </c>
      <c r="H565" s="333" t="str">
        <f t="shared" si="58"/>
        <v>1</v>
      </c>
      <c r="I565" s="333" t="str">
        <f t="shared" si="59"/>
        <v>9</v>
      </c>
      <c r="J565" s="333" t="str">
        <f t="shared" si="60"/>
        <v>1</v>
      </c>
      <c r="K565" s="333" t="str">
        <f t="shared" si="61"/>
        <v>9</v>
      </c>
      <c r="L565" s="350">
        <f t="shared" si="62"/>
        <v>8.3333333333333339</v>
      </c>
    </row>
    <row r="566" spans="5:12" x14ac:dyDescent="0.25">
      <c r="E566" s="332" t="s">
        <v>6201</v>
      </c>
      <c r="F566" s="333" t="str">
        <f t="shared" si="56"/>
        <v>1</v>
      </c>
      <c r="G566" s="333" t="str">
        <f t="shared" si="57"/>
        <v>7</v>
      </c>
      <c r="H566" s="333" t="str">
        <f t="shared" si="58"/>
        <v>1</v>
      </c>
      <c r="I566" s="333" t="str">
        <f t="shared" si="59"/>
        <v>9</v>
      </c>
      <c r="J566" s="333" t="str">
        <f t="shared" si="60"/>
        <v>3</v>
      </c>
      <c r="K566" s="333" t="str">
        <f t="shared" si="61"/>
        <v>1</v>
      </c>
      <c r="L566" s="350">
        <f t="shared" si="62"/>
        <v>6.333333333333333</v>
      </c>
    </row>
    <row r="567" spans="5:12" x14ac:dyDescent="0.25">
      <c r="E567" s="332" t="s">
        <v>6200</v>
      </c>
      <c r="F567" s="333" t="str">
        <f t="shared" si="56"/>
        <v>1</v>
      </c>
      <c r="G567" s="333" t="str">
        <f t="shared" si="57"/>
        <v>7</v>
      </c>
      <c r="H567" s="333" t="str">
        <f t="shared" si="58"/>
        <v>1</v>
      </c>
      <c r="I567" s="333" t="str">
        <f t="shared" si="59"/>
        <v>9</v>
      </c>
      <c r="J567" s="333" t="str">
        <f t="shared" si="60"/>
        <v>3</v>
      </c>
      <c r="K567" s="333" t="str">
        <f t="shared" si="61"/>
        <v>3</v>
      </c>
      <c r="L567" s="350">
        <f t="shared" si="62"/>
        <v>8.3333333333333339</v>
      </c>
    </row>
    <row r="568" spans="5:12" x14ac:dyDescent="0.25">
      <c r="E568" s="332" t="s">
        <v>6199</v>
      </c>
      <c r="F568" s="333" t="str">
        <f t="shared" si="56"/>
        <v>1</v>
      </c>
      <c r="G568" s="333" t="str">
        <f t="shared" si="57"/>
        <v>7</v>
      </c>
      <c r="H568" s="333" t="str">
        <f t="shared" si="58"/>
        <v>1</v>
      </c>
      <c r="I568" s="333" t="str">
        <f t="shared" si="59"/>
        <v>9</v>
      </c>
      <c r="J568" s="333" t="str">
        <f t="shared" si="60"/>
        <v>3</v>
      </c>
      <c r="K568" s="333" t="str">
        <f t="shared" si="61"/>
        <v>7</v>
      </c>
      <c r="L568" s="350">
        <f t="shared" si="62"/>
        <v>12.333333333333334</v>
      </c>
    </row>
    <row r="569" spans="5:12" x14ac:dyDescent="0.25">
      <c r="E569" s="332" t="s">
        <v>6198</v>
      </c>
      <c r="F569" s="333" t="str">
        <f t="shared" si="56"/>
        <v>1</v>
      </c>
      <c r="G569" s="333" t="str">
        <f t="shared" si="57"/>
        <v>7</v>
      </c>
      <c r="H569" s="333" t="str">
        <f t="shared" si="58"/>
        <v>1</v>
      </c>
      <c r="I569" s="333" t="str">
        <f t="shared" si="59"/>
        <v>9</v>
      </c>
      <c r="J569" s="333" t="str">
        <f t="shared" si="60"/>
        <v>3</v>
      </c>
      <c r="K569" s="333" t="str">
        <f t="shared" si="61"/>
        <v>9</v>
      </c>
      <c r="L569" s="350">
        <f t="shared" si="62"/>
        <v>14.333333333333334</v>
      </c>
    </row>
    <row r="570" spans="5:12" x14ac:dyDescent="0.25">
      <c r="E570" s="332" t="s">
        <v>6197</v>
      </c>
      <c r="F570" s="333" t="str">
        <f t="shared" si="56"/>
        <v>1</v>
      </c>
      <c r="G570" s="333" t="str">
        <f t="shared" si="57"/>
        <v>7</v>
      </c>
      <c r="H570" s="333" t="str">
        <f t="shared" si="58"/>
        <v>1</v>
      </c>
      <c r="I570" s="333" t="str">
        <f t="shared" si="59"/>
        <v>9</v>
      </c>
      <c r="J570" s="333" t="str">
        <f t="shared" si="60"/>
        <v>7</v>
      </c>
      <c r="K570" s="333" t="str">
        <f t="shared" si="61"/>
        <v>1</v>
      </c>
      <c r="L570" s="350">
        <f t="shared" si="62"/>
        <v>7.666666666666667</v>
      </c>
    </row>
    <row r="571" spans="5:12" x14ac:dyDescent="0.25">
      <c r="E571" s="332" t="s">
        <v>6196</v>
      </c>
      <c r="F571" s="333" t="str">
        <f t="shared" si="56"/>
        <v>1</v>
      </c>
      <c r="G571" s="333" t="str">
        <f t="shared" si="57"/>
        <v>7</v>
      </c>
      <c r="H571" s="333" t="str">
        <f t="shared" si="58"/>
        <v>1</v>
      </c>
      <c r="I571" s="333" t="str">
        <f t="shared" si="59"/>
        <v>9</v>
      </c>
      <c r="J571" s="333" t="str">
        <f t="shared" si="60"/>
        <v>7</v>
      </c>
      <c r="K571" s="333" t="str">
        <f t="shared" si="61"/>
        <v>3</v>
      </c>
      <c r="L571" s="350">
        <f t="shared" si="62"/>
        <v>12.333333333333334</v>
      </c>
    </row>
    <row r="572" spans="5:12" x14ac:dyDescent="0.25">
      <c r="E572" s="332" t="s">
        <v>6195</v>
      </c>
      <c r="F572" s="333" t="str">
        <f t="shared" si="56"/>
        <v>1</v>
      </c>
      <c r="G572" s="333" t="str">
        <f t="shared" si="57"/>
        <v>7</v>
      </c>
      <c r="H572" s="333" t="str">
        <f t="shared" si="58"/>
        <v>1</v>
      </c>
      <c r="I572" s="333" t="str">
        <f t="shared" si="59"/>
        <v>9</v>
      </c>
      <c r="J572" s="333" t="str">
        <f t="shared" si="60"/>
        <v>7</v>
      </c>
      <c r="K572" s="333" t="str">
        <f t="shared" si="61"/>
        <v>7</v>
      </c>
      <c r="L572" s="350">
        <f t="shared" si="62"/>
        <v>21.666666666666668</v>
      </c>
    </row>
    <row r="573" spans="5:12" x14ac:dyDescent="0.25">
      <c r="E573" s="332" t="s">
        <v>6194</v>
      </c>
      <c r="F573" s="333" t="str">
        <f t="shared" si="56"/>
        <v>1</v>
      </c>
      <c r="G573" s="333" t="str">
        <f t="shared" si="57"/>
        <v>7</v>
      </c>
      <c r="H573" s="333" t="str">
        <f t="shared" si="58"/>
        <v>1</v>
      </c>
      <c r="I573" s="333" t="str">
        <f t="shared" si="59"/>
        <v>9</v>
      </c>
      <c r="J573" s="333" t="str">
        <f t="shared" si="60"/>
        <v>7</v>
      </c>
      <c r="K573" s="333" t="str">
        <f t="shared" si="61"/>
        <v>9</v>
      </c>
      <c r="L573" s="350">
        <f t="shared" si="62"/>
        <v>26.333333333333332</v>
      </c>
    </row>
    <row r="574" spans="5:12" x14ac:dyDescent="0.25">
      <c r="E574" s="332" t="s">
        <v>6193</v>
      </c>
      <c r="F574" s="333" t="str">
        <f t="shared" si="56"/>
        <v>1</v>
      </c>
      <c r="G574" s="333" t="str">
        <f t="shared" si="57"/>
        <v>7</v>
      </c>
      <c r="H574" s="333" t="str">
        <f t="shared" si="58"/>
        <v>1</v>
      </c>
      <c r="I574" s="333" t="str">
        <f t="shared" si="59"/>
        <v>9</v>
      </c>
      <c r="J574" s="333" t="str">
        <f t="shared" si="60"/>
        <v>9</v>
      </c>
      <c r="K574" s="333" t="str">
        <f t="shared" si="61"/>
        <v>1</v>
      </c>
      <c r="L574" s="350">
        <f t="shared" si="62"/>
        <v>8.3333333333333339</v>
      </c>
    </row>
    <row r="575" spans="5:12" x14ac:dyDescent="0.25">
      <c r="E575" s="332" t="s">
        <v>6192</v>
      </c>
      <c r="F575" s="333" t="str">
        <f t="shared" si="56"/>
        <v>1</v>
      </c>
      <c r="G575" s="333" t="str">
        <f t="shared" si="57"/>
        <v>7</v>
      </c>
      <c r="H575" s="333" t="str">
        <f t="shared" si="58"/>
        <v>1</v>
      </c>
      <c r="I575" s="333" t="str">
        <f t="shared" si="59"/>
        <v>9</v>
      </c>
      <c r="J575" s="333" t="str">
        <f t="shared" si="60"/>
        <v>9</v>
      </c>
      <c r="K575" s="333" t="str">
        <f t="shared" si="61"/>
        <v>3</v>
      </c>
      <c r="L575" s="350">
        <f t="shared" si="62"/>
        <v>14.333333333333334</v>
      </c>
    </row>
    <row r="576" spans="5:12" x14ac:dyDescent="0.25">
      <c r="E576" s="332" t="s">
        <v>6191</v>
      </c>
      <c r="F576" s="333" t="str">
        <f t="shared" si="56"/>
        <v>1</v>
      </c>
      <c r="G576" s="333" t="str">
        <f t="shared" si="57"/>
        <v>7</v>
      </c>
      <c r="H576" s="333" t="str">
        <f t="shared" si="58"/>
        <v>1</v>
      </c>
      <c r="I576" s="333" t="str">
        <f t="shared" si="59"/>
        <v>9</v>
      </c>
      <c r="J576" s="333" t="str">
        <f t="shared" si="60"/>
        <v>9</v>
      </c>
      <c r="K576" s="333" t="str">
        <f t="shared" si="61"/>
        <v>7</v>
      </c>
      <c r="L576" s="350">
        <f t="shared" si="62"/>
        <v>26.333333333333332</v>
      </c>
    </row>
    <row r="577" spans="5:12" x14ac:dyDescent="0.25">
      <c r="E577" s="332" t="s">
        <v>6190</v>
      </c>
      <c r="F577" s="333" t="str">
        <f t="shared" si="56"/>
        <v>1</v>
      </c>
      <c r="G577" s="333" t="str">
        <f t="shared" si="57"/>
        <v>7</v>
      </c>
      <c r="H577" s="333" t="str">
        <f t="shared" si="58"/>
        <v>1</v>
      </c>
      <c r="I577" s="333" t="str">
        <f t="shared" si="59"/>
        <v>9</v>
      </c>
      <c r="J577" s="333" t="str">
        <f t="shared" si="60"/>
        <v>9</v>
      </c>
      <c r="K577" s="333" t="str">
        <f t="shared" si="61"/>
        <v>9</v>
      </c>
      <c r="L577" s="350">
        <f t="shared" si="62"/>
        <v>32.333333333333336</v>
      </c>
    </row>
    <row r="578" spans="5:12" x14ac:dyDescent="0.25">
      <c r="E578" s="332" t="s">
        <v>6189</v>
      </c>
      <c r="F578" s="333" t="str">
        <f t="shared" ref="F578:F641" si="63">MID(E578,3,1)</f>
        <v>1</v>
      </c>
      <c r="G578" s="333" t="str">
        <f t="shared" ref="G578:G641" si="64">MID(E578,6,1)</f>
        <v>7</v>
      </c>
      <c r="H578" s="333" t="str">
        <f t="shared" ref="H578:H641" si="65">MID(E578,10,1)</f>
        <v>3</v>
      </c>
      <c r="I578" s="333" t="str">
        <f t="shared" ref="I578:I641" si="66">MID(E578,13,1)</f>
        <v>1</v>
      </c>
      <c r="J578" s="333" t="str">
        <f t="shared" ref="J578:J641" si="67">MID(E578,17,1)</f>
        <v>1</v>
      </c>
      <c r="K578" s="333" t="str">
        <f t="shared" ref="K578:K641" si="68">MID(E578,20,1)</f>
        <v>1</v>
      </c>
      <c r="L578" s="350">
        <f t="shared" ref="L578:L641" si="69">(F578*G578+H578*I578+J578*K578)/3</f>
        <v>3.6666666666666665</v>
      </c>
    </row>
    <row r="579" spans="5:12" x14ac:dyDescent="0.25">
      <c r="E579" s="332" t="s">
        <v>6188</v>
      </c>
      <c r="F579" s="333" t="str">
        <f t="shared" si="63"/>
        <v>1</v>
      </c>
      <c r="G579" s="333" t="str">
        <f t="shared" si="64"/>
        <v>7</v>
      </c>
      <c r="H579" s="333" t="str">
        <f t="shared" si="65"/>
        <v>3</v>
      </c>
      <c r="I579" s="333" t="str">
        <f t="shared" si="66"/>
        <v>1</v>
      </c>
      <c r="J579" s="333" t="str">
        <f t="shared" si="67"/>
        <v>1</v>
      </c>
      <c r="K579" s="333" t="str">
        <f t="shared" si="68"/>
        <v>3</v>
      </c>
      <c r="L579" s="350">
        <f t="shared" si="69"/>
        <v>4.333333333333333</v>
      </c>
    </row>
    <row r="580" spans="5:12" x14ac:dyDescent="0.25">
      <c r="E580" s="332" t="s">
        <v>6187</v>
      </c>
      <c r="F580" s="333" t="str">
        <f t="shared" si="63"/>
        <v>1</v>
      </c>
      <c r="G580" s="333" t="str">
        <f t="shared" si="64"/>
        <v>7</v>
      </c>
      <c r="H580" s="333" t="str">
        <f t="shared" si="65"/>
        <v>3</v>
      </c>
      <c r="I580" s="333" t="str">
        <f t="shared" si="66"/>
        <v>1</v>
      </c>
      <c r="J580" s="333" t="str">
        <f t="shared" si="67"/>
        <v>1</v>
      </c>
      <c r="K580" s="333" t="str">
        <f t="shared" si="68"/>
        <v>7</v>
      </c>
      <c r="L580" s="350">
        <f t="shared" si="69"/>
        <v>5.666666666666667</v>
      </c>
    </row>
    <row r="581" spans="5:12" x14ac:dyDescent="0.25">
      <c r="E581" s="332" t="s">
        <v>6186</v>
      </c>
      <c r="F581" s="333" t="str">
        <f t="shared" si="63"/>
        <v>1</v>
      </c>
      <c r="G581" s="333" t="str">
        <f t="shared" si="64"/>
        <v>7</v>
      </c>
      <c r="H581" s="333" t="str">
        <f t="shared" si="65"/>
        <v>3</v>
      </c>
      <c r="I581" s="333" t="str">
        <f t="shared" si="66"/>
        <v>1</v>
      </c>
      <c r="J581" s="333" t="str">
        <f t="shared" si="67"/>
        <v>1</v>
      </c>
      <c r="K581" s="333" t="str">
        <f t="shared" si="68"/>
        <v>9</v>
      </c>
      <c r="L581" s="350">
        <f t="shared" si="69"/>
        <v>6.333333333333333</v>
      </c>
    </row>
    <row r="582" spans="5:12" x14ac:dyDescent="0.25">
      <c r="E582" s="332" t="s">
        <v>6185</v>
      </c>
      <c r="F582" s="333" t="str">
        <f t="shared" si="63"/>
        <v>1</v>
      </c>
      <c r="G582" s="333" t="str">
        <f t="shared" si="64"/>
        <v>7</v>
      </c>
      <c r="H582" s="333" t="str">
        <f t="shared" si="65"/>
        <v>3</v>
      </c>
      <c r="I582" s="333" t="str">
        <f t="shared" si="66"/>
        <v>1</v>
      </c>
      <c r="J582" s="333" t="str">
        <f t="shared" si="67"/>
        <v>3</v>
      </c>
      <c r="K582" s="333" t="str">
        <f t="shared" si="68"/>
        <v>1</v>
      </c>
      <c r="L582" s="350">
        <f t="shared" si="69"/>
        <v>4.333333333333333</v>
      </c>
    </row>
    <row r="583" spans="5:12" x14ac:dyDescent="0.25">
      <c r="E583" s="332" t="s">
        <v>6184</v>
      </c>
      <c r="F583" s="333" t="str">
        <f t="shared" si="63"/>
        <v>1</v>
      </c>
      <c r="G583" s="333" t="str">
        <f t="shared" si="64"/>
        <v>7</v>
      </c>
      <c r="H583" s="333" t="str">
        <f t="shared" si="65"/>
        <v>3</v>
      </c>
      <c r="I583" s="333" t="str">
        <f t="shared" si="66"/>
        <v>1</v>
      </c>
      <c r="J583" s="333" t="str">
        <f t="shared" si="67"/>
        <v>3</v>
      </c>
      <c r="K583" s="333" t="str">
        <f t="shared" si="68"/>
        <v>3</v>
      </c>
      <c r="L583" s="350">
        <f t="shared" si="69"/>
        <v>6.333333333333333</v>
      </c>
    </row>
    <row r="584" spans="5:12" x14ac:dyDescent="0.25">
      <c r="E584" s="332" t="s">
        <v>6183</v>
      </c>
      <c r="F584" s="333" t="str">
        <f t="shared" si="63"/>
        <v>1</v>
      </c>
      <c r="G584" s="333" t="str">
        <f t="shared" si="64"/>
        <v>7</v>
      </c>
      <c r="H584" s="333" t="str">
        <f t="shared" si="65"/>
        <v>3</v>
      </c>
      <c r="I584" s="333" t="str">
        <f t="shared" si="66"/>
        <v>1</v>
      </c>
      <c r="J584" s="333" t="str">
        <f t="shared" si="67"/>
        <v>3</v>
      </c>
      <c r="K584" s="333" t="str">
        <f t="shared" si="68"/>
        <v>7</v>
      </c>
      <c r="L584" s="350">
        <f t="shared" si="69"/>
        <v>10.333333333333334</v>
      </c>
    </row>
    <row r="585" spans="5:12" x14ac:dyDescent="0.25">
      <c r="E585" s="332" t="s">
        <v>6182</v>
      </c>
      <c r="F585" s="333" t="str">
        <f t="shared" si="63"/>
        <v>1</v>
      </c>
      <c r="G585" s="333" t="str">
        <f t="shared" si="64"/>
        <v>7</v>
      </c>
      <c r="H585" s="333" t="str">
        <f t="shared" si="65"/>
        <v>3</v>
      </c>
      <c r="I585" s="333" t="str">
        <f t="shared" si="66"/>
        <v>1</v>
      </c>
      <c r="J585" s="333" t="str">
        <f t="shared" si="67"/>
        <v>3</v>
      </c>
      <c r="K585" s="333" t="str">
        <f t="shared" si="68"/>
        <v>9</v>
      </c>
      <c r="L585" s="350">
        <f t="shared" si="69"/>
        <v>12.333333333333334</v>
      </c>
    </row>
    <row r="586" spans="5:12" x14ac:dyDescent="0.25">
      <c r="E586" s="332" t="s">
        <v>6181</v>
      </c>
      <c r="F586" s="333" t="str">
        <f t="shared" si="63"/>
        <v>1</v>
      </c>
      <c r="G586" s="333" t="str">
        <f t="shared" si="64"/>
        <v>7</v>
      </c>
      <c r="H586" s="333" t="str">
        <f t="shared" si="65"/>
        <v>3</v>
      </c>
      <c r="I586" s="333" t="str">
        <f t="shared" si="66"/>
        <v>1</v>
      </c>
      <c r="J586" s="333" t="str">
        <f t="shared" si="67"/>
        <v>7</v>
      </c>
      <c r="K586" s="333" t="str">
        <f t="shared" si="68"/>
        <v>1</v>
      </c>
      <c r="L586" s="350">
        <f t="shared" si="69"/>
        <v>5.666666666666667</v>
      </c>
    </row>
    <row r="587" spans="5:12" x14ac:dyDescent="0.25">
      <c r="E587" s="332" t="s">
        <v>6180</v>
      </c>
      <c r="F587" s="333" t="str">
        <f t="shared" si="63"/>
        <v>1</v>
      </c>
      <c r="G587" s="333" t="str">
        <f t="shared" si="64"/>
        <v>7</v>
      </c>
      <c r="H587" s="333" t="str">
        <f t="shared" si="65"/>
        <v>3</v>
      </c>
      <c r="I587" s="333" t="str">
        <f t="shared" si="66"/>
        <v>1</v>
      </c>
      <c r="J587" s="333" t="str">
        <f t="shared" si="67"/>
        <v>7</v>
      </c>
      <c r="K587" s="333" t="str">
        <f t="shared" si="68"/>
        <v>3</v>
      </c>
      <c r="L587" s="350">
        <f t="shared" si="69"/>
        <v>10.333333333333334</v>
      </c>
    </row>
    <row r="588" spans="5:12" x14ac:dyDescent="0.25">
      <c r="E588" s="332" t="s">
        <v>6179</v>
      </c>
      <c r="F588" s="333" t="str">
        <f t="shared" si="63"/>
        <v>1</v>
      </c>
      <c r="G588" s="333" t="str">
        <f t="shared" si="64"/>
        <v>7</v>
      </c>
      <c r="H588" s="333" t="str">
        <f t="shared" si="65"/>
        <v>3</v>
      </c>
      <c r="I588" s="333" t="str">
        <f t="shared" si="66"/>
        <v>1</v>
      </c>
      <c r="J588" s="333" t="str">
        <f t="shared" si="67"/>
        <v>7</v>
      </c>
      <c r="K588" s="333" t="str">
        <f t="shared" si="68"/>
        <v>7</v>
      </c>
      <c r="L588" s="350">
        <f t="shared" si="69"/>
        <v>19.666666666666668</v>
      </c>
    </row>
    <row r="589" spans="5:12" x14ac:dyDescent="0.25">
      <c r="E589" s="332" t="s">
        <v>6178</v>
      </c>
      <c r="F589" s="333" t="str">
        <f t="shared" si="63"/>
        <v>1</v>
      </c>
      <c r="G589" s="333" t="str">
        <f t="shared" si="64"/>
        <v>7</v>
      </c>
      <c r="H589" s="333" t="str">
        <f t="shared" si="65"/>
        <v>3</v>
      </c>
      <c r="I589" s="333" t="str">
        <f t="shared" si="66"/>
        <v>1</v>
      </c>
      <c r="J589" s="333" t="str">
        <f t="shared" si="67"/>
        <v>7</v>
      </c>
      <c r="K589" s="333" t="str">
        <f t="shared" si="68"/>
        <v>9</v>
      </c>
      <c r="L589" s="350">
        <f t="shared" si="69"/>
        <v>24.333333333333332</v>
      </c>
    </row>
    <row r="590" spans="5:12" x14ac:dyDescent="0.25">
      <c r="E590" s="332" t="s">
        <v>6177</v>
      </c>
      <c r="F590" s="333" t="str">
        <f t="shared" si="63"/>
        <v>1</v>
      </c>
      <c r="G590" s="333" t="str">
        <f t="shared" si="64"/>
        <v>7</v>
      </c>
      <c r="H590" s="333" t="str">
        <f t="shared" si="65"/>
        <v>3</v>
      </c>
      <c r="I590" s="333" t="str">
        <f t="shared" si="66"/>
        <v>1</v>
      </c>
      <c r="J590" s="333" t="str">
        <f t="shared" si="67"/>
        <v>9</v>
      </c>
      <c r="K590" s="333" t="str">
        <f t="shared" si="68"/>
        <v>1</v>
      </c>
      <c r="L590" s="350">
        <f t="shared" si="69"/>
        <v>6.333333333333333</v>
      </c>
    </row>
    <row r="591" spans="5:12" x14ac:dyDescent="0.25">
      <c r="E591" s="332" t="s">
        <v>6176</v>
      </c>
      <c r="F591" s="333" t="str">
        <f t="shared" si="63"/>
        <v>1</v>
      </c>
      <c r="G591" s="333" t="str">
        <f t="shared" si="64"/>
        <v>7</v>
      </c>
      <c r="H591" s="333" t="str">
        <f t="shared" si="65"/>
        <v>3</v>
      </c>
      <c r="I591" s="333" t="str">
        <f t="shared" si="66"/>
        <v>1</v>
      </c>
      <c r="J591" s="333" t="str">
        <f t="shared" si="67"/>
        <v>9</v>
      </c>
      <c r="K591" s="333" t="str">
        <f t="shared" si="68"/>
        <v>3</v>
      </c>
      <c r="L591" s="350">
        <f t="shared" si="69"/>
        <v>12.333333333333334</v>
      </c>
    </row>
    <row r="592" spans="5:12" x14ac:dyDescent="0.25">
      <c r="E592" s="332" t="s">
        <v>6175</v>
      </c>
      <c r="F592" s="333" t="str">
        <f t="shared" si="63"/>
        <v>1</v>
      </c>
      <c r="G592" s="333" t="str">
        <f t="shared" si="64"/>
        <v>7</v>
      </c>
      <c r="H592" s="333" t="str">
        <f t="shared" si="65"/>
        <v>3</v>
      </c>
      <c r="I592" s="333" t="str">
        <f t="shared" si="66"/>
        <v>1</v>
      </c>
      <c r="J592" s="333" t="str">
        <f t="shared" si="67"/>
        <v>9</v>
      </c>
      <c r="K592" s="333" t="str">
        <f t="shared" si="68"/>
        <v>7</v>
      </c>
      <c r="L592" s="350">
        <f t="shared" si="69"/>
        <v>24.333333333333332</v>
      </c>
    </row>
    <row r="593" spans="5:12" x14ac:dyDescent="0.25">
      <c r="E593" s="332" t="s">
        <v>6174</v>
      </c>
      <c r="F593" s="333" t="str">
        <f t="shared" si="63"/>
        <v>1</v>
      </c>
      <c r="G593" s="333" t="str">
        <f t="shared" si="64"/>
        <v>7</v>
      </c>
      <c r="H593" s="333" t="str">
        <f t="shared" si="65"/>
        <v>3</v>
      </c>
      <c r="I593" s="333" t="str">
        <f t="shared" si="66"/>
        <v>1</v>
      </c>
      <c r="J593" s="333" t="str">
        <f t="shared" si="67"/>
        <v>9</v>
      </c>
      <c r="K593" s="333" t="str">
        <f t="shared" si="68"/>
        <v>9</v>
      </c>
      <c r="L593" s="350">
        <f t="shared" si="69"/>
        <v>30.333333333333332</v>
      </c>
    </row>
    <row r="594" spans="5:12" x14ac:dyDescent="0.25">
      <c r="E594" s="332" t="s">
        <v>6173</v>
      </c>
      <c r="F594" s="333" t="str">
        <f t="shared" si="63"/>
        <v>1</v>
      </c>
      <c r="G594" s="333" t="str">
        <f t="shared" si="64"/>
        <v>7</v>
      </c>
      <c r="H594" s="333" t="str">
        <f t="shared" si="65"/>
        <v>3</v>
      </c>
      <c r="I594" s="333" t="str">
        <f t="shared" si="66"/>
        <v>3</v>
      </c>
      <c r="J594" s="333" t="str">
        <f t="shared" si="67"/>
        <v>1</v>
      </c>
      <c r="K594" s="333" t="str">
        <f t="shared" si="68"/>
        <v>1</v>
      </c>
      <c r="L594" s="350">
        <f t="shared" si="69"/>
        <v>5.666666666666667</v>
      </c>
    </row>
    <row r="595" spans="5:12" x14ac:dyDescent="0.25">
      <c r="E595" s="332" t="s">
        <v>6172</v>
      </c>
      <c r="F595" s="333" t="str">
        <f t="shared" si="63"/>
        <v>1</v>
      </c>
      <c r="G595" s="333" t="str">
        <f t="shared" si="64"/>
        <v>7</v>
      </c>
      <c r="H595" s="333" t="str">
        <f t="shared" si="65"/>
        <v>3</v>
      </c>
      <c r="I595" s="333" t="str">
        <f t="shared" si="66"/>
        <v>3</v>
      </c>
      <c r="J595" s="333" t="str">
        <f t="shared" si="67"/>
        <v>1</v>
      </c>
      <c r="K595" s="333" t="str">
        <f t="shared" si="68"/>
        <v>3</v>
      </c>
      <c r="L595" s="350">
        <f t="shared" si="69"/>
        <v>6.333333333333333</v>
      </c>
    </row>
    <row r="596" spans="5:12" x14ac:dyDescent="0.25">
      <c r="E596" s="332" t="s">
        <v>6171</v>
      </c>
      <c r="F596" s="333" t="str">
        <f t="shared" si="63"/>
        <v>1</v>
      </c>
      <c r="G596" s="333" t="str">
        <f t="shared" si="64"/>
        <v>7</v>
      </c>
      <c r="H596" s="333" t="str">
        <f t="shared" si="65"/>
        <v>3</v>
      </c>
      <c r="I596" s="333" t="str">
        <f t="shared" si="66"/>
        <v>3</v>
      </c>
      <c r="J596" s="333" t="str">
        <f t="shared" si="67"/>
        <v>1</v>
      </c>
      <c r="K596" s="333" t="str">
        <f t="shared" si="68"/>
        <v>7</v>
      </c>
      <c r="L596" s="350">
        <f t="shared" si="69"/>
        <v>7.666666666666667</v>
      </c>
    </row>
    <row r="597" spans="5:12" x14ac:dyDescent="0.25">
      <c r="E597" s="332" t="s">
        <v>6170</v>
      </c>
      <c r="F597" s="333" t="str">
        <f t="shared" si="63"/>
        <v>1</v>
      </c>
      <c r="G597" s="333" t="str">
        <f t="shared" si="64"/>
        <v>7</v>
      </c>
      <c r="H597" s="333" t="str">
        <f t="shared" si="65"/>
        <v>3</v>
      </c>
      <c r="I597" s="333" t="str">
        <f t="shared" si="66"/>
        <v>3</v>
      </c>
      <c r="J597" s="333" t="str">
        <f t="shared" si="67"/>
        <v>1</v>
      </c>
      <c r="K597" s="333" t="str">
        <f t="shared" si="68"/>
        <v>9</v>
      </c>
      <c r="L597" s="350">
        <f t="shared" si="69"/>
        <v>8.3333333333333339</v>
      </c>
    </row>
    <row r="598" spans="5:12" x14ac:dyDescent="0.25">
      <c r="E598" s="332" t="s">
        <v>6169</v>
      </c>
      <c r="F598" s="333" t="str">
        <f t="shared" si="63"/>
        <v>1</v>
      </c>
      <c r="G598" s="333" t="str">
        <f t="shared" si="64"/>
        <v>7</v>
      </c>
      <c r="H598" s="333" t="str">
        <f t="shared" si="65"/>
        <v>3</v>
      </c>
      <c r="I598" s="333" t="str">
        <f t="shared" si="66"/>
        <v>3</v>
      </c>
      <c r="J598" s="333" t="str">
        <f t="shared" si="67"/>
        <v>3</v>
      </c>
      <c r="K598" s="333" t="str">
        <f t="shared" si="68"/>
        <v>1</v>
      </c>
      <c r="L598" s="350">
        <f t="shared" si="69"/>
        <v>6.333333333333333</v>
      </c>
    </row>
    <row r="599" spans="5:12" x14ac:dyDescent="0.25">
      <c r="E599" s="332" t="s">
        <v>6168</v>
      </c>
      <c r="F599" s="333" t="str">
        <f t="shared" si="63"/>
        <v>1</v>
      </c>
      <c r="G599" s="333" t="str">
        <f t="shared" si="64"/>
        <v>7</v>
      </c>
      <c r="H599" s="333" t="str">
        <f t="shared" si="65"/>
        <v>3</v>
      </c>
      <c r="I599" s="333" t="str">
        <f t="shared" si="66"/>
        <v>3</v>
      </c>
      <c r="J599" s="333" t="str">
        <f t="shared" si="67"/>
        <v>3</v>
      </c>
      <c r="K599" s="333" t="str">
        <f t="shared" si="68"/>
        <v>3</v>
      </c>
      <c r="L599" s="350">
        <f t="shared" si="69"/>
        <v>8.3333333333333339</v>
      </c>
    </row>
    <row r="600" spans="5:12" x14ac:dyDescent="0.25">
      <c r="E600" s="332" t="s">
        <v>6167</v>
      </c>
      <c r="F600" s="333" t="str">
        <f t="shared" si="63"/>
        <v>1</v>
      </c>
      <c r="G600" s="333" t="str">
        <f t="shared" si="64"/>
        <v>7</v>
      </c>
      <c r="H600" s="333" t="str">
        <f t="shared" si="65"/>
        <v>3</v>
      </c>
      <c r="I600" s="333" t="str">
        <f t="shared" si="66"/>
        <v>3</v>
      </c>
      <c r="J600" s="333" t="str">
        <f t="shared" si="67"/>
        <v>3</v>
      </c>
      <c r="K600" s="333" t="str">
        <f t="shared" si="68"/>
        <v>7</v>
      </c>
      <c r="L600" s="350">
        <f t="shared" si="69"/>
        <v>12.333333333333334</v>
      </c>
    </row>
    <row r="601" spans="5:12" x14ac:dyDescent="0.25">
      <c r="E601" s="332" t="s">
        <v>6166</v>
      </c>
      <c r="F601" s="333" t="str">
        <f t="shared" si="63"/>
        <v>1</v>
      </c>
      <c r="G601" s="333" t="str">
        <f t="shared" si="64"/>
        <v>7</v>
      </c>
      <c r="H601" s="333" t="str">
        <f t="shared" si="65"/>
        <v>3</v>
      </c>
      <c r="I601" s="333" t="str">
        <f t="shared" si="66"/>
        <v>3</v>
      </c>
      <c r="J601" s="333" t="str">
        <f t="shared" si="67"/>
        <v>3</v>
      </c>
      <c r="K601" s="333" t="str">
        <f t="shared" si="68"/>
        <v>9</v>
      </c>
      <c r="L601" s="350">
        <f t="shared" si="69"/>
        <v>14.333333333333334</v>
      </c>
    </row>
    <row r="602" spans="5:12" x14ac:dyDescent="0.25">
      <c r="E602" s="332" t="s">
        <v>6165</v>
      </c>
      <c r="F602" s="333" t="str">
        <f t="shared" si="63"/>
        <v>1</v>
      </c>
      <c r="G602" s="333" t="str">
        <f t="shared" si="64"/>
        <v>7</v>
      </c>
      <c r="H602" s="333" t="str">
        <f t="shared" si="65"/>
        <v>3</v>
      </c>
      <c r="I602" s="333" t="str">
        <f t="shared" si="66"/>
        <v>3</v>
      </c>
      <c r="J602" s="333" t="str">
        <f t="shared" si="67"/>
        <v>7</v>
      </c>
      <c r="K602" s="333" t="str">
        <f t="shared" si="68"/>
        <v>1</v>
      </c>
      <c r="L602" s="350">
        <f t="shared" si="69"/>
        <v>7.666666666666667</v>
      </c>
    </row>
    <row r="603" spans="5:12" x14ac:dyDescent="0.25">
      <c r="E603" s="332" t="s">
        <v>6164</v>
      </c>
      <c r="F603" s="333" t="str">
        <f t="shared" si="63"/>
        <v>1</v>
      </c>
      <c r="G603" s="333" t="str">
        <f t="shared" si="64"/>
        <v>7</v>
      </c>
      <c r="H603" s="333" t="str">
        <f t="shared" si="65"/>
        <v>3</v>
      </c>
      <c r="I603" s="333" t="str">
        <f t="shared" si="66"/>
        <v>3</v>
      </c>
      <c r="J603" s="333" t="str">
        <f t="shared" si="67"/>
        <v>7</v>
      </c>
      <c r="K603" s="333" t="str">
        <f t="shared" si="68"/>
        <v>3</v>
      </c>
      <c r="L603" s="350">
        <f t="shared" si="69"/>
        <v>12.333333333333334</v>
      </c>
    </row>
    <row r="604" spans="5:12" x14ac:dyDescent="0.25">
      <c r="E604" s="332" t="s">
        <v>6163</v>
      </c>
      <c r="F604" s="333" t="str">
        <f t="shared" si="63"/>
        <v>1</v>
      </c>
      <c r="G604" s="333" t="str">
        <f t="shared" si="64"/>
        <v>7</v>
      </c>
      <c r="H604" s="333" t="str">
        <f t="shared" si="65"/>
        <v>3</v>
      </c>
      <c r="I604" s="333" t="str">
        <f t="shared" si="66"/>
        <v>3</v>
      </c>
      <c r="J604" s="333" t="str">
        <f t="shared" si="67"/>
        <v>7</v>
      </c>
      <c r="K604" s="333" t="str">
        <f t="shared" si="68"/>
        <v>7</v>
      </c>
      <c r="L604" s="350">
        <f t="shared" si="69"/>
        <v>21.666666666666668</v>
      </c>
    </row>
    <row r="605" spans="5:12" x14ac:dyDescent="0.25">
      <c r="E605" s="332" t="s">
        <v>6162</v>
      </c>
      <c r="F605" s="333" t="str">
        <f t="shared" si="63"/>
        <v>1</v>
      </c>
      <c r="G605" s="333" t="str">
        <f t="shared" si="64"/>
        <v>7</v>
      </c>
      <c r="H605" s="333" t="str">
        <f t="shared" si="65"/>
        <v>3</v>
      </c>
      <c r="I605" s="333" t="str">
        <f t="shared" si="66"/>
        <v>3</v>
      </c>
      <c r="J605" s="333" t="str">
        <f t="shared" si="67"/>
        <v>7</v>
      </c>
      <c r="K605" s="333" t="str">
        <f t="shared" si="68"/>
        <v>9</v>
      </c>
      <c r="L605" s="350">
        <f t="shared" si="69"/>
        <v>26.333333333333332</v>
      </c>
    </row>
    <row r="606" spans="5:12" x14ac:dyDescent="0.25">
      <c r="E606" s="332" t="s">
        <v>6161</v>
      </c>
      <c r="F606" s="333" t="str">
        <f t="shared" si="63"/>
        <v>1</v>
      </c>
      <c r="G606" s="333" t="str">
        <f t="shared" si="64"/>
        <v>7</v>
      </c>
      <c r="H606" s="333" t="str">
        <f t="shared" si="65"/>
        <v>3</v>
      </c>
      <c r="I606" s="333" t="str">
        <f t="shared" si="66"/>
        <v>3</v>
      </c>
      <c r="J606" s="333" t="str">
        <f t="shared" si="67"/>
        <v>9</v>
      </c>
      <c r="K606" s="333" t="str">
        <f t="shared" si="68"/>
        <v>1</v>
      </c>
      <c r="L606" s="350">
        <f t="shared" si="69"/>
        <v>8.3333333333333339</v>
      </c>
    </row>
    <row r="607" spans="5:12" x14ac:dyDescent="0.25">
      <c r="E607" s="332" t="s">
        <v>6160</v>
      </c>
      <c r="F607" s="333" t="str">
        <f t="shared" si="63"/>
        <v>1</v>
      </c>
      <c r="G607" s="333" t="str">
        <f t="shared" si="64"/>
        <v>7</v>
      </c>
      <c r="H607" s="333" t="str">
        <f t="shared" si="65"/>
        <v>3</v>
      </c>
      <c r="I607" s="333" t="str">
        <f t="shared" si="66"/>
        <v>3</v>
      </c>
      <c r="J607" s="333" t="str">
        <f t="shared" si="67"/>
        <v>9</v>
      </c>
      <c r="K607" s="333" t="str">
        <f t="shared" si="68"/>
        <v>3</v>
      </c>
      <c r="L607" s="350">
        <f t="shared" si="69"/>
        <v>14.333333333333334</v>
      </c>
    </row>
    <row r="608" spans="5:12" x14ac:dyDescent="0.25">
      <c r="E608" s="332" t="s">
        <v>6159</v>
      </c>
      <c r="F608" s="333" t="str">
        <f t="shared" si="63"/>
        <v>1</v>
      </c>
      <c r="G608" s="333" t="str">
        <f t="shared" si="64"/>
        <v>7</v>
      </c>
      <c r="H608" s="333" t="str">
        <f t="shared" si="65"/>
        <v>3</v>
      </c>
      <c r="I608" s="333" t="str">
        <f t="shared" si="66"/>
        <v>3</v>
      </c>
      <c r="J608" s="333" t="str">
        <f t="shared" si="67"/>
        <v>9</v>
      </c>
      <c r="K608" s="333" t="str">
        <f t="shared" si="68"/>
        <v>7</v>
      </c>
      <c r="L608" s="350">
        <f t="shared" si="69"/>
        <v>26.333333333333332</v>
      </c>
    </row>
    <row r="609" spans="5:12" x14ac:dyDescent="0.25">
      <c r="E609" s="332" t="s">
        <v>6158</v>
      </c>
      <c r="F609" s="333" t="str">
        <f t="shared" si="63"/>
        <v>1</v>
      </c>
      <c r="G609" s="333" t="str">
        <f t="shared" si="64"/>
        <v>7</v>
      </c>
      <c r="H609" s="333" t="str">
        <f t="shared" si="65"/>
        <v>3</v>
      </c>
      <c r="I609" s="333" t="str">
        <f t="shared" si="66"/>
        <v>3</v>
      </c>
      <c r="J609" s="333" t="str">
        <f t="shared" si="67"/>
        <v>9</v>
      </c>
      <c r="K609" s="333" t="str">
        <f t="shared" si="68"/>
        <v>9</v>
      </c>
      <c r="L609" s="350">
        <f t="shared" si="69"/>
        <v>32.333333333333336</v>
      </c>
    </row>
    <row r="610" spans="5:12" x14ac:dyDescent="0.25">
      <c r="E610" s="332" t="s">
        <v>6157</v>
      </c>
      <c r="F610" s="333" t="str">
        <f t="shared" si="63"/>
        <v>1</v>
      </c>
      <c r="G610" s="333" t="str">
        <f t="shared" si="64"/>
        <v>7</v>
      </c>
      <c r="H610" s="333" t="str">
        <f t="shared" si="65"/>
        <v>3</v>
      </c>
      <c r="I610" s="333" t="str">
        <f t="shared" si="66"/>
        <v>7</v>
      </c>
      <c r="J610" s="333" t="str">
        <f t="shared" si="67"/>
        <v>1</v>
      </c>
      <c r="K610" s="333" t="str">
        <f t="shared" si="68"/>
        <v>1</v>
      </c>
      <c r="L610" s="350">
        <f t="shared" si="69"/>
        <v>9.6666666666666661</v>
      </c>
    </row>
    <row r="611" spans="5:12" x14ac:dyDescent="0.25">
      <c r="E611" s="332" t="s">
        <v>6156</v>
      </c>
      <c r="F611" s="333" t="str">
        <f t="shared" si="63"/>
        <v>1</v>
      </c>
      <c r="G611" s="333" t="str">
        <f t="shared" si="64"/>
        <v>7</v>
      </c>
      <c r="H611" s="333" t="str">
        <f t="shared" si="65"/>
        <v>3</v>
      </c>
      <c r="I611" s="333" t="str">
        <f t="shared" si="66"/>
        <v>7</v>
      </c>
      <c r="J611" s="333" t="str">
        <f t="shared" si="67"/>
        <v>1</v>
      </c>
      <c r="K611" s="333" t="str">
        <f t="shared" si="68"/>
        <v>3</v>
      </c>
      <c r="L611" s="350">
        <f t="shared" si="69"/>
        <v>10.333333333333334</v>
      </c>
    </row>
    <row r="612" spans="5:12" x14ac:dyDescent="0.25">
      <c r="E612" s="332" t="s">
        <v>6155</v>
      </c>
      <c r="F612" s="333" t="str">
        <f t="shared" si="63"/>
        <v>1</v>
      </c>
      <c r="G612" s="333" t="str">
        <f t="shared" si="64"/>
        <v>7</v>
      </c>
      <c r="H612" s="333" t="str">
        <f t="shared" si="65"/>
        <v>3</v>
      </c>
      <c r="I612" s="333" t="str">
        <f t="shared" si="66"/>
        <v>7</v>
      </c>
      <c r="J612" s="333" t="str">
        <f t="shared" si="67"/>
        <v>1</v>
      </c>
      <c r="K612" s="333" t="str">
        <f t="shared" si="68"/>
        <v>7</v>
      </c>
      <c r="L612" s="350">
        <f t="shared" si="69"/>
        <v>11.666666666666666</v>
      </c>
    </row>
    <row r="613" spans="5:12" x14ac:dyDescent="0.25">
      <c r="E613" s="332" t="s">
        <v>6154</v>
      </c>
      <c r="F613" s="333" t="str">
        <f t="shared" si="63"/>
        <v>1</v>
      </c>
      <c r="G613" s="333" t="str">
        <f t="shared" si="64"/>
        <v>7</v>
      </c>
      <c r="H613" s="333" t="str">
        <f t="shared" si="65"/>
        <v>3</v>
      </c>
      <c r="I613" s="333" t="str">
        <f t="shared" si="66"/>
        <v>7</v>
      </c>
      <c r="J613" s="333" t="str">
        <f t="shared" si="67"/>
        <v>1</v>
      </c>
      <c r="K613" s="333" t="str">
        <f t="shared" si="68"/>
        <v>9</v>
      </c>
      <c r="L613" s="350">
        <f t="shared" si="69"/>
        <v>12.333333333333334</v>
      </c>
    </row>
    <row r="614" spans="5:12" x14ac:dyDescent="0.25">
      <c r="E614" s="332" t="s">
        <v>6153</v>
      </c>
      <c r="F614" s="333" t="str">
        <f t="shared" si="63"/>
        <v>1</v>
      </c>
      <c r="G614" s="333" t="str">
        <f t="shared" si="64"/>
        <v>7</v>
      </c>
      <c r="H614" s="333" t="str">
        <f t="shared" si="65"/>
        <v>3</v>
      </c>
      <c r="I614" s="333" t="str">
        <f t="shared" si="66"/>
        <v>7</v>
      </c>
      <c r="J614" s="333" t="str">
        <f t="shared" si="67"/>
        <v>3</v>
      </c>
      <c r="K614" s="333" t="str">
        <f t="shared" si="68"/>
        <v>1</v>
      </c>
      <c r="L614" s="350">
        <f t="shared" si="69"/>
        <v>10.333333333333334</v>
      </c>
    </row>
    <row r="615" spans="5:12" x14ac:dyDescent="0.25">
      <c r="E615" s="332" t="s">
        <v>6152</v>
      </c>
      <c r="F615" s="333" t="str">
        <f t="shared" si="63"/>
        <v>1</v>
      </c>
      <c r="G615" s="333" t="str">
        <f t="shared" si="64"/>
        <v>7</v>
      </c>
      <c r="H615" s="333" t="str">
        <f t="shared" si="65"/>
        <v>3</v>
      </c>
      <c r="I615" s="333" t="str">
        <f t="shared" si="66"/>
        <v>7</v>
      </c>
      <c r="J615" s="333" t="str">
        <f t="shared" si="67"/>
        <v>3</v>
      </c>
      <c r="K615" s="333" t="str">
        <f t="shared" si="68"/>
        <v>3</v>
      </c>
      <c r="L615" s="350">
        <f t="shared" si="69"/>
        <v>12.333333333333334</v>
      </c>
    </row>
    <row r="616" spans="5:12" x14ac:dyDescent="0.25">
      <c r="E616" s="332" t="s">
        <v>6151</v>
      </c>
      <c r="F616" s="333" t="str">
        <f t="shared" si="63"/>
        <v>1</v>
      </c>
      <c r="G616" s="333" t="str">
        <f t="shared" si="64"/>
        <v>7</v>
      </c>
      <c r="H616" s="333" t="str">
        <f t="shared" si="65"/>
        <v>3</v>
      </c>
      <c r="I616" s="333" t="str">
        <f t="shared" si="66"/>
        <v>7</v>
      </c>
      <c r="J616" s="333" t="str">
        <f t="shared" si="67"/>
        <v>3</v>
      </c>
      <c r="K616" s="333" t="str">
        <f t="shared" si="68"/>
        <v>7</v>
      </c>
      <c r="L616" s="350">
        <f t="shared" si="69"/>
        <v>16.333333333333332</v>
      </c>
    </row>
    <row r="617" spans="5:12" x14ac:dyDescent="0.25">
      <c r="E617" s="332" t="s">
        <v>6150</v>
      </c>
      <c r="F617" s="333" t="str">
        <f t="shared" si="63"/>
        <v>1</v>
      </c>
      <c r="G617" s="333" t="str">
        <f t="shared" si="64"/>
        <v>7</v>
      </c>
      <c r="H617" s="333" t="str">
        <f t="shared" si="65"/>
        <v>3</v>
      </c>
      <c r="I617" s="333" t="str">
        <f t="shared" si="66"/>
        <v>7</v>
      </c>
      <c r="J617" s="333" t="str">
        <f t="shared" si="67"/>
        <v>3</v>
      </c>
      <c r="K617" s="333" t="str">
        <f t="shared" si="68"/>
        <v>9</v>
      </c>
      <c r="L617" s="350">
        <f t="shared" si="69"/>
        <v>18.333333333333332</v>
      </c>
    </row>
    <row r="618" spans="5:12" x14ac:dyDescent="0.25">
      <c r="E618" s="332" t="s">
        <v>6149</v>
      </c>
      <c r="F618" s="333" t="str">
        <f t="shared" si="63"/>
        <v>1</v>
      </c>
      <c r="G618" s="333" t="str">
        <f t="shared" si="64"/>
        <v>7</v>
      </c>
      <c r="H618" s="333" t="str">
        <f t="shared" si="65"/>
        <v>3</v>
      </c>
      <c r="I618" s="333" t="str">
        <f t="shared" si="66"/>
        <v>7</v>
      </c>
      <c r="J618" s="333" t="str">
        <f t="shared" si="67"/>
        <v>7</v>
      </c>
      <c r="K618" s="333" t="str">
        <f t="shared" si="68"/>
        <v>1</v>
      </c>
      <c r="L618" s="350">
        <f t="shared" si="69"/>
        <v>11.666666666666666</v>
      </c>
    </row>
    <row r="619" spans="5:12" x14ac:dyDescent="0.25">
      <c r="E619" s="332" t="s">
        <v>6148</v>
      </c>
      <c r="F619" s="333" t="str">
        <f t="shared" si="63"/>
        <v>1</v>
      </c>
      <c r="G619" s="333" t="str">
        <f t="shared" si="64"/>
        <v>7</v>
      </c>
      <c r="H619" s="333" t="str">
        <f t="shared" si="65"/>
        <v>3</v>
      </c>
      <c r="I619" s="333" t="str">
        <f t="shared" si="66"/>
        <v>7</v>
      </c>
      <c r="J619" s="333" t="str">
        <f t="shared" si="67"/>
        <v>7</v>
      </c>
      <c r="K619" s="333" t="str">
        <f t="shared" si="68"/>
        <v>3</v>
      </c>
      <c r="L619" s="350">
        <f t="shared" si="69"/>
        <v>16.333333333333332</v>
      </c>
    </row>
    <row r="620" spans="5:12" x14ac:dyDescent="0.25">
      <c r="E620" s="332" t="s">
        <v>6147</v>
      </c>
      <c r="F620" s="333" t="str">
        <f t="shared" si="63"/>
        <v>1</v>
      </c>
      <c r="G620" s="333" t="str">
        <f t="shared" si="64"/>
        <v>7</v>
      </c>
      <c r="H620" s="333" t="str">
        <f t="shared" si="65"/>
        <v>3</v>
      </c>
      <c r="I620" s="333" t="str">
        <f t="shared" si="66"/>
        <v>7</v>
      </c>
      <c r="J620" s="333" t="str">
        <f t="shared" si="67"/>
        <v>7</v>
      </c>
      <c r="K620" s="333" t="str">
        <f t="shared" si="68"/>
        <v>7</v>
      </c>
      <c r="L620" s="350">
        <f t="shared" si="69"/>
        <v>25.666666666666668</v>
      </c>
    </row>
    <row r="621" spans="5:12" x14ac:dyDescent="0.25">
      <c r="E621" s="332" t="s">
        <v>6146</v>
      </c>
      <c r="F621" s="333" t="str">
        <f t="shared" si="63"/>
        <v>1</v>
      </c>
      <c r="G621" s="333" t="str">
        <f t="shared" si="64"/>
        <v>7</v>
      </c>
      <c r="H621" s="333" t="str">
        <f t="shared" si="65"/>
        <v>3</v>
      </c>
      <c r="I621" s="333" t="str">
        <f t="shared" si="66"/>
        <v>7</v>
      </c>
      <c r="J621" s="333" t="str">
        <f t="shared" si="67"/>
        <v>7</v>
      </c>
      <c r="K621" s="333" t="str">
        <f t="shared" si="68"/>
        <v>9</v>
      </c>
      <c r="L621" s="350">
        <f t="shared" si="69"/>
        <v>30.333333333333332</v>
      </c>
    </row>
    <row r="622" spans="5:12" x14ac:dyDescent="0.25">
      <c r="E622" s="332" t="s">
        <v>6145</v>
      </c>
      <c r="F622" s="333" t="str">
        <f t="shared" si="63"/>
        <v>1</v>
      </c>
      <c r="G622" s="333" t="str">
        <f t="shared" si="64"/>
        <v>7</v>
      </c>
      <c r="H622" s="333" t="str">
        <f t="shared" si="65"/>
        <v>3</v>
      </c>
      <c r="I622" s="333" t="str">
        <f t="shared" si="66"/>
        <v>7</v>
      </c>
      <c r="J622" s="333" t="str">
        <f t="shared" si="67"/>
        <v>9</v>
      </c>
      <c r="K622" s="333" t="str">
        <f t="shared" si="68"/>
        <v>1</v>
      </c>
      <c r="L622" s="350">
        <f t="shared" si="69"/>
        <v>12.333333333333334</v>
      </c>
    </row>
    <row r="623" spans="5:12" x14ac:dyDescent="0.25">
      <c r="E623" s="332" t="s">
        <v>6144</v>
      </c>
      <c r="F623" s="333" t="str">
        <f t="shared" si="63"/>
        <v>1</v>
      </c>
      <c r="G623" s="333" t="str">
        <f t="shared" si="64"/>
        <v>7</v>
      </c>
      <c r="H623" s="333" t="str">
        <f t="shared" si="65"/>
        <v>3</v>
      </c>
      <c r="I623" s="333" t="str">
        <f t="shared" si="66"/>
        <v>7</v>
      </c>
      <c r="J623" s="333" t="str">
        <f t="shared" si="67"/>
        <v>9</v>
      </c>
      <c r="K623" s="333" t="str">
        <f t="shared" si="68"/>
        <v>3</v>
      </c>
      <c r="L623" s="350">
        <f t="shared" si="69"/>
        <v>18.333333333333332</v>
      </c>
    </row>
    <row r="624" spans="5:12" x14ac:dyDescent="0.25">
      <c r="E624" s="332" t="s">
        <v>6143</v>
      </c>
      <c r="F624" s="333" t="str">
        <f t="shared" si="63"/>
        <v>1</v>
      </c>
      <c r="G624" s="333" t="str">
        <f t="shared" si="64"/>
        <v>7</v>
      </c>
      <c r="H624" s="333" t="str">
        <f t="shared" si="65"/>
        <v>3</v>
      </c>
      <c r="I624" s="333" t="str">
        <f t="shared" si="66"/>
        <v>7</v>
      </c>
      <c r="J624" s="333" t="str">
        <f t="shared" si="67"/>
        <v>9</v>
      </c>
      <c r="K624" s="333" t="str">
        <f t="shared" si="68"/>
        <v>7</v>
      </c>
      <c r="L624" s="350">
        <f t="shared" si="69"/>
        <v>30.333333333333332</v>
      </c>
    </row>
    <row r="625" spans="5:12" x14ac:dyDescent="0.25">
      <c r="E625" s="332" t="s">
        <v>6142</v>
      </c>
      <c r="F625" s="333" t="str">
        <f t="shared" si="63"/>
        <v>1</v>
      </c>
      <c r="G625" s="333" t="str">
        <f t="shared" si="64"/>
        <v>7</v>
      </c>
      <c r="H625" s="333" t="str">
        <f t="shared" si="65"/>
        <v>3</v>
      </c>
      <c r="I625" s="333" t="str">
        <f t="shared" si="66"/>
        <v>7</v>
      </c>
      <c r="J625" s="333" t="str">
        <f t="shared" si="67"/>
        <v>9</v>
      </c>
      <c r="K625" s="333" t="str">
        <f t="shared" si="68"/>
        <v>9</v>
      </c>
      <c r="L625" s="350">
        <f t="shared" si="69"/>
        <v>36.333333333333336</v>
      </c>
    </row>
    <row r="626" spans="5:12" x14ac:dyDescent="0.25">
      <c r="E626" s="332" t="s">
        <v>6141</v>
      </c>
      <c r="F626" s="333" t="str">
        <f t="shared" si="63"/>
        <v>1</v>
      </c>
      <c r="G626" s="333" t="str">
        <f t="shared" si="64"/>
        <v>7</v>
      </c>
      <c r="H626" s="333" t="str">
        <f t="shared" si="65"/>
        <v>3</v>
      </c>
      <c r="I626" s="333" t="str">
        <f t="shared" si="66"/>
        <v>9</v>
      </c>
      <c r="J626" s="333" t="str">
        <f t="shared" si="67"/>
        <v>1</v>
      </c>
      <c r="K626" s="333" t="str">
        <f t="shared" si="68"/>
        <v>1</v>
      </c>
      <c r="L626" s="350">
        <f t="shared" si="69"/>
        <v>11.666666666666666</v>
      </c>
    </row>
    <row r="627" spans="5:12" x14ac:dyDescent="0.25">
      <c r="E627" s="332" t="s">
        <v>6140</v>
      </c>
      <c r="F627" s="333" t="str">
        <f t="shared" si="63"/>
        <v>1</v>
      </c>
      <c r="G627" s="333" t="str">
        <f t="shared" si="64"/>
        <v>7</v>
      </c>
      <c r="H627" s="333" t="str">
        <f t="shared" si="65"/>
        <v>3</v>
      </c>
      <c r="I627" s="333" t="str">
        <f t="shared" si="66"/>
        <v>9</v>
      </c>
      <c r="J627" s="333" t="str">
        <f t="shared" si="67"/>
        <v>1</v>
      </c>
      <c r="K627" s="333" t="str">
        <f t="shared" si="68"/>
        <v>3</v>
      </c>
      <c r="L627" s="350">
        <f t="shared" si="69"/>
        <v>12.333333333333334</v>
      </c>
    </row>
    <row r="628" spans="5:12" x14ac:dyDescent="0.25">
      <c r="E628" s="332" t="s">
        <v>6139</v>
      </c>
      <c r="F628" s="333" t="str">
        <f t="shared" si="63"/>
        <v>1</v>
      </c>
      <c r="G628" s="333" t="str">
        <f t="shared" si="64"/>
        <v>7</v>
      </c>
      <c r="H628" s="333" t="str">
        <f t="shared" si="65"/>
        <v>3</v>
      </c>
      <c r="I628" s="333" t="str">
        <f t="shared" si="66"/>
        <v>9</v>
      </c>
      <c r="J628" s="333" t="str">
        <f t="shared" si="67"/>
        <v>1</v>
      </c>
      <c r="K628" s="333" t="str">
        <f t="shared" si="68"/>
        <v>7</v>
      </c>
      <c r="L628" s="350">
        <f t="shared" si="69"/>
        <v>13.666666666666666</v>
      </c>
    </row>
    <row r="629" spans="5:12" x14ac:dyDescent="0.25">
      <c r="E629" s="332" t="s">
        <v>6138</v>
      </c>
      <c r="F629" s="333" t="str">
        <f t="shared" si="63"/>
        <v>1</v>
      </c>
      <c r="G629" s="333" t="str">
        <f t="shared" si="64"/>
        <v>7</v>
      </c>
      <c r="H629" s="333" t="str">
        <f t="shared" si="65"/>
        <v>3</v>
      </c>
      <c r="I629" s="333" t="str">
        <f t="shared" si="66"/>
        <v>9</v>
      </c>
      <c r="J629" s="333" t="str">
        <f t="shared" si="67"/>
        <v>1</v>
      </c>
      <c r="K629" s="333" t="str">
        <f t="shared" si="68"/>
        <v>9</v>
      </c>
      <c r="L629" s="350">
        <f t="shared" si="69"/>
        <v>14.333333333333334</v>
      </c>
    </row>
    <row r="630" spans="5:12" x14ac:dyDescent="0.25">
      <c r="E630" s="332" t="s">
        <v>6137</v>
      </c>
      <c r="F630" s="333" t="str">
        <f t="shared" si="63"/>
        <v>1</v>
      </c>
      <c r="G630" s="333" t="str">
        <f t="shared" si="64"/>
        <v>7</v>
      </c>
      <c r="H630" s="333" t="str">
        <f t="shared" si="65"/>
        <v>3</v>
      </c>
      <c r="I630" s="333" t="str">
        <f t="shared" si="66"/>
        <v>9</v>
      </c>
      <c r="J630" s="333" t="str">
        <f t="shared" si="67"/>
        <v>3</v>
      </c>
      <c r="K630" s="333" t="str">
        <f t="shared" si="68"/>
        <v>1</v>
      </c>
      <c r="L630" s="350">
        <f t="shared" si="69"/>
        <v>12.333333333333334</v>
      </c>
    </row>
    <row r="631" spans="5:12" x14ac:dyDescent="0.25">
      <c r="E631" s="332" t="s">
        <v>6136</v>
      </c>
      <c r="F631" s="333" t="str">
        <f t="shared" si="63"/>
        <v>1</v>
      </c>
      <c r="G631" s="333" t="str">
        <f t="shared" si="64"/>
        <v>7</v>
      </c>
      <c r="H631" s="333" t="str">
        <f t="shared" si="65"/>
        <v>3</v>
      </c>
      <c r="I631" s="333" t="str">
        <f t="shared" si="66"/>
        <v>9</v>
      </c>
      <c r="J631" s="333" t="str">
        <f t="shared" si="67"/>
        <v>3</v>
      </c>
      <c r="K631" s="333" t="str">
        <f t="shared" si="68"/>
        <v>3</v>
      </c>
      <c r="L631" s="350">
        <f t="shared" si="69"/>
        <v>14.333333333333334</v>
      </c>
    </row>
    <row r="632" spans="5:12" x14ac:dyDescent="0.25">
      <c r="E632" s="332" t="s">
        <v>6135</v>
      </c>
      <c r="F632" s="333" t="str">
        <f t="shared" si="63"/>
        <v>1</v>
      </c>
      <c r="G632" s="333" t="str">
        <f t="shared" si="64"/>
        <v>7</v>
      </c>
      <c r="H632" s="333" t="str">
        <f t="shared" si="65"/>
        <v>3</v>
      </c>
      <c r="I632" s="333" t="str">
        <f t="shared" si="66"/>
        <v>9</v>
      </c>
      <c r="J632" s="333" t="str">
        <f t="shared" si="67"/>
        <v>3</v>
      </c>
      <c r="K632" s="333" t="str">
        <f t="shared" si="68"/>
        <v>7</v>
      </c>
      <c r="L632" s="350">
        <f t="shared" si="69"/>
        <v>18.333333333333332</v>
      </c>
    </row>
    <row r="633" spans="5:12" x14ac:dyDescent="0.25">
      <c r="E633" s="332" t="s">
        <v>6134</v>
      </c>
      <c r="F633" s="333" t="str">
        <f t="shared" si="63"/>
        <v>1</v>
      </c>
      <c r="G633" s="333" t="str">
        <f t="shared" si="64"/>
        <v>7</v>
      </c>
      <c r="H633" s="333" t="str">
        <f t="shared" si="65"/>
        <v>3</v>
      </c>
      <c r="I633" s="333" t="str">
        <f t="shared" si="66"/>
        <v>9</v>
      </c>
      <c r="J633" s="333" t="str">
        <f t="shared" si="67"/>
        <v>3</v>
      </c>
      <c r="K633" s="333" t="str">
        <f t="shared" si="68"/>
        <v>9</v>
      </c>
      <c r="L633" s="350">
        <f t="shared" si="69"/>
        <v>20.333333333333332</v>
      </c>
    </row>
    <row r="634" spans="5:12" x14ac:dyDescent="0.25">
      <c r="E634" s="332" t="s">
        <v>6133</v>
      </c>
      <c r="F634" s="333" t="str">
        <f t="shared" si="63"/>
        <v>1</v>
      </c>
      <c r="G634" s="333" t="str">
        <f t="shared" si="64"/>
        <v>7</v>
      </c>
      <c r="H634" s="333" t="str">
        <f t="shared" si="65"/>
        <v>3</v>
      </c>
      <c r="I634" s="333" t="str">
        <f t="shared" si="66"/>
        <v>9</v>
      </c>
      <c r="J634" s="333" t="str">
        <f t="shared" si="67"/>
        <v>7</v>
      </c>
      <c r="K634" s="333" t="str">
        <f t="shared" si="68"/>
        <v>1</v>
      </c>
      <c r="L634" s="350">
        <f t="shared" si="69"/>
        <v>13.666666666666666</v>
      </c>
    </row>
    <row r="635" spans="5:12" x14ac:dyDescent="0.25">
      <c r="E635" s="332" t="s">
        <v>6132</v>
      </c>
      <c r="F635" s="333" t="str">
        <f t="shared" si="63"/>
        <v>1</v>
      </c>
      <c r="G635" s="333" t="str">
        <f t="shared" si="64"/>
        <v>7</v>
      </c>
      <c r="H635" s="333" t="str">
        <f t="shared" si="65"/>
        <v>3</v>
      </c>
      <c r="I635" s="333" t="str">
        <f t="shared" si="66"/>
        <v>9</v>
      </c>
      <c r="J635" s="333" t="str">
        <f t="shared" si="67"/>
        <v>7</v>
      </c>
      <c r="K635" s="333" t="str">
        <f t="shared" si="68"/>
        <v>3</v>
      </c>
      <c r="L635" s="350">
        <f t="shared" si="69"/>
        <v>18.333333333333332</v>
      </c>
    </row>
    <row r="636" spans="5:12" x14ac:dyDescent="0.25">
      <c r="E636" s="332" t="s">
        <v>6131</v>
      </c>
      <c r="F636" s="333" t="str">
        <f t="shared" si="63"/>
        <v>1</v>
      </c>
      <c r="G636" s="333" t="str">
        <f t="shared" si="64"/>
        <v>7</v>
      </c>
      <c r="H636" s="333" t="str">
        <f t="shared" si="65"/>
        <v>3</v>
      </c>
      <c r="I636" s="333" t="str">
        <f t="shared" si="66"/>
        <v>9</v>
      </c>
      <c r="J636" s="333" t="str">
        <f t="shared" si="67"/>
        <v>7</v>
      </c>
      <c r="K636" s="333" t="str">
        <f t="shared" si="68"/>
        <v>7</v>
      </c>
      <c r="L636" s="350">
        <f t="shared" si="69"/>
        <v>27.666666666666668</v>
      </c>
    </row>
    <row r="637" spans="5:12" x14ac:dyDescent="0.25">
      <c r="E637" s="332" t="s">
        <v>6130</v>
      </c>
      <c r="F637" s="333" t="str">
        <f t="shared" si="63"/>
        <v>1</v>
      </c>
      <c r="G637" s="333" t="str">
        <f t="shared" si="64"/>
        <v>7</v>
      </c>
      <c r="H637" s="333" t="str">
        <f t="shared" si="65"/>
        <v>3</v>
      </c>
      <c r="I637" s="333" t="str">
        <f t="shared" si="66"/>
        <v>9</v>
      </c>
      <c r="J637" s="333" t="str">
        <f t="shared" si="67"/>
        <v>7</v>
      </c>
      <c r="K637" s="333" t="str">
        <f t="shared" si="68"/>
        <v>9</v>
      </c>
      <c r="L637" s="350">
        <f t="shared" si="69"/>
        <v>32.333333333333336</v>
      </c>
    </row>
    <row r="638" spans="5:12" x14ac:dyDescent="0.25">
      <c r="E638" s="332" t="s">
        <v>6129</v>
      </c>
      <c r="F638" s="333" t="str">
        <f t="shared" si="63"/>
        <v>1</v>
      </c>
      <c r="G638" s="333" t="str">
        <f t="shared" si="64"/>
        <v>7</v>
      </c>
      <c r="H638" s="333" t="str">
        <f t="shared" si="65"/>
        <v>3</v>
      </c>
      <c r="I638" s="333" t="str">
        <f t="shared" si="66"/>
        <v>9</v>
      </c>
      <c r="J638" s="333" t="str">
        <f t="shared" si="67"/>
        <v>9</v>
      </c>
      <c r="K638" s="333" t="str">
        <f t="shared" si="68"/>
        <v>1</v>
      </c>
      <c r="L638" s="350">
        <f t="shared" si="69"/>
        <v>14.333333333333334</v>
      </c>
    </row>
    <row r="639" spans="5:12" x14ac:dyDescent="0.25">
      <c r="E639" s="332" t="s">
        <v>6128</v>
      </c>
      <c r="F639" s="333" t="str">
        <f t="shared" si="63"/>
        <v>1</v>
      </c>
      <c r="G639" s="333" t="str">
        <f t="shared" si="64"/>
        <v>7</v>
      </c>
      <c r="H639" s="333" t="str">
        <f t="shared" si="65"/>
        <v>3</v>
      </c>
      <c r="I639" s="333" t="str">
        <f t="shared" si="66"/>
        <v>9</v>
      </c>
      <c r="J639" s="333" t="str">
        <f t="shared" si="67"/>
        <v>9</v>
      </c>
      <c r="K639" s="333" t="str">
        <f t="shared" si="68"/>
        <v>3</v>
      </c>
      <c r="L639" s="350">
        <f t="shared" si="69"/>
        <v>20.333333333333332</v>
      </c>
    </row>
    <row r="640" spans="5:12" x14ac:dyDescent="0.25">
      <c r="E640" s="332" t="s">
        <v>6127</v>
      </c>
      <c r="F640" s="333" t="str">
        <f t="shared" si="63"/>
        <v>1</v>
      </c>
      <c r="G640" s="333" t="str">
        <f t="shared" si="64"/>
        <v>7</v>
      </c>
      <c r="H640" s="333" t="str">
        <f t="shared" si="65"/>
        <v>3</v>
      </c>
      <c r="I640" s="333" t="str">
        <f t="shared" si="66"/>
        <v>9</v>
      </c>
      <c r="J640" s="333" t="str">
        <f t="shared" si="67"/>
        <v>9</v>
      </c>
      <c r="K640" s="333" t="str">
        <f t="shared" si="68"/>
        <v>7</v>
      </c>
      <c r="L640" s="350">
        <f t="shared" si="69"/>
        <v>32.333333333333336</v>
      </c>
    </row>
    <row r="641" spans="5:12" x14ac:dyDescent="0.25">
      <c r="E641" s="332" t="s">
        <v>6126</v>
      </c>
      <c r="F641" s="333" t="str">
        <f t="shared" si="63"/>
        <v>1</v>
      </c>
      <c r="G641" s="333" t="str">
        <f t="shared" si="64"/>
        <v>7</v>
      </c>
      <c r="H641" s="333" t="str">
        <f t="shared" si="65"/>
        <v>3</v>
      </c>
      <c r="I641" s="333" t="str">
        <f t="shared" si="66"/>
        <v>9</v>
      </c>
      <c r="J641" s="333" t="str">
        <f t="shared" si="67"/>
        <v>9</v>
      </c>
      <c r="K641" s="333" t="str">
        <f t="shared" si="68"/>
        <v>9</v>
      </c>
      <c r="L641" s="350">
        <f t="shared" si="69"/>
        <v>38.333333333333336</v>
      </c>
    </row>
    <row r="642" spans="5:12" x14ac:dyDescent="0.25">
      <c r="E642" s="332" t="s">
        <v>6125</v>
      </c>
      <c r="F642" s="333" t="str">
        <f t="shared" ref="F642:F705" si="70">MID(E642,3,1)</f>
        <v>1</v>
      </c>
      <c r="G642" s="333" t="str">
        <f t="shared" ref="G642:G705" si="71">MID(E642,6,1)</f>
        <v>7</v>
      </c>
      <c r="H642" s="333" t="str">
        <f t="shared" ref="H642:H705" si="72">MID(E642,10,1)</f>
        <v>7</v>
      </c>
      <c r="I642" s="333" t="str">
        <f t="shared" ref="I642:I705" si="73">MID(E642,13,1)</f>
        <v>1</v>
      </c>
      <c r="J642" s="333" t="str">
        <f t="shared" ref="J642:J705" si="74">MID(E642,17,1)</f>
        <v>1</v>
      </c>
      <c r="K642" s="333" t="str">
        <f t="shared" ref="K642:K705" si="75">MID(E642,20,1)</f>
        <v>1</v>
      </c>
      <c r="L642" s="350">
        <f t="shared" ref="L642:L705" si="76">(F642*G642+H642*I642+J642*K642)/3</f>
        <v>5</v>
      </c>
    </row>
    <row r="643" spans="5:12" x14ac:dyDescent="0.25">
      <c r="E643" s="332" t="s">
        <v>6124</v>
      </c>
      <c r="F643" s="333" t="str">
        <f t="shared" si="70"/>
        <v>1</v>
      </c>
      <c r="G643" s="333" t="str">
        <f t="shared" si="71"/>
        <v>7</v>
      </c>
      <c r="H643" s="333" t="str">
        <f t="shared" si="72"/>
        <v>7</v>
      </c>
      <c r="I643" s="333" t="str">
        <f t="shared" si="73"/>
        <v>1</v>
      </c>
      <c r="J643" s="333" t="str">
        <f t="shared" si="74"/>
        <v>1</v>
      </c>
      <c r="K643" s="333" t="str">
        <f t="shared" si="75"/>
        <v>3</v>
      </c>
      <c r="L643" s="350">
        <f t="shared" si="76"/>
        <v>5.666666666666667</v>
      </c>
    </row>
    <row r="644" spans="5:12" x14ac:dyDescent="0.25">
      <c r="E644" s="332" t="s">
        <v>6123</v>
      </c>
      <c r="F644" s="333" t="str">
        <f t="shared" si="70"/>
        <v>1</v>
      </c>
      <c r="G644" s="333" t="str">
        <f t="shared" si="71"/>
        <v>7</v>
      </c>
      <c r="H644" s="333" t="str">
        <f t="shared" si="72"/>
        <v>7</v>
      </c>
      <c r="I644" s="333" t="str">
        <f t="shared" si="73"/>
        <v>1</v>
      </c>
      <c r="J644" s="333" t="str">
        <f t="shared" si="74"/>
        <v>1</v>
      </c>
      <c r="K644" s="333" t="str">
        <f t="shared" si="75"/>
        <v>7</v>
      </c>
      <c r="L644" s="350">
        <f t="shared" si="76"/>
        <v>7</v>
      </c>
    </row>
    <row r="645" spans="5:12" x14ac:dyDescent="0.25">
      <c r="E645" s="332" t="s">
        <v>6122</v>
      </c>
      <c r="F645" s="333" t="str">
        <f t="shared" si="70"/>
        <v>1</v>
      </c>
      <c r="G645" s="333" t="str">
        <f t="shared" si="71"/>
        <v>7</v>
      </c>
      <c r="H645" s="333" t="str">
        <f t="shared" si="72"/>
        <v>7</v>
      </c>
      <c r="I645" s="333" t="str">
        <f t="shared" si="73"/>
        <v>1</v>
      </c>
      <c r="J645" s="333" t="str">
        <f t="shared" si="74"/>
        <v>1</v>
      </c>
      <c r="K645" s="333" t="str">
        <f t="shared" si="75"/>
        <v>9</v>
      </c>
      <c r="L645" s="350">
        <f t="shared" si="76"/>
        <v>7.666666666666667</v>
      </c>
    </row>
    <row r="646" spans="5:12" x14ac:dyDescent="0.25">
      <c r="E646" s="332" t="s">
        <v>6121</v>
      </c>
      <c r="F646" s="333" t="str">
        <f t="shared" si="70"/>
        <v>1</v>
      </c>
      <c r="G646" s="333" t="str">
        <f t="shared" si="71"/>
        <v>7</v>
      </c>
      <c r="H646" s="333" t="str">
        <f t="shared" si="72"/>
        <v>7</v>
      </c>
      <c r="I646" s="333" t="str">
        <f t="shared" si="73"/>
        <v>1</v>
      </c>
      <c r="J646" s="333" t="str">
        <f t="shared" si="74"/>
        <v>3</v>
      </c>
      <c r="K646" s="333" t="str">
        <f t="shared" si="75"/>
        <v>1</v>
      </c>
      <c r="L646" s="350">
        <f t="shared" si="76"/>
        <v>5.666666666666667</v>
      </c>
    </row>
    <row r="647" spans="5:12" x14ac:dyDescent="0.25">
      <c r="E647" s="332" t="s">
        <v>6120</v>
      </c>
      <c r="F647" s="333" t="str">
        <f t="shared" si="70"/>
        <v>1</v>
      </c>
      <c r="G647" s="333" t="str">
        <f t="shared" si="71"/>
        <v>7</v>
      </c>
      <c r="H647" s="333" t="str">
        <f t="shared" si="72"/>
        <v>7</v>
      </c>
      <c r="I647" s="333" t="str">
        <f t="shared" si="73"/>
        <v>1</v>
      </c>
      <c r="J647" s="333" t="str">
        <f t="shared" si="74"/>
        <v>3</v>
      </c>
      <c r="K647" s="333" t="str">
        <f t="shared" si="75"/>
        <v>3</v>
      </c>
      <c r="L647" s="350">
        <f t="shared" si="76"/>
        <v>7.666666666666667</v>
      </c>
    </row>
    <row r="648" spans="5:12" x14ac:dyDescent="0.25">
      <c r="E648" s="332" t="s">
        <v>6119</v>
      </c>
      <c r="F648" s="333" t="str">
        <f t="shared" si="70"/>
        <v>1</v>
      </c>
      <c r="G648" s="333" t="str">
        <f t="shared" si="71"/>
        <v>7</v>
      </c>
      <c r="H648" s="333" t="str">
        <f t="shared" si="72"/>
        <v>7</v>
      </c>
      <c r="I648" s="333" t="str">
        <f t="shared" si="73"/>
        <v>1</v>
      </c>
      <c r="J648" s="333" t="str">
        <f t="shared" si="74"/>
        <v>3</v>
      </c>
      <c r="K648" s="333" t="str">
        <f t="shared" si="75"/>
        <v>7</v>
      </c>
      <c r="L648" s="350">
        <f t="shared" si="76"/>
        <v>11.666666666666666</v>
      </c>
    </row>
    <row r="649" spans="5:12" x14ac:dyDescent="0.25">
      <c r="E649" s="332" t="s">
        <v>6118</v>
      </c>
      <c r="F649" s="333" t="str">
        <f t="shared" si="70"/>
        <v>1</v>
      </c>
      <c r="G649" s="333" t="str">
        <f t="shared" si="71"/>
        <v>7</v>
      </c>
      <c r="H649" s="333" t="str">
        <f t="shared" si="72"/>
        <v>7</v>
      </c>
      <c r="I649" s="333" t="str">
        <f t="shared" si="73"/>
        <v>1</v>
      </c>
      <c r="J649" s="333" t="str">
        <f t="shared" si="74"/>
        <v>3</v>
      </c>
      <c r="K649" s="333" t="str">
        <f t="shared" si="75"/>
        <v>9</v>
      </c>
      <c r="L649" s="350">
        <f t="shared" si="76"/>
        <v>13.666666666666666</v>
      </c>
    </row>
    <row r="650" spans="5:12" x14ac:dyDescent="0.25">
      <c r="E650" s="332" t="s">
        <v>6117</v>
      </c>
      <c r="F650" s="333" t="str">
        <f t="shared" si="70"/>
        <v>1</v>
      </c>
      <c r="G650" s="333" t="str">
        <f t="shared" si="71"/>
        <v>7</v>
      </c>
      <c r="H650" s="333" t="str">
        <f t="shared" si="72"/>
        <v>7</v>
      </c>
      <c r="I650" s="333" t="str">
        <f t="shared" si="73"/>
        <v>1</v>
      </c>
      <c r="J650" s="333" t="str">
        <f t="shared" si="74"/>
        <v>7</v>
      </c>
      <c r="K650" s="333" t="str">
        <f t="shared" si="75"/>
        <v>1</v>
      </c>
      <c r="L650" s="350">
        <f t="shared" si="76"/>
        <v>7</v>
      </c>
    </row>
    <row r="651" spans="5:12" x14ac:dyDescent="0.25">
      <c r="E651" s="332" t="s">
        <v>6116</v>
      </c>
      <c r="F651" s="333" t="str">
        <f t="shared" si="70"/>
        <v>1</v>
      </c>
      <c r="G651" s="333" t="str">
        <f t="shared" si="71"/>
        <v>7</v>
      </c>
      <c r="H651" s="333" t="str">
        <f t="shared" si="72"/>
        <v>7</v>
      </c>
      <c r="I651" s="333" t="str">
        <f t="shared" si="73"/>
        <v>1</v>
      </c>
      <c r="J651" s="333" t="str">
        <f t="shared" si="74"/>
        <v>7</v>
      </c>
      <c r="K651" s="333" t="str">
        <f t="shared" si="75"/>
        <v>3</v>
      </c>
      <c r="L651" s="350">
        <f t="shared" si="76"/>
        <v>11.666666666666666</v>
      </c>
    </row>
    <row r="652" spans="5:12" x14ac:dyDescent="0.25">
      <c r="E652" s="332" t="s">
        <v>6115</v>
      </c>
      <c r="F652" s="333" t="str">
        <f t="shared" si="70"/>
        <v>1</v>
      </c>
      <c r="G652" s="333" t="str">
        <f t="shared" si="71"/>
        <v>7</v>
      </c>
      <c r="H652" s="333" t="str">
        <f t="shared" si="72"/>
        <v>7</v>
      </c>
      <c r="I652" s="333" t="str">
        <f t="shared" si="73"/>
        <v>1</v>
      </c>
      <c r="J652" s="333" t="str">
        <f t="shared" si="74"/>
        <v>7</v>
      </c>
      <c r="K652" s="333" t="str">
        <f t="shared" si="75"/>
        <v>7</v>
      </c>
      <c r="L652" s="350">
        <f t="shared" si="76"/>
        <v>21</v>
      </c>
    </row>
    <row r="653" spans="5:12" x14ac:dyDescent="0.25">
      <c r="E653" s="332" t="s">
        <v>6114</v>
      </c>
      <c r="F653" s="333" t="str">
        <f t="shared" si="70"/>
        <v>1</v>
      </c>
      <c r="G653" s="333" t="str">
        <f t="shared" si="71"/>
        <v>7</v>
      </c>
      <c r="H653" s="333" t="str">
        <f t="shared" si="72"/>
        <v>7</v>
      </c>
      <c r="I653" s="333" t="str">
        <f t="shared" si="73"/>
        <v>1</v>
      </c>
      <c r="J653" s="333" t="str">
        <f t="shared" si="74"/>
        <v>7</v>
      </c>
      <c r="K653" s="333" t="str">
        <f t="shared" si="75"/>
        <v>9</v>
      </c>
      <c r="L653" s="350">
        <f t="shared" si="76"/>
        <v>25.666666666666668</v>
      </c>
    </row>
    <row r="654" spans="5:12" x14ac:dyDescent="0.25">
      <c r="E654" s="332" t="s">
        <v>6113</v>
      </c>
      <c r="F654" s="333" t="str">
        <f t="shared" si="70"/>
        <v>1</v>
      </c>
      <c r="G654" s="333" t="str">
        <f t="shared" si="71"/>
        <v>7</v>
      </c>
      <c r="H654" s="333" t="str">
        <f t="shared" si="72"/>
        <v>7</v>
      </c>
      <c r="I654" s="333" t="str">
        <f t="shared" si="73"/>
        <v>1</v>
      </c>
      <c r="J654" s="333" t="str">
        <f t="shared" si="74"/>
        <v>9</v>
      </c>
      <c r="K654" s="333" t="str">
        <f t="shared" si="75"/>
        <v>1</v>
      </c>
      <c r="L654" s="350">
        <f t="shared" si="76"/>
        <v>7.666666666666667</v>
      </c>
    </row>
    <row r="655" spans="5:12" x14ac:dyDescent="0.25">
      <c r="E655" s="332" t="s">
        <v>6112</v>
      </c>
      <c r="F655" s="333" t="str">
        <f t="shared" si="70"/>
        <v>1</v>
      </c>
      <c r="G655" s="333" t="str">
        <f t="shared" si="71"/>
        <v>7</v>
      </c>
      <c r="H655" s="333" t="str">
        <f t="shared" si="72"/>
        <v>7</v>
      </c>
      <c r="I655" s="333" t="str">
        <f t="shared" si="73"/>
        <v>1</v>
      </c>
      <c r="J655" s="333" t="str">
        <f t="shared" si="74"/>
        <v>9</v>
      </c>
      <c r="K655" s="333" t="str">
        <f t="shared" si="75"/>
        <v>3</v>
      </c>
      <c r="L655" s="350">
        <f t="shared" si="76"/>
        <v>13.666666666666666</v>
      </c>
    </row>
    <row r="656" spans="5:12" x14ac:dyDescent="0.25">
      <c r="E656" s="332" t="s">
        <v>6111</v>
      </c>
      <c r="F656" s="333" t="str">
        <f t="shared" si="70"/>
        <v>1</v>
      </c>
      <c r="G656" s="333" t="str">
        <f t="shared" si="71"/>
        <v>7</v>
      </c>
      <c r="H656" s="333" t="str">
        <f t="shared" si="72"/>
        <v>7</v>
      </c>
      <c r="I656" s="333" t="str">
        <f t="shared" si="73"/>
        <v>1</v>
      </c>
      <c r="J656" s="333" t="str">
        <f t="shared" si="74"/>
        <v>9</v>
      </c>
      <c r="K656" s="333" t="str">
        <f t="shared" si="75"/>
        <v>7</v>
      </c>
      <c r="L656" s="350">
        <f t="shared" si="76"/>
        <v>25.666666666666668</v>
      </c>
    </row>
    <row r="657" spans="5:12" x14ac:dyDescent="0.25">
      <c r="E657" s="332" t="s">
        <v>6110</v>
      </c>
      <c r="F657" s="333" t="str">
        <f t="shared" si="70"/>
        <v>1</v>
      </c>
      <c r="G657" s="333" t="str">
        <f t="shared" si="71"/>
        <v>7</v>
      </c>
      <c r="H657" s="333" t="str">
        <f t="shared" si="72"/>
        <v>7</v>
      </c>
      <c r="I657" s="333" t="str">
        <f t="shared" si="73"/>
        <v>1</v>
      </c>
      <c r="J657" s="333" t="str">
        <f t="shared" si="74"/>
        <v>9</v>
      </c>
      <c r="K657" s="333" t="str">
        <f t="shared" si="75"/>
        <v>9</v>
      </c>
      <c r="L657" s="350">
        <f t="shared" si="76"/>
        <v>31.666666666666668</v>
      </c>
    </row>
    <row r="658" spans="5:12" x14ac:dyDescent="0.25">
      <c r="E658" s="332" t="s">
        <v>6109</v>
      </c>
      <c r="F658" s="333" t="str">
        <f t="shared" si="70"/>
        <v>1</v>
      </c>
      <c r="G658" s="333" t="str">
        <f t="shared" si="71"/>
        <v>7</v>
      </c>
      <c r="H658" s="333" t="str">
        <f t="shared" si="72"/>
        <v>7</v>
      </c>
      <c r="I658" s="333" t="str">
        <f t="shared" si="73"/>
        <v>3</v>
      </c>
      <c r="J658" s="333" t="str">
        <f t="shared" si="74"/>
        <v>1</v>
      </c>
      <c r="K658" s="333" t="str">
        <f t="shared" si="75"/>
        <v>1</v>
      </c>
      <c r="L658" s="350">
        <f t="shared" si="76"/>
        <v>9.6666666666666661</v>
      </c>
    </row>
    <row r="659" spans="5:12" x14ac:dyDescent="0.25">
      <c r="E659" s="332" t="s">
        <v>6108</v>
      </c>
      <c r="F659" s="333" t="str">
        <f t="shared" si="70"/>
        <v>1</v>
      </c>
      <c r="G659" s="333" t="str">
        <f t="shared" si="71"/>
        <v>7</v>
      </c>
      <c r="H659" s="333" t="str">
        <f t="shared" si="72"/>
        <v>7</v>
      </c>
      <c r="I659" s="333" t="str">
        <f t="shared" si="73"/>
        <v>3</v>
      </c>
      <c r="J659" s="333" t="str">
        <f t="shared" si="74"/>
        <v>1</v>
      </c>
      <c r="K659" s="333" t="str">
        <f t="shared" si="75"/>
        <v>3</v>
      </c>
      <c r="L659" s="350">
        <f t="shared" si="76"/>
        <v>10.333333333333334</v>
      </c>
    </row>
    <row r="660" spans="5:12" x14ac:dyDescent="0.25">
      <c r="E660" s="332" t="s">
        <v>6107</v>
      </c>
      <c r="F660" s="333" t="str">
        <f t="shared" si="70"/>
        <v>1</v>
      </c>
      <c r="G660" s="333" t="str">
        <f t="shared" si="71"/>
        <v>7</v>
      </c>
      <c r="H660" s="333" t="str">
        <f t="shared" si="72"/>
        <v>7</v>
      </c>
      <c r="I660" s="333" t="str">
        <f t="shared" si="73"/>
        <v>3</v>
      </c>
      <c r="J660" s="333" t="str">
        <f t="shared" si="74"/>
        <v>1</v>
      </c>
      <c r="K660" s="333" t="str">
        <f t="shared" si="75"/>
        <v>7</v>
      </c>
      <c r="L660" s="350">
        <f t="shared" si="76"/>
        <v>11.666666666666666</v>
      </c>
    </row>
    <row r="661" spans="5:12" x14ac:dyDescent="0.25">
      <c r="E661" s="332" t="s">
        <v>6106</v>
      </c>
      <c r="F661" s="333" t="str">
        <f t="shared" si="70"/>
        <v>1</v>
      </c>
      <c r="G661" s="333" t="str">
        <f t="shared" si="71"/>
        <v>7</v>
      </c>
      <c r="H661" s="333" t="str">
        <f t="shared" si="72"/>
        <v>7</v>
      </c>
      <c r="I661" s="333" t="str">
        <f t="shared" si="73"/>
        <v>3</v>
      </c>
      <c r="J661" s="333" t="str">
        <f t="shared" si="74"/>
        <v>1</v>
      </c>
      <c r="K661" s="333" t="str">
        <f t="shared" si="75"/>
        <v>9</v>
      </c>
      <c r="L661" s="350">
        <f t="shared" si="76"/>
        <v>12.333333333333334</v>
      </c>
    </row>
    <row r="662" spans="5:12" x14ac:dyDescent="0.25">
      <c r="E662" s="332" t="s">
        <v>6105</v>
      </c>
      <c r="F662" s="333" t="str">
        <f t="shared" si="70"/>
        <v>1</v>
      </c>
      <c r="G662" s="333" t="str">
        <f t="shared" si="71"/>
        <v>7</v>
      </c>
      <c r="H662" s="333" t="str">
        <f t="shared" si="72"/>
        <v>7</v>
      </c>
      <c r="I662" s="333" t="str">
        <f t="shared" si="73"/>
        <v>3</v>
      </c>
      <c r="J662" s="333" t="str">
        <f t="shared" si="74"/>
        <v>3</v>
      </c>
      <c r="K662" s="333" t="str">
        <f t="shared" si="75"/>
        <v>1</v>
      </c>
      <c r="L662" s="350">
        <f t="shared" si="76"/>
        <v>10.333333333333334</v>
      </c>
    </row>
    <row r="663" spans="5:12" x14ac:dyDescent="0.25">
      <c r="E663" s="332" t="s">
        <v>6104</v>
      </c>
      <c r="F663" s="333" t="str">
        <f t="shared" si="70"/>
        <v>1</v>
      </c>
      <c r="G663" s="333" t="str">
        <f t="shared" si="71"/>
        <v>7</v>
      </c>
      <c r="H663" s="333" t="str">
        <f t="shared" si="72"/>
        <v>7</v>
      </c>
      <c r="I663" s="333" t="str">
        <f t="shared" si="73"/>
        <v>3</v>
      </c>
      <c r="J663" s="333" t="str">
        <f t="shared" si="74"/>
        <v>3</v>
      </c>
      <c r="K663" s="333" t="str">
        <f t="shared" si="75"/>
        <v>3</v>
      </c>
      <c r="L663" s="350">
        <f t="shared" si="76"/>
        <v>12.333333333333334</v>
      </c>
    </row>
    <row r="664" spans="5:12" x14ac:dyDescent="0.25">
      <c r="E664" s="332" t="s">
        <v>6103</v>
      </c>
      <c r="F664" s="333" t="str">
        <f t="shared" si="70"/>
        <v>1</v>
      </c>
      <c r="G664" s="333" t="str">
        <f t="shared" si="71"/>
        <v>7</v>
      </c>
      <c r="H664" s="333" t="str">
        <f t="shared" si="72"/>
        <v>7</v>
      </c>
      <c r="I664" s="333" t="str">
        <f t="shared" si="73"/>
        <v>3</v>
      </c>
      <c r="J664" s="333" t="str">
        <f t="shared" si="74"/>
        <v>3</v>
      </c>
      <c r="K664" s="333" t="str">
        <f t="shared" si="75"/>
        <v>7</v>
      </c>
      <c r="L664" s="350">
        <f t="shared" si="76"/>
        <v>16.333333333333332</v>
      </c>
    </row>
    <row r="665" spans="5:12" x14ac:dyDescent="0.25">
      <c r="E665" s="332" t="s">
        <v>6102</v>
      </c>
      <c r="F665" s="333" t="str">
        <f t="shared" si="70"/>
        <v>1</v>
      </c>
      <c r="G665" s="333" t="str">
        <f t="shared" si="71"/>
        <v>7</v>
      </c>
      <c r="H665" s="333" t="str">
        <f t="shared" si="72"/>
        <v>7</v>
      </c>
      <c r="I665" s="333" t="str">
        <f t="shared" si="73"/>
        <v>3</v>
      </c>
      <c r="J665" s="333" t="str">
        <f t="shared" si="74"/>
        <v>3</v>
      </c>
      <c r="K665" s="333" t="str">
        <f t="shared" si="75"/>
        <v>9</v>
      </c>
      <c r="L665" s="350">
        <f t="shared" si="76"/>
        <v>18.333333333333332</v>
      </c>
    </row>
    <row r="666" spans="5:12" x14ac:dyDescent="0.25">
      <c r="E666" s="332" t="s">
        <v>6101</v>
      </c>
      <c r="F666" s="333" t="str">
        <f t="shared" si="70"/>
        <v>1</v>
      </c>
      <c r="G666" s="333" t="str">
        <f t="shared" si="71"/>
        <v>7</v>
      </c>
      <c r="H666" s="333" t="str">
        <f t="shared" si="72"/>
        <v>7</v>
      </c>
      <c r="I666" s="333" t="str">
        <f t="shared" si="73"/>
        <v>3</v>
      </c>
      <c r="J666" s="333" t="str">
        <f t="shared" si="74"/>
        <v>7</v>
      </c>
      <c r="K666" s="333" t="str">
        <f t="shared" si="75"/>
        <v>1</v>
      </c>
      <c r="L666" s="350">
        <f t="shared" si="76"/>
        <v>11.666666666666666</v>
      </c>
    </row>
    <row r="667" spans="5:12" x14ac:dyDescent="0.25">
      <c r="E667" s="332" t="s">
        <v>6100</v>
      </c>
      <c r="F667" s="333" t="str">
        <f t="shared" si="70"/>
        <v>1</v>
      </c>
      <c r="G667" s="333" t="str">
        <f t="shared" si="71"/>
        <v>7</v>
      </c>
      <c r="H667" s="333" t="str">
        <f t="shared" si="72"/>
        <v>7</v>
      </c>
      <c r="I667" s="333" t="str">
        <f t="shared" si="73"/>
        <v>3</v>
      </c>
      <c r="J667" s="333" t="str">
        <f t="shared" si="74"/>
        <v>7</v>
      </c>
      <c r="K667" s="333" t="str">
        <f t="shared" si="75"/>
        <v>3</v>
      </c>
      <c r="L667" s="350">
        <f t="shared" si="76"/>
        <v>16.333333333333332</v>
      </c>
    </row>
    <row r="668" spans="5:12" x14ac:dyDescent="0.25">
      <c r="E668" s="332" t="s">
        <v>6099</v>
      </c>
      <c r="F668" s="333" t="str">
        <f t="shared" si="70"/>
        <v>1</v>
      </c>
      <c r="G668" s="333" t="str">
        <f t="shared" si="71"/>
        <v>7</v>
      </c>
      <c r="H668" s="333" t="str">
        <f t="shared" si="72"/>
        <v>7</v>
      </c>
      <c r="I668" s="333" t="str">
        <f t="shared" si="73"/>
        <v>3</v>
      </c>
      <c r="J668" s="333" t="str">
        <f t="shared" si="74"/>
        <v>7</v>
      </c>
      <c r="K668" s="333" t="str">
        <f t="shared" si="75"/>
        <v>7</v>
      </c>
      <c r="L668" s="350">
        <f t="shared" si="76"/>
        <v>25.666666666666668</v>
      </c>
    </row>
    <row r="669" spans="5:12" x14ac:dyDescent="0.25">
      <c r="E669" s="332" t="s">
        <v>6098</v>
      </c>
      <c r="F669" s="333" t="str">
        <f t="shared" si="70"/>
        <v>1</v>
      </c>
      <c r="G669" s="333" t="str">
        <f t="shared" si="71"/>
        <v>7</v>
      </c>
      <c r="H669" s="333" t="str">
        <f t="shared" si="72"/>
        <v>7</v>
      </c>
      <c r="I669" s="333" t="str">
        <f t="shared" si="73"/>
        <v>3</v>
      </c>
      <c r="J669" s="333" t="str">
        <f t="shared" si="74"/>
        <v>7</v>
      </c>
      <c r="K669" s="333" t="str">
        <f t="shared" si="75"/>
        <v>9</v>
      </c>
      <c r="L669" s="350">
        <f t="shared" si="76"/>
        <v>30.333333333333332</v>
      </c>
    </row>
    <row r="670" spans="5:12" x14ac:dyDescent="0.25">
      <c r="E670" s="332" t="s">
        <v>6097</v>
      </c>
      <c r="F670" s="333" t="str">
        <f t="shared" si="70"/>
        <v>1</v>
      </c>
      <c r="G670" s="333" t="str">
        <f t="shared" si="71"/>
        <v>7</v>
      </c>
      <c r="H670" s="333" t="str">
        <f t="shared" si="72"/>
        <v>7</v>
      </c>
      <c r="I670" s="333" t="str">
        <f t="shared" si="73"/>
        <v>3</v>
      </c>
      <c r="J670" s="333" t="str">
        <f t="shared" si="74"/>
        <v>9</v>
      </c>
      <c r="K670" s="333" t="str">
        <f t="shared" si="75"/>
        <v>1</v>
      </c>
      <c r="L670" s="350">
        <f t="shared" si="76"/>
        <v>12.333333333333334</v>
      </c>
    </row>
    <row r="671" spans="5:12" x14ac:dyDescent="0.25">
      <c r="E671" s="332" t="s">
        <v>6096</v>
      </c>
      <c r="F671" s="333" t="str">
        <f t="shared" si="70"/>
        <v>1</v>
      </c>
      <c r="G671" s="333" t="str">
        <f t="shared" si="71"/>
        <v>7</v>
      </c>
      <c r="H671" s="333" t="str">
        <f t="shared" si="72"/>
        <v>7</v>
      </c>
      <c r="I671" s="333" t="str">
        <f t="shared" si="73"/>
        <v>3</v>
      </c>
      <c r="J671" s="333" t="str">
        <f t="shared" si="74"/>
        <v>9</v>
      </c>
      <c r="K671" s="333" t="str">
        <f t="shared" si="75"/>
        <v>3</v>
      </c>
      <c r="L671" s="350">
        <f t="shared" si="76"/>
        <v>18.333333333333332</v>
      </c>
    </row>
    <row r="672" spans="5:12" x14ac:dyDescent="0.25">
      <c r="E672" s="332" t="s">
        <v>6095</v>
      </c>
      <c r="F672" s="333" t="str">
        <f t="shared" si="70"/>
        <v>1</v>
      </c>
      <c r="G672" s="333" t="str">
        <f t="shared" si="71"/>
        <v>7</v>
      </c>
      <c r="H672" s="333" t="str">
        <f t="shared" si="72"/>
        <v>7</v>
      </c>
      <c r="I672" s="333" t="str">
        <f t="shared" si="73"/>
        <v>3</v>
      </c>
      <c r="J672" s="333" t="str">
        <f t="shared" si="74"/>
        <v>9</v>
      </c>
      <c r="K672" s="333" t="str">
        <f t="shared" si="75"/>
        <v>7</v>
      </c>
      <c r="L672" s="350">
        <f t="shared" si="76"/>
        <v>30.333333333333332</v>
      </c>
    </row>
    <row r="673" spans="5:12" x14ac:dyDescent="0.25">
      <c r="E673" s="332" t="s">
        <v>6094</v>
      </c>
      <c r="F673" s="333" t="str">
        <f t="shared" si="70"/>
        <v>1</v>
      </c>
      <c r="G673" s="333" t="str">
        <f t="shared" si="71"/>
        <v>7</v>
      </c>
      <c r="H673" s="333" t="str">
        <f t="shared" si="72"/>
        <v>7</v>
      </c>
      <c r="I673" s="333" t="str">
        <f t="shared" si="73"/>
        <v>3</v>
      </c>
      <c r="J673" s="333" t="str">
        <f t="shared" si="74"/>
        <v>9</v>
      </c>
      <c r="K673" s="333" t="str">
        <f t="shared" si="75"/>
        <v>9</v>
      </c>
      <c r="L673" s="350">
        <f t="shared" si="76"/>
        <v>36.333333333333336</v>
      </c>
    </row>
    <row r="674" spans="5:12" x14ac:dyDescent="0.25">
      <c r="E674" s="332" t="s">
        <v>6093</v>
      </c>
      <c r="F674" s="333" t="str">
        <f t="shared" si="70"/>
        <v>1</v>
      </c>
      <c r="G674" s="333" t="str">
        <f t="shared" si="71"/>
        <v>7</v>
      </c>
      <c r="H674" s="333" t="str">
        <f t="shared" si="72"/>
        <v>7</v>
      </c>
      <c r="I674" s="333" t="str">
        <f t="shared" si="73"/>
        <v>7</v>
      </c>
      <c r="J674" s="333" t="str">
        <f t="shared" si="74"/>
        <v>1</v>
      </c>
      <c r="K674" s="333" t="str">
        <f t="shared" si="75"/>
        <v>1</v>
      </c>
      <c r="L674" s="350">
        <f t="shared" si="76"/>
        <v>19</v>
      </c>
    </row>
    <row r="675" spans="5:12" x14ac:dyDescent="0.25">
      <c r="E675" s="332" t="s">
        <v>6092</v>
      </c>
      <c r="F675" s="333" t="str">
        <f t="shared" si="70"/>
        <v>1</v>
      </c>
      <c r="G675" s="333" t="str">
        <f t="shared" si="71"/>
        <v>7</v>
      </c>
      <c r="H675" s="333" t="str">
        <f t="shared" si="72"/>
        <v>7</v>
      </c>
      <c r="I675" s="333" t="str">
        <f t="shared" si="73"/>
        <v>7</v>
      </c>
      <c r="J675" s="333" t="str">
        <f t="shared" si="74"/>
        <v>1</v>
      </c>
      <c r="K675" s="333" t="str">
        <f t="shared" si="75"/>
        <v>3</v>
      </c>
      <c r="L675" s="350">
        <f t="shared" si="76"/>
        <v>19.666666666666668</v>
      </c>
    </row>
    <row r="676" spans="5:12" x14ac:dyDescent="0.25">
      <c r="E676" s="332" t="s">
        <v>6091</v>
      </c>
      <c r="F676" s="333" t="str">
        <f t="shared" si="70"/>
        <v>1</v>
      </c>
      <c r="G676" s="333" t="str">
        <f t="shared" si="71"/>
        <v>7</v>
      </c>
      <c r="H676" s="333" t="str">
        <f t="shared" si="72"/>
        <v>7</v>
      </c>
      <c r="I676" s="333" t="str">
        <f t="shared" si="73"/>
        <v>7</v>
      </c>
      <c r="J676" s="333" t="str">
        <f t="shared" si="74"/>
        <v>1</v>
      </c>
      <c r="K676" s="333" t="str">
        <f t="shared" si="75"/>
        <v>7</v>
      </c>
      <c r="L676" s="350">
        <f t="shared" si="76"/>
        <v>21</v>
      </c>
    </row>
    <row r="677" spans="5:12" x14ac:dyDescent="0.25">
      <c r="E677" s="332" t="s">
        <v>6090</v>
      </c>
      <c r="F677" s="333" t="str">
        <f t="shared" si="70"/>
        <v>1</v>
      </c>
      <c r="G677" s="333" t="str">
        <f t="shared" si="71"/>
        <v>7</v>
      </c>
      <c r="H677" s="333" t="str">
        <f t="shared" si="72"/>
        <v>7</v>
      </c>
      <c r="I677" s="333" t="str">
        <f t="shared" si="73"/>
        <v>7</v>
      </c>
      <c r="J677" s="333" t="str">
        <f t="shared" si="74"/>
        <v>1</v>
      </c>
      <c r="K677" s="333" t="str">
        <f t="shared" si="75"/>
        <v>9</v>
      </c>
      <c r="L677" s="350">
        <f t="shared" si="76"/>
        <v>21.666666666666668</v>
      </c>
    </row>
    <row r="678" spans="5:12" x14ac:dyDescent="0.25">
      <c r="E678" s="332" t="s">
        <v>6089</v>
      </c>
      <c r="F678" s="333" t="str">
        <f t="shared" si="70"/>
        <v>1</v>
      </c>
      <c r="G678" s="333" t="str">
        <f t="shared" si="71"/>
        <v>7</v>
      </c>
      <c r="H678" s="333" t="str">
        <f t="shared" si="72"/>
        <v>7</v>
      </c>
      <c r="I678" s="333" t="str">
        <f t="shared" si="73"/>
        <v>7</v>
      </c>
      <c r="J678" s="333" t="str">
        <f t="shared" si="74"/>
        <v>3</v>
      </c>
      <c r="K678" s="333" t="str">
        <f t="shared" si="75"/>
        <v>1</v>
      </c>
      <c r="L678" s="350">
        <f t="shared" si="76"/>
        <v>19.666666666666668</v>
      </c>
    </row>
    <row r="679" spans="5:12" x14ac:dyDescent="0.25">
      <c r="E679" s="332" t="s">
        <v>6088</v>
      </c>
      <c r="F679" s="333" t="str">
        <f t="shared" si="70"/>
        <v>1</v>
      </c>
      <c r="G679" s="333" t="str">
        <f t="shared" si="71"/>
        <v>7</v>
      </c>
      <c r="H679" s="333" t="str">
        <f t="shared" si="72"/>
        <v>7</v>
      </c>
      <c r="I679" s="333" t="str">
        <f t="shared" si="73"/>
        <v>7</v>
      </c>
      <c r="J679" s="333" t="str">
        <f t="shared" si="74"/>
        <v>3</v>
      </c>
      <c r="K679" s="333" t="str">
        <f t="shared" si="75"/>
        <v>3</v>
      </c>
      <c r="L679" s="350">
        <f t="shared" si="76"/>
        <v>21.666666666666668</v>
      </c>
    </row>
    <row r="680" spans="5:12" x14ac:dyDescent="0.25">
      <c r="E680" s="332" t="s">
        <v>6087</v>
      </c>
      <c r="F680" s="333" t="str">
        <f t="shared" si="70"/>
        <v>1</v>
      </c>
      <c r="G680" s="333" t="str">
        <f t="shared" si="71"/>
        <v>7</v>
      </c>
      <c r="H680" s="333" t="str">
        <f t="shared" si="72"/>
        <v>7</v>
      </c>
      <c r="I680" s="333" t="str">
        <f t="shared" si="73"/>
        <v>7</v>
      </c>
      <c r="J680" s="333" t="str">
        <f t="shared" si="74"/>
        <v>3</v>
      </c>
      <c r="K680" s="333" t="str">
        <f t="shared" si="75"/>
        <v>7</v>
      </c>
      <c r="L680" s="350">
        <f t="shared" si="76"/>
        <v>25.666666666666668</v>
      </c>
    </row>
    <row r="681" spans="5:12" x14ac:dyDescent="0.25">
      <c r="E681" s="332" t="s">
        <v>6086</v>
      </c>
      <c r="F681" s="333" t="str">
        <f t="shared" si="70"/>
        <v>1</v>
      </c>
      <c r="G681" s="333" t="str">
        <f t="shared" si="71"/>
        <v>7</v>
      </c>
      <c r="H681" s="333" t="str">
        <f t="shared" si="72"/>
        <v>7</v>
      </c>
      <c r="I681" s="333" t="str">
        <f t="shared" si="73"/>
        <v>7</v>
      </c>
      <c r="J681" s="333" t="str">
        <f t="shared" si="74"/>
        <v>3</v>
      </c>
      <c r="K681" s="333" t="str">
        <f t="shared" si="75"/>
        <v>9</v>
      </c>
      <c r="L681" s="350">
        <f t="shared" si="76"/>
        <v>27.666666666666668</v>
      </c>
    </row>
    <row r="682" spans="5:12" x14ac:dyDescent="0.25">
      <c r="E682" s="332" t="s">
        <v>6085</v>
      </c>
      <c r="F682" s="333" t="str">
        <f t="shared" si="70"/>
        <v>1</v>
      </c>
      <c r="G682" s="333" t="str">
        <f t="shared" si="71"/>
        <v>7</v>
      </c>
      <c r="H682" s="333" t="str">
        <f t="shared" si="72"/>
        <v>7</v>
      </c>
      <c r="I682" s="333" t="str">
        <f t="shared" si="73"/>
        <v>7</v>
      </c>
      <c r="J682" s="333" t="str">
        <f t="shared" si="74"/>
        <v>7</v>
      </c>
      <c r="K682" s="333" t="str">
        <f t="shared" si="75"/>
        <v>1</v>
      </c>
      <c r="L682" s="350">
        <f t="shared" si="76"/>
        <v>21</v>
      </c>
    </row>
    <row r="683" spans="5:12" x14ac:dyDescent="0.25">
      <c r="E683" s="332" t="s">
        <v>6084</v>
      </c>
      <c r="F683" s="333" t="str">
        <f t="shared" si="70"/>
        <v>1</v>
      </c>
      <c r="G683" s="333" t="str">
        <f t="shared" si="71"/>
        <v>7</v>
      </c>
      <c r="H683" s="333" t="str">
        <f t="shared" si="72"/>
        <v>7</v>
      </c>
      <c r="I683" s="333" t="str">
        <f t="shared" si="73"/>
        <v>7</v>
      </c>
      <c r="J683" s="333" t="str">
        <f t="shared" si="74"/>
        <v>7</v>
      </c>
      <c r="K683" s="333" t="str">
        <f t="shared" si="75"/>
        <v>3</v>
      </c>
      <c r="L683" s="350">
        <f t="shared" si="76"/>
        <v>25.666666666666668</v>
      </c>
    </row>
    <row r="684" spans="5:12" x14ac:dyDescent="0.25">
      <c r="E684" s="332" t="s">
        <v>6083</v>
      </c>
      <c r="F684" s="333" t="str">
        <f t="shared" si="70"/>
        <v>1</v>
      </c>
      <c r="G684" s="333" t="str">
        <f t="shared" si="71"/>
        <v>7</v>
      </c>
      <c r="H684" s="333" t="str">
        <f t="shared" si="72"/>
        <v>7</v>
      </c>
      <c r="I684" s="333" t="str">
        <f t="shared" si="73"/>
        <v>7</v>
      </c>
      <c r="J684" s="333" t="str">
        <f t="shared" si="74"/>
        <v>7</v>
      </c>
      <c r="K684" s="333" t="str">
        <f t="shared" si="75"/>
        <v>7</v>
      </c>
      <c r="L684" s="350">
        <f t="shared" si="76"/>
        <v>35</v>
      </c>
    </row>
    <row r="685" spans="5:12" x14ac:dyDescent="0.25">
      <c r="E685" s="332" t="s">
        <v>6082</v>
      </c>
      <c r="F685" s="333" t="str">
        <f t="shared" si="70"/>
        <v>1</v>
      </c>
      <c r="G685" s="333" t="str">
        <f t="shared" si="71"/>
        <v>7</v>
      </c>
      <c r="H685" s="333" t="str">
        <f t="shared" si="72"/>
        <v>7</v>
      </c>
      <c r="I685" s="333" t="str">
        <f t="shared" si="73"/>
        <v>7</v>
      </c>
      <c r="J685" s="333" t="str">
        <f t="shared" si="74"/>
        <v>7</v>
      </c>
      <c r="K685" s="333" t="str">
        <f t="shared" si="75"/>
        <v>9</v>
      </c>
      <c r="L685" s="350">
        <f t="shared" si="76"/>
        <v>39.666666666666664</v>
      </c>
    </row>
    <row r="686" spans="5:12" x14ac:dyDescent="0.25">
      <c r="E686" s="332" t="s">
        <v>6081</v>
      </c>
      <c r="F686" s="333" t="str">
        <f t="shared" si="70"/>
        <v>1</v>
      </c>
      <c r="G686" s="333" t="str">
        <f t="shared" si="71"/>
        <v>7</v>
      </c>
      <c r="H686" s="333" t="str">
        <f t="shared" si="72"/>
        <v>7</v>
      </c>
      <c r="I686" s="333" t="str">
        <f t="shared" si="73"/>
        <v>7</v>
      </c>
      <c r="J686" s="333" t="str">
        <f t="shared" si="74"/>
        <v>9</v>
      </c>
      <c r="K686" s="333" t="str">
        <f t="shared" si="75"/>
        <v>1</v>
      </c>
      <c r="L686" s="350">
        <f t="shared" si="76"/>
        <v>21.666666666666668</v>
      </c>
    </row>
    <row r="687" spans="5:12" x14ac:dyDescent="0.25">
      <c r="E687" s="332" t="s">
        <v>6080</v>
      </c>
      <c r="F687" s="333" t="str">
        <f t="shared" si="70"/>
        <v>1</v>
      </c>
      <c r="G687" s="333" t="str">
        <f t="shared" si="71"/>
        <v>7</v>
      </c>
      <c r="H687" s="333" t="str">
        <f t="shared" si="72"/>
        <v>7</v>
      </c>
      <c r="I687" s="333" t="str">
        <f t="shared" si="73"/>
        <v>7</v>
      </c>
      <c r="J687" s="333" t="str">
        <f t="shared" si="74"/>
        <v>9</v>
      </c>
      <c r="K687" s="333" t="str">
        <f t="shared" si="75"/>
        <v>3</v>
      </c>
      <c r="L687" s="350">
        <f t="shared" si="76"/>
        <v>27.666666666666668</v>
      </c>
    </row>
    <row r="688" spans="5:12" x14ac:dyDescent="0.25">
      <c r="E688" s="332" t="s">
        <v>6079</v>
      </c>
      <c r="F688" s="333" t="str">
        <f t="shared" si="70"/>
        <v>1</v>
      </c>
      <c r="G688" s="333" t="str">
        <f t="shared" si="71"/>
        <v>7</v>
      </c>
      <c r="H688" s="333" t="str">
        <f t="shared" si="72"/>
        <v>7</v>
      </c>
      <c r="I688" s="333" t="str">
        <f t="shared" si="73"/>
        <v>7</v>
      </c>
      <c r="J688" s="333" t="str">
        <f t="shared" si="74"/>
        <v>9</v>
      </c>
      <c r="K688" s="333" t="str">
        <f t="shared" si="75"/>
        <v>7</v>
      </c>
      <c r="L688" s="350">
        <f t="shared" si="76"/>
        <v>39.666666666666664</v>
      </c>
    </row>
    <row r="689" spans="5:12" x14ac:dyDescent="0.25">
      <c r="E689" s="332" t="s">
        <v>6078</v>
      </c>
      <c r="F689" s="333" t="str">
        <f t="shared" si="70"/>
        <v>1</v>
      </c>
      <c r="G689" s="333" t="str">
        <f t="shared" si="71"/>
        <v>7</v>
      </c>
      <c r="H689" s="333" t="str">
        <f t="shared" si="72"/>
        <v>7</v>
      </c>
      <c r="I689" s="333" t="str">
        <f t="shared" si="73"/>
        <v>7</v>
      </c>
      <c r="J689" s="333" t="str">
        <f t="shared" si="74"/>
        <v>9</v>
      </c>
      <c r="K689" s="333" t="str">
        <f t="shared" si="75"/>
        <v>9</v>
      </c>
      <c r="L689" s="350">
        <f t="shared" si="76"/>
        <v>45.666666666666664</v>
      </c>
    </row>
    <row r="690" spans="5:12" x14ac:dyDescent="0.25">
      <c r="E690" s="332" t="s">
        <v>6077</v>
      </c>
      <c r="F690" s="333" t="str">
        <f t="shared" si="70"/>
        <v>1</v>
      </c>
      <c r="G690" s="333" t="str">
        <f t="shared" si="71"/>
        <v>7</v>
      </c>
      <c r="H690" s="333" t="str">
        <f t="shared" si="72"/>
        <v>7</v>
      </c>
      <c r="I690" s="333" t="str">
        <f t="shared" si="73"/>
        <v>9</v>
      </c>
      <c r="J690" s="333" t="str">
        <f t="shared" si="74"/>
        <v>1</v>
      </c>
      <c r="K690" s="333" t="str">
        <f t="shared" si="75"/>
        <v>1</v>
      </c>
      <c r="L690" s="350">
        <f t="shared" si="76"/>
        <v>23.666666666666668</v>
      </c>
    </row>
    <row r="691" spans="5:12" x14ac:dyDescent="0.25">
      <c r="E691" s="332" t="s">
        <v>6076</v>
      </c>
      <c r="F691" s="333" t="str">
        <f t="shared" si="70"/>
        <v>1</v>
      </c>
      <c r="G691" s="333" t="str">
        <f t="shared" si="71"/>
        <v>7</v>
      </c>
      <c r="H691" s="333" t="str">
        <f t="shared" si="72"/>
        <v>7</v>
      </c>
      <c r="I691" s="333" t="str">
        <f t="shared" si="73"/>
        <v>9</v>
      </c>
      <c r="J691" s="333" t="str">
        <f t="shared" si="74"/>
        <v>1</v>
      </c>
      <c r="K691" s="333" t="str">
        <f t="shared" si="75"/>
        <v>3</v>
      </c>
      <c r="L691" s="350">
        <f t="shared" si="76"/>
        <v>24.333333333333332</v>
      </c>
    </row>
    <row r="692" spans="5:12" x14ac:dyDescent="0.25">
      <c r="E692" s="332" t="s">
        <v>6075</v>
      </c>
      <c r="F692" s="333" t="str">
        <f t="shared" si="70"/>
        <v>1</v>
      </c>
      <c r="G692" s="333" t="str">
        <f t="shared" si="71"/>
        <v>7</v>
      </c>
      <c r="H692" s="333" t="str">
        <f t="shared" si="72"/>
        <v>7</v>
      </c>
      <c r="I692" s="333" t="str">
        <f t="shared" si="73"/>
        <v>9</v>
      </c>
      <c r="J692" s="333" t="str">
        <f t="shared" si="74"/>
        <v>1</v>
      </c>
      <c r="K692" s="333" t="str">
        <f t="shared" si="75"/>
        <v>7</v>
      </c>
      <c r="L692" s="350">
        <f t="shared" si="76"/>
        <v>25.666666666666668</v>
      </c>
    </row>
    <row r="693" spans="5:12" x14ac:dyDescent="0.25">
      <c r="E693" s="332" t="s">
        <v>6074</v>
      </c>
      <c r="F693" s="333" t="str">
        <f t="shared" si="70"/>
        <v>1</v>
      </c>
      <c r="G693" s="333" t="str">
        <f t="shared" si="71"/>
        <v>7</v>
      </c>
      <c r="H693" s="333" t="str">
        <f t="shared" si="72"/>
        <v>7</v>
      </c>
      <c r="I693" s="333" t="str">
        <f t="shared" si="73"/>
        <v>9</v>
      </c>
      <c r="J693" s="333" t="str">
        <f t="shared" si="74"/>
        <v>1</v>
      </c>
      <c r="K693" s="333" t="str">
        <f t="shared" si="75"/>
        <v>9</v>
      </c>
      <c r="L693" s="350">
        <f t="shared" si="76"/>
        <v>26.333333333333332</v>
      </c>
    </row>
    <row r="694" spans="5:12" x14ac:dyDescent="0.25">
      <c r="E694" s="332" t="s">
        <v>6073</v>
      </c>
      <c r="F694" s="333" t="str">
        <f t="shared" si="70"/>
        <v>1</v>
      </c>
      <c r="G694" s="333" t="str">
        <f t="shared" si="71"/>
        <v>7</v>
      </c>
      <c r="H694" s="333" t="str">
        <f t="shared" si="72"/>
        <v>7</v>
      </c>
      <c r="I694" s="333" t="str">
        <f t="shared" si="73"/>
        <v>9</v>
      </c>
      <c r="J694" s="333" t="str">
        <f t="shared" si="74"/>
        <v>3</v>
      </c>
      <c r="K694" s="333" t="str">
        <f t="shared" si="75"/>
        <v>1</v>
      </c>
      <c r="L694" s="350">
        <f t="shared" si="76"/>
        <v>24.333333333333332</v>
      </c>
    </row>
    <row r="695" spans="5:12" x14ac:dyDescent="0.25">
      <c r="E695" s="332" t="s">
        <v>6072</v>
      </c>
      <c r="F695" s="333" t="str">
        <f t="shared" si="70"/>
        <v>1</v>
      </c>
      <c r="G695" s="333" t="str">
        <f t="shared" si="71"/>
        <v>7</v>
      </c>
      <c r="H695" s="333" t="str">
        <f t="shared" si="72"/>
        <v>7</v>
      </c>
      <c r="I695" s="333" t="str">
        <f t="shared" si="73"/>
        <v>9</v>
      </c>
      <c r="J695" s="333" t="str">
        <f t="shared" si="74"/>
        <v>3</v>
      </c>
      <c r="K695" s="333" t="str">
        <f t="shared" si="75"/>
        <v>3</v>
      </c>
      <c r="L695" s="350">
        <f t="shared" si="76"/>
        <v>26.333333333333332</v>
      </c>
    </row>
    <row r="696" spans="5:12" x14ac:dyDescent="0.25">
      <c r="E696" s="332" t="s">
        <v>6071</v>
      </c>
      <c r="F696" s="333" t="str">
        <f t="shared" si="70"/>
        <v>1</v>
      </c>
      <c r="G696" s="333" t="str">
        <f t="shared" si="71"/>
        <v>7</v>
      </c>
      <c r="H696" s="333" t="str">
        <f t="shared" si="72"/>
        <v>7</v>
      </c>
      <c r="I696" s="333" t="str">
        <f t="shared" si="73"/>
        <v>9</v>
      </c>
      <c r="J696" s="333" t="str">
        <f t="shared" si="74"/>
        <v>3</v>
      </c>
      <c r="K696" s="333" t="str">
        <f t="shared" si="75"/>
        <v>7</v>
      </c>
      <c r="L696" s="350">
        <f t="shared" si="76"/>
        <v>30.333333333333332</v>
      </c>
    </row>
    <row r="697" spans="5:12" x14ac:dyDescent="0.25">
      <c r="E697" s="332" t="s">
        <v>6070</v>
      </c>
      <c r="F697" s="333" t="str">
        <f t="shared" si="70"/>
        <v>1</v>
      </c>
      <c r="G697" s="333" t="str">
        <f t="shared" si="71"/>
        <v>7</v>
      </c>
      <c r="H697" s="333" t="str">
        <f t="shared" si="72"/>
        <v>7</v>
      </c>
      <c r="I697" s="333" t="str">
        <f t="shared" si="73"/>
        <v>9</v>
      </c>
      <c r="J697" s="333" t="str">
        <f t="shared" si="74"/>
        <v>3</v>
      </c>
      <c r="K697" s="333" t="str">
        <f t="shared" si="75"/>
        <v>9</v>
      </c>
      <c r="L697" s="350">
        <f t="shared" si="76"/>
        <v>32.333333333333336</v>
      </c>
    </row>
    <row r="698" spans="5:12" x14ac:dyDescent="0.25">
      <c r="E698" s="332" t="s">
        <v>6069</v>
      </c>
      <c r="F698" s="333" t="str">
        <f t="shared" si="70"/>
        <v>1</v>
      </c>
      <c r="G698" s="333" t="str">
        <f t="shared" si="71"/>
        <v>7</v>
      </c>
      <c r="H698" s="333" t="str">
        <f t="shared" si="72"/>
        <v>7</v>
      </c>
      <c r="I698" s="333" t="str">
        <f t="shared" si="73"/>
        <v>9</v>
      </c>
      <c r="J698" s="333" t="str">
        <f t="shared" si="74"/>
        <v>7</v>
      </c>
      <c r="K698" s="333" t="str">
        <f t="shared" si="75"/>
        <v>1</v>
      </c>
      <c r="L698" s="350">
        <f t="shared" si="76"/>
        <v>25.666666666666668</v>
      </c>
    </row>
    <row r="699" spans="5:12" x14ac:dyDescent="0.25">
      <c r="E699" s="332" t="s">
        <v>6068</v>
      </c>
      <c r="F699" s="333" t="str">
        <f t="shared" si="70"/>
        <v>1</v>
      </c>
      <c r="G699" s="333" t="str">
        <f t="shared" si="71"/>
        <v>7</v>
      </c>
      <c r="H699" s="333" t="str">
        <f t="shared" si="72"/>
        <v>7</v>
      </c>
      <c r="I699" s="333" t="str">
        <f t="shared" si="73"/>
        <v>9</v>
      </c>
      <c r="J699" s="333" t="str">
        <f t="shared" si="74"/>
        <v>7</v>
      </c>
      <c r="K699" s="333" t="str">
        <f t="shared" si="75"/>
        <v>3</v>
      </c>
      <c r="L699" s="350">
        <f t="shared" si="76"/>
        <v>30.333333333333332</v>
      </c>
    </row>
    <row r="700" spans="5:12" x14ac:dyDescent="0.25">
      <c r="E700" s="332" t="s">
        <v>6067</v>
      </c>
      <c r="F700" s="333" t="str">
        <f t="shared" si="70"/>
        <v>1</v>
      </c>
      <c r="G700" s="333" t="str">
        <f t="shared" si="71"/>
        <v>7</v>
      </c>
      <c r="H700" s="333" t="str">
        <f t="shared" si="72"/>
        <v>7</v>
      </c>
      <c r="I700" s="333" t="str">
        <f t="shared" si="73"/>
        <v>9</v>
      </c>
      <c r="J700" s="333" t="str">
        <f t="shared" si="74"/>
        <v>7</v>
      </c>
      <c r="K700" s="333" t="str">
        <f t="shared" si="75"/>
        <v>7</v>
      </c>
      <c r="L700" s="350">
        <f t="shared" si="76"/>
        <v>39.666666666666664</v>
      </c>
    </row>
    <row r="701" spans="5:12" x14ac:dyDescent="0.25">
      <c r="E701" s="332" t="s">
        <v>6066</v>
      </c>
      <c r="F701" s="333" t="str">
        <f t="shared" si="70"/>
        <v>1</v>
      </c>
      <c r="G701" s="333" t="str">
        <f t="shared" si="71"/>
        <v>7</v>
      </c>
      <c r="H701" s="333" t="str">
        <f t="shared" si="72"/>
        <v>7</v>
      </c>
      <c r="I701" s="333" t="str">
        <f t="shared" si="73"/>
        <v>9</v>
      </c>
      <c r="J701" s="333" t="str">
        <f t="shared" si="74"/>
        <v>7</v>
      </c>
      <c r="K701" s="333" t="str">
        <f t="shared" si="75"/>
        <v>9</v>
      </c>
      <c r="L701" s="350">
        <f t="shared" si="76"/>
        <v>44.333333333333336</v>
      </c>
    </row>
    <row r="702" spans="5:12" x14ac:dyDescent="0.25">
      <c r="E702" s="332" t="s">
        <v>6065</v>
      </c>
      <c r="F702" s="333" t="str">
        <f t="shared" si="70"/>
        <v>1</v>
      </c>
      <c r="G702" s="333" t="str">
        <f t="shared" si="71"/>
        <v>7</v>
      </c>
      <c r="H702" s="333" t="str">
        <f t="shared" si="72"/>
        <v>7</v>
      </c>
      <c r="I702" s="333" t="str">
        <f t="shared" si="73"/>
        <v>9</v>
      </c>
      <c r="J702" s="333" t="str">
        <f t="shared" si="74"/>
        <v>9</v>
      </c>
      <c r="K702" s="333" t="str">
        <f t="shared" si="75"/>
        <v>1</v>
      </c>
      <c r="L702" s="350">
        <f t="shared" si="76"/>
        <v>26.333333333333332</v>
      </c>
    </row>
    <row r="703" spans="5:12" x14ac:dyDescent="0.25">
      <c r="E703" s="332" t="s">
        <v>6064</v>
      </c>
      <c r="F703" s="333" t="str">
        <f t="shared" si="70"/>
        <v>1</v>
      </c>
      <c r="G703" s="333" t="str">
        <f t="shared" si="71"/>
        <v>7</v>
      </c>
      <c r="H703" s="333" t="str">
        <f t="shared" si="72"/>
        <v>7</v>
      </c>
      <c r="I703" s="333" t="str">
        <f t="shared" si="73"/>
        <v>9</v>
      </c>
      <c r="J703" s="333" t="str">
        <f t="shared" si="74"/>
        <v>9</v>
      </c>
      <c r="K703" s="333" t="str">
        <f t="shared" si="75"/>
        <v>3</v>
      </c>
      <c r="L703" s="350">
        <f t="shared" si="76"/>
        <v>32.333333333333336</v>
      </c>
    </row>
    <row r="704" spans="5:12" x14ac:dyDescent="0.25">
      <c r="E704" s="332" t="s">
        <v>6063</v>
      </c>
      <c r="F704" s="333" t="str">
        <f t="shared" si="70"/>
        <v>1</v>
      </c>
      <c r="G704" s="333" t="str">
        <f t="shared" si="71"/>
        <v>7</v>
      </c>
      <c r="H704" s="333" t="str">
        <f t="shared" si="72"/>
        <v>7</v>
      </c>
      <c r="I704" s="333" t="str">
        <f t="shared" si="73"/>
        <v>9</v>
      </c>
      <c r="J704" s="333" t="str">
        <f t="shared" si="74"/>
        <v>9</v>
      </c>
      <c r="K704" s="333" t="str">
        <f t="shared" si="75"/>
        <v>7</v>
      </c>
      <c r="L704" s="350">
        <f t="shared" si="76"/>
        <v>44.333333333333336</v>
      </c>
    </row>
    <row r="705" spans="5:12" x14ac:dyDescent="0.25">
      <c r="E705" s="332" t="s">
        <v>6062</v>
      </c>
      <c r="F705" s="333" t="str">
        <f t="shared" si="70"/>
        <v>1</v>
      </c>
      <c r="G705" s="333" t="str">
        <f t="shared" si="71"/>
        <v>7</v>
      </c>
      <c r="H705" s="333" t="str">
        <f t="shared" si="72"/>
        <v>7</v>
      </c>
      <c r="I705" s="333" t="str">
        <f t="shared" si="73"/>
        <v>9</v>
      </c>
      <c r="J705" s="333" t="str">
        <f t="shared" si="74"/>
        <v>9</v>
      </c>
      <c r="K705" s="333" t="str">
        <f t="shared" si="75"/>
        <v>9</v>
      </c>
      <c r="L705" s="350">
        <f t="shared" si="76"/>
        <v>50.333333333333336</v>
      </c>
    </row>
    <row r="706" spans="5:12" x14ac:dyDescent="0.25">
      <c r="E706" s="332" t="s">
        <v>6061</v>
      </c>
      <c r="F706" s="333" t="str">
        <f t="shared" ref="F706:F769" si="77">MID(E706,3,1)</f>
        <v>1</v>
      </c>
      <c r="G706" s="333" t="str">
        <f t="shared" ref="G706:G769" si="78">MID(E706,6,1)</f>
        <v>7</v>
      </c>
      <c r="H706" s="333" t="str">
        <f t="shared" ref="H706:H769" si="79">MID(E706,10,1)</f>
        <v>9</v>
      </c>
      <c r="I706" s="333" t="str">
        <f t="shared" ref="I706:I769" si="80">MID(E706,13,1)</f>
        <v>1</v>
      </c>
      <c r="J706" s="333" t="str">
        <f t="shared" ref="J706:J769" si="81">MID(E706,17,1)</f>
        <v>1</v>
      </c>
      <c r="K706" s="333" t="str">
        <f t="shared" ref="K706:K769" si="82">MID(E706,20,1)</f>
        <v>1</v>
      </c>
      <c r="L706" s="350">
        <f t="shared" ref="L706:L769" si="83">(F706*G706+H706*I706+J706*K706)/3</f>
        <v>5.666666666666667</v>
      </c>
    </row>
    <row r="707" spans="5:12" x14ac:dyDescent="0.25">
      <c r="E707" s="332" t="s">
        <v>6060</v>
      </c>
      <c r="F707" s="333" t="str">
        <f t="shared" si="77"/>
        <v>1</v>
      </c>
      <c r="G707" s="333" t="str">
        <f t="shared" si="78"/>
        <v>7</v>
      </c>
      <c r="H707" s="333" t="str">
        <f t="shared" si="79"/>
        <v>9</v>
      </c>
      <c r="I707" s="333" t="str">
        <f t="shared" si="80"/>
        <v>1</v>
      </c>
      <c r="J707" s="333" t="str">
        <f t="shared" si="81"/>
        <v>1</v>
      </c>
      <c r="K707" s="333" t="str">
        <f t="shared" si="82"/>
        <v>3</v>
      </c>
      <c r="L707" s="350">
        <f t="shared" si="83"/>
        <v>6.333333333333333</v>
      </c>
    </row>
    <row r="708" spans="5:12" x14ac:dyDescent="0.25">
      <c r="E708" s="332" t="s">
        <v>6059</v>
      </c>
      <c r="F708" s="333" t="str">
        <f t="shared" si="77"/>
        <v>1</v>
      </c>
      <c r="G708" s="333" t="str">
        <f t="shared" si="78"/>
        <v>7</v>
      </c>
      <c r="H708" s="333" t="str">
        <f t="shared" si="79"/>
        <v>9</v>
      </c>
      <c r="I708" s="333" t="str">
        <f t="shared" si="80"/>
        <v>1</v>
      </c>
      <c r="J708" s="333" t="str">
        <f t="shared" si="81"/>
        <v>1</v>
      </c>
      <c r="K708" s="333" t="str">
        <f t="shared" si="82"/>
        <v>7</v>
      </c>
      <c r="L708" s="350">
        <f t="shared" si="83"/>
        <v>7.666666666666667</v>
      </c>
    </row>
    <row r="709" spans="5:12" x14ac:dyDescent="0.25">
      <c r="E709" s="332" t="s">
        <v>6058</v>
      </c>
      <c r="F709" s="333" t="str">
        <f t="shared" si="77"/>
        <v>1</v>
      </c>
      <c r="G709" s="333" t="str">
        <f t="shared" si="78"/>
        <v>7</v>
      </c>
      <c r="H709" s="333" t="str">
        <f t="shared" si="79"/>
        <v>9</v>
      </c>
      <c r="I709" s="333" t="str">
        <f t="shared" si="80"/>
        <v>1</v>
      </c>
      <c r="J709" s="333" t="str">
        <f t="shared" si="81"/>
        <v>1</v>
      </c>
      <c r="K709" s="333" t="str">
        <f t="shared" si="82"/>
        <v>9</v>
      </c>
      <c r="L709" s="350">
        <f t="shared" si="83"/>
        <v>8.3333333333333339</v>
      </c>
    </row>
    <row r="710" spans="5:12" x14ac:dyDescent="0.25">
      <c r="E710" s="332" t="s">
        <v>6057</v>
      </c>
      <c r="F710" s="333" t="str">
        <f t="shared" si="77"/>
        <v>1</v>
      </c>
      <c r="G710" s="333" t="str">
        <f t="shared" si="78"/>
        <v>7</v>
      </c>
      <c r="H710" s="333" t="str">
        <f t="shared" si="79"/>
        <v>9</v>
      </c>
      <c r="I710" s="333" t="str">
        <f t="shared" si="80"/>
        <v>1</v>
      </c>
      <c r="J710" s="333" t="str">
        <f t="shared" si="81"/>
        <v>3</v>
      </c>
      <c r="K710" s="333" t="str">
        <f t="shared" si="82"/>
        <v>1</v>
      </c>
      <c r="L710" s="350">
        <f t="shared" si="83"/>
        <v>6.333333333333333</v>
      </c>
    </row>
    <row r="711" spans="5:12" x14ac:dyDescent="0.25">
      <c r="E711" s="332" t="s">
        <v>6056</v>
      </c>
      <c r="F711" s="333" t="str">
        <f t="shared" si="77"/>
        <v>1</v>
      </c>
      <c r="G711" s="333" t="str">
        <f t="shared" si="78"/>
        <v>7</v>
      </c>
      <c r="H711" s="333" t="str">
        <f t="shared" si="79"/>
        <v>9</v>
      </c>
      <c r="I711" s="333" t="str">
        <f t="shared" si="80"/>
        <v>1</v>
      </c>
      <c r="J711" s="333" t="str">
        <f t="shared" si="81"/>
        <v>3</v>
      </c>
      <c r="K711" s="333" t="str">
        <f t="shared" si="82"/>
        <v>3</v>
      </c>
      <c r="L711" s="350">
        <f t="shared" si="83"/>
        <v>8.3333333333333339</v>
      </c>
    </row>
    <row r="712" spans="5:12" x14ac:dyDescent="0.25">
      <c r="E712" s="332" t="s">
        <v>6055</v>
      </c>
      <c r="F712" s="333" t="str">
        <f t="shared" si="77"/>
        <v>1</v>
      </c>
      <c r="G712" s="333" t="str">
        <f t="shared" si="78"/>
        <v>7</v>
      </c>
      <c r="H712" s="333" t="str">
        <f t="shared" si="79"/>
        <v>9</v>
      </c>
      <c r="I712" s="333" t="str">
        <f t="shared" si="80"/>
        <v>1</v>
      </c>
      <c r="J712" s="333" t="str">
        <f t="shared" si="81"/>
        <v>3</v>
      </c>
      <c r="K712" s="333" t="str">
        <f t="shared" si="82"/>
        <v>7</v>
      </c>
      <c r="L712" s="350">
        <f t="shared" si="83"/>
        <v>12.333333333333334</v>
      </c>
    </row>
    <row r="713" spans="5:12" x14ac:dyDescent="0.25">
      <c r="E713" s="332" t="s">
        <v>6054</v>
      </c>
      <c r="F713" s="333" t="str">
        <f t="shared" si="77"/>
        <v>1</v>
      </c>
      <c r="G713" s="333" t="str">
        <f t="shared" si="78"/>
        <v>7</v>
      </c>
      <c r="H713" s="333" t="str">
        <f t="shared" si="79"/>
        <v>9</v>
      </c>
      <c r="I713" s="333" t="str">
        <f t="shared" si="80"/>
        <v>1</v>
      </c>
      <c r="J713" s="333" t="str">
        <f t="shared" si="81"/>
        <v>3</v>
      </c>
      <c r="K713" s="333" t="str">
        <f t="shared" si="82"/>
        <v>9</v>
      </c>
      <c r="L713" s="350">
        <f t="shared" si="83"/>
        <v>14.333333333333334</v>
      </c>
    </row>
    <row r="714" spans="5:12" x14ac:dyDescent="0.25">
      <c r="E714" s="332" t="s">
        <v>6053</v>
      </c>
      <c r="F714" s="333" t="str">
        <f t="shared" si="77"/>
        <v>1</v>
      </c>
      <c r="G714" s="333" t="str">
        <f t="shared" si="78"/>
        <v>7</v>
      </c>
      <c r="H714" s="333" t="str">
        <f t="shared" si="79"/>
        <v>9</v>
      </c>
      <c r="I714" s="333" t="str">
        <f t="shared" si="80"/>
        <v>1</v>
      </c>
      <c r="J714" s="333" t="str">
        <f t="shared" si="81"/>
        <v>7</v>
      </c>
      <c r="K714" s="333" t="str">
        <f t="shared" si="82"/>
        <v>1</v>
      </c>
      <c r="L714" s="350">
        <f t="shared" si="83"/>
        <v>7.666666666666667</v>
      </c>
    </row>
    <row r="715" spans="5:12" x14ac:dyDescent="0.25">
      <c r="E715" s="332" t="s">
        <v>6052</v>
      </c>
      <c r="F715" s="333" t="str">
        <f t="shared" si="77"/>
        <v>1</v>
      </c>
      <c r="G715" s="333" t="str">
        <f t="shared" si="78"/>
        <v>7</v>
      </c>
      <c r="H715" s="333" t="str">
        <f t="shared" si="79"/>
        <v>9</v>
      </c>
      <c r="I715" s="333" t="str">
        <f t="shared" si="80"/>
        <v>1</v>
      </c>
      <c r="J715" s="333" t="str">
        <f t="shared" si="81"/>
        <v>7</v>
      </c>
      <c r="K715" s="333" t="str">
        <f t="shared" si="82"/>
        <v>3</v>
      </c>
      <c r="L715" s="350">
        <f t="shared" si="83"/>
        <v>12.333333333333334</v>
      </c>
    </row>
    <row r="716" spans="5:12" x14ac:dyDescent="0.25">
      <c r="E716" s="332" t="s">
        <v>6051</v>
      </c>
      <c r="F716" s="333" t="str">
        <f t="shared" si="77"/>
        <v>1</v>
      </c>
      <c r="G716" s="333" t="str">
        <f t="shared" si="78"/>
        <v>7</v>
      </c>
      <c r="H716" s="333" t="str">
        <f t="shared" si="79"/>
        <v>9</v>
      </c>
      <c r="I716" s="333" t="str">
        <f t="shared" si="80"/>
        <v>1</v>
      </c>
      <c r="J716" s="333" t="str">
        <f t="shared" si="81"/>
        <v>7</v>
      </c>
      <c r="K716" s="333" t="str">
        <f t="shared" si="82"/>
        <v>7</v>
      </c>
      <c r="L716" s="350">
        <f t="shared" si="83"/>
        <v>21.666666666666668</v>
      </c>
    </row>
    <row r="717" spans="5:12" x14ac:dyDescent="0.25">
      <c r="E717" s="332" t="s">
        <v>6050</v>
      </c>
      <c r="F717" s="333" t="str">
        <f t="shared" si="77"/>
        <v>1</v>
      </c>
      <c r="G717" s="333" t="str">
        <f t="shared" si="78"/>
        <v>7</v>
      </c>
      <c r="H717" s="333" t="str">
        <f t="shared" si="79"/>
        <v>9</v>
      </c>
      <c r="I717" s="333" t="str">
        <f t="shared" si="80"/>
        <v>1</v>
      </c>
      <c r="J717" s="333" t="str">
        <f t="shared" si="81"/>
        <v>7</v>
      </c>
      <c r="K717" s="333" t="str">
        <f t="shared" si="82"/>
        <v>9</v>
      </c>
      <c r="L717" s="350">
        <f t="shared" si="83"/>
        <v>26.333333333333332</v>
      </c>
    </row>
    <row r="718" spans="5:12" x14ac:dyDescent="0.25">
      <c r="E718" s="332" t="s">
        <v>6049</v>
      </c>
      <c r="F718" s="333" t="str">
        <f t="shared" si="77"/>
        <v>1</v>
      </c>
      <c r="G718" s="333" t="str">
        <f t="shared" si="78"/>
        <v>7</v>
      </c>
      <c r="H718" s="333" t="str">
        <f t="shared" si="79"/>
        <v>9</v>
      </c>
      <c r="I718" s="333" t="str">
        <f t="shared" si="80"/>
        <v>1</v>
      </c>
      <c r="J718" s="333" t="str">
        <f t="shared" si="81"/>
        <v>9</v>
      </c>
      <c r="K718" s="333" t="str">
        <f t="shared" si="82"/>
        <v>1</v>
      </c>
      <c r="L718" s="350">
        <f t="shared" si="83"/>
        <v>8.3333333333333339</v>
      </c>
    </row>
    <row r="719" spans="5:12" x14ac:dyDescent="0.25">
      <c r="E719" s="332" t="s">
        <v>6048</v>
      </c>
      <c r="F719" s="333" t="str">
        <f t="shared" si="77"/>
        <v>1</v>
      </c>
      <c r="G719" s="333" t="str">
        <f t="shared" si="78"/>
        <v>7</v>
      </c>
      <c r="H719" s="333" t="str">
        <f t="shared" si="79"/>
        <v>9</v>
      </c>
      <c r="I719" s="333" t="str">
        <f t="shared" si="80"/>
        <v>1</v>
      </c>
      <c r="J719" s="333" t="str">
        <f t="shared" si="81"/>
        <v>9</v>
      </c>
      <c r="K719" s="333" t="str">
        <f t="shared" si="82"/>
        <v>3</v>
      </c>
      <c r="L719" s="350">
        <f t="shared" si="83"/>
        <v>14.333333333333334</v>
      </c>
    </row>
    <row r="720" spans="5:12" x14ac:dyDescent="0.25">
      <c r="E720" s="332" t="s">
        <v>6047</v>
      </c>
      <c r="F720" s="333" t="str">
        <f t="shared" si="77"/>
        <v>1</v>
      </c>
      <c r="G720" s="333" t="str">
        <f t="shared" si="78"/>
        <v>7</v>
      </c>
      <c r="H720" s="333" t="str">
        <f t="shared" si="79"/>
        <v>9</v>
      </c>
      <c r="I720" s="333" t="str">
        <f t="shared" si="80"/>
        <v>1</v>
      </c>
      <c r="J720" s="333" t="str">
        <f t="shared" si="81"/>
        <v>9</v>
      </c>
      <c r="K720" s="333" t="str">
        <f t="shared" si="82"/>
        <v>7</v>
      </c>
      <c r="L720" s="350">
        <f t="shared" si="83"/>
        <v>26.333333333333332</v>
      </c>
    </row>
    <row r="721" spans="5:12" x14ac:dyDescent="0.25">
      <c r="E721" s="332" t="s">
        <v>6046</v>
      </c>
      <c r="F721" s="333" t="str">
        <f t="shared" si="77"/>
        <v>1</v>
      </c>
      <c r="G721" s="333" t="str">
        <f t="shared" si="78"/>
        <v>7</v>
      </c>
      <c r="H721" s="333" t="str">
        <f t="shared" si="79"/>
        <v>9</v>
      </c>
      <c r="I721" s="333" t="str">
        <f t="shared" si="80"/>
        <v>1</v>
      </c>
      <c r="J721" s="333" t="str">
        <f t="shared" si="81"/>
        <v>9</v>
      </c>
      <c r="K721" s="333" t="str">
        <f t="shared" si="82"/>
        <v>9</v>
      </c>
      <c r="L721" s="350">
        <f t="shared" si="83"/>
        <v>32.333333333333336</v>
      </c>
    </row>
    <row r="722" spans="5:12" x14ac:dyDescent="0.25">
      <c r="E722" s="332" t="s">
        <v>6045</v>
      </c>
      <c r="F722" s="333" t="str">
        <f t="shared" si="77"/>
        <v>1</v>
      </c>
      <c r="G722" s="333" t="str">
        <f t="shared" si="78"/>
        <v>7</v>
      </c>
      <c r="H722" s="333" t="str">
        <f t="shared" si="79"/>
        <v>9</v>
      </c>
      <c r="I722" s="333" t="str">
        <f t="shared" si="80"/>
        <v>3</v>
      </c>
      <c r="J722" s="333" t="str">
        <f t="shared" si="81"/>
        <v>1</v>
      </c>
      <c r="K722" s="333" t="str">
        <f t="shared" si="82"/>
        <v>1</v>
      </c>
      <c r="L722" s="350">
        <f t="shared" si="83"/>
        <v>11.666666666666666</v>
      </c>
    </row>
    <row r="723" spans="5:12" x14ac:dyDescent="0.25">
      <c r="E723" s="332" t="s">
        <v>6044</v>
      </c>
      <c r="F723" s="333" t="str">
        <f t="shared" si="77"/>
        <v>1</v>
      </c>
      <c r="G723" s="333" t="str">
        <f t="shared" si="78"/>
        <v>7</v>
      </c>
      <c r="H723" s="333" t="str">
        <f t="shared" si="79"/>
        <v>9</v>
      </c>
      <c r="I723" s="333" t="str">
        <f t="shared" si="80"/>
        <v>3</v>
      </c>
      <c r="J723" s="333" t="str">
        <f t="shared" si="81"/>
        <v>1</v>
      </c>
      <c r="K723" s="333" t="str">
        <f t="shared" si="82"/>
        <v>3</v>
      </c>
      <c r="L723" s="350">
        <f t="shared" si="83"/>
        <v>12.333333333333334</v>
      </c>
    </row>
    <row r="724" spans="5:12" x14ac:dyDescent="0.25">
      <c r="E724" s="332" t="s">
        <v>6043</v>
      </c>
      <c r="F724" s="333" t="str">
        <f t="shared" si="77"/>
        <v>1</v>
      </c>
      <c r="G724" s="333" t="str">
        <f t="shared" si="78"/>
        <v>7</v>
      </c>
      <c r="H724" s="333" t="str">
        <f t="shared" si="79"/>
        <v>9</v>
      </c>
      <c r="I724" s="333" t="str">
        <f t="shared" si="80"/>
        <v>3</v>
      </c>
      <c r="J724" s="333" t="str">
        <f t="shared" si="81"/>
        <v>1</v>
      </c>
      <c r="K724" s="333" t="str">
        <f t="shared" si="82"/>
        <v>7</v>
      </c>
      <c r="L724" s="350">
        <f t="shared" si="83"/>
        <v>13.666666666666666</v>
      </c>
    </row>
    <row r="725" spans="5:12" x14ac:dyDescent="0.25">
      <c r="E725" s="332" t="s">
        <v>6042</v>
      </c>
      <c r="F725" s="333" t="str">
        <f t="shared" si="77"/>
        <v>1</v>
      </c>
      <c r="G725" s="333" t="str">
        <f t="shared" si="78"/>
        <v>7</v>
      </c>
      <c r="H725" s="333" t="str">
        <f t="shared" si="79"/>
        <v>9</v>
      </c>
      <c r="I725" s="333" t="str">
        <f t="shared" si="80"/>
        <v>3</v>
      </c>
      <c r="J725" s="333" t="str">
        <f t="shared" si="81"/>
        <v>1</v>
      </c>
      <c r="K725" s="333" t="str">
        <f t="shared" si="82"/>
        <v>9</v>
      </c>
      <c r="L725" s="350">
        <f t="shared" si="83"/>
        <v>14.333333333333334</v>
      </c>
    </row>
    <row r="726" spans="5:12" x14ac:dyDescent="0.25">
      <c r="E726" s="332" t="s">
        <v>6041</v>
      </c>
      <c r="F726" s="333" t="str">
        <f t="shared" si="77"/>
        <v>1</v>
      </c>
      <c r="G726" s="333" t="str">
        <f t="shared" si="78"/>
        <v>7</v>
      </c>
      <c r="H726" s="333" t="str">
        <f t="shared" si="79"/>
        <v>9</v>
      </c>
      <c r="I726" s="333" t="str">
        <f t="shared" si="80"/>
        <v>3</v>
      </c>
      <c r="J726" s="333" t="str">
        <f t="shared" si="81"/>
        <v>3</v>
      </c>
      <c r="K726" s="333" t="str">
        <f t="shared" si="82"/>
        <v>1</v>
      </c>
      <c r="L726" s="350">
        <f t="shared" si="83"/>
        <v>12.333333333333334</v>
      </c>
    </row>
    <row r="727" spans="5:12" x14ac:dyDescent="0.25">
      <c r="E727" s="332" t="s">
        <v>6040</v>
      </c>
      <c r="F727" s="333" t="str">
        <f t="shared" si="77"/>
        <v>1</v>
      </c>
      <c r="G727" s="333" t="str">
        <f t="shared" si="78"/>
        <v>7</v>
      </c>
      <c r="H727" s="333" t="str">
        <f t="shared" si="79"/>
        <v>9</v>
      </c>
      <c r="I727" s="333" t="str">
        <f t="shared" si="80"/>
        <v>3</v>
      </c>
      <c r="J727" s="333" t="str">
        <f t="shared" si="81"/>
        <v>3</v>
      </c>
      <c r="K727" s="333" t="str">
        <f t="shared" si="82"/>
        <v>3</v>
      </c>
      <c r="L727" s="350">
        <f t="shared" si="83"/>
        <v>14.333333333333334</v>
      </c>
    </row>
    <row r="728" spans="5:12" x14ac:dyDescent="0.25">
      <c r="E728" s="332" t="s">
        <v>6039</v>
      </c>
      <c r="F728" s="333" t="str">
        <f t="shared" si="77"/>
        <v>1</v>
      </c>
      <c r="G728" s="333" t="str">
        <f t="shared" si="78"/>
        <v>7</v>
      </c>
      <c r="H728" s="333" t="str">
        <f t="shared" si="79"/>
        <v>9</v>
      </c>
      <c r="I728" s="333" t="str">
        <f t="shared" si="80"/>
        <v>3</v>
      </c>
      <c r="J728" s="333" t="str">
        <f t="shared" si="81"/>
        <v>3</v>
      </c>
      <c r="K728" s="333" t="str">
        <f t="shared" si="82"/>
        <v>7</v>
      </c>
      <c r="L728" s="350">
        <f t="shared" si="83"/>
        <v>18.333333333333332</v>
      </c>
    </row>
    <row r="729" spans="5:12" x14ac:dyDescent="0.25">
      <c r="E729" s="332" t="s">
        <v>6038</v>
      </c>
      <c r="F729" s="333" t="str">
        <f t="shared" si="77"/>
        <v>1</v>
      </c>
      <c r="G729" s="333" t="str">
        <f t="shared" si="78"/>
        <v>7</v>
      </c>
      <c r="H729" s="333" t="str">
        <f t="shared" si="79"/>
        <v>9</v>
      </c>
      <c r="I729" s="333" t="str">
        <f t="shared" si="80"/>
        <v>3</v>
      </c>
      <c r="J729" s="333" t="str">
        <f t="shared" si="81"/>
        <v>3</v>
      </c>
      <c r="K729" s="333" t="str">
        <f t="shared" si="82"/>
        <v>9</v>
      </c>
      <c r="L729" s="350">
        <f t="shared" si="83"/>
        <v>20.333333333333332</v>
      </c>
    </row>
    <row r="730" spans="5:12" x14ac:dyDescent="0.25">
      <c r="E730" s="332" t="s">
        <v>6037</v>
      </c>
      <c r="F730" s="333" t="str">
        <f t="shared" si="77"/>
        <v>1</v>
      </c>
      <c r="G730" s="333" t="str">
        <f t="shared" si="78"/>
        <v>7</v>
      </c>
      <c r="H730" s="333" t="str">
        <f t="shared" si="79"/>
        <v>9</v>
      </c>
      <c r="I730" s="333" t="str">
        <f t="shared" si="80"/>
        <v>3</v>
      </c>
      <c r="J730" s="333" t="str">
        <f t="shared" si="81"/>
        <v>7</v>
      </c>
      <c r="K730" s="333" t="str">
        <f t="shared" si="82"/>
        <v>1</v>
      </c>
      <c r="L730" s="350">
        <f t="shared" si="83"/>
        <v>13.666666666666666</v>
      </c>
    </row>
    <row r="731" spans="5:12" x14ac:dyDescent="0.25">
      <c r="E731" s="332" t="s">
        <v>6036</v>
      </c>
      <c r="F731" s="333" t="str">
        <f t="shared" si="77"/>
        <v>1</v>
      </c>
      <c r="G731" s="333" t="str">
        <f t="shared" si="78"/>
        <v>7</v>
      </c>
      <c r="H731" s="333" t="str">
        <f t="shared" si="79"/>
        <v>9</v>
      </c>
      <c r="I731" s="333" t="str">
        <f t="shared" si="80"/>
        <v>3</v>
      </c>
      <c r="J731" s="333" t="str">
        <f t="shared" si="81"/>
        <v>7</v>
      </c>
      <c r="K731" s="333" t="str">
        <f t="shared" si="82"/>
        <v>3</v>
      </c>
      <c r="L731" s="350">
        <f t="shared" si="83"/>
        <v>18.333333333333332</v>
      </c>
    </row>
    <row r="732" spans="5:12" x14ac:dyDescent="0.25">
      <c r="E732" s="332" t="s">
        <v>6035</v>
      </c>
      <c r="F732" s="333" t="str">
        <f t="shared" si="77"/>
        <v>1</v>
      </c>
      <c r="G732" s="333" t="str">
        <f t="shared" si="78"/>
        <v>7</v>
      </c>
      <c r="H732" s="333" t="str">
        <f t="shared" si="79"/>
        <v>9</v>
      </c>
      <c r="I732" s="333" t="str">
        <f t="shared" si="80"/>
        <v>3</v>
      </c>
      <c r="J732" s="333" t="str">
        <f t="shared" si="81"/>
        <v>7</v>
      </c>
      <c r="K732" s="333" t="str">
        <f t="shared" si="82"/>
        <v>7</v>
      </c>
      <c r="L732" s="350">
        <f t="shared" si="83"/>
        <v>27.666666666666668</v>
      </c>
    </row>
    <row r="733" spans="5:12" x14ac:dyDescent="0.25">
      <c r="E733" s="332" t="s">
        <v>6034</v>
      </c>
      <c r="F733" s="333" t="str">
        <f t="shared" si="77"/>
        <v>1</v>
      </c>
      <c r="G733" s="333" t="str">
        <f t="shared" si="78"/>
        <v>7</v>
      </c>
      <c r="H733" s="333" t="str">
        <f t="shared" si="79"/>
        <v>9</v>
      </c>
      <c r="I733" s="333" t="str">
        <f t="shared" si="80"/>
        <v>3</v>
      </c>
      <c r="J733" s="333" t="str">
        <f t="shared" si="81"/>
        <v>7</v>
      </c>
      <c r="K733" s="333" t="str">
        <f t="shared" si="82"/>
        <v>9</v>
      </c>
      <c r="L733" s="350">
        <f t="shared" si="83"/>
        <v>32.333333333333336</v>
      </c>
    </row>
    <row r="734" spans="5:12" x14ac:dyDescent="0.25">
      <c r="E734" s="332" t="s">
        <v>6033</v>
      </c>
      <c r="F734" s="333" t="str">
        <f t="shared" si="77"/>
        <v>1</v>
      </c>
      <c r="G734" s="333" t="str">
        <f t="shared" si="78"/>
        <v>7</v>
      </c>
      <c r="H734" s="333" t="str">
        <f t="shared" si="79"/>
        <v>9</v>
      </c>
      <c r="I734" s="333" t="str">
        <f t="shared" si="80"/>
        <v>3</v>
      </c>
      <c r="J734" s="333" t="str">
        <f t="shared" si="81"/>
        <v>9</v>
      </c>
      <c r="K734" s="333" t="str">
        <f t="shared" si="82"/>
        <v>1</v>
      </c>
      <c r="L734" s="350">
        <f t="shared" si="83"/>
        <v>14.333333333333334</v>
      </c>
    </row>
    <row r="735" spans="5:12" x14ac:dyDescent="0.25">
      <c r="E735" s="332" t="s">
        <v>6032</v>
      </c>
      <c r="F735" s="333" t="str">
        <f t="shared" si="77"/>
        <v>1</v>
      </c>
      <c r="G735" s="333" t="str">
        <f t="shared" si="78"/>
        <v>7</v>
      </c>
      <c r="H735" s="333" t="str">
        <f t="shared" si="79"/>
        <v>9</v>
      </c>
      <c r="I735" s="333" t="str">
        <f t="shared" si="80"/>
        <v>3</v>
      </c>
      <c r="J735" s="333" t="str">
        <f t="shared" si="81"/>
        <v>9</v>
      </c>
      <c r="K735" s="333" t="str">
        <f t="shared" si="82"/>
        <v>3</v>
      </c>
      <c r="L735" s="350">
        <f t="shared" si="83"/>
        <v>20.333333333333332</v>
      </c>
    </row>
    <row r="736" spans="5:12" x14ac:dyDescent="0.25">
      <c r="E736" s="332" t="s">
        <v>6031</v>
      </c>
      <c r="F736" s="333" t="str">
        <f t="shared" si="77"/>
        <v>1</v>
      </c>
      <c r="G736" s="333" t="str">
        <f t="shared" si="78"/>
        <v>7</v>
      </c>
      <c r="H736" s="333" t="str">
        <f t="shared" si="79"/>
        <v>9</v>
      </c>
      <c r="I736" s="333" t="str">
        <f t="shared" si="80"/>
        <v>3</v>
      </c>
      <c r="J736" s="333" t="str">
        <f t="shared" si="81"/>
        <v>9</v>
      </c>
      <c r="K736" s="333" t="str">
        <f t="shared" si="82"/>
        <v>7</v>
      </c>
      <c r="L736" s="350">
        <f t="shared" si="83"/>
        <v>32.333333333333336</v>
      </c>
    </row>
    <row r="737" spans="5:12" x14ac:dyDescent="0.25">
      <c r="E737" s="332" t="s">
        <v>6030</v>
      </c>
      <c r="F737" s="333" t="str">
        <f t="shared" si="77"/>
        <v>1</v>
      </c>
      <c r="G737" s="333" t="str">
        <f t="shared" si="78"/>
        <v>7</v>
      </c>
      <c r="H737" s="333" t="str">
        <f t="shared" si="79"/>
        <v>9</v>
      </c>
      <c r="I737" s="333" t="str">
        <f t="shared" si="80"/>
        <v>3</v>
      </c>
      <c r="J737" s="333" t="str">
        <f t="shared" si="81"/>
        <v>9</v>
      </c>
      <c r="K737" s="333" t="str">
        <f t="shared" si="82"/>
        <v>9</v>
      </c>
      <c r="L737" s="350">
        <f t="shared" si="83"/>
        <v>38.333333333333336</v>
      </c>
    </row>
    <row r="738" spans="5:12" x14ac:dyDescent="0.25">
      <c r="E738" s="332" t="s">
        <v>6029</v>
      </c>
      <c r="F738" s="333" t="str">
        <f t="shared" si="77"/>
        <v>1</v>
      </c>
      <c r="G738" s="333" t="str">
        <f t="shared" si="78"/>
        <v>7</v>
      </c>
      <c r="H738" s="333" t="str">
        <f t="shared" si="79"/>
        <v>9</v>
      </c>
      <c r="I738" s="333" t="str">
        <f t="shared" si="80"/>
        <v>7</v>
      </c>
      <c r="J738" s="333" t="str">
        <f t="shared" si="81"/>
        <v>1</v>
      </c>
      <c r="K738" s="333" t="str">
        <f t="shared" si="82"/>
        <v>1</v>
      </c>
      <c r="L738" s="350">
        <f t="shared" si="83"/>
        <v>23.666666666666668</v>
      </c>
    </row>
    <row r="739" spans="5:12" x14ac:dyDescent="0.25">
      <c r="E739" s="332" t="s">
        <v>6028</v>
      </c>
      <c r="F739" s="333" t="str">
        <f t="shared" si="77"/>
        <v>1</v>
      </c>
      <c r="G739" s="333" t="str">
        <f t="shared" si="78"/>
        <v>7</v>
      </c>
      <c r="H739" s="333" t="str">
        <f t="shared" si="79"/>
        <v>9</v>
      </c>
      <c r="I739" s="333" t="str">
        <f t="shared" si="80"/>
        <v>7</v>
      </c>
      <c r="J739" s="333" t="str">
        <f t="shared" si="81"/>
        <v>1</v>
      </c>
      <c r="K739" s="333" t="str">
        <f t="shared" si="82"/>
        <v>3</v>
      </c>
      <c r="L739" s="350">
        <f t="shared" si="83"/>
        <v>24.333333333333332</v>
      </c>
    </row>
    <row r="740" spans="5:12" x14ac:dyDescent="0.25">
      <c r="E740" s="332" t="s">
        <v>6027</v>
      </c>
      <c r="F740" s="333" t="str">
        <f t="shared" si="77"/>
        <v>1</v>
      </c>
      <c r="G740" s="333" t="str">
        <f t="shared" si="78"/>
        <v>7</v>
      </c>
      <c r="H740" s="333" t="str">
        <f t="shared" si="79"/>
        <v>9</v>
      </c>
      <c r="I740" s="333" t="str">
        <f t="shared" si="80"/>
        <v>7</v>
      </c>
      <c r="J740" s="333" t="str">
        <f t="shared" si="81"/>
        <v>1</v>
      </c>
      <c r="K740" s="333" t="str">
        <f t="shared" si="82"/>
        <v>7</v>
      </c>
      <c r="L740" s="350">
        <f t="shared" si="83"/>
        <v>25.666666666666668</v>
      </c>
    </row>
    <row r="741" spans="5:12" x14ac:dyDescent="0.25">
      <c r="E741" s="332" t="s">
        <v>6026</v>
      </c>
      <c r="F741" s="333" t="str">
        <f t="shared" si="77"/>
        <v>1</v>
      </c>
      <c r="G741" s="333" t="str">
        <f t="shared" si="78"/>
        <v>7</v>
      </c>
      <c r="H741" s="333" t="str">
        <f t="shared" si="79"/>
        <v>9</v>
      </c>
      <c r="I741" s="333" t="str">
        <f t="shared" si="80"/>
        <v>7</v>
      </c>
      <c r="J741" s="333" t="str">
        <f t="shared" si="81"/>
        <v>1</v>
      </c>
      <c r="K741" s="333" t="str">
        <f t="shared" si="82"/>
        <v>9</v>
      </c>
      <c r="L741" s="350">
        <f t="shared" si="83"/>
        <v>26.333333333333332</v>
      </c>
    </row>
    <row r="742" spans="5:12" x14ac:dyDescent="0.25">
      <c r="E742" s="332" t="s">
        <v>6025</v>
      </c>
      <c r="F742" s="333" t="str">
        <f t="shared" si="77"/>
        <v>1</v>
      </c>
      <c r="G742" s="333" t="str">
        <f t="shared" si="78"/>
        <v>7</v>
      </c>
      <c r="H742" s="333" t="str">
        <f t="shared" si="79"/>
        <v>9</v>
      </c>
      <c r="I742" s="333" t="str">
        <f t="shared" si="80"/>
        <v>7</v>
      </c>
      <c r="J742" s="333" t="str">
        <f t="shared" si="81"/>
        <v>3</v>
      </c>
      <c r="K742" s="333" t="str">
        <f t="shared" si="82"/>
        <v>1</v>
      </c>
      <c r="L742" s="350">
        <f t="shared" si="83"/>
        <v>24.333333333333332</v>
      </c>
    </row>
    <row r="743" spans="5:12" x14ac:dyDescent="0.25">
      <c r="E743" s="332" t="s">
        <v>6024</v>
      </c>
      <c r="F743" s="333" t="str">
        <f t="shared" si="77"/>
        <v>1</v>
      </c>
      <c r="G743" s="333" t="str">
        <f t="shared" si="78"/>
        <v>7</v>
      </c>
      <c r="H743" s="333" t="str">
        <f t="shared" si="79"/>
        <v>9</v>
      </c>
      <c r="I743" s="333" t="str">
        <f t="shared" si="80"/>
        <v>7</v>
      </c>
      <c r="J743" s="333" t="str">
        <f t="shared" si="81"/>
        <v>3</v>
      </c>
      <c r="K743" s="333" t="str">
        <f t="shared" si="82"/>
        <v>3</v>
      </c>
      <c r="L743" s="350">
        <f t="shared" si="83"/>
        <v>26.333333333333332</v>
      </c>
    </row>
    <row r="744" spans="5:12" x14ac:dyDescent="0.25">
      <c r="E744" s="332" t="s">
        <v>6023</v>
      </c>
      <c r="F744" s="333" t="str">
        <f t="shared" si="77"/>
        <v>1</v>
      </c>
      <c r="G744" s="333" t="str">
        <f t="shared" si="78"/>
        <v>7</v>
      </c>
      <c r="H744" s="333" t="str">
        <f t="shared" si="79"/>
        <v>9</v>
      </c>
      <c r="I744" s="333" t="str">
        <f t="shared" si="80"/>
        <v>7</v>
      </c>
      <c r="J744" s="333" t="str">
        <f t="shared" si="81"/>
        <v>3</v>
      </c>
      <c r="K744" s="333" t="str">
        <f t="shared" si="82"/>
        <v>7</v>
      </c>
      <c r="L744" s="350">
        <f t="shared" si="83"/>
        <v>30.333333333333332</v>
      </c>
    </row>
    <row r="745" spans="5:12" x14ac:dyDescent="0.25">
      <c r="E745" s="332" t="s">
        <v>6022</v>
      </c>
      <c r="F745" s="333" t="str">
        <f t="shared" si="77"/>
        <v>1</v>
      </c>
      <c r="G745" s="333" t="str">
        <f t="shared" si="78"/>
        <v>7</v>
      </c>
      <c r="H745" s="333" t="str">
        <f t="shared" si="79"/>
        <v>9</v>
      </c>
      <c r="I745" s="333" t="str">
        <f t="shared" si="80"/>
        <v>7</v>
      </c>
      <c r="J745" s="333" t="str">
        <f t="shared" si="81"/>
        <v>3</v>
      </c>
      <c r="K745" s="333" t="str">
        <f t="shared" si="82"/>
        <v>9</v>
      </c>
      <c r="L745" s="350">
        <f t="shared" si="83"/>
        <v>32.333333333333336</v>
      </c>
    </row>
    <row r="746" spans="5:12" x14ac:dyDescent="0.25">
      <c r="E746" s="332" t="s">
        <v>6021</v>
      </c>
      <c r="F746" s="333" t="str">
        <f t="shared" si="77"/>
        <v>1</v>
      </c>
      <c r="G746" s="333" t="str">
        <f t="shared" si="78"/>
        <v>7</v>
      </c>
      <c r="H746" s="333" t="str">
        <f t="shared" si="79"/>
        <v>9</v>
      </c>
      <c r="I746" s="333" t="str">
        <f t="shared" si="80"/>
        <v>7</v>
      </c>
      <c r="J746" s="333" t="str">
        <f t="shared" si="81"/>
        <v>7</v>
      </c>
      <c r="K746" s="333" t="str">
        <f t="shared" si="82"/>
        <v>1</v>
      </c>
      <c r="L746" s="350">
        <f t="shared" si="83"/>
        <v>25.666666666666668</v>
      </c>
    </row>
    <row r="747" spans="5:12" x14ac:dyDescent="0.25">
      <c r="E747" s="332" t="s">
        <v>6020</v>
      </c>
      <c r="F747" s="333" t="str">
        <f t="shared" si="77"/>
        <v>1</v>
      </c>
      <c r="G747" s="333" t="str">
        <f t="shared" si="78"/>
        <v>7</v>
      </c>
      <c r="H747" s="333" t="str">
        <f t="shared" si="79"/>
        <v>9</v>
      </c>
      <c r="I747" s="333" t="str">
        <f t="shared" si="80"/>
        <v>7</v>
      </c>
      <c r="J747" s="333" t="str">
        <f t="shared" si="81"/>
        <v>7</v>
      </c>
      <c r="K747" s="333" t="str">
        <f t="shared" si="82"/>
        <v>3</v>
      </c>
      <c r="L747" s="350">
        <f t="shared" si="83"/>
        <v>30.333333333333332</v>
      </c>
    </row>
    <row r="748" spans="5:12" x14ac:dyDescent="0.25">
      <c r="E748" s="332" t="s">
        <v>6019</v>
      </c>
      <c r="F748" s="333" t="str">
        <f t="shared" si="77"/>
        <v>1</v>
      </c>
      <c r="G748" s="333" t="str">
        <f t="shared" si="78"/>
        <v>7</v>
      </c>
      <c r="H748" s="333" t="str">
        <f t="shared" si="79"/>
        <v>9</v>
      </c>
      <c r="I748" s="333" t="str">
        <f t="shared" si="80"/>
        <v>7</v>
      </c>
      <c r="J748" s="333" t="str">
        <f t="shared" si="81"/>
        <v>7</v>
      </c>
      <c r="K748" s="333" t="str">
        <f t="shared" si="82"/>
        <v>7</v>
      </c>
      <c r="L748" s="350">
        <f t="shared" si="83"/>
        <v>39.666666666666664</v>
      </c>
    </row>
    <row r="749" spans="5:12" x14ac:dyDescent="0.25">
      <c r="E749" s="332" t="s">
        <v>6018</v>
      </c>
      <c r="F749" s="333" t="str">
        <f t="shared" si="77"/>
        <v>1</v>
      </c>
      <c r="G749" s="333" t="str">
        <f t="shared" si="78"/>
        <v>7</v>
      </c>
      <c r="H749" s="333" t="str">
        <f t="shared" si="79"/>
        <v>9</v>
      </c>
      <c r="I749" s="333" t="str">
        <f t="shared" si="80"/>
        <v>7</v>
      </c>
      <c r="J749" s="333" t="str">
        <f t="shared" si="81"/>
        <v>7</v>
      </c>
      <c r="K749" s="333" t="str">
        <f t="shared" si="82"/>
        <v>9</v>
      </c>
      <c r="L749" s="350">
        <f t="shared" si="83"/>
        <v>44.333333333333336</v>
      </c>
    </row>
    <row r="750" spans="5:12" x14ac:dyDescent="0.25">
      <c r="E750" s="332" t="s">
        <v>6017</v>
      </c>
      <c r="F750" s="333" t="str">
        <f t="shared" si="77"/>
        <v>1</v>
      </c>
      <c r="G750" s="333" t="str">
        <f t="shared" si="78"/>
        <v>7</v>
      </c>
      <c r="H750" s="333" t="str">
        <f t="shared" si="79"/>
        <v>9</v>
      </c>
      <c r="I750" s="333" t="str">
        <f t="shared" si="80"/>
        <v>7</v>
      </c>
      <c r="J750" s="333" t="str">
        <f t="shared" si="81"/>
        <v>9</v>
      </c>
      <c r="K750" s="333" t="str">
        <f t="shared" si="82"/>
        <v>1</v>
      </c>
      <c r="L750" s="350">
        <f t="shared" si="83"/>
        <v>26.333333333333332</v>
      </c>
    </row>
    <row r="751" spans="5:12" x14ac:dyDescent="0.25">
      <c r="E751" s="332" t="s">
        <v>6016</v>
      </c>
      <c r="F751" s="333" t="str">
        <f t="shared" si="77"/>
        <v>1</v>
      </c>
      <c r="G751" s="333" t="str">
        <f t="shared" si="78"/>
        <v>7</v>
      </c>
      <c r="H751" s="333" t="str">
        <f t="shared" si="79"/>
        <v>9</v>
      </c>
      <c r="I751" s="333" t="str">
        <f t="shared" si="80"/>
        <v>7</v>
      </c>
      <c r="J751" s="333" t="str">
        <f t="shared" si="81"/>
        <v>9</v>
      </c>
      <c r="K751" s="333" t="str">
        <f t="shared" si="82"/>
        <v>3</v>
      </c>
      <c r="L751" s="350">
        <f t="shared" si="83"/>
        <v>32.333333333333336</v>
      </c>
    </row>
    <row r="752" spans="5:12" x14ac:dyDescent="0.25">
      <c r="E752" s="332" t="s">
        <v>6015</v>
      </c>
      <c r="F752" s="333" t="str">
        <f t="shared" si="77"/>
        <v>1</v>
      </c>
      <c r="G752" s="333" t="str">
        <f t="shared" si="78"/>
        <v>7</v>
      </c>
      <c r="H752" s="333" t="str">
        <f t="shared" si="79"/>
        <v>9</v>
      </c>
      <c r="I752" s="333" t="str">
        <f t="shared" si="80"/>
        <v>7</v>
      </c>
      <c r="J752" s="333" t="str">
        <f t="shared" si="81"/>
        <v>9</v>
      </c>
      <c r="K752" s="333" t="str">
        <f t="shared" si="82"/>
        <v>7</v>
      </c>
      <c r="L752" s="350">
        <f t="shared" si="83"/>
        <v>44.333333333333336</v>
      </c>
    </row>
    <row r="753" spans="5:12" x14ac:dyDescent="0.25">
      <c r="E753" s="332" t="s">
        <v>6014</v>
      </c>
      <c r="F753" s="333" t="str">
        <f t="shared" si="77"/>
        <v>1</v>
      </c>
      <c r="G753" s="333" t="str">
        <f t="shared" si="78"/>
        <v>7</v>
      </c>
      <c r="H753" s="333" t="str">
        <f t="shared" si="79"/>
        <v>9</v>
      </c>
      <c r="I753" s="333" t="str">
        <f t="shared" si="80"/>
        <v>7</v>
      </c>
      <c r="J753" s="333" t="str">
        <f t="shared" si="81"/>
        <v>9</v>
      </c>
      <c r="K753" s="333" t="str">
        <f t="shared" si="82"/>
        <v>9</v>
      </c>
      <c r="L753" s="350">
        <f t="shared" si="83"/>
        <v>50.333333333333336</v>
      </c>
    </row>
    <row r="754" spans="5:12" x14ac:dyDescent="0.25">
      <c r="E754" s="332" t="s">
        <v>6013</v>
      </c>
      <c r="F754" s="333" t="str">
        <f t="shared" si="77"/>
        <v>1</v>
      </c>
      <c r="G754" s="333" t="str">
        <f t="shared" si="78"/>
        <v>7</v>
      </c>
      <c r="H754" s="333" t="str">
        <f t="shared" si="79"/>
        <v>9</v>
      </c>
      <c r="I754" s="333" t="str">
        <f t="shared" si="80"/>
        <v>9</v>
      </c>
      <c r="J754" s="333" t="str">
        <f t="shared" si="81"/>
        <v>1</v>
      </c>
      <c r="K754" s="333" t="str">
        <f t="shared" si="82"/>
        <v>1</v>
      </c>
      <c r="L754" s="350">
        <f t="shared" si="83"/>
        <v>29.666666666666668</v>
      </c>
    </row>
    <row r="755" spans="5:12" x14ac:dyDescent="0.25">
      <c r="E755" s="332" t="s">
        <v>6012</v>
      </c>
      <c r="F755" s="333" t="str">
        <f t="shared" si="77"/>
        <v>1</v>
      </c>
      <c r="G755" s="333" t="str">
        <f t="shared" si="78"/>
        <v>7</v>
      </c>
      <c r="H755" s="333" t="str">
        <f t="shared" si="79"/>
        <v>9</v>
      </c>
      <c r="I755" s="333" t="str">
        <f t="shared" si="80"/>
        <v>9</v>
      </c>
      <c r="J755" s="333" t="str">
        <f t="shared" si="81"/>
        <v>1</v>
      </c>
      <c r="K755" s="333" t="str">
        <f t="shared" si="82"/>
        <v>3</v>
      </c>
      <c r="L755" s="350">
        <f t="shared" si="83"/>
        <v>30.333333333333332</v>
      </c>
    </row>
    <row r="756" spans="5:12" x14ac:dyDescent="0.25">
      <c r="E756" s="332" t="s">
        <v>6011</v>
      </c>
      <c r="F756" s="333" t="str">
        <f t="shared" si="77"/>
        <v>1</v>
      </c>
      <c r="G756" s="333" t="str">
        <f t="shared" si="78"/>
        <v>7</v>
      </c>
      <c r="H756" s="333" t="str">
        <f t="shared" si="79"/>
        <v>9</v>
      </c>
      <c r="I756" s="333" t="str">
        <f t="shared" si="80"/>
        <v>9</v>
      </c>
      <c r="J756" s="333" t="str">
        <f t="shared" si="81"/>
        <v>1</v>
      </c>
      <c r="K756" s="333" t="str">
        <f t="shared" si="82"/>
        <v>7</v>
      </c>
      <c r="L756" s="350">
        <f t="shared" si="83"/>
        <v>31.666666666666668</v>
      </c>
    </row>
    <row r="757" spans="5:12" x14ac:dyDescent="0.25">
      <c r="E757" s="332" t="s">
        <v>6010</v>
      </c>
      <c r="F757" s="333" t="str">
        <f t="shared" si="77"/>
        <v>1</v>
      </c>
      <c r="G757" s="333" t="str">
        <f t="shared" si="78"/>
        <v>7</v>
      </c>
      <c r="H757" s="333" t="str">
        <f t="shared" si="79"/>
        <v>9</v>
      </c>
      <c r="I757" s="333" t="str">
        <f t="shared" si="80"/>
        <v>9</v>
      </c>
      <c r="J757" s="333" t="str">
        <f t="shared" si="81"/>
        <v>1</v>
      </c>
      <c r="K757" s="333" t="str">
        <f t="shared" si="82"/>
        <v>9</v>
      </c>
      <c r="L757" s="350">
        <f t="shared" si="83"/>
        <v>32.333333333333336</v>
      </c>
    </row>
    <row r="758" spans="5:12" x14ac:dyDescent="0.25">
      <c r="E758" s="332" t="s">
        <v>6009</v>
      </c>
      <c r="F758" s="333" t="str">
        <f t="shared" si="77"/>
        <v>1</v>
      </c>
      <c r="G758" s="333" t="str">
        <f t="shared" si="78"/>
        <v>7</v>
      </c>
      <c r="H758" s="333" t="str">
        <f t="shared" si="79"/>
        <v>9</v>
      </c>
      <c r="I758" s="333" t="str">
        <f t="shared" si="80"/>
        <v>9</v>
      </c>
      <c r="J758" s="333" t="str">
        <f t="shared" si="81"/>
        <v>3</v>
      </c>
      <c r="K758" s="333" t="str">
        <f t="shared" si="82"/>
        <v>1</v>
      </c>
      <c r="L758" s="350">
        <f t="shared" si="83"/>
        <v>30.333333333333332</v>
      </c>
    </row>
    <row r="759" spans="5:12" x14ac:dyDescent="0.25">
      <c r="E759" s="332" t="s">
        <v>6008</v>
      </c>
      <c r="F759" s="333" t="str">
        <f t="shared" si="77"/>
        <v>1</v>
      </c>
      <c r="G759" s="333" t="str">
        <f t="shared" si="78"/>
        <v>7</v>
      </c>
      <c r="H759" s="333" t="str">
        <f t="shared" si="79"/>
        <v>9</v>
      </c>
      <c r="I759" s="333" t="str">
        <f t="shared" si="80"/>
        <v>9</v>
      </c>
      <c r="J759" s="333" t="str">
        <f t="shared" si="81"/>
        <v>3</v>
      </c>
      <c r="K759" s="333" t="str">
        <f t="shared" si="82"/>
        <v>3</v>
      </c>
      <c r="L759" s="350">
        <f t="shared" si="83"/>
        <v>32.333333333333336</v>
      </c>
    </row>
    <row r="760" spans="5:12" x14ac:dyDescent="0.25">
      <c r="E760" s="332" t="s">
        <v>6007</v>
      </c>
      <c r="F760" s="333" t="str">
        <f t="shared" si="77"/>
        <v>1</v>
      </c>
      <c r="G760" s="333" t="str">
        <f t="shared" si="78"/>
        <v>7</v>
      </c>
      <c r="H760" s="333" t="str">
        <f t="shared" si="79"/>
        <v>9</v>
      </c>
      <c r="I760" s="333" t="str">
        <f t="shared" si="80"/>
        <v>9</v>
      </c>
      <c r="J760" s="333" t="str">
        <f t="shared" si="81"/>
        <v>3</v>
      </c>
      <c r="K760" s="333" t="str">
        <f t="shared" si="82"/>
        <v>7</v>
      </c>
      <c r="L760" s="350">
        <f t="shared" si="83"/>
        <v>36.333333333333336</v>
      </c>
    </row>
    <row r="761" spans="5:12" x14ac:dyDescent="0.25">
      <c r="E761" s="332" t="s">
        <v>6006</v>
      </c>
      <c r="F761" s="333" t="str">
        <f t="shared" si="77"/>
        <v>1</v>
      </c>
      <c r="G761" s="333" t="str">
        <f t="shared" si="78"/>
        <v>7</v>
      </c>
      <c r="H761" s="333" t="str">
        <f t="shared" si="79"/>
        <v>9</v>
      </c>
      <c r="I761" s="333" t="str">
        <f t="shared" si="80"/>
        <v>9</v>
      </c>
      <c r="J761" s="333" t="str">
        <f t="shared" si="81"/>
        <v>3</v>
      </c>
      <c r="K761" s="333" t="str">
        <f t="shared" si="82"/>
        <v>9</v>
      </c>
      <c r="L761" s="350">
        <f t="shared" si="83"/>
        <v>38.333333333333336</v>
      </c>
    </row>
    <row r="762" spans="5:12" x14ac:dyDescent="0.25">
      <c r="E762" s="332" t="s">
        <v>6005</v>
      </c>
      <c r="F762" s="333" t="str">
        <f t="shared" si="77"/>
        <v>1</v>
      </c>
      <c r="G762" s="333" t="str">
        <f t="shared" si="78"/>
        <v>7</v>
      </c>
      <c r="H762" s="333" t="str">
        <f t="shared" si="79"/>
        <v>9</v>
      </c>
      <c r="I762" s="333" t="str">
        <f t="shared" si="80"/>
        <v>9</v>
      </c>
      <c r="J762" s="333" t="str">
        <f t="shared" si="81"/>
        <v>7</v>
      </c>
      <c r="K762" s="333" t="str">
        <f t="shared" si="82"/>
        <v>1</v>
      </c>
      <c r="L762" s="350">
        <f t="shared" si="83"/>
        <v>31.666666666666668</v>
      </c>
    </row>
    <row r="763" spans="5:12" x14ac:dyDescent="0.25">
      <c r="E763" s="332" t="s">
        <v>6004</v>
      </c>
      <c r="F763" s="333" t="str">
        <f t="shared" si="77"/>
        <v>1</v>
      </c>
      <c r="G763" s="333" t="str">
        <f t="shared" si="78"/>
        <v>7</v>
      </c>
      <c r="H763" s="333" t="str">
        <f t="shared" si="79"/>
        <v>9</v>
      </c>
      <c r="I763" s="333" t="str">
        <f t="shared" si="80"/>
        <v>9</v>
      </c>
      <c r="J763" s="333" t="str">
        <f t="shared" si="81"/>
        <v>7</v>
      </c>
      <c r="K763" s="333" t="str">
        <f t="shared" si="82"/>
        <v>3</v>
      </c>
      <c r="L763" s="350">
        <f t="shared" si="83"/>
        <v>36.333333333333336</v>
      </c>
    </row>
    <row r="764" spans="5:12" x14ac:dyDescent="0.25">
      <c r="E764" s="332" t="s">
        <v>6003</v>
      </c>
      <c r="F764" s="333" t="str">
        <f t="shared" si="77"/>
        <v>1</v>
      </c>
      <c r="G764" s="333" t="str">
        <f t="shared" si="78"/>
        <v>7</v>
      </c>
      <c r="H764" s="333" t="str">
        <f t="shared" si="79"/>
        <v>9</v>
      </c>
      <c r="I764" s="333" t="str">
        <f t="shared" si="80"/>
        <v>9</v>
      </c>
      <c r="J764" s="333" t="str">
        <f t="shared" si="81"/>
        <v>7</v>
      </c>
      <c r="K764" s="333" t="str">
        <f t="shared" si="82"/>
        <v>7</v>
      </c>
      <c r="L764" s="350">
        <f t="shared" si="83"/>
        <v>45.666666666666664</v>
      </c>
    </row>
    <row r="765" spans="5:12" x14ac:dyDescent="0.25">
      <c r="E765" s="332" t="s">
        <v>6002</v>
      </c>
      <c r="F765" s="333" t="str">
        <f t="shared" si="77"/>
        <v>1</v>
      </c>
      <c r="G765" s="333" t="str">
        <f t="shared" si="78"/>
        <v>7</v>
      </c>
      <c r="H765" s="333" t="str">
        <f t="shared" si="79"/>
        <v>9</v>
      </c>
      <c r="I765" s="333" t="str">
        <f t="shared" si="80"/>
        <v>9</v>
      </c>
      <c r="J765" s="333" t="str">
        <f t="shared" si="81"/>
        <v>7</v>
      </c>
      <c r="K765" s="333" t="str">
        <f t="shared" si="82"/>
        <v>9</v>
      </c>
      <c r="L765" s="350">
        <f t="shared" si="83"/>
        <v>50.333333333333336</v>
      </c>
    </row>
    <row r="766" spans="5:12" x14ac:dyDescent="0.25">
      <c r="E766" s="332" t="s">
        <v>6001</v>
      </c>
      <c r="F766" s="333" t="str">
        <f t="shared" si="77"/>
        <v>1</v>
      </c>
      <c r="G766" s="333" t="str">
        <f t="shared" si="78"/>
        <v>7</v>
      </c>
      <c r="H766" s="333" t="str">
        <f t="shared" si="79"/>
        <v>9</v>
      </c>
      <c r="I766" s="333" t="str">
        <f t="shared" si="80"/>
        <v>9</v>
      </c>
      <c r="J766" s="333" t="str">
        <f t="shared" si="81"/>
        <v>9</v>
      </c>
      <c r="K766" s="333" t="str">
        <f t="shared" si="82"/>
        <v>1</v>
      </c>
      <c r="L766" s="350">
        <f t="shared" si="83"/>
        <v>32.333333333333336</v>
      </c>
    </row>
    <row r="767" spans="5:12" x14ac:dyDescent="0.25">
      <c r="E767" s="332" t="s">
        <v>6000</v>
      </c>
      <c r="F767" s="333" t="str">
        <f t="shared" si="77"/>
        <v>1</v>
      </c>
      <c r="G767" s="333" t="str">
        <f t="shared" si="78"/>
        <v>7</v>
      </c>
      <c r="H767" s="333" t="str">
        <f t="shared" si="79"/>
        <v>9</v>
      </c>
      <c r="I767" s="333" t="str">
        <f t="shared" si="80"/>
        <v>9</v>
      </c>
      <c r="J767" s="333" t="str">
        <f t="shared" si="81"/>
        <v>9</v>
      </c>
      <c r="K767" s="333" t="str">
        <f t="shared" si="82"/>
        <v>3</v>
      </c>
      <c r="L767" s="350">
        <f t="shared" si="83"/>
        <v>38.333333333333336</v>
      </c>
    </row>
    <row r="768" spans="5:12" x14ac:dyDescent="0.25">
      <c r="E768" s="332" t="s">
        <v>5999</v>
      </c>
      <c r="F768" s="333" t="str">
        <f t="shared" si="77"/>
        <v>1</v>
      </c>
      <c r="G768" s="333" t="str">
        <f t="shared" si="78"/>
        <v>7</v>
      </c>
      <c r="H768" s="333" t="str">
        <f t="shared" si="79"/>
        <v>9</v>
      </c>
      <c r="I768" s="333" t="str">
        <f t="shared" si="80"/>
        <v>9</v>
      </c>
      <c r="J768" s="333" t="str">
        <f t="shared" si="81"/>
        <v>9</v>
      </c>
      <c r="K768" s="333" t="str">
        <f t="shared" si="82"/>
        <v>7</v>
      </c>
      <c r="L768" s="350">
        <f t="shared" si="83"/>
        <v>50.333333333333336</v>
      </c>
    </row>
    <row r="769" spans="5:12" x14ac:dyDescent="0.25">
      <c r="E769" s="332" t="s">
        <v>5998</v>
      </c>
      <c r="F769" s="333" t="str">
        <f t="shared" si="77"/>
        <v>1</v>
      </c>
      <c r="G769" s="333" t="str">
        <f t="shared" si="78"/>
        <v>7</v>
      </c>
      <c r="H769" s="333" t="str">
        <f t="shared" si="79"/>
        <v>9</v>
      </c>
      <c r="I769" s="333" t="str">
        <f t="shared" si="80"/>
        <v>9</v>
      </c>
      <c r="J769" s="333" t="str">
        <f t="shared" si="81"/>
        <v>9</v>
      </c>
      <c r="K769" s="333" t="str">
        <f t="shared" si="82"/>
        <v>9</v>
      </c>
      <c r="L769" s="350">
        <f t="shared" si="83"/>
        <v>56.333333333333336</v>
      </c>
    </row>
    <row r="770" spans="5:12" x14ac:dyDescent="0.25">
      <c r="E770" s="332" t="s">
        <v>5997</v>
      </c>
      <c r="F770" s="333" t="str">
        <f t="shared" ref="F770:F833" si="84">MID(E770,3,1)</f>
        <v>1</v>
      </c>
      <c r="G770" s="333" t="str">
        <f t="shared" ref="G770:G833" si="85">MID(E770,6,1)</f>
        <v>9</v>
      </c>
      <c r="H770" s="333" t="str">
        <f t="shared" ref="H770:H833" si="86">MID(E770,10,1)</f>
        <v>1</v>
      </c>
      <c r="I770" s="333" t="str">
        <f t="shared" ref="I770:I833" si="87">MID(E770,13,1)</f>
        <v>1</v>
      </c>
      <c r="J770" s="333" t="str">
        <f t="shared" ref="J770:J833" si="88">MID(E770,17,1)</f>
        <v>1</v>
      </c>
      <c r="K770" s="333" t="str">
        <f t="shared" ref="K770:K833" si="89">MID(E770,20,1)</f>
        <v>1</v>
      </c>
      <c r="L770" s="350">
        <f t="shared" ref="L770:L833" si="90">(F770*G770+H770*I770+J770*K770)/3</f>
        <v>3.6666666666666665</v>
      </c>
    </row>
    <row r="771" spans="5:12" x14ac:dyDescent="0.25">
      <c r="E771" s="332" t="s">
        <v>5996</v>
      </c>
      <c r="F771" s="333" t="str">
        <f t="shared" si="84"/>
        <v>1</v>
      </c>
      <c r="G771" s="333" t="str">
        <f t="shared" si="85"/>
        <v>9</v>
      </c>
      <c r="H771" s="333" t="str">
        <f t="shared" si="86"/>
        <v>1</v>
      </c>
      <c r="I771" s="333" t="str">
        <f t="shared" si="87"/>
        <v>1</v>
      </c>
      <c r="J771" s="333" t="str">
        <f t="shared" si="88"/>
        <v>1</v>
      </c>
      <c r="K771" s="333" t="str">
        <f t="shared" si="89"/>
        <v>3</v>
      </c>
      <c r="L771" s="350">
        <f t="shared" si="90"/>
        <v>4.333333333333333</v>
      </c>
    </row>
    <row r="772" spans="5:12" x14ac:dyDescent="0.25">
      <c r="E772" s="332" t="s">
        <v>5995</v>
      </c>
      <c r="F772" s="333" t="str">
        <f t="shared" si="84"/>
        <v>1</v>
      </c>
      <c r="G772" s="333" t="str">
        <f t="shared" si="85"/>
        <v>9</v>
      </c>
      <c r="H772" s="333" t="str">
        <f t="shared" si="86"/>
        <v>1</v>
      </c>
      <c r="I772" s="333" t="str">
        <f t="shared" si="87"/>
        <v>1</v>
      </c>
      <c r="J772" s="333" t="str">
        <f t="shared" si="88"/>
        <v>1</v>
      </c>
      <c r="K772" s="333" t="str">
        <f t="shared" si="89"/>
        <v>7</v>
      </c>
      <c r="L772" s="350">
        <f t="shared" si="90"/>
        <v>5.666666666666667</v>
      </c>
    </row>
    <row r="773" spans="5:12" x14ac:dyDescent="0.25">
      <c r="E773" s="332" t="s">
        <v>5994</v>
      </c>
      <c r="F773" s="333" t="str">
        <f t="shared" si="84"/>
        <v>1</v>
      </c>
      <c r="G773" s="333" t="str">
        <f t="shared" si="85"/>
        <v>9</v>
      </c>
      <c r="H773" s="333" t="str">
        <f t="shared" si="86"/>
        <v>1</v>
      </c>
      <c r="I773" s="333" t="str">
        <f t="shared" si="87"/>
        <v>1</v>
      </c>
      <c r="J773" s="333" t="str">
        <f t="shared" si="88"/>
        <v>1</v>
      </c>
      <c r="K773" s="333" t="str">
        <f t="shared" si="89"/>
        <v>9</v>
      </c>
      <c r="L773" s="350">
        <f t="shared" si="90"/>
        <v>6.333333333333333</v>
      </c>
    </row>
    <row r="774" spans="5:12" x14ac:dyDescent="0.25">
      <c r="E774" s="332" t="s">
        <v>5993</v>
      </c>
      <c r="F774" s="333" t="str">
        <f t="shared" si="84"/>
        <v>1</v>
      </c>
      <c r="G774" s="333" t="str">
        <f t="shared" si="85"/>
        <v>9</v>
      </c>
      <c r="H774" s="333" t="str">
        <f t="shared" si="86"/>
        <v>1</v>
      </c>
      <c r="I774" s="333" t="str">
        <f t="shared" si="87"/>
        <v>1</v>
      </c>
      <c r="J774" s="333" t="str">
        <f t="shared" si="88"/>
        <v>3</v>
      </c>
      <c r="K774" s="333" t="str">
        <f t="shared" si="89"/>
        <v>1</v>
      </c>
      <c r="L774" s="350">
        <f t="shared" si="90"/>
        <v>4.333333333333333</v>
      </c>
    </row>
    <row r="775" spans="5:12" x14ac:dyDescent="0.25">
      <c r="E775" s="332" t="s">
        <v>5992</v>
      </c>
      <c r="F775" s="333" t="str">
        <f t="shared" si="84"/>
        <v>1</v>
      </c>
      <c r="G775" s="333" t="str">
        <f t="shared" si="85"/>
        <v>9</v>
      </c>
      <c r="H775" s="333" t="str">
        <f t="shared" si="86"/>
        <v>1</v>
      </c>
      <c r="I775" s="333" t="str">
        <f t="shared" si="87"/>
        <v>1</v>
      </c>
      <c r="J775" s="333" t="str">
        <f t="shared" si="88"/>
        <v>3</v>
      </c>
      <c r="K775" s="333" t="str">
        <f t="shared" si="89"/>
        <v>3</v>
      </c>
      <c r="L775" s="350">
        <f t="shared" si="90"/>
        <v>6.333333333333333</v>
      </c>
    </row>
    <row r="776" spans="5:12" x14ac:dyDescent="0.25">
      <c r="E776" s="332" t="s">
        <v>5991</v>
      </c>
      <c r="F776" s="333" t="str">
        <f t="shared" si="84"/>
        <v>1</v>
      </c>
      <c r="G776" s="333" t="str">
        <f t="shared" si="85"/>
        <v>9</v>
      </c>
      <c r="H776" s="333" t="str">
        <f t="shared" si="86"/>
        <v>1</v>
      </c>
      <c r="I776" s="333" t="str">
        <f t="shared" si="87"/>
        <v>1</v>
      </c>
      <c r="J776" s="333" t="str">
        <f t="shared" si="88"/>
        <v>3</v>
      </c>
      <c r="K776" s="333" t="str">
        <f t="shared" si="89"/>
        <v>7</v>
      </c>
      <c r="L776" s="350">
        <f t="shared" si="90"/>
        <v>10.333333333333334</v>
      </c>
    </row>
    <row r="777" spans="5:12" x14ac:dyDescent="0.25">
      <c r="E777" s="332" t="s">
        <v>5990</v>
      </c>
      <c r="F777" s="333" t="str">
        <f t="shared" si="84"/>
        <v>1</v>
      </c>
      <c r="G777" s="333" t="str">
        <f t="shared" si="85"/>
        <v>9</v>
      </c>
      <c r="H777" s="333" t="str">
        <f t="shared" si="86"/>
        <v>1</v>
      </c>
      <c r="I777" s="333" t="str">
        <f t="shared" si="87"/>
        <v>1</v>
      </c>
      <c r="J777" s="333" t="str">
        <f t="shared" si="88"/>
        <v>3</v>
      </c>
      <c r="K777" s="333" t="str">
        <f t="shared" si="89"/>
        <v>9</v>
      </c>
      <c r="L777" s="350">
        <f t="shared" si="90"/>
        <v>12.333333333333334</v>
      </c>
    </row>
    <row r="778" spans="5:12" x14ac:dyDescent="0.25">
      <c r="E778" s="332" t="s">
        <v>5989</v>
      </c>
      <c r="F778" s="333" t="str">
        <f t="shared" si="84"/>
        <v>1</v>
      </c>
      <c r="G778" s="333" t="str">
        <f t="shared" si="85"/>
        <v>9</v>
      </c>
      <c r="H778" s="333" t="str">
        <f t="shared" si="86"/>
        <v>1</v>
      </c>
      <c r="I778" s="333" t="str">
        <f t="shared" si="87"/>
        <v>1</v>
      </c>
      <c r="J778" s="333" t="str">
        <f t="shared" si="88"/>
        <v>7</v>
      </c>
      <c r="K778" s="333" t="str">
        <f t="shared" si="89"/>
        <v>1</v>
      </c>
      <c r="L778" s="350">
        <f t="shared" si="90"/>
        <v>5.666666666666667</v>
      </c>
    </row>
    <row r="779" spans="5:12" x14ac:dyDescent="0.25">
      <c r="E779" s="332" t="s">
        <v>5988</v>
      </c>
      <c r="F779" s="333" t="str">
        <f t="shared" si="84"/>
        <v>1</v>
      </c>
      <c r="G779" s="333" t="str">
        <f t="shared" si="85"/>
        <v>9</v>
      </c>
      <c r="H779" s="333" t="str">
        <f t="shared" si="86"/>
        <v>1</v>
      </c>
      <c r="I779" s="333" t="str">
        <f t="shared" si="87"/>
        <v>1</v>
      </c>
      <c r="J779" s="333" t="str">
        <f t="shared" si="88"/>
        <v>7</v>
      </c>
      <c r="K779" s="333" t="str">
        <f t="shared" si="89"/>
        <v>3</v>
      </c>
      <c r="L779" s="350">
        <f t="shared" si="90"/>
        <v>10.333333333333334</v>
      </c>
    </row>
    <row r="780" spans="5:12" x14ac:dyDescent="0.25">
      <c r="E780" s="332" t="s">
        <v>5987</v>
      </c>
      <c r="F780" s="333" t="str">
        <f t="shared" si="84"/>
        <v>1</v>
      </c>
      <c r="G780" s="333" t="str">
        <f t="shared" si="85"/>
        <v>9</v>
      </c>
      <c r="H780" s="333" t="str">
        <f t="shared" si="86"/>
        <v>1</v>
      </c>
      <c r="I780" s="333" t="str">
        <f t="shared" si="87"/>
        <v>1</v>
      </c>
      <c r="J780" s="333" t="str">
        <f t="shared" si="88"/>
        <v>7</v>
      </c>
      <c r="K780" s="333" t="str">
        <f t="shared" si="89"/>
        <v>7</v>
      </c>
      <c r="L780" s="350">
        <f t="shared" si="90"/>
        <v>19.666666666666668</v>
      </c>
    </row>
    <row r="781" spans="5:12" x14ac:dyDescent="0.25">
      <c r="E781" s="332" t="s">
        <v>5986</v>
      </c>
      <c r="F781" s="333" t="str">
        <f t="shared" si="84"/>
        <v>1</v>
      </c>
      <c r="G781" s="333" t="str">
        <f t="shared" si="85"/>
        <v>9</v>
      </c>
      <c r="H781" s="333" t="str">
        <f t="shared" si="86"/>
        <v>1</v>
      </c>
      <c r="I781" s="333" t="str">
        <f t="shared" si="87"/>
        <v>1</v>
      </c>
      <c r="J781" s="333" t="str">
        <f t="shared" si="88"/>
        <v>7</v>
      </c>
      <c r="K781" s="333" t="str">
        <f t="shared" si="89"/>
        <v>9</v>
      </c>
      <c r="L781" s="350">
        <f t="shared" si="90"/>
        <v>24.333333333333332</v>
      </c>
    </row>
    <row r="782" spans="5:12" x14ac:dyDescent="0.25">
      <c r="E782" s="332" t="s">
        <v>5985</v>
      </c>
      <c r="F782" s="333" t="str">
        <f t="shared" si="84"/>
        <v>1</v>
      </c>
      <c r="G782" s="333" t="str">
        <f t="shared" si="85"/>
        <v>9</v>
      </c>
      <c r="H782" s="333" t="str">
        <f t="shared" si="86"/>
        <v>1</v>
      </c>
      <c r="I782" s="333" t="str">
        <f t="shared" si="87"/>
        <v>1</v>
      </c>
      <c r="J782" s="333" t="str">
        <f t="shared" si="88"/>
        <v>9</v>
      </c>
      <c r="K782" s="333" t="str">
        <f t="shared" si="89"/>
        <v>1</v>
      </c>
      <c r="L782" s="350">
        <f t="shared" si="90"/>
        <v>6.333333333333333</v>
      </c>
    </row>
    <row r="783" spans="5:12" x14ac:dyDescent="0.25">
      <c r="E783" s="332" t="s">
        <v>5984</v>
      </c>
      <c r="F783" s="333" t="str">
        <f t="shared" si="84"/>
        <v>1</v>
      </c>
      <c r="G783" s="333" t="str">
        <f t="shared" si="85"/>
        <v>9</v>
      </c>
      <c r="H783" s="333" t="str">
        <f t="shared" si="86"/>
        <v>1</v>
      </c>
      <c r="I783" s="333" t="str">
        <f t="shared" si="87"/>
        <v>1</v>
      </c>
      <c r="J783" s="333" t="str">
        <f t="shared" si="88"/>
        <v>9</v>
      </c>
      <c r="K783" s="333" t="str">
        <f t="shared" si="89"/>
        <v>3</v>
      </c>
      <c r="L783" s="350">
        <f t="shared" si="90"/>
        <v>12.333333333333334</v>
      </c>
    </row>
    <row r="784" spans="5:12" x14ac:dyDescent="0.25">
      <c r="E784" s="332" t="s">
        <v>5983</v>
      </c>
      <c r="F784" s="333" t="str">
        <f t="shared" si="84"/>
        <v>1</v>
      </c>
      <c r="G784" s="333" t="str">
        <f t="shared" si="85"/>
        <v>9</v>
      </c>
      <c r="H784" s="333" t="str">
        <f t="shared" si="86"/>
        <v>1</v>
      </c>
      <c r="I784" s="333" t="str">
        <f t="shared" si="87"/>
        <v>1</v>
      </c>
      <c r="J784" s="333" t="str">
        <f t="shared" si="88"/>
        <v>9</v>
      </c>
      <c r="K784" s="333" t="str">
        <f t="shared" si="89"/>
        <v>7</v>
      </c>
      <c r="L784" s="350">
        <f t="shared" si="90"/>
        <v>24.333333333333332</v>
      </c>
    </row>
    <row r="785" spans="5:12" x14ac:dyDescent="0.25">
      <c r="E785" s="332" t="s">
        <v>5982</v>
      </c>
      <c r="F785" s="333" t="str">
        <f t="shared" si="84"/>
        <v>1</v>
      </c>
      <c r="G785" s="333" t="str">
        <f t="shared" si="85"/>
        <v>9</v>
      </c>
      <c r="H785" s="333" t="str">
        <f t="shared" si="86"/>
        <v>1</v>
      </c>
      <c r="I785" s="333" t="str">
        <f t="shared" si="87"/>
        <v>1</v>
      </c>
      <c r="J785" s="333" t="str">
        <f t="shared" si="88"/>
        <v>9</v>
      </c>
      <c r="K785" s="333" t="str">
        <f t="shared" si="89"/>
        <v>9</v>
      </c>
      <c r="L785" s="350">
        <f t="shared" si="90"/>
        <v>30.333333333333332</v>
      </c>
    </row>
    <row r="786" spans="5:12" x14ac:dyDescent="0.25">
      <c r="E786" s="332" t="s">
        <v>5981</v>
      </c>
      <c r="F786" s="333" t="str">
        <f t="shared" si="84"/>
        <v>1</v>
      </c>
      <c r="G786" s="333" t="str">
        <f t="shared" si="85"/>
        <v>9</v>
      </c>
      <c r="H786" s="333" t="str">
        <f t="shared" si="86"/>
        <v>1</v>
      </c>
      <c r="I786" s="333" t="str">
        <f t="shared" si="87"/>
        <v>3</v>
      </c>
      <c r="J786" s="333" t="str">
        <f t="shared" si="88"/>
        <v>1</v>
      </c>
      <c r="K786" s="333" t="str">
        <f t="shared" si="89"/>
        <v>1</v>
      </c>
      <c r="L786" s="350">
        <f t="shared" si="90"/>
        <v>4.333333333333333</v>
      </c>
    </row>
    <row r="787" spans="5:12" x14ac:dyDescent="0.25">
      <c r="E787" s="332" t="s">
        <v>5980</v>
      </c>
      <c r="F787" s="333" t="str">
        <f t="shared" si="84"/>
        <v>1</v>
      </c>
      <c r="G787" s="333" t="str">
        <f t="shared" si="85"/>
        <v>9</v>
      </c>
      <c r="H787" s="333" t="str">
        <f t="shared" si="86"/>
        <v>1</v>
      </c>
      <c r="I787" s="333" t="str">
        <f t="shared" si="87"/>
        <v>3</v>
      </c>
      <c r="J787" s="333" t="str">
        <f t="shared" si="88"/>
        <v>1</v>
      </c>
      <c r="K787" s="333" t="str">
        <f t="shared" si="89"/>
        <v>3</v>
      </c>
      <c r="L787" s="350">
        <f t="shared" si="90"/>
        <v>5</v>
      </c>
    </row>
    <row r="788" spans="5:12" x14ac:dyDescent="0.25">
      <c r="E788" s="332" t="s">
        <v>5979</v>
      </c>
      <c r="F788" s="333" t="str">
        <f t="shared" si="84"/>
        <v>1</v>
      </c>
      <c r="G788" s="333" t="str">
        <f t="shared" si="85"/>
        <v>9</v>
      </c>
      <c r="H788" s="333" t="str">
        <f t="shared" si="86"/>
        <v>1</v>
      </c>
      <c r="I788" s="333" t="str">
        <f t="shared" si="87"/>
        <v>3</v>
      </c>
      <c r="J788" s="333" t="str">
        <f t="shared" si="88"/>
        <v>1</v>
      </c>
      <c r="K788" s="333" t="str">
        <f t="shared" si="89"/>
        <v>7</v>
      </c>
      <c r="L788" s="350">
        <f t="shared" si="90"/>
        <v>6.333333333333333</v>
      </c>
    </row>
    <row r="789" spans="5:12" x14ac:dyDescent="0.25">
      <c r="E789" s="332" t="s">
        <v>5978</v>
      </c>
      <c r="F789" s="333" t="str">
        <f t="shared" si="84"/>
        <v>1</v>
      </c>
      <c r="G789" s="333" t="str">
        <f t="shared" si="85"/>
        <v>9</v>
      </c>
      <c r="H789" s="333" t="str">
        <f t="shared" si="86"/>
        <v>1</v>
      </c>
      <c r="I789" s="333" t="str">
        <f t="shared" si="87"/>
        <v>3</v>
      </c>
      <c r="J789" s="333" t="str">
        <f t="shared" si="88"/>
        <v>1</v>
      </c>
      <c r="K789" s="333" t="str">
        <f t="shared" si="89"/>
        <v>9</v>
      </c>
      <c r="L789" s="350">
        <f t="shared" si="90"/>
        <v>7</v>
      </c>
    </row>
    <row r="790" spans="5:12" x14ac:dyDescent="0.25">
      <c r="E790" s="332" t="s">
        <v>5977</v>
      </c>
      <c r="F790" s="333" t="str">
        <f t="shared" si="84"/>
        <v>1</v>
      </c>
      <c r="G790" s="333" t="str">
        <f t="shared" si="85"/>
        <v>9</v>
      </c>
      <c r="H790" s="333" t="str">
        <f t="shared" si="86"/>
        <v>1</v>
      </c>
      <c r="I790" s="333" t="str">
        <f t="shared" si="87"/>
        <v>3</v>
      </c>
      <c r="J790" s="333" t="str">
        <f t="shared" si="88"/>
        <v>3</v>
      </c>
      <c r="K790" s="333" t="str">
        <f t="shared" si="89"/>
        <v>1</v>
      </c>
      <c r="L790" s="350">
        <f t="shared" si="90"/>
        <v>5</v>
      </c>
    </row>
    <row r="791" spans="5:12" x14ac:dyDescent="0.25">
      <c r="E791" s="332" t="s">
        <v>5976</v>
      </c>
      <c r="F791" s="333" t="str">
        <f t="shared" si="84"/>
        <v>1</v>
      </c>
      <c r="G791" s="333" t="str">
        <f t="shared" si="85"/>
        <v>9</v>
      </c>
      <c r="H791" s="333" t="str">
        <f t="shared" si="86"/>
        <v>1</v>
      </c>
      <c r="I791" s="333" t="str">
        <f t="shared" si="87"/>
        <v>3</v>
      </c>
      <c r="J791" s="333" t="str">
        <f t="shared" si="88"/>
        <v>3</v>
      </c>
      <c r="K791" s="333" t="str">
        <f t="shared" si="89"/>
        <v>3</v>
      </c>
      <c r="L791" s="350">
        <f t="shared" si="90"/>
        <v>7</v>
      </c>
    </row>
    <row r="792" spans="5:12" x14ac:dyDescent="0.25">
      <c r="E792" s="332" t="s">
        <v>5975</v>
      </c>
      <c r="F792" s="333" t="str">
        <f t="shared" si="84"/>
        <v>1</v>
      </c>
      <c r="G792" s="333" t="str">
        <f t="shared" si="85"/>
        <v>9</v>
      </c>
      <c r="H792" s="333" t="str">
        <f t="shared" si="86"/>
        <v>1</v>
      </c>
      <c r="I792" s="333" t="str">
        <f t="shared" si="87"/>
        <v>3</v>
      </c>
      <c r="J792" s="333" t="str">
        <f t="shared" si="88"/>
        <v>3</v>
      </c>
      <c r="K792" s="333" t="str">
        <f t="shared" si="89"/>
        <v>7</v>
      </c>
      <c r="L792" s="350">
        <f t="shared" si="90"/>
        <v>11</v>
      </c>
    </row>
    <row r="793" spans="5:12" x14ac:dyDescent="0.25">
      <c r="E793" s="332" t="s">
        <v>5974</v>
      </c>
      <c r="F793" s="333" t="str">
        <f t="shared" si="84"/>
        <v>1</v>
      </c>
      <c r="G793" s="333" t="str">
        <f t="shared" si="85"/>
        <v>9</v>
      </c>
      <c r="H793" s="333" t="str">
        <f t="shared" si="86"/>
        <v>1</v>
      </c>
      <c r="I793" s="333" t="str">
        <f t="shared" si="87"/>
        <v>3</v>
      </c>
      <c r="J793" s="333" t="str">
        <f t="shared" si="88"/>
        <v>3</v>
      </c>
      <c r="K793" s="333" t="str">
        <f t="shared" si="89"/>
        <v>9</v>
      </c>
      <c r="L793" s="350">
        <f t="shared" si="90"/>
        <v>13</v>
      </c>
    </row>
    <row r="794" spans="5:12" x14ac:dyDescent="0.25">
      <c r="E794" s="332" t="s">
        <v>5973</v>
      </c>
      <c r="F794" s="333" t="str">
        <f t="shared" si="84"/>
        <v>1</v>
      </c>
      <c r="G794" s="333" t="str">
        <f t="shared" si="85"/>
        <v>9</v>
      </c>
      <c r="H794" s="333" t="str">
        <f t="shared" si="86"/>
        <v>1</v>
      </c>
      <c r="I794" s="333" t="str">
        <f t="shared" si="87"/>
        <v>3</v>
      </c>
      <c r="J794" s="333" t="str">
        <f t="shared" si="88"/>
        <v>7</v>
      </c>
      <c r="K794" s="333" t="str">
        <f t="shared" si="89"/>
        <v>1</v>
      </c>
      <c r="L794" s="350">
        <f t="shared" si="90"/>
        <v>6.333333333333333</v>
      </c>
    </row>
    <row r="795" spans="5:12" x14ac:dyDescent="0.25">
      <c r="E795" s="332" t="s">
        <v>5972</v>
      </c>
      <c r="F795" s="333" t="str">
        <f t="shared" si="84"/>
        <v>1</v>
      </c>
      <c r="G795" s="333" t="str">
        <f t="shared" si="85"/>
        <v>9</v>
      </c>
      <c r="H795" s="333" t="str">
        <f t="shared" si="86"/>
        <v>1</v>
      </c>
      <c r="I795" s="333" t="str">
        <f t="shared" si="87"/>
        <v>3</v>
      </c>
      <c r="J795" s="333" t="str">
        <f t="shared" si="88"/>
        <v>7</v>
      </c>
      <c r="K795" s="333" t="str">
        <f t="shared" si="89"/>
        <v>3</v>
      </c>
      <c r="L795" s="350">
        <f t="shared" si="90"/>
        <v>11</v>
      </c>
    </row>
    <row r="796" spans="5:12" x14ac:dyDescent="0.25">
      <c r="E796" s="332" t="s">
        <v>5971</v>
      </c>
      <c r="F796" s="333" t="str">
        <f t="shared" si="84"/>
        <v>1</v>
      </c>
      <c r="G796" s="333" t="str">
        <f t="shared" si="85"/>
        <v>9</v>
      </c>
      <c r="H796" s="333" t="str">
        <f t="shared" si="86"/>
        <v>1</v>
      </c>
      <c r="I796" s="333" t="str">
        <f t="shared" si="87"/>
        <v>3</v>
      </c>
      <c r="J796" s="333" t="str">
        <f t="shared" si="88"/>
        <v>7</v>
      </c>
      <c r="K796" s="333" t="str">
        <f t="shared" si="89"/>
        <v>7</v>
      </c>
      <c r="L796" s="350">
        <f t="shared" si="90"/>
        <v>20.333333333333332</v>
      </c>
    </row>
    <row r="797" spans="5:12" x14ac:dyDescent="0.25">
      <c r="E797" s="332" t="s">
        <v>5970</v>
      </c>
      <c r="F797" s="333" t="str">
        <f t="shared" si="84"/>
        <v>1</v>
      </c>
      <c r="G797" s="333" t="str">
        <f t="shared" si="85"/>
        <v>9</v>
      </c>
      <c r="H797" s="333" t="str">
        <f t="shared" si="86"/>
        <v>1</v>
      </c>
      <c r="I797" s="333" t="str">
        <f t="shared" si="87"/>
        <v>3</v>
      </c>
      <c r="J797" s="333" t="str">
        <f t="shared" si="88"/>
        <v>7</v>
      </c>
      <c r="K797" s="333" t="str">
        <f t="shared" si="89"/>
        <v>9</v>
      </c>
      <c r="L797" s="350">
        <f t="shared" si="90"/>
        <v>25</v>
      </c>
    </row>
    <row r="798" spans="5:12" x14ac:dyDescent="0.25">
      <c r="E798" s="332" t="s">
        <v>5969</v>
      </c>
      <c r="F798" s="333" t="str">
        <f t="shared" si="84"/>
        <v>1</v>
      </c>
      <c r="G798" s="333" t="str">
        <f t="shared" si="85"/>
        <v>9</v>
      </c>
      <c r="H798" s="333" t="str">
        <f t="shared" si="86"/>
        <v>1</v>
      </c>
      <c r="I798" s="333" t="str">
        <f t="shared" si="87"/>
        <v>3</v>
      </c>
      <c r="J798" s="333" t="str">
        <f t="shared" si="88"/>
        <v>9</v>
      </c>
      <c r="K798" s="333" t="str">
        <f t="shared" si="89"/>
        <v>1</v>
      </c>
      <c r="L798" s="350">
        <f t="shared" si="90"/>
        <v>7</v>
      </c>
    </row>
    <row r="799" spans="5:12" x14ac:dyDescent="0.25">
      <c r="E799" s="332" t="s">
        <v>5968</v>
      </c>
      <c r="F799" s="333" t="str">
        <f t="shared" si="84"/>
        <v>1</v>
      </c>
      <c r="G799" s="333" t="str">
        <f t="shared" si="85"/>
        <v>9</v>
      </c>
      <c r="H799" s="333" t="str">
        <f t="shared" si="86"/>
        <v>1</v>
      </c>
      <c r="I799" s="333" t="str">
        <f t="shared" si="87"/>
        <v>3</v>
      </c>
      <c r="J799" s="333" t="str">
        <f t="shared" si="88"/>
        <v>9</v>
      </c>
      <c r="K799" s="333" t="str">
        <f t="shared" si="89"/>
        <v>3</v>
      </c>
      <c r="L799" s="350">
        <f t="shared" si="90"/>
        <v>13</v>
      </c>
    </row>
    <row r="800" spans="5:12" x14ac:dyDescent="0.25">
      <c r="E800" s="332" t="s">
        <v>5967</v>
      </c>
      <c r="F800" s="333" t="str">
        <f t="shared" si="84"/>
        <v>1</v>
      </c>
      <c r="G800" s="333" t="str">
        <f t="shared" si="85"/>
        <v>9</v>
      </c>
      <c r="H800" s="333" t="str">
        <f t="shared" si="86"/>
        <v>1</v>
      </c>
      <c r="I800" s="333" t="str">
        <f t="shared" si="87"/>
        <v>3</v>
      </c>
      <c r="J800" s="333" t="str">
        <f t="shared" si="88"/>
        <v>9</v>
      </c>
      <c r="K800" s="333" t="str">
        <f t="shared" si="89"/>
        <v>7</v>
      </c>
      <c r="L800" s="350">
        <f t="shared" si="90"/>
        <v>25</v>
      </c>
    </row>
    <row r="801" spans="5:12" x14ac:dyDescent="0.25">
      <c r="E801" s="332" t="s">
        <v>5966</v>
      </c>
      <c r="F801" s="333" t="str">
        <f t="shared" si="84"/>
        <v>1</v>
      </c>
      <c r="G801" s="333" t="str">
        <f t="shared" si="85"/>
        <v>9</v>
      </c>
      <c r="H801" s="333" t="str">
        <f t="shared" si="86"/>
        <v>1</v>
      </c>
      <c r="I801" s="333" t="str">
        <f t="shared" si="87"/>
        <v>3</v>
      </c>
      <c r="J801" s="333" t="str">
        <f t="shared" si="88"/>
        <v>9</v>
      </c>
      <c r="K801" s="333" t="str">
        <f t="shared" si="89"/>
        <v>9</v>
      </c>
      <c r="L801" s="350">
        <f t="shared" si="90"/>
        <v>31</v>
      </c>
    </row>
    <row r="802" spans="5:12" x14ac:dyDescent="0.25">
      <c r="E802" s="332" t="s">
        <v>5965</v>
      </c>
      <c r="F802" s="333" t="str">
        <f t="shared" si="84"/>
        <v>1</v>
      </c>
      <c r="G802" s="333" t="str">
        <f t="shared" si="85"/>
        <v>9</v>
      </c>
      <c r="H802" s="333" t="str">
        <f t="shared" si="86"/>
        <v>1</v>
      </c>
      <c r="I802" s="333" t="str">
        <f t="shared" si="87"/>
        <v>7</v>
      </c>
      <c r="J802" s="333" t="str">
        <f t="shared" si="88"/>
        <v>1</v>
      </c>
      <c r="K802" s="333" t="str">
        <f t="shared" si="89"/>
        <v>1</v>
      </c>
      <c r="L802" s="350">
        <f t="shared" si="90"/>
        <v>5.666666666666667</v>
      </c>
    </row>
    <row r="803" spans="5:12" x14ac:dyDescent="0.25">
      <c r="E803" s="332" t="s">
        <v>5964</v>
      </c>
      <c r="F803" s="333" t="str">
        <f t="shared" si="84"/>
        <v>1</v>
      </c>
      <c r="G803" s="333" t="str">
        <f t="shared" si="85"/>
        <v>9</v>
      </c>
      <c r="H803" s="333" t="str">
        <f t="shared" si="86"/>
        <v>1</v>
      </c>
      <c r="I803" s="333" t="str">
        <f t="shared" si="87"/>
        <v>7</v>
      </c>
      <c r="J803" s="333" t="str">
        <f t="shared" si="88"/>
        <v>1</v>
      </c>
      <c r="K803" s="333" t="str">
        <f t="shared" si="89"/>
        <v>3</v>
      </c>
      <c r="L803" s="350">
        <f t="shared" si="90"/>
        <v>6.333333333333333</v>
      </c>
    </row>
    <row r="804" spans="5:12" x14ac:dyDescent="0.25">
      <c r="E804" s="332" t="s">
        <v>5963</v>
      </c>
      <c r="F804" s="333" t="str">
        <f t="shared" si="84"/>
        <v>1</v>
      </c>
      <c r="G804" s="333" t="str">
        <f t="shared" si="85"/>
        <v>9</v>
      </c>
      <c r="H804" s="333" t="str">
        <f t="shared" si="86"/>
        <v>1</v>
      </c>
      <c r="I804" s="333" t="str">
        <f t="shared" si="87"/>
        <v>7</v>
      </c>
      <c r="J804" s="333" t="str">
        <f t="shared" si="88"/>
        <v>1</v>
      </c>
      <c r="K804" s="333" t="str">
        <f t="shared" si="89"/>
        <v>7</v>
      </c>
      <c r="L804" s="350">
        <f t="shared" si="90"/>
        <v>7.666666666666667</v>
      </c>
    </row>
    <row r="805" spans="5:12" x14ac:dyDescent="0.25">
      <c r="E805" s="332" t="s">
        <v>5962</v>
      </c>
      <c r="F805" s="333" t="str">
        <f t="shared" si="84"/>
        <v>1</v>
      </c>
      <c r="G805" s="333" t="str">
        <f t="shared" si="85"/>
        <v>9</v>
      </c>
      <c r="H805" s="333" t="str">
        <f t="shared" si="86"/>
        <v>1</v>
      </c>
      <c r="I805" s="333" t="str">
        <f t="shared" si="87"/>
        <v>7</v>
      </c>
      <c r="J805" s="333" t="str">
        <f t="shared" si="88"/>
        <v>1</v>
      </c>
      <c r="K805" s="333" t="str">
        <f t="shared" si="89"/>
        <v>9</v>
      </c>
      <c r="L805" s="350">
        <f t="shared" si="90"/>
        <v>8.3333333333333339</v>
      </c>
    </row>
    <row r="806" spans="5:12" x14ac:dyDescent="0.25">
      <c r="E806" s="332" t="s">
        <v>5961</v>
      </c>
      <c r="F806" s="333" t="str">
        <f t="shared" si="84"/>
        <v>1</v>
      </c>
      <c r="G806" s="333" t="str">
        <f t="shared" si="85"/>
        <v>9</v>
      </c>
      <c r="H806" s="333" t="str">
        <f t="shared" si="86"/>
        <v>1</v>
      </c>
      <c r="I806" s="333" t="str">
        <f t="shared" si="87"/>
        <v>7</v>
      </c>
      <c r="J806" s="333" t="str">
        <f t="shared" si="88"/>
        <v>3</v>
      </c>
      <c r="K806" s="333" t="str">
        <f t="shared" si="89"/>
        <v>1</v>
      </c>
      <c r="L806" s="350">
        <f t="shared" si="90"/>
        <v>6.333333333333333</v>
      </c>
    </row>
    <row r="807" spans="5:12" x14ac:dyDescent="0.25">
      <c r="E807" s="332" t="s">
        <v>5960</v>
      </c>
      <c r="F807" s="333" t="str">
        <f t="shared" si="84"/>
        <v>1</v>
      </c>
      <c r="G807" s="333" t="str">
        <f t="shared" si="85"/>
        <v>9</v>
      </c>
      <c r="H807" s="333" t="str">
        <f t="shared" si="86"/>
        <v>1</v>
      </c>
      <c r="I807" s="333" t="str">
        <f t="shared" si="87"/>
        <v>7</v>
      </c>
      <c r="J807" s="333" t="str">
        <f t="shared" si="88"/>
        <v>3</v>
      </c>
      <c r="K807" s="333" t="str">
        <f t="shared" si="89"/>
        <v>3</v>
      </c>
      <c r="L807" s="350">
        <f t="shared" si="90"/>
        <v>8.3333333333333339</v>
      </c>
    </row>
    <row r="808" spans="5:12" x14ac:dyDescent="0.25">
      <c r="E808" s="332" t="s">
        <v>5959</v>
      </c>
      <c r="F808" s="333" t="str">
        <f t="shared" si="84"/>
        <v>1</v>
      </c>
      <c r="G808" s="333" t="str">
        <f t="shared" si="85"/>
        <v>9</v>
      </c>
      <c r="H808" s="333" t="str">
        <f t="shared" si="86"/>
        <v>1</v>
      </c>
      <c r="I808" s="333" t="str">
        <f t="shared" si="87"/>
        <v>7</v>
      </c>
      <c r="J808" s="333" t="str">
        <f t="shared" si="88"/>
        <v>3</v>
      </c>
      <c r="K808" s="333" t="str">
        <f t="shared" si="89"/>
        <v>7</v>
      </c>
      <c r="L808" s="350">
        <f t="shared" si="90"/>
        <v>12.333333333333334</v>
      </c>
    </row>
    <row r="809" spans="5:12" x14ac:dyDescent="0.25">
      <c r="E809" s="332" t="s">
        <v>5958</v>
      </c>
      <c r="F809" s="333" t="str">
        <f t="shared" si="84"/>
        <v>1</v>
      </c>
      <c r="G809" s="333" t="str">
        <f t="shared" si="85"/>
        <v>9</v>
      </c>
      <c r="H809" s="333" t="str">
        <f t="shared" si="86"/>
        <v>1</v>
      </c>
      <c r="I809" s="333" t="str">
        <f t="shared" si="87"/>
        <v>7</v>
      </c>
      <c r="J809" s="333" t="str">
        <f t="shared" si="88"/>
        <v>3</v>
      </c>
      <c r="K809" s="333" t="str">
        <f t="shared" si="89"/>
        <v>9</v>
      </c>
      <c r="L809" s="350">
        <f t="shared" si="90"/>
        <v>14.333333333333334</v>
      </c>
    </row>
    <row r="810" spans="5:12" x14ac:dyDescent="0.25">
      <c r="E810" s="332" t="s">
        <v>5957</v>
      </c>
      <c r="F810" s="333" t="str">
        <f t="shared" si="84"/>
        <v>1</v>
      </c>
      <c r="G810" s="333" t="str">
        <f t="shared" si="85"/>
        <v>9</v>
      </c>
      <c r="H810" s="333" t="str">
        <f t="shared" si="86"/>
        <v>1</v>
      </c>
      <c r="I810" s="333" t="str">
        <f t="shared" si="87"/>
        <v>7</v>
      </c>
      <c r="J810" s="333" t="str">
        <f t="shared" si="88"/>
        <v>7</v>
      </c>
      <c r="K810" s="333" t="str">
        <f t="shared" si="89"/>
        <v>1</v>
      </c>
      <c r="L810" s="350">
        <f t="shared" si="90"/>
        <v>7.666666666666667</v>
      </c>
    </row>
    <row r="811" spans="5:12" x14ac:dyDescent="0.25">
      <c r="E811" s="332" t="s">
        <v>5956</v>
      </c>
      <c r="F811" s="333" t="str">
        <f t="shared" si="84"/>
        <v>1</v>
      </c>
      <c r="G811" s="333" t="str">
        <f t="shared" si="85"/>
        <v>9</v>
      </c>
      <c r="H811" s="333" t="str">
        <f t="shared" si="86"/>
        <v>1</v>
      </c>
      <c r="I811" s="333" t="str">
        <f t="shared" si="87"/>
        <v>7</v>
      </c>
      <c r="J811" s="333" t="str">
        <f t="shared" si="88"/>
        <v>7</v>
      </c>
      <c r="K811" s="333" t="str">
        <f t="shared" si="89"/>
        <v>3</v>
      </c>
      <c r="L811" s="350">
        <f t="shared" si="90"/>
        <v>12.333333333333334</v>
      </c>
    </row>
    <row r="812" spans="5:12" x14ac:dyDescent="0.25">
      <c r="E812" s="332" t="s">
        <v>5955</v>
      </c>
      <c r="F812" s="333" t="str">
        <f t="shared" si="84"/>
        <v>1</v>
      </c>
      <c r="G812" s="333" t="str">
        <f t="shared" si="85"/>
        <v>9</v>
      </c>
      <c r="H812" s="333" t="str">
        <f t="shared" si="86"/>
        <v>1</v>
      </c>
      <c r="I812" s="333" t="str">
        <f t="shared" si="87"/>
        <v>7</v>
      </c>
      <c r="J812" s="333" t="str">
        <f t="shared" si="88"/>
        <v>7</v>
      </c>
      <c r="K812" s="333" t="str">
        <f t="shared" si="89"/>
        <v>7</v>
      </c>
      <c r="L812" s="350">
        <f t="shared" si="90"/>
        <v>21.666666666666668</v>
      </c>
    </row>
    <row r="813" spans="5:12" x14ac:dyDescent="0.25">
      <c r="E813" s="332" t="s">
        <v>5954</v>
      </c>
      <c r="F813" s="333" t="str">
        <f t="shared" si="84"/>
        <v>1</v>
      </c>
      <c r="G813" s="333" t="str">
        <f t="shared" si="85"/>
        <v>9</v>
      </c>
      <c r="H813" s="333" t="str">
        <f t="shared" si="86"/>
        <v>1</v>
      </c>
      <c r="I813" s="333" t="str">
        <f t="shared" si="87"/>
        <v>7</v>
      </c>
      <c r="J813" s="333" t="str">
        <f t="shared" si="88"/>
        <v>7</v>
      </c>
      <c r="K813" s="333" t="str">
        <f t="shared" si="89"/>
        <v>9</v>
      </c>
      <c r="L813" s="350">
        <f t="shared" si="90"/>
        <v>26.333333333333332</v>
      </c>
    </row>
    <row r="814" spans="5:12" x14ac:dyDescent="0.25">
      <c r="E814" s="332" t="s">
        <v>5953</v>
      </c>
      <c r="F814" s="333" t="str">
        <f t="shared" si="84"/>
        <v>1</v>
      </c>
      <c r="G814" s="333" t="str">
        <f t="shared" si="85"/>
        <v>9</v>
      </c>
      <c r="H814" s="333" t="str">
        <f t="shared" si="86"/>
        <v>1</v>
      </c>
      <c r="I814" s="333" t="str">
        <f t="shared" si="87"/>
        <v>7</v>
      </c>
      <c r="J814" s="333" t="str">
        <f t="shared" si="88"/>
        <v>9</v>
      </c>
      <c r="K814" s="333" t="str">
        <f t="shared" si="89"/>
        <v>1</v>
      </c>
      <c r="L814" s="350">
        <f t="shared" si="90"/>
        <v>8.3333333333333339</v>
      </c>
    </row>
    <row r="815" spans="5:12" x14ac:dyDescent="0.25">
      <c r="E815" s="332" t="s">
        <v>5952</v>
      </c>
      <c r="F815" s="333" t="str">
        <f t="shared" si="84"/>
        <v>1</v>
      </c>
      <c r="G815" s="333" t="str">
        <f t="shared" si="85"/>
        <v>9</v>
      </c>
      <c r="H815" s="333" t="str">
        <f t="shared" si="86"/>
        <v>1</v>
      </c>
      <c r="I815" s="333" t="str">
        <f t="shared" si="87"/>
        <v>7</v>
      </c>
      <c r="J815" s="333" t="str">
        <f t="shared" si="88"/>
        <v>9</v>
      </c>
      <c r="K815" s="333" t="str">
        <f t="shared" si="89"/>
        <v>3</v>
      </c>
      <c r="L815" s="350">
        <f t="shared" si="90"/>
        <v>14.333333333333334</v>
      </c>
    </row>
    <row r="816" spans="5:12" x14ac:dyDescent="0.25">
      <c r="E816" s="332" t="s">
        <v>5951</v>
      </c>
      <c r="F816" s="333" t="str">
        <f t="shared" si="84"/>
        <v>1</v>
      </c>
      <c r="G816" s="333" t="str">
        <f t="shared" si="85"/>
        <v>9</v>
      </c>
      <c r="H816" s="333" t="str">
        <f t="shared" si="86"/>
        <v>1</v>
      </c>
      <c r="I816" s="333" t="str">
        <f t="shared" si="87"/>
        <v>7</v>
      </c>
      <c r="J816" s="333" t="str">
        <f t="shared" si="88"/>
        <v>9</v>
      </c>
      <c r="K816" s="333" t="str">
        <f t="shared" si="89"/>
        <v>7</v>
      </c>
      <c r="L816" s="350">
        <f t="shared" si="90"/>
        <v>26.333333333333332</v>
      </c>
    </row>
    <row r="817" spans="5:12" x14ac:dyDescent="0.25">
      <c r="E817" s="332" t="s">
        <v>5950</v>
      </c>
      <c r="F817" s="333" t="str">
        <f t="shared" si="84"/>
        <v>1</v>
      </c>
      <c r="G817" s="333" t="str">
        <f t="shared" si="85"/>
        <v>9</v>
      </c>
      <c r="H817" s="333" t="str">
        <f t="shared" si="86"/>
        <v>1</v>
      </c>
      <c r="I817" s="333" t="str">
        <f t="shared" si="87"/>
        <v>7</v>
      </c>
      <c r="J817" s="333" t="str">
        <f t="shared" si="88"/>
        <v>9</v>
      </c>
      <c r="K817" s="333" t="str">
        <f t="shared" si="89"/>
        <v>9</v>
      </c>
      <c r="L817" s="350">
        <f t="shared" si="90"/>
        <v>32.333333333333336</v>
      </c>
    </row>
    <row r="818" spans="5:12" x14ac:dyDescent="0.25">
      <c r="E818" s="332" t="s">
        <v>5949</v>
      </c>
      <c r="F818" s="333" t="str">
        <f t="shared" si="84"/>
        <v>1</v>
      </c>
      <c r="G818" s="333" t="str">
        <f t="shared" si="85"/>
        <v>9</v>
      </c>
      <c r="H818" s="333" t="str">
        <f t="shared" si="86"/>
        <v>1</v>
      </c>
      <c r="I818" s="333" t="str">
        <f t="shared" si="87"/>
        <v>9</v>
      </c>
      <c r="J818" s="333" t="str">
        <f t="shared" si="88"/>
        <v>1</v>
      </c>
      <c r="K818" s="333" t="str">
        <f t="shared" si="89"/>
        <v>1</v>
      </c>
      <c r="L818" s="350">
        <f t="shared" si="90"/>
        <v>6.333333333333333</v>
      </c>
    </row>
    <row r="819" spans="5:12" x14ac:dyDescent="0.25">
      <c r="E819" s="332" t="s">
        <v>5948</v>
      </c>
      <c r="F819" s="333" t="str">
        <f t="shared" si="84"/>
        <v>1</v>
      </c>
      <c r="G819" s="333" t="str">
        <f t="shared" si="85"/>
        <v>9</v>
      </c>
      <c r="H819" s="333" t="str">
        <f t="shared" si="86"/>
        <v>1</v>
      </c>
      <c r="I819" s="333" t="str">
        <f t="shared" si="87"/>
        <v>9</v>
      </c>
      <c r="J819" s="333" t="str">
        <f t="shared" si="88"/>
        <v>1</v>
      </c>
      <c r="K819" s="333" t="str">
        <f t="shared" si="89"/>
        <v>3</v>
      </c>
      <c r="L819" s="350">
        <f t="shared" si="90"/>
        <v>7</v>
      </c>
    </row>
    <row r="820" spans="5:12" x14ac:dyDescent="0.25">
      <c r="E820" s="332" t="s">
        <v>5947</v>
      </c>
      <c r="F820" s="333" t="str">
        <f t="shared" si="84"/>
        <v>1</v>
      </c>
      <c r="G820" s="333" t="str">
        <f t="shared" si="85"/>
        <v>9</v>
      </c>
      <c r="H820" s="333" t="str">
        <f t="shared" si="86"/>
        <v>1</v>
      </c>
      <c r="I820" s="333" t="str">
        <f t="shared" si="87"/>
        <v>9</v>
      </c>
      <c r="J820" s="333" t="str">
        <f t="shared" si="88"/>
        <v>1</v>
      </c>
      <c r="K820" s="333" t="str">
        <f t="shared" si="89"/>
        <v>7</v>
      </c>
      <c r="L820" s="350">
        <f t="shared" si="90"/>
        <v>8.3333333333333339</v>
      </c>
    </row>
    <row r="821" spans="5:12" x14ac:dyDescent="0.25">
      <c r="E821" s="332" t="s">
        <v>5946</v>
      </c>
      <c r="F821" s="333" t="str">
        <f t="shared" si="84"/>
        <v>1</v>
      </c>
      <c r="G821" s="333" t="str">
        <f t="shared" si="85"/>
        <v>9</v>
      </c>
      <c r="H821" s="333" t="str">
        <f t="shared" si="86"/>
        <v>1</v>
      </c>
      <c r="I821" s="333" t="str">
        <f t="shared" si="87"/>
        <v>9</v>
      </c>
      <c r="J821" s="333" t="str">
        <f t="shared" si="88"/>
        <v>1</v>
      </c>
      <c r="K821" s="333" t="str">
        <f t="shared" si="89"/>
        <v>9</v>
      </c>
      <c r="L821" s="350">
        <f t="shared" si="90"/>
        <v>9</v>
      </c>
    </row>
    <row r="822" spans="5:12" x14ac:dyDescent="0.25">
      <c r="E822" s="332" t="s">
        <v>5945</v>
      </c>
      <c r="F822" s="333" t="str">
        <f t="shared" si="84"/>
        <v>1</v>
      </c>
      <c r="G822" s="333" t="str">
        <f t="shared" si="85"/>
        <v>9</v>
      </c>
      <c r="H822" s="333" t="str">
        <f t="shared" si="86"/>
        <v>1</v>
      </c>
      <c r="I822" s="333" t="str">
        <f t="shared" si="87"/>
        <v>9</v>
      </c>
      <c r="J822" s="333" t="str">
        <f t="shared" si="88"/>
        <v>3</v>
      </c>
      <c r="K822" s="333" t="str">
        <f t="shared" si="89"/>
        <v>1</v>
      </c>
      <c r="L822" s="350">
        <f t="shared" si="90"/>
        <v>7</v>
      </c>
    </row>
    <row r="823" spans="5:12" x14ac:dyDescent="0.25">
      <c r="E823" s="332" t="s">
        <v>5944</v>
      </c>
      <c r="F823" s="333" t="str">
        <f t="shared" si="84"/>
        <v>1</v>
      </c>
      <c r="G823" s="333" t="str">
        <f t="shared" si="85"/>
        <v>9</v>
      </c>
      <c r="H823" s="333" t="str">
        <f t="shared" si="86"/>
        <v>1</v>
      </c>
      <c r="I823" s="333" t="str">
        <f t="shared" si="87"/>
        <v>9</v>
      </c>
      <c r="J823" s="333" t="str">
        <f t="shared" si="88"/>
        <v>3</v>
      </c>
      <c r="K823" s="333" t="str">
        <f t="shared" si="89"/>
        <v>3</v>
      </c>
      <c r="L823" s="350">
        <f t="shared" si="90"/>
        <v>9</v>
      </c>
    </row>
    <row r="824" spans="5:12" x14ac:dyDescent="0.25">
      <c r="E824" s="332" t="s">
        <v>5943</v>
      </c>
      <c r="F824" s="333" t="str">
        <f t="shared" si="84"/>
        <v>1</v>
      </c>
      <c r="G824" s="333" t="str">
        <f t="shared" si="85"/>
        <v>9</v>
      </c>
      <c r="H824" s="333" t="str">
        <f t="shared" si="86"/>
        <v>1</v>
      </c>
      <c r="I824" s="333" t="str">
        <f t="shared" si="87"/>
        <v>9</v>
      </c>
      <c r="J824" s="333" t="str">
        <f t="shared" si="88"/>
        <v>3</v>
      </c>
      <c r="K824" s="333" t="str">
        <f t="shared" si="89"/>
        <v>7</v>
      </c>
      <c r="L824" s="350">
        <f t="shared" si="90"/>
        <v>13</v>
      </c>
    </row>
    <row r="825" spans="5:12" x14ac:dyDescent="0.25">
      <c r="E825" s="332" t="s">
        <v>5942</v>
      </c>
      <c r="F825" s="333" t="str">
        <f t="shared" si="84"/>
        <v>1</v>
      </c>
      <c r="G825" s="333" t="str">
        <f t="shared" si="85"/>
        <v>9</v>
      </c>
      <c r="H825" s="333" t="str">
        <f t="shared" si="86"/>
        <v>1</v>
      </c>
      <c r="I825" s="333" t="str">
        <f t="shared" si="87"/>
        <v>9</v>
      </c>
      <c r="J825" s="333" t="str">
        <f t="shared" si="88"/>
        <v>3</v>
      </c>
      <c r="K825" s="333" t="str">
        <f t="shared" si="89"/>
        <v>9</v>
      </c>
      <c r="L825" s="350">
        <f t="shared" si="90"/>
        <v>15</v>
      </c>
    </row>
    <row r="826" spans="5:12" x14ac:dyDescent="0.25">
      <c r="E826" s="332" t="s">
        <v>5941</v>
      </c>
      <c r="F826" s="333" t="str">
        <f t="shared" si="84"/>
        <v>1</v>
      </c>
      <c r="G826" s="333" t="str">
        <f t="shared" si="85"/>
        <v>9</v>
      </c>
      <c r="H826" s="333" t="str">
        <f t="shared" si="86"/>
        <v>1</v>
      </c>
      <c r="I826" s="333" t="str">
        <f t="shared" si="87"/>
        <v>9</v>
      </c>
      <c r="J826" s="333" t="str">
        <f t="shared" si="88"/>
        <v>7</v>
      </c>
      <c r="K826" s="333" t="str">
        <f t="shared" si="89"/>
        <v>1</v>
      </c>
      <c r="L826" s="350">
        <f t="shared" si="90"/>
        <v>8.3333333333333339</v>
      </c>
    </row>
    <row r="827" spans="5:12" x14ac:dyDescent="0.25">
      <c r="E827" s="332" t="s">
        <v>5940</v>
      </c>
      <c r="F827" s="333" t="str">
        <f t="shared" si="84"/>
        <v>1</v>
      </c>
      <c r="G827" s="333" t="str">
        <f t="shared" si="85"/>
        <v>9</v>
      </c>
      <c r="H827" s="333" t="str">
        <f t="shared" si="86"/>
        <v>1</v>
      </c>
      <c r="I827" s="333" t="str">
        <f t="shared" si="87"/>
        <v>9</v>
      </c>
      <c r="J827" s="333" t="str">
        <f t="shared" si="88"/>
        <v>7</v>
      </c>
      <c r="K827" s="333" t="str">
        <f t="shared" si="89"/>
        <v>3</v>
      </c>
      <c r="L827" s="350">
        <f t="shared" si="90"/>
        <v>13</v>
      </c>
    </row>
    <row r="828" spans="5:12" x14ac:dyDescent="0.25">
      <c r="E828" s="332" t="s">
        <v>5939</v>
      </c>
      <c r="F828" s="333" t="str">
        <f t="shared" si="84"/>
        <v>1</v>
      </c>
      <c r="G828" s="333" t="str">
        <f t="shared" si="85"/>
        <v>9</v>
      </c>
      <c r="H828" s="333" t="str">
        <f t="shared" si="86"/>
        <v>1</v>
      </c>
      <c r="I828" s="333" t="str">
        <f t="shared" si="87"/>
        <v>9</v>
      </c>
      <c r="J828" s="333" t="str">
        <f t="shared" si="88"/>
        <v>7</v>
      </c>
      <c r="K828" s="333" t="str">
        <f t="shared" si="89"/>
        <v>7</v>
      </c>
      <c r="L828" s="350">
        <f t="shared" si="90"/>
        <v>22.333333333333332</v>
      </c>
    </row>
    <row r="829" spans="5:12" x14ac:dyDescent="0.25">
      <c r="E829" s="332" t="s">
        <v>5938</v>
      </c>
      <c r="F829" s="333" t="str">
        <f t="shared" si="84"/>
        <v>1</v>
      </c>
      <c r="G829" s="333" t="str">
        <f t="shared" si="85"/>
        <v>9</v>
      </c>
      <c r="H829" s="333" t="str">
        <f t="shared" si="86"/>
        <v>1</v>
      </c>
      <c r="I829" s="333" t="str">
        <f t="shared" si="87"/>
        <v>9</v>
      </c>
      <c r="J829" s="333" t="str">
        <f t="shared" si="88"/>
        <v>7</v>
      </c>
      <c r="K829" s="333" t="str">
        <f t="shared" si="89"/>
        <v>9</v>
      </c>
      <c r="L829" s="350">
        <f t="shared" si="90"/>
        <v>27</v>
      </c>
    </row>
    <row r="830" spans="5:12" x14ac:dyDescent="0.25">
      <c r="E830" s="332" t="s">
        <v>5937</v>
      </c>
      <c r="F830" s="333" t="str">
        <f t="shared" si="84"/>
        <v>1</v>
      </c>
      <c r="G830" s="333" t="str">
        <f t="shared" si="85"/>
        <v>9</v>
      </c>
      <c r="H830" s="333" t="str">
        <f t="shared" si="86"/>
        <v>1</v>
      </c>
      <c r="I830" s="333" t="str">
        <f t="shared" si="87"/>
        <v>9</v>
      </c>
      <c r="J830" s="333" t="str">
        <f t="shared" si="88"/>
        <v>9</v>
      </c>
      <c r="K830" s="333" t="str">
        <f t="shared" si="89"/>
        <v>1</v>
      </c>
      <c r="L830" s="350">
        <f t="shared" si="90"/>
        <v>9</v>
      </c>
    </row>
    <row r="831" spans="5:12" x14ac:dyDescent="0.25">
      <c r="E831" s="332" t="s">
        <v>5936</v>
      </c>
      <c r="F831" s="333" t="str">
        <f t="shared" si="84"/>
        <v>1</v>
      </c>
      <c r="G831" s="333" t="str">
        <f t="shared" si="85"/>
        <v>9</v>
      </c>
      <c r="H831" s="333" t="str">
        <f t="shared" si="86"/>
        <v>1</v>
      </c>
      <c r="I831" s="333" t="str">
        <f t="shared" si="87"/>
        <v>9</v>
      </c>
      <c r="J831" s="333" t="str">
        <f t="shared" si="88"/>
        <v>9</v>
      </c>
      <c r="K831" s="333" t="str">
        <f t="shared" si="89"/>
        <v>3</v>
      </c>
      <c r="L831" s="350">
        <f t="shared" si="90"/>
        <v>15</v>
      </c>
    </row>
    <row r="832" spans="5:12" x14ac:dyDescent="0.25">
      <c r="E832" s="332" t="s">
        <v>5935</v>
      </c>
      <c r="F832" s="333" t="str">
        <f t="shared" si="84"/>
        <v>1</v>
      </c>
      <c r="G832" s="333" t="str">
        <f t="shared" si="85"/>
        <v>9</v>
      </c>
      <c r="H832" s="333" t="str">
        <f t="shared" si="86"/>
        <v>1</v>
      </c>
      <c r="I832" s="333" t="str">
        <f t="shared" si="87"/>
        <v>9</v>
      </c>
      <c r="J832" s="333" t="str">
        <f t="shared" si="88"/>
        <v>9</v>
      </c>
      <c r="K832" s="333" t="str">
        <f t="shared" si="89"/>
        <v>7</v>
      </c>
      <c r="L832" s="350">
        <f t="shared" si="90"/>
        <v>27</v>
      </c>
    </row>
    <row r="833" spans="5:12" x14ac:dyDescent="0.25">
      <c r="E833" s="332" t="s">
        <v>5934</v>
      </c>
      <c r="F833" s="333" t="str">
        <f t="shared" si="84"/>
        <v>1</v>
      </c>
      <c r="G833" s="333" t="str">
        <f t="shared" si="85"/>
        <v>9</v>
      </c>
      <c r="H833" s="333" t="str">
        <f t="shared" si="86"/>
        <v>1</v>
      </c>
      <c r="I833" s="333" t="str">
        <f t="shared" si="87"/>
        <v>9</v>
      </c>
      <c r="J833" s="333" t="str">
        <f t="shared" si="88"/>
        <v>9</v>
      </c>
      <c r="K833" s="333" t="str">
        <f t="shared" si="89"/>
        <v>9</v>
      </c>
      <c r="L833" s="350">
        <f t="shared" si="90"/>
        <v>33</v>
      </c>
    </row>
    <row r="834" spans="5:12" x14ac:dyDescent="0.25">
      <c r="E834" s="332" t="s">
        <v>5933</v>
      </c>
      <c r="F834" s="333" t="str">
        <f t="shared" ref="F834:F897" si="91">MID(E834,3,1)</f>
        <v>1</v>
      </c>
      <c r="G834" s="333" t="str">
        <f t="shared" ref="G834:G897" si="92">MID(E834,6,1)</f>
        <v>9</v>
      </c>
      <c r="H834" s="333" t="str">
        <f t="shared" ref="H834:H897" si="93">MID(E834,10,1)</f>
        <v>3</v>
      </c>
      <c r="I834" s="333" t="str">
        <f t="shared" ref="I834:I897" si="94">MID(E834,13,1)</f>
        <v>1</v>
      </c>
      <c r="J834" s="333" t="str">
        <f t="shared" ref="J834:J897" si="95">MID(E834,17,1)</f>
        <v>1</v>
      </c>
      <c r="K834" s="333" t="str">
        <f t="shared" ref="K834:K897" si="96">MID(E834,20,1)</f>
        <v>1</v>
      </c>
      <c r="L834" s="350">
        <f t="shared" ref="L834:L897" si="97">(F834*G834+H834*I834+J834*K834)/3</f>
        <v>4.333333333333333</v>
      </c>
    </row>
    <row r="835" spans="5:12" x14ac:dyDescent="0.25">
      <c r="E835" s="332" t="s">
        <v>5932</v>
      </c>
      <c r="F835" s="333" t="str">
        <f t="shared" si="91"/>
        <v>1</v>
      </c>
      <c r="G835" s="333" t="str">
        <f t="shared" si="92"/>
        <v>9</v>
      </c>
      <c r="H835" s="333" t="str">
        <f t="shared" si="93"/>
        <v>3</v>
      </c>
      <c r="I835" s="333" t="str">
        <f t="shared" si="94"/>
        <v>1</v>
      </c>
      <c r="J835" s="333" t="str">
        <f t="shared" si="95"/>
        <v>1</v>
      </c>
      <c r="K835" s="333" t="str">
        <f t="shared" si="96"/>
        <v>3</v>
      </c>
      <c r="L835" s="350">
        <f t="shared" si="97"/>
        <v>5</v>
      </c>
    </row>
    <row r="836" spans="5:12" x14ac:dyDescent="0.25">
      <c r="E836" s="332" t="s">
        <v>5931</v>
      </c>
      <c r="F836" s="333" t="str">
        <f t="shared" si="91"/>
        <v>1</v>
      </c>
      <c r="G836" s="333" t="str">
        <f t="shared" si="92"/>
        <v>9</v>
      </c>
      <c r="H836" s="333" t="str">
        <f t="shared" si="93"/>
        <v>3</v>
      </c>
      <c r="I836" s="333" t="str">
        <f t="shared" si="94"/>
        <v>1</v>
      </c>
      <c r="J836" s="333" t="str">
        <f t="shared" si="95"/>
        <v>1</v>
      </c>
      <c r="K836" s="333" t="str">
        <f t="shared" si="96"/>
        <v>7</v>
      </c>
      <c r="L836" s="350">
        <f t="shared" si="97"/>
        <v>6.333333333333333</v>
      </c>
    </row>
    <row r="837" spans="5:12" x14ac:dyDescent="0.25">
      <c r="E837" s="332" t="s">
        <v>5930</v>
      </c>
      <c r="F837" s="333" t="str">
        <f t="shared" si="91"/>
        <v>1</v>
      </c>
      <c r="G837" s="333" t="str">
        <f t="shared" si="92"/>
        <v>9</v>
      </c>
      <c r="H837" s="333" t="str">
        <f t="shared" si="93"/>
        <v>3</v>
      </c>
      <c r="I837" s="333" t="str">
        <f t="shared" si="94"/>
        <v>1</v>
      </c>
      <c r="J837" s="333" t="str">
        <f t="shared" si="95"/>
        <v>1</v>
      </c>
      <c r="K837" s="333" t="str">
        <f t="shared" si="96"/>
        <v>9</v>
      </c>
      <c r="L837" s="350">
        <f t="shared" si="97"/>
        <v>7</v>
      </c>
    </row>
    <row r="838" spans="5:12" x14ac:dyDescent="0.25">
      <c r="E838" s="332" t="s">
        <v>5929</v>
      </c>
      <c r="F838" s="333" t="str">
        <f t="shared" si="91"/>
        <v>1</v>
      </c>
      <c r="G838" s="333" t="str">
        <f t="shared" si="92"/>
        <v>9</v>
      </c>
      <c r="H838" s="333" t="str">
        <f t="shared" si="93"/>
        <v>3</v>
      </c>
      <c r="I838" s="333" t="str">
        <f t="shared" si="94"/>
        <v>1</v>
      </c>
      <c r="J838" s="333" t="str">
        <f t="shared" si="95"/>
        <v>3</v>
      </c>
      <c r="K838" s="333" t="str">
        <f t="shared" si="96"/>
        <v>1</v>
      </c>
      <c r="L838" s="350">
        <f t="shared" si="97"/>
        <v>5</v>
      </c>
    </row>
    <row r="839" spans="5:12" x14ac:dyDescent="0.25">
      <c r="E839" s="332" t="s">
        <v>5928</v>
      </c>
      <c r="F839" s="333" t="str">
        <f t="shared" si="91"/>
        <v>1</v>
      </c>
      <c r="G839" s="333" t="str">
        <f t="shared" si="92"/>
        <v>9</v>
      </c>
      <c r="H839" s="333" t="str">
        <f t="shared" si="93"/>
        <v>3</v>
      </c>
      <c r="I839" s="333" t="str">
        <f t="shared" si="94"/>
        <v>1</v>
      </c>
      <c r="J839" s="333" t="str">
        <f t="shared" si="95"/>
        <v>3</v>
      </c>
      <c r="K839" s="333" t="str">
        <f t="shared" si="96"/>
        <v>3</v>
      </c>
      <c r="L839" s="350">
        <f t="shared" si="97"/>
        <v>7</v>
      </c>
    </row>
    <row r="840" spans="5:12" x14ac:dyDescent="0.25">
      <c r="E840" s="332" t="s">
        <v>5927</v>
      </c>
      <c r="F840" s="333" t="str">
        <f t="shared" si="91"/>
        <v>1</v>
      </c>
      <c r="G840" s="333" t="str">
        <f t="shared" si="92"/>
        <v>9</v>
      </c>
      <c r="H840" s="333" t="str">
        <f t="shared" si="93"/>
        <v>3</v>
      </c>
      <c r="I840" s="333" t="str">
        <f t="shared" si="94"/>
        <v>1</v>
      </c>
      <c r="J840" s="333" t="str">
        <f t="shared" si="95"/>
        <v>3</v>
      </c>
      <c r="K840" s="333" t="str">
        <f t="shared" si="96"/>
        <v>7</v>
      </c>
      <c r="L840" s="350">
        <f t="shared" si="97"/>
        <v>11</v>
      </c>
    </row>
    <row r="841" spans="5:12" x14ac:dyDescent="0.25">
      <c r="E841" s="332" t="s">
        <v>5926</v>
      </c>
      <c r="F841" s="333" t="str">
        <f t="shared" si="91"/>
        <v>1</v>
      </c>
      <c r="G841" s="333" t="str">
        <f t="shared" si="92"/>
        <v>9</v>
      </c>
      <c r="H841" s="333" t="str">
        <f t="shared" si="93"/>
        <v>3</v>
      </c>
      <c r="I841" s="333" t="str">
        <f t="shared" si="94"/>
        <v>1</v>
      </c>
      <c r="J841" s="333" t="str">
        <f t="shared" si="95"/>
        <v>3</v>
      </c>
      <c r="K841" s="333" t="str">
        <f t="shared" si="96"/>
        <v>9</v>
      </c>
      <c r="L841" s="350">
        <f t="shared" si="97"/>
        <v>13</v>
      </c>
    </row>
    <row r="842" spans="5:12" x14ac:dyDescent="0.25">
      <c r="E842" s="332" t="s">
        <v>5925</v>
      </c>
      <c r="F842" s="333" t="str">
        <f t="shared" si="91"/>
        <v>1</v>
      </c>
      <c r="G842" s="333" t="str">
        <f t="shared" si="92"/>
        <v>9</v>
      </c>
      <c r="H842" s="333" t="str">
        <f t="shared" si="93"/>
        <v>3</v>
      </c>
      <c r="I842" s="333" t="str">
        <f t="shared" si="94"/>
        <v>1</v>
      </c>
      <c r="J842" s="333" t="str">
        <f t="shared" si="95"/>
        <v>7</v>
      </c>
      <c r="K842" s="333" t="str">
        <f t="shared" si="96"/>
        <v>1</v>
      </c>
      <c r="L842" s="350">
        <f t="shared" si="97"/>
        <v>6.333333333333333</v>
      </c>
    </row>
    <row r="843" spans="5:12" x14ac:dyDescent="0.25">
      <c r="E843" s="332" t="s">
        <v>5924</v>
      </c>
      <c r="F843" s="333" t="str">
        <f t="shared" si="91"/>
        <v>1</v>
      </c>
      <c r="G843" s="333" t="str">
        <f t="shared" si="92"/>
        <v>9</v>
      </c>
      <c r="H843" s="333" t="str">
        <f t="shared" si="93"/>
        <v>3</v>
      </c>
      <c r="I843" s="333" t="str">
        <f t="shared" si="94"/>
        <v>1</v>
      </c>
      <c r="J843" s="333" t="str">
        <f t="shared" si="95"/>
        <v>7</v>
      </c>
      <c r="K843" s="333" t="str">
        <f t="shared" si="96"/>
        <v>3</v>
      </c>
      <c r="L843" s="350">
        <f t="shared" si="97"/>
        <v>11</v>
      </c>
    </row>
    <row r="844" spans="5:12" x14ac:dyDescent="0.25">
      <c r="E844" s="332" t="s">
        <v>5923</v>
      </c>
      <c r="F844" s="333" t="str">
        <f t="shared" si="91"/>
        <v>1</v>
      </c>
      <c r="G844" s="333" t="str">
        <f t="shared" si="92"/>
        <v>9</v>
      </c>
      <c r="H844" s="333" t="str">
        <f t="shared" si="93"/>
        <v>3</v>
      </c>
      <c r="I844" s="333" t="str">
        <f t="shared" si="94"/>
        <v>1</v>
      </c>
      <c r="J844" s="333" t="str">
        <f t="shared" si="95"/>
        <v>7</v>
      </c>
      <c r="K844" s="333" t="str">
        <f t="shared" si="96"/>
        <v>7</v>
      </c>
      <c r="L844" s="350">
        <f t="shared" si="97"/>
        <v>20.333333333333332</v>
      </c>
    </row>
    <row r="845" spans="5:12" x14ac:dyDescent="0.25">
      <c r="E845" s="332" t="s">
        <v>5922</v>
      </c>
      <c r="F845" s="333" t="str">
        <f t="shared" si="91"/>
        <v>1</v>
      </c>
      <c r="G845" s="333" t="str">
        <f t="shared" si="92"/>
        <v>9</v>
      </c>
      <c r="H845" s="333" t="str">
        <f t="shared" si="93"/>
        <v>3</v>
      </c>
      <c r="I845" s="333" t="str">
        <f t="shared" si="94"/>
        <v>1</v>
      </c>
      <c r="J845" s="333" t="str">
        <f t="shared" si="95"/>
        <v>7</v>
      </c>
      <c r="K845" s="333" t="str">
        <f t="shared" si="96"/>
        <v>9</v>
      </c>
      <c r="L845" s="350">
        <f t="shared" si="97"/>
        <v>25</v>
      </c>
    </row>
    <row r="846" spans="5:12" x14ac:dyDescent="0.25">
      <c r="E846" s="332" t="s">
        <v>5921</v>
      </c>
      <c r="F846" s="333" t="str">
        <f t="shared" si="91"/>
        <v>1</v>
      </c>
      <c r="G846" s="333" t="str">
        <f t="shared" si="92"/>
        <v>9</v>
      </c>
      <c r="H846" s="333" t="str">
        <f t="shared" si="93"/>
        <v>3</v>
      </c>
      <c r="I846" s="333" t="str">
        <f t="shared" si="94"/>
        <v>1</v>
      </c>
      <c r="J846" s="333" t="str">
        <f t="shared" si="95"/>
        <v>9</v>
      </c>
      <c r="K846" s="333" t="str">
        <f t="shared" si="96"/>
        <v>1</v>
      </c>
      <c r="L846" s="350">
        <f t="shared" si="97"/>
        <v>7</v>
      </c>
    </row>
    <row r="847" spans="5:12" x14ac:dyDescent="0.25">
      <c r="E847" s="332" t="s">
        <v>5920</v>
      </c>
      <c r="F847" s="333" t="str">
        <f t="shared" si="91"/>
        <v>1</v>
      </c>
      <c r="G847" s="333" t="str">
        <f t="shared" si="92"/>
        <v>9</v>
      </c>
      <c r="H847" s="333" t="str">
        <f t="shared" si="93"/>
        <v>3</v>
      </c>
      <c r="I847" s="333" t="str">
        <f t="shared" si="94"/>
        <v>1</v>
      </c>
      <c r="J847" s="333" t="str">
        <f t="shared" si="95"/>
        <v>9</v>
      </c>
      <c r="K847" s="333" t="str">
        <f t="shared" si="96"/>
        <v>3</v>
      </c>
      <c r="L847" s="350">
        <f t="shared" si="97"/>
        <v>13</v>
      </c>
    </row>
    <row r="848" spans="5:12" x14ac:dyDescent="0.25">
      <c r="E848" s="332" t="s">
        <v>5919</v>
      </c>
      <c r="F848" s="333" t="str">
        <f t="shared" si="91"/>
        <v>1</v>
      </c>
      <c r="G848" s="333" t="str">
        <f t="shared" si="92"/>
        <v>9</v>
      </c>
      <c r="H848" s="333" t="str">
        <f t="shared" si="93"/>
        <v>3</v>
      </c>
      <c r="I848" s="333" t="str">
        <f t="shared" si="94"/>
        <v>1</v>
      </c>
      <c r="J848" s="333" t="str">
        <f t="shared" si="95"/>
        <v>9</v>
      </c>
      <c r="K848" s="333" t="str">
        <f t="shared" si="96"/>
        <v>7</v>
      </c>
      <c r="L848" s="350">
        <f t="shared" si="97"/>
        <v>25</v>
      </c>
    </row>
    <row r="849" spans="5:12" x14ac:dyDescent="0.25">
      <c r="E849" s="332" t="s">
        <v>5918</v>
      </c>
      <c r="F849" s="333" t="str">
        <f t="shared" si="91"/>
        <v>1</v>
      </c>
      <c r="G849" s="333" t="str">
        <f t="shared" si="92"/>
        <v>9</v>
      </c>
      <c r="H849" s="333" t="str">
        <f t="shared" si="93"/>
        <v>3</v>
      </c>
      <c r="I849" s="333" t="str">
        <f t="shared" si="94"/>
        <v>1</v>
      </c>
      <c r="J849" s="333" t="str">
        <f t="shared" si="95"/>
        <v>9</v>
      </c>
      <c r="K849" s="333" t="str">
        <f t="shared" si="96"/>
        <v>9</v>
      </c>
      <c r="L849" s="350">
        <f t="shared" si="97"/>
        <v>31</v>
      </c>
    </row>
    <row r="850" spans="5:12" x14ac:dyDescent="0.25">
      <c r="E850" s="332" t="s">
        <v>5917</v>
      </c>
      <c r="F850" s="333" t="str">
        <f t="shared" si="91"/>
        <v>1</v>
      </c>
      <c r="G850" s="333" t="str">
        <f t="shared" si="92"/>
        <v>9</v>
      </c>
      <c r="H850" s="333" t="str">
        <f t="shared" si="93"/>
        <v>3</v>
      </c>
      <c r="I850" s="333" t="str">
        <f t="shared" si="94"/>
        <v>3</v>
      </c>
      <c r="J850" s="333" t="str">
        <f t="shared" si="95"/>
        <v>1</v>
      </c>
      <c r="K850" s="333" t="str">
        <f t="shared" si="96"/>
        <v>1</v>
      </c>
      <c r="L850" s="350">
        <f t="shared" si="97"/>
        <v>6.333333333333333</v>
      </c>
    </row>
    <row r="851" spans="5:12" x14ac:dyDescent="0.25">
      <c r="E851" s="332" t="s">
        <v>5916</v>
      </c>
      <c r="F851" s="333" t="str">
        <f t="shared" si="91"/>
        <v>1</v>
      </c>
      <c r="G851" s="333" t="str">
        <f t="shared" si="92"/>
        <v>9</v>
      </c>
      <c r="H851" s="333" t="str">
        <f t="shared" si="93"/>
        <v>3</v>
      </c>
      <c r="I851" s="333" t="str">
        <f t="shared" si="94"/>
        <v>3</v>
      </c>
      <c r="J851" s="333" t="str">
        <f t="shared" si="95"/>
        <v>1</v>
      </c>
      <c r="K851" s="333" t="str">
        <f t="shared" si="96"/>
        <v>3</v>
      </c>
      <c r="L851" s="350">
        <f t="shared" si="97"/>
        <v>7</v>
      </c>
    </row>
    <row r="852" spans="5:12" x14ac:dyDescent="0.25">
      <c r="E852" s="332" t="s">
        <v>5915</v>
      </c>
      <c r="F852" s="333" t="str">
        <f t="shared" si="91"/>
        <v>1</v>
      </c>
      <c r="G852" s="333" t="str">
        <f t="shared" si="92"/>
        <v>9</v>
      </c>
      <c r="H852" s="333" t="str">
        <f t="shared" si="93"/>
        <v>3</v>
      </c>
      <c r="I852" s="333" t="str">
        <f t="shared" si="94"/>
        <v>3</v>
      </c>
      <c r="J852" s="333" t="str">
        <f t="shared" si="95"/>
        <v>1</v>
      </c>
      <c r="K852" s="333" t="str">
        <f t="shared" si="96"/>
        <v>7</v>
      </c>
      <c r="L852" s="350">
        <f t="shared" si="97"/>
        <v>8.3333333333333339</v>
      </c>
    </row>
    <row r="853" spans="5:12" x14ac:dyDescent="0.25">
      <c r="E853" s="332" t="s">
        <v>5914</v>
      </c>
      <c r="F853" s="333" t="str">
        <f t="shared" si="91"/>
        <v>1</v>
      </c>
      <c r="G853" s="333" t="str">
        <f t="shared" si="92"/>
        <v>9</v>
      </c>
      <c r="H853" s="333" t="str">
        <f t="shared" si="93"/>
        <v>3</v>
      </c>
      <c r="I853" s="333" t="str">
        <f t="shared" si="94"/>
        <v>3</v>
      </c>
      <c r="J853" s="333" t="str">
        <f t="shared" si="95"/>
        <v>1</v>
      </c>
      <c r="K853" s="333" t="str">
        <f t="shared" si="96"/>
        <v>9</v>
      </c>
      <c r="L853" s="350">
        <f t="shared" si="97"/>
        <v>9</v>
      </c>
    </row>
    <row r="854" spans="5:12" x14ac:dyDescent="0.25">
      <c r="E854" s="332" t="s">
        <v>5913</v>
      </c>
      <c r="F854" s="333" t="str">
        <f t="shared" si="91"/>
        <v>1</v>
      </c>
      <c r="G854" s="333" t="str">
        <f t="shared" si="92"/>
        <v>9</v>
      </c>
      <c r="H854" s="333" t="str">
        <f t="shared" si="93"/>
        <v>3</v>
      </c>
      <c r="I854" s="333" t="str">
        <f t="shared" si="94"/>
        <v>3</v>
      </c>
      <c r="J854" s="333" t="str">
        <f t="shared" si="95"/>
        <v>3</v>
      </c>
      <c r="K854" s="333" t="str">
        <f t="shared" si="96"/>
        <v>1</v>
      </c>
      <c r="L854" s="350">
        <f t="shared" si="97"/>
        <v>7</v>
      </c>
    </row>
    <row r="855" spans="5:12" x14ac:dyDescent="0.25">
      <c r="E855" s="332" t="s">
        <v>5912</v>
      </c>
      <c r="F855" s="333" t="str">
        <f t="shared" si="91"/>
        <v>1</v>
      </c>
      <c r="G855" s="333" t="str">
        <f t="shared" si="92"/>
        <v>9</v>
      </c>
      <c r="H855" s="333" t="str">
        <f t="shared" si="93"/>
        <v>3</v>
      </c>
      <c r="I855" s="333" t="str">
        <f t="shared" si="94"/>
        <v>3</v>
      </c>
      <c r="J855" s="333" t="str">
        <f t="shared" si="95"/>
        <v>3</v>
      </c>
      <c r="K855" s="333" t="str">
        <f t="shared" si="96"/>
        <v>3</v>
      </c>
      <c r="L855" s="350">
        <f t="shared" si="97"/>
        <v>9</v>
      </c>
    </row>
    <row r="856" spans="5:12" x14ac:dyDescent="0.25">
      <c r="E856" s="332" t="s">
        <v>5911</v>
      </c>
      <c r="F856" s="333" t="str">
        <f t="shared" si="91"/>
        <v>1</v>
      </c>
      <c r="G856" s="333" t="str">
        <f t="shared" si="92"/>
        <v>9</v>
      </c>
      <c r="H856" s="333" t="str">
        <f t="shared" si="93"/>
        <v>3</v>
      </c>
      <c r="I856" s="333" t="str">
        <f t="shared" si="94"/>
        <v>3</v>
      </c>
      <c r="J856" s="333" t="str">
        <f t="shared" si="95"/>
        <v>3</v>
      </c>
      <c r="K856" s="333" t="str">
        <f t="shared" si="96"/>
        <v>7</v>
      </c>
      <c r="L856" s="350">
        <f t="shared" si="97"/>
        <v>13</v>
      </c>
    </row>
    <row r="857" spans="5:12" x14ac:dyDescent="0.25">
      <c r="E857" s="332" t="s">
        <v>5910</v>
      </c>
      <c r="F857" s="333" t="str">
        <f t="shared" si="91"/>
        <v>1</v>
      </c>
      <c r="G857" s="333" t="str">
        <f t="shared" si="92"/>
        <v>9</v>
      </c>
      <c r="H857" s="333" t="str">
        <f t="shared" si="93"/>
        <v>3</v>
      </c>
      <c r="I857" s="333" t="str">
        <f t="shared" si="94"/>
        <v>3</v>
      </c>
      <c r="J857" s="333" t="str">
        <f t="shared" si="95"/>
        <v>3</v>
      </c>
      <c r="K857" s="333" t="str">
        <f t="shared" si="96"/>
        <v>9</v>
      </c>
      <c r="L857" s="350">
        <f t="shared" si="97"/>
        <v>15</v>
      </c>
    </row>
    <row r="858" spans="5:12" x14ac:dyDescent="0.25">
      <c r="E858" s="332" t="s">
        <v>5909</v>
      </c>
      <c r="F858" s="333" t="str">
        <f t="shared" si="91"/>
        <v>1</v>
      </c>
      <c r="G858" s="333" t="str">
        <f t="shared" si="92"/>
        <v>9</v>
      </c>
      <c r="H858" s="333" t="str">
        <f t="shared" si="93"/>
        <v>3</v>
      </c>
      <c r="I858" s="333" t="str">
        <f t="shared" si="94"/>
        <v>3</v>
      </c>
      <c r="J858" s="333" t="str">
        <f t="shared" si="95"/>
        <v>7</v>
      </c>
      <c r="K858" s="333" t="str">
        <f t="shared" si="96"/>
        <v>1</v>
      </c>
      <c r="L858" s="350">
        <f t="shared" si="97"/>
        <v>8.3333333333333339</v>
      </c>
    </row>
    <row r="859" spans="5:12" x14ac:dyDescent="0.25">
      <c r="E859" s="332" t="s">
        <v>5908</v>
      </c>
      <c r="F859" s="333" t="str">
        <f t="shared" si="91"/>
        <v>1</v>
      </c>
      <c r="G859" s="333" t="str">
        <f t="shared" si="92"/>
        <v>9</v>
      </c>
      <c r="H859" s="333" t="str">
        <f t="shared" si="93"/>
        <v>3</v>
      </c>
      <c r="I859" s="333" t="str">
        <f t="shared" si="94"/>
        <v>3</v>
      </c>
      <c r="J859" s="333" t="str">
        <f t="shared" si="95"/>
        <v>7</v>
      </c>
      <c r="K859" s="333" t="str">
        <f t="shared" si="96"/>
        <v>3</v>
      </c>
      <c r="L859" s="350">
        <f t="shared" si="97"/>
        <v>13</v>
      </c>
    </row>
    <row r="860" spans="5:12" x14ac:dyDescent="0.25">
      <c r="E860" s="332" t="s">
        <v>5907</v>
      </c>
      <c r="F860" s="333" t="str">
        <f t="shared" si="91"/>
        <v>1</v>
      </c>
      <c r="G860" s="333" t="str">
        <f t="shared" si="92"/>
        <v>9</v>
      </c>
      <c r="H860" s="333" t="str">
        <f t="shared" si="93"/>
        <v>3</v>
      </c>
      <c r="I860" s="333" t="str">
        <f t="shared" si="94"/>
        <v>3</v>
      </c>
      <c r="J860" s="333" t="str">
        <f t="shared" si="95"/>
        <v>7</v>
      </c>
      <c r="K860" s="333" t="str">
        <f t="shared" si="96"/>
        <v>7</v>
      </c>
      <c r="L860" s="350">
        <f t="shared" si="97"/>
        <v>22.333333333333332</v>
      </c>
    </row>
    <row r="861" spans="5:12" x14ac:dyDescent="0.25">
      <c r="E861" s="332" t="s">
        <v>5906</v>
      </c>
      <c r="F861" s="333" t="str">
        <f t="shared" si="91"/>
        <v>1</v>
      </c>
      <c r="G861" s="333" t="str">
        <f t="shared" si="92"/>
        <v>9</v>
      </c>
      <c r="H861" s="333" t="str">
        <f t="shared" si="93"/>
        <v>3</v>
      </c>
      <c r="I861" s="333" t="str">
        <f t="shared" si="94"/>
        <v>3</v>
      </c>
      <c r="J861" s="333" t="str">
        <f t="shared" si="95"/>
        <v>7</v>
      </c>
      <c r="K861" s="333" t="str">
        <f t="shared" si="96"/>
        <v>9</v>
      </c>
      <c r="L861" s="350">
        <f t="shared" si="97"/>
        <v>27</v>
      </c>
    </row>
    <row r="862" spans="5:12" x14ac:dyDescent="0.25">
      <c r="E862" s="332" t="s">
        <v>5905</v>
      </c>
      <c r="F862" s="333" t="str">
        <f t="shared" si="91"/>
        <v>1</v>
      </c>
      <c r="G862" s="333" t="str">
        <f t="shared" si="92"/>
        <v>9</v>
      </c>
      <c r="H862" s="333" t="str">
        <f t="shared" si="93"/>
        <v>3</v>
      </c>
      <c r="I862" s="333" t="str">
        <f t="shared" si="94"/>
        <v>3</v>
      </c>
      <c r="J862" s="333" t="str">
        <f t="shared" si="95"/>
        <v>9</v>
      </c>
      <c r="K862" s="333" t="str">
        <f t="shared" si="96"/>
        <v>1</v>
      </c>
      <c r="L862" s="350">
        <f t="shared" si="97"/>
        <v>9</v>
      </c>
    </row>
    <row r="863" spans="5:12" x14ac:dyDescent="0.25">
      <c r="E863" s="332" t="s">
        <v>5904</v>
      </c>
      <c r="F863" s="333" t="str">
        <f t="shared" si="91"/>
        <v>1</v>
      </c>
      <c r="G863" s="333" t="str">
        <f t="shared" si="92"/>
        <v>9</v>
      </c>
      <c r="H863" s="333" t="str">
        <f t="shared" si="93"/>
        <v>3</v>
      </c>
      <c r="I863" s="333" t="str">
        <f t="shared" si="94"/>
        <v>3</v>
      </c>
      <c r="J863" s="333" t="str">
        <f t="shared" si="95"/>
        <v>9</v>
      </c>
      <c r="K863" s="333" t="str">
        <f t="shared" si="96"/>
        <v>3</v>
      </c>
      <c r="L863" s="350">
        <f t="shared" si="97"/>
        <v>15</v>
      </c>
    </row>
    <row r="864" spans="5:12" x14ac:dyDescent="0.25">
      <c r="E864" s="332" t="s">
        <v>5903</v>
      </c>
      <c r="F864" s="333" t="str">
        <f t="shared" si="91"/>
        <v>1</v>
      </c>
      <c r="G864" s="333" t="str">
        <f t="shared" si="92"/>
        <v>9</v>
      </c>
      <c r="H864" s="333" t="str">
        <f t="shared" si="93"/>
        <v>3</v>
      </c>
      <c r="I864" s="333" t="str">
        <f t="shared" si="94"/>
        <v>3</v>
      </c>
      <c r="J864" s="333" t="str">
        <f t="shared" si="95"/>
        <v>9</v>
      </c>
      <c r="K864" s="333" t="str">
        <f t="shared" si="96"/>
        <v>7</v>
      </c>
      <c r="L864" s="350">
        <f t="shared" si="97"/>
        <v>27</v>
      </c>
    </row>
    <row r="865" spans="5:12" x14ac:dyDescent="0.25">
      <c r="E865" s="332" t="s">
        <v>5902</v>
      </c>
      <c r="F865" s="333" t="str">
        <f t="shared" si="91"/>
        <v>1</v>
      </c>
      <c r="G865" s="333" t="str">
        <f t="shared" si="92"/>
        <v>9</v>
      </c>
      <c r="H865" s="333" t="str">
        <f t="shared" si="93"/>
        <v>3</v>
      </c>
      <c r="I865" s="333" t="str">
        <f t="shared" si="94"/>
        <v>3</v>
      </c>
      <c r="J865" s="333" t="str">
        <f t="shared" si="95"/>
        <v>9</v>
      </c>
      <c r="K865" s="333" t="str">
        <f t="shared" si="96"/>
        <v>9</v>
      </c>
      <c r="L865" s="350">
        <f t="shared" si="97"/>
        <v>33</v>
      </c>
    </row>
    <row r="866" spans="5:12" x14ac:dyDescent="0.25">
      <c r="E866" s="332" t="s">
        <v>5901</v>
      </c>
      <c r="F866" s="333" t="str">
        <f t="shared" si="91"/>
        <v>1</v>
      </c>
      <c r="G866" s="333" t="str">
        <f t="shared" si="92"/>
        <v>9</v>
      </c>
      <c r="H866" s="333" t="str">
        <f t="shared" si="93"/>
        <v>3</v>
      </c>
      <c r="I866" s="333" t="str">
        <f t="shared" si="94"/>
        <v>7</v>
      </c>
      <c r="J866" s="333" t="str">
        <f t="shared" si="95"/>
        <v>1</v>
      </c>
      <c r="K866" s="333" t="str">
        <f t="shared" si="96"/>
        <v>1</v>
      </c>
      <c r="L866" s="350">
        <f t="shared" si="97"/>
        <v>10.333333333333334</v>
      </c>
    </row>
    <row r="867" spans="5:12" x14ac:dyDescent="0.25">
      <c r="E867" s="332" t="s">
        <v>5900</v>
      </c>
      <c r="F867" s="333" t="str">
        <f t="shared" si="91"/>
        <v>1</v>
      </c>
      <c r="G867" s="333" t="str">
        <f t="shared" si="92"/>
        <v>9</v>
      </c>
      <c r="H867" s="333" t="str">
        <f t="shared" si="93"/>
        <v>3</v>
      </c>
      <c r="I867" s="333" t="str">
        <f t="shared" si="94"/>
        <v>7</v>
      </c>
      <c r="J867" s="333" t="str">
        <f t="shared" si="95"/>
        <v>1</v>
      </c>
      <c r="K867" s="333" t="str">
        <f t="shared" si="96"/>
        <v>3</v>
      </c>
      <c r="L867" s="350">
        <f t="shared" si="97"/>
        <v>11</v>
      </c>
    </row>
    <row r="868" spans="5:12" x14ac:dyDescent="0.25">
      <c r="E868" s="332" t="s">
        <v>5899</v>
      </c>
      <c r="F868" s="333" t="str">
        <f t="shared" si="91"/>
        <v>1</v>
      </c>
      <c r="G868" s="333" t="str">
        <f t="shared" si="92"/>
        <v>9</v>
      </c>
      <c r="H868" s="333" t="str">
        <f t="shared" si="93"/>
        <v>3</v>
      </c>
      <c r="I868" s="333" t="str">
        <f t="shared" si="94"/>
        <v>7</v>
      </c>
      <c r="J868" s="333" t="str">
        <f t="shared" si="95"/>
        <v>1</v>
      </c>
      <c r="K868" s="333" t="str">
        <f t="shared" si="96"/>
        <v>7</v>
      </c>
      <c r="L868" s="350">
        <f t="shared" si="97"/>
        <v>12.333333333333334</v>
      </c>
    </row>
    <row r="869" spans="5:12" x14ac:dyDescent="0.25">
      <c r="E869" s="332" t="s">
        <v>5898</v>
      </c>
      <c r="F869" s="333" t="str">
        <f t="shared" si="91"/>
        <v>1</v>
      </c>
      <c r="G869" s="333" t="str">
        <f t="shared" si="92"/>
        <v>9</v>
      </c>
      <c r="H869" s="333" t="str">
        <f t="shared" si="93"/>
        <v>3</v>
      </c>
      <c r="I869" s="333" t="str">
        <f t="shared" si="94"/>
        <v>7</v>
      </c>
      <c r="J869" s="333" t="str">
        <f t="shared" si="95"/>
        <v>1</v>
      </c>
      <c r="K869" s="333" t="str">
        <f t="shared" si="96"/>
        <v>9</v>
      </c>
      <c r="L869" s="350">
        <f t="shared" si="97"/>
        <v>13</v>
      </c>
    </row>
    <row r="870" spans="5:12" x14ac:dyDescent="0.25">
      <c r="E870" s="332" t="s">
        <v>5897</v>
      </c>
      <c r="F870" s="333" t="str">
        <f t="shared" si="91"/>
        <v>1</v>
      </c>
      <c r="G870" s="333" t="str">
        <f t="shared" si="92"/>
        <v>9</v>
      </c>
      <c r="H870" s="333" t="str">
        <f t="shared" si="93"/>
        <v>3</v>
      </c>
      <c r="I870" s="333" t="str">
        <f t="shared" si="94"/>
        <v>7</v>
      </c>
      <c r="J870" s="333" t="str">
        <f t="shared" si="95"/>
        <v>3</v>
      </c>
      <c r="K870" s="333" t="str">
        <f t="shared" si="96"/>
        <v>1</v>
      </c>
      <c r="L870" s="350">
        <f t="shared" si="97"/>
        <v>11</v>
      </c>
    </row>
    <row r="871" spans="5:12" x14ac:dyDescent="0.25">
      <c r="E871" s="332" t="s">
        <v>5896</v>
      </c>
      <c r="F871" s="333" t="str">
        <f t="shared" si="91"/>
        <v>1</v>
      </c>
      <c r="G871" s="333" t="str">
        <f t="shared" si="92"/>
        <v>9</v>
      </c>
      <c r="H871" s="333" t="str">
        <f t="shared" si="93"/>
        <v>3</v>
      </c>
      <c r="I871" s="333" t="str">
        <f t="shared" si="94"/>
        <v>7</v>
      </c>
      <c r="J871" s="333" t="str">
        <f t="shared" si="95"/>
        <v>3</v>
      </c>
      <c r="K871" s="333" t="str">
        <f t="shared" si="96"/>
        <v>3</v>
      </c>
      <c r="L871" s="350">
        <f t="shared" si="97"/>
        <v>13</v>
      </c>
    </row>
    <row r="872" spans="5:12" x14ac:dyDescent="0.25">
      <c r="E872" s="332" t="s">
        <v>5895</v>
      </c>
      <c r="F872" s="333" t="str">
        <f t="shared" si="91"/>
        <v>1</v>
      </c>
      <c r="G872" s="333" t="str">
        <f t="shared" si="92"/>
        <v>9</v>
      </c>
      <c r="H872" s="333" t="str">
        <f t="shared" si="93"/>
        <v>3</v>
      </c>
      <c r="I872" s="333" t="str">
        <f t="shared" si="94"/>
        <v>7</v>
      </c>
      <c r="J872" s="333" t="str">
        <f t="shared" si="95"/>
        <v>3</v>
      </c>
      <c r="K872" s="333" t="str">
        <f t="shared" si="96"/>
        <v>7</v>
      </c>
      <c r="L872" s="350">
        <f t="shared" si="97"/>
        <v>17</v>
      </c>
    </row>
    <row r="873" spans="5:12" x14ac:dyDescent="0.25">
      <c r="E873" s="332" t="s">
        <v>5894</v>
      </c>
      <c r="F873" s="333" t="str">
        <f t="shared" si="91"/>
        <v>1</v>
      </c>
      <c r="G873" s="333" t="str">
        <f t="shared" si="92"/>
        <v>9</v>
      </c>
      <c r="H873" s="333" t="str">
        <f t="shared" si="93"/>
        <v>3</v>
      </c>
      <c r="I873" s="333" t="str">
        <f t="shared" si="94"/>
        <v>7</v>
      </c>
      <c r="J873" s="333" t="str">
        <f t="shared" si="95"/>
        <v>3</v>
      </c>
      <c r="K873" s="333" t="str">
        <f t="shared" si="96"/>
        <v>9</v>
      </c>
      <c r="L873" s="350">
        <f t="shared" si="97"/>
        <v>19</v>
      </c>
    </row>
    <row r="874" spans="5:12" x14ac:dyDescent="0.25">
      <c r="E874" s="332" t="s">
        <v>5893</v>
      </c>
      <c r="F874" s="333" t="str">
        <f t="shared" si="91"/>
        <v>1</v>
      </c>
      <c r="G874" s="333" t="str">
        <f t="shared" si="92"/>
        <v>9</v>
      </c>
      <c r="H874" s="333" t="str">
        <f t="shared" si="93"/>
        <v>3</v>
      </c>
      <c r="I874" s="333" t="str">
        <f t="shared" si="94"/>
        <v>7</v>
      </c>
      <c r="J874" s="333" t="str">
        <f t="shared" si="95"/>
        <v>7</v>
      </c>
      <c r="K874" s="333" t="str">
        <f t="shared" si="96"/>
        <v>1</v>
      </c>
      <c r="L874" s="350">
        <f t="shared" si="97"/>
        <v>12.333333333333334</v>
      </c>
    </row>
    <row r="875" spans="5:12" x14ac:dyDescent="0.25">
      <c r="E875" s="332" t="s">
        <v>5892</v>
      </c>
      <c r="F875" s="333" t="str">
        <f t="shared" si="91"/>
        <v>1</v>
      </c>
      <c r="G875" s="333" t="str">
        <f t="shared" si="92"/>
        <v>9</v>
      </c>
      <c r="H875" s="333" t="str">
        <f t="shared" si="93"/>
        <v>3</v>
      </c>
      <c r="I875" s="333" t="str">
        <f t="shared" si="94"/>
        <v>7</v>
      </c>
      <c r="J875" s="333" t="str">
        <f t="shared" si="95"/>
        <v>7</v>
      </c>
      <c r="K875" s="333" t="str">
        <f t="shared" si="96"/>
        <v>3</v>
      </c>
      <c r="L875" s="350">
        <f t="shared" si="97"/>
        <v>17</v>
      </c>
    </row>
    <row r="876" spans="5:12" x14ac:dyDescent="0.25">
      <c r="E876" s="332" t="s">
        <v>5891</v>
      </c>
      <c r="F876" s="333" t="str">
        <f t="shared" si="91"/>
        <v>1</v>
      </c>
      <c r="G876" s="333" t="str">
        <f t="shared" si="92"/>
        <v>9</v>
      </c>
      <c r="H876" s="333" t="str">
        <f t="shared" si="93"/>
        <v>3</v>
      </c>
      <c r="I876" s="333" t="str">
        <f t="shared" si="94"/>
        <v>7</v>
      </c>
      <c r="J876" s="333" t="str">
        <f t="shared" si="95"/>
        <v>7</v>
      </c>
      <c r="K876" s="333" t="str">
        <f t="shared" si="96"/>
        <v>7</v>
      </c>
      <c r="L876" s="350">
        <f t="shared" si="97"/>
        <v>26.333333333333332</v>
      </c>
    </row>
    <row r="877" spans="5:12" x14ac:dyDescent="0.25">
      <c r="E877" s="332" t="s">
        <v>5890</v>
      </c>
      <c r="F877" s="333" t="str">
        <f t="shared" si="91"/>
        <v>1</v>
      </c>
      <c r="G877" s="333" t="str">
        <f t="shared" si="92"/>
        <v>9</v>
      </c>
      <c r="H877" s="333" t="str">
        <f t="shared" si="93"/>
        <v>3</v>
      </c>
      <c r="I877" s="333" t="str">
        <f t="shared" si="94"/>
        <v>7</v>
      </c>
      <c r="J877" s="333" t="str">
        <f t="shared" si="95"/>
        <v>7</v>
      </c>
      <c r="K877" s="333" t="str">
        <f t="shared" si="96"/>
        <v>9</v>
      </c>
      <c r="L877" s="350">
        <f t="shared" si="97"/>
        <v>31</v>
      </c>
    </row>
    <row r="878" spans="5:12" x14ac:dyDescent="0.25">
      <c r="E878" s="332" t="s">
        <v>5889</v>
      </c>
      <c r="F878" s="333" t="str">
        <f t="shared" si="91"/>
        <v>1</v>
      </c>
      <c r="G878" s="333" t="str">
        <f t="shared" si="92"/>
        <v>9</v>
      </c>
      <c r="H878" s="333" t="str">
        <f t="shared" si="93"/>
        <v>3</v>
      </c>
      <c r="I878" s="333" t="str">
        <f t="shared" si="94"/>
        <v>7</v>
      </c>
      <c r="J878" s="333" t="str">
        <f t="shared" si="95"/>
        <v>9</v>
      </c>
      <c r="K878" s="333" t="str">
        <f t="shared" si="96"/>
        <v>1</v>
      </c>
      <c r="L878" s="350">
        <f t="shared" si="97"/>
        <v>13</v>
      </c>
    </row>
    <row r="879" spans="5:12" x14ac:dyDescent="0.25">
      <c r="E879" s="332" t="s">
        <v>5888</v>
      </c>
      <c r="F879" s="333" t="str">
        <f t="shared" si="91"/>
        <v>1</v>
      </c>
      <c r="G879" s="333" t="str">
        <f t="shared" si="92"/>
        <v>9</v>
      </c>
      <c r="H879" s="333" t="str">
        <f t="shared" si="93"/>
        <v>3</v>
      </c>
      <c r="I879" s="333" t="str">
        <f t="shared" si="94"/>
        <v>7</v>
      </c>
      <c r="J879" s="333" t="str">
        <f t="shared" si="95"/>
        <v>9</v>
      </c>
      <c r="K879" s="333" t="str">
        <f t="shared" si="96"/>
        <v>3</v>
      </c>
      <c r="L879" s="350">
        <f t="shared" si="97"/>
        <v>19</v>
      </c>
    </row>
    <row r="880" spans="5:12" x14ac:dyDescent="0.25">
      <c r="E880" s="332" t="s">
        <v>5887</v>
      </c>
      <c r="F880" s="333" t="str">
        <f t="shared" si="91"/>
        <v>1</v>
      </c>
      <c r="G880" s="333" t="str">
        <f t="shared" si="92"/>
        <v>9</v>
      </c>
      <c r="H880" s="333" t="str">
        <f t="shared" si="93"/>
        <v>3</v>
      </c>
      <c r="I880" s="333" t="str">
        <f t="shared" si="94"/>
        <v>7</v>
      </c>
      <c r="J880" s="333" t="str">
        <f t="shared" si="95"/>
        <v>9</v>
      </c>
      <c r="K880" s="333" t="str">
        <f t="shared" si="96"/>
        <v>7</v>
      </c>
      <c r="L880" s="350">
        <f t="shared" si="97"/>
        <v>31</v>
      </c>
    </row>
    <row r="881" spans="5:12" x14ac:dyDescent="0.25">
      <c r="E881" s="332" t="s">
        <v>5886</v>
      </c>
      <c r="F881" s="333" t="str">
        <f t="shared" si="91"/>
        <v>1</v>
      </c>
      <c r="G881" s="333" t="str">
        <f t="shared" si="92"/>
        <v>9</v>
      </c>
      <c r="H881" s="333" t="str">
        <f t="shared" si="93"/>
        <v>3</v>
      </c>
      <c r="I881" s="333" t="str">
        <f t="shared" si="94"/>
        <v>7</v>
      </c>
      <c r="J881" s="333" t="str">
        <f t="shared" si="95"/>
        <v>9</v>
      </c>
      <c r="K881" s="333" t="str">
        <f t="shared" si="96"/>
        <v>9</v>
      </c>
      <c r="L881" s="350">
        <f t="shared" si="97"/>
        <v>37</v>
      </c>
    </row>
    <row r="882" spans="5:12" x14ac:dyDescent="0.25">
      <c r="E882" s="332" t="s">
        <v>5885</v>
      </c>
      <c r="F882" s="333" t="str">
        <f t="shared" si="91"/>
        <v>1</v>
      </c>
      <c r="G882" s="333" t="str">
        <f t="shared" si="92"/>
        <v>9</v>
      </c>
      <c r="H882" s="333" t="str">
        <f t="shared" si="93"/>
        <v>3</v>
      </c>
      <c r="I882" s="333" t="str">
        <f t="shared" si="94"/>
        <v>9</v>
      </c>
      <c r="J882" s="333" t="str">
        <f t="shared" si="95"/>
        <v>1</v>
      </c>
      <c r="K882" s="333" t="str">
        <f t="shared" si="96"/>
        <v>1</v>
      </c>
      <c r="L882" s="350">
        <f t="shared" si="97"/>
        <v>12.333333333333334</v>
      </c>
    </row>
    <row r="883" spans="5:12" x14ac:dyDescent="0.25">
      <c r="E883" s="332" t="s">
        <v>5884</v>
      </c>
      <c r="F883" s="333" t="str">
        <f t="shared" si="91"/>
        <v>1</v>
      </c>
      <c r="G883" s="333" t="str">
        <f t="shared" si="92"/>
        <v>9</v>
      </c>
      <c r="H883" s="333" t="str">
        <f t="shared" si="93"/>
        <v>3</v>
      </c>
      <c r="I883" s="333" t="str">
        <f t="shared" si="94"/>
        <v>9</v>
      </c>
      <c r="J883" s="333" t="str">
        <f t="shared" si="95"/>
        <v>1</v>
      </c>
      <c r="K883" s="333" t="str">
        <f t="shared" si="96"/>
        <v>3</v>
      </c>
      <c r="L883" s="350">
        <f t="shared" si="97"/>
        <v>13</v>
      </c>
    </row>
    <row r="884" spans="5:12" x14ac:dyDescent="0.25">
      <c r="E884" s="332" t="s">
        <v>5883</v>
      </c>
      <c r="F884" s="333" t="str">
        <f t="shared" si="91"/>
        <v>1</v>
      </c>
      <c r="G884" s="333" t="str">
        <f t="shared" si="92"/>
        <v>9</v>
      </c>
      <c r="H884" s="333" t="str">
        <f t="shared" si="93"/>
        <v>3</v>
      </c>
      <c r="I884" s="333" t="str">
        <f t="shared" si="94"/>
        <v>9</v>
      </c>
      <c r="J884" s="333" t="str">
        <f t="shared" si="95"/>
        <v>1</v>
      </c>
      <c r="K884" s="333" t="str">
        <f t="shared" si="96"/>
        <v>7</v>
      </c>
      <c r="L884" s="350">
        <f t="shared" si="97"/>
        <v>14.333333333333334</v>
      </c>
    </row>
    <row r="885" spans="5:12" x14ac:dyDescent="0.25">
      <c r="E885" s="332" t="s">
        <v>5882</v>
      </c>
      <c r="F885" s="333" t="str">
        <f t="shared" si="91"/>
        <v>1</v>
      </c>
      <c r="G885" s="333" t="str">
        <f t="shared" si="92"/>
        <v>9</v>
      </c>
      <c r="H885" s="333" t="str">
        <f t="shared" si="93"/>
        <v>3</v>
      </c>
      <c r="I885" s="333" t="str">
        <f t="shared" si="94"/>
        <v>9</v>
      </c>
      <c r="J885" s="333" t="str">
        <f t="shared" si="95"/>
        <v>1</v>
      </c>
      <c r="K885" s="333" t="str">
        <f t="shared" si="96"/>
        <v>9</v>
      </c>
      <c r="L885" s="350">
        <f t="shared" si="97"/>
        <v>15</v>
      </c>
    </row>
    <row r="886" spans="5:12" x14ac:dyDescent="0.25">
      <c r="E886" s="332" t="s">
        <v>5881</v>
      </c>
      <c r="F886" s="333" t="str">
        <f t="shared" si="91"/>
        <v>1</v>
      </c>
      <c r="G886" s="333" t="str">
        <f t="shared" si="92"/>
        <v>9</v>
      </c>
      <c r="H886" s="333" t="str">
        <f t="shared" si="93"/>
        <v>3</v>
      </c>
      <c r="I886" s="333" t="str">
        <f t="shared" si="94"/>
        <v>9</v>
      </c>
      <c r="J886" s="333" t="str">
        <f t="shared" si="95"/>
        <v>3</v>
      </c>
      <c r="K886" s="333" t="str">
        <f t="shared" si="96"/>
        <v>1</v>
      </c>
      <c r="L886" s="350">
        <f t="shared" si="97"/>
        <v>13</v>
      </c>
    </row>
    <row r="887" spans="5:12" x14ac:dyDescent="0.25">
      <c r="E887" s="332" t="s">
        <v>5880</v>
      </c>
      <c r="F887" s="333" t="str">
        <f t="shared" si="91"/>
        <v>1</v>
      </c>
      <c r="G887" s="333" t="str">
        <f t="shared" si="92"/>
        <v>9</v>
      </c>
      <c r="H887" s="333" t="str">
        <f t="shared" si="93"/>
        <v>3</v>
      </c>
      <c r="I887" s="333" t="str">
        <f t="shared" si="94"/>
        <v>9</v>
      </c>
      <c r="J887" s="333" t="str">
        <f t="shared" si="95"/>
        <v>3</v>
      </c>
      <c r="K887" s="333" t="str">
        <f t="shared" si="96"/>
        <v>3</v>
      </c>
      <c r="L887" s="350">
        <f t="shared" si="97"/>
        <v>15</v>
      </c>
    </row>
    <row r="888" spans="5:12" x14ac:dyDescent="0.25">
      <c r="E888" s="332" t="s">
        <v>5879</v>
      </c>
      <c r="F888" s="333" t="str">
        <f t="shared" si="91"/>
        <v>1</v>
      </c>
      <c r="G888" s="333" t="str">
        <f t="shared" si="92"/>
        <v>9</v>
      </c>
      <c r="H888" s="333" t="str">
        <f t="shared" si="93"/>
        <v>3</v>
      </c>
      <c r="I888" s="333" t="str">
        <f t="shared" si="94"/>
        <v>9</v>
      </c>
      <c r="J888" s="333" t="str">
        <f t="shared" si="95"/>
        <v>3</v>
      </c>
      <c r="K888" s="333" t="str">
        <f t="shared" si="96"/>
        <v>7</v>
      </c>
      <c r="L888" s="350">
        <f t="shared" si="97"/>
        <v>19</v>
      </c>
    </row>
    <row r="889" spans="5:12" x14ac:dyDescent="0.25">
      <c r="E889" s="332" t="s">
        <v>5878</v>
      </c>
      <c r="F889" s="333" t="str">
        <f t="shared" si="91"/>
        <v>1</v>
      </c>
      <c r="G889" s="333" t="str">
        <f t="shared" si="92"/>
        <v>9</v>
      </c>
      <c r="H889" s="333" t="str">
        <f t="shared" si="93"/>
        <v>3</v>
      </c>
      <c r="I889" s="333" t="str">
        <f t="shared" si="94"/>
        <v>9</v>
      </c>
      <c r="J889" s="333" t="str">
        <f t="shared" si="95"/>
        <v>3</v>
      </c>
      <c r="K889" s="333" t="str">
        <f t="shared" si="96"/>
        <v>9</v>
      </c>
      <c r="L889" s="350">
        <f t="shared" si="97"/>
        <v>21</v>
      </c>
    </row>
    <row r="890" spans="5:12" x14ac:dyDescent="0.25">
      <c r="E890" s="332" t="s">
        <v>5877</v>
      </c>
      <c r="F890" s="333" t="str">
        <f t="shared" si="91"/>
        <v>1</v>
      </c>
      <c r="G890" s="333" t="str">
        <f t="shared" si="92"/>
        <v>9</v>
      </c>
      <c r="H890" s="333" t="str">
        <f t="shared" si="93"/>
        <v>3</v>
      </c>
      <c r="I890" s="333" t="str">
        <f t="shared" si="94"/>
        <v>9</v>
      </c>
      <c r="J890" s="333" t="str">
        <f t="shared" si="95"/>
        <v>7</v>
      </c>
      <c r="K890" s="333" t="str">
        <f t="shared" si="96"/>
        <v>1</v>
      </c>
      <c r="L890" s="350">
        <f t="shared" si="97"/>
        <v>14.333333333333334</v>
      </c>
    </row>
    <row r="891" spans="5:12" x14ac:dyDescent="0.25">
      <c r="E891" s="332" t="s">
        <v>5876</v>
      </c>
      <c r="F891" s="333" t="str">
        <f t="shared" si="91"/>
        <v>1</v>
      </c>
      <c r="G891" s="333" t="str">
        <f t="shared" si="92"/>
        <v>9</v>
      </c>
      <c r="H891" s="333" t="str">
        <f t="shared" si="93"/>
        <v>3</v>
      </c>
      <c r="I891" s="333" t="str">
        <f t="shared" si="94"/>
        <v>9</v>
      </c>
      <c r="J891" s="333" t="str">
        <f t="shared" si="95"/>
        <v>7</v>
      </c>
      <c r="K891" s="333" t="str">
        <f t="shared" si="96"/>
        <v>3</v>
      </c>
      <c r="L891" s="350">
        <f t="shared" si="97"/>
        <v>19</v>
      </c>
    </row>
    <row r="892" spans="5:12" x14ac:dyDescent="0.25">
      <c r="E892" s="332" t="s">
        <v>5875</v>
      </c>
      <c r="F892" s="333" t="str">
        <f t="shared" si="91"/>
        <v>1</v>
      </c>
      <c r="G892" s="333" t="str">
        <f t="shared" si="92"/>
        <v>9</v>
      </c>
      <c r="H892" s="333" t="str">
        <f t="shared" si="93"/>
        <v>3</v>
      </c>
      <c r="I892" s="333" t="str">
        <f t="shared" si="94"/>
        <v>9</v>
      </c>
      <c r="J892" s="333" t="str">
        <f t="shared" si="95"/>
        <v>7</v>
      </c>
      <c r="K892" s="333" t="str">
        <f t="shared" si="96"/>
        <v>7</v>
      </c>
      <c r="L892" s="350">
        <f t="shared" si="97"/>
        <v>28.333333333333332</v>
      </c>
    </row>
    <row r="893" spans="5:12" x14ac:dyDescent="0.25">
      <c r="E893" s="332" t="s">
        <v>5874</v>
      </c>
      <c r="F893" s="333" t="str">
        <f t="shared" si="91"/>
        <v>1</v>
      </c>
      <c r="G893" s="333" t="str">
        <f t="shared" si="92"/>
        <v>9</v>
      </c>
      <c r="H893" s="333" t="str">
        <f t="shared" si="93"/>
        <v>3</v>
      </c>
      <c r="I893" s="333" t="str">
        <f t="shared" si="94"/>
        <v>9</v>
      </c>
      <c r="J893" s="333" t="str">
        <f t="shared" si="95"/>
        <v>7</v>
      </c>
      <c r="K893" s="333" t="str">
        <f t="shared" si="96"/>
        <v>9</v>
      </c>
      <c r="L893" s="350">
        <f t="shared" si="97"/>
        <v>33</v>
      </c>
    </row>
    <row r="894" spans="5:12" x14ac:dyDescent="0.25">
      <c r="E894" s="332" t="s">
        <v>5873</v>
      </c>
      <c r="F894" s="333" t="str">
        <f t="shared" si="91"/>
        <v>1</v>
      </c>
      <c r="G894" s="333" t="str">
        <f t="shared" si="92"/>
        <v>9</v>
      </c>
      <c r="H894" s="333" t="str">
        <f t="shared" si="93"/>
        <v>3</v>
      </c>
      <c r="I894" s="333" t="str">
        <f t="shared" si="94"/>
        <v>9</v>
      </c>
      <c r="J894" s="333" t="str">
        <f t="shared" si="95"/>
        <v>9</v>
      </c>
      <c r="K894" s="333" t="str">
        <f t="shared" si="96"/>
        <v>1</v>
      </c>
      <c r="L894" s="350">
        <f t="shared" si="97"/>
        <v>15</v>
      </c>
    </row>
    <row r="895" spans="5:12" x14ac:dyDescent="0.25">
      <c r="E895" s="332" t="s">
        <v>5872</v>
      </c>
      <c r="F895" s="333" t="str">
        <f t="shared" si="91"/>
        <v>1</v>
      </c>
      <c r="G895" s="333" t="str">
        <f t="shared" si="92"/>
        <v>9</v>
      </c>
      <c r="H895" s="333" t="str">
        <f t="shared" si="93"/>
        <v>3</v>
      </c>
      <c r="I895" s="333" t="str">
        <f t="shared" si="94"/>
        <v>9</v>
      </c>
      <c r="J895" s="333" t="str">
        <f t="shared" si="95"/>
        <v>9</v>
      </c>
      <c r="K895" s="333" t="str">
        <f t="shared" si="96"/>
        <v>3</v>
      </c>
      <c r="L895" s="350">
        <f t="shared" si="97"/>
        <v>21</v>
      </c>
    </row>
    <row r="896" spans="5:12" x14ac:dyDescent="0.25">
      <c r="E896" s="332" t="s">
        <v>5871</v>
      </c>
      <c r="F896" s="333" t="str">
        <f t="shared" si="91"/>
        <v>1</v>
      </c>
      <c r="G896" s="333" t="str">
        <f t="shared" si="92"/>
        <v>9</v>
      </c>
      <c r="H896" s="333" t="str">
        <f t="shared" si="93"/>
        <v>3</v>
      </c>
      <c r="I896" s="333" t="str">
        <f t="shared" si="94"/>
        <v>9</v>
      </c>
      <c r="J896" s="333" t="str">
        <f t="shared" si="95"/>
        <v>9</v>
      </c>
      <c r="K896" s="333" t="str">
        <f t="shared" si="96"/>
        <v>7</v>
      </c>
      <c r="L896" s="350">
        <f t="shared" si="97"/>
        <v>33</v>
      </c>
    </row>
    <row r="897" spans="5:12" x14ac:dyDescent="0.25">
      <c r="E897" s="332" t="s">
        <v>5870</v>
      </c>
      <c r="F897" s="333" t="str">
        <f t="shared" si="91"/>
        <v>1</v>
      </c>
      <c r="G897" s="333" t="str">
        <f t="shared" si="92"/>
        <v>9</v>
      </c>
      <c r="H897" s="333" t="str">
        <f t="shared" si="93"/>
        <v>3</v>
      </c>
      <c r="I897" s="333" t="str">
        <f t="shared" si="94"/>
        <v>9</v>
      </c>
      <c r="J897" s="333" t="str">
        <f t="shared" si="95"/>
        <v>9</v>
      </c>
      <c r="K897" s="333" t="str">
        <f t="shared" si="96"/>
        <v>9</v>
      </c>
      <c r="L897" s="350">
        <f t="shared" si="97"/>
        <v>39</v>
      </c>
    </row>
    <row r="898" spans="5:12" x14ac:dyDescent="0.25">
      <c r="E898" s="332" t="s">
        <v>5869</v>
      </c>
      <c r="F898" s="333" t="str">
        <f t="shared" ref="F898:F961" si="98">MID(E898,3,1)</f>
        <v>1</v>
      </c>
      <c r="G898" s="333" t="str">
        <f t="shared" ref="G898:G961" si="99">MID(E898,6,1)</f>
        <v>9</v>
      </c>
      <c r="H898" s="333" t="str">
        <f t="shared" ref="H898:H961" si="100">MID(E898,10,1)</f>
        <v>7</v>
      </c>
      <c r="I898" s="333" t="str">
        <f t="shared" ref="I898:I961" si="101">MID(E898,13,1)</f>
        <v>1</v>
      </c>
      <c r="J898" s="333" t="str">
        <f t="shared" ref="J898:J961" si="102">MID(E898,17,1)</f>
        <v>1</v>
      </c>
      <c r="K898" s="333" t="str">
        <f t="shared" ref="K898:K961" si="103">MID(E898,20,1)</f>
        <v>1</v>
      </c>
      <c r="L898" s="350">
        <f t="shared" ref="L898:L961" si="104">(F898*G898+H898*I898+J898*K898)/3</f>
        <v>5.666666666666667</v>
      </c>
    </row>
    <row r="899" spans="5:12" x14ac:dyDescent="0.25">
      <c r="E899" s="332" t="s">
        <v>5868</v>
      </c>
      <c r="F899" s="333" t="str">
        <f t="shared" si="98"/>
        <v>1</v>
      </c>
      <c r="G899" s="333" t="str">
        <f t="shared" si="99"/>
        <v>9</v>
      </c>
      <c r="H899" s="333" t="str">
        <f t="shared" si="100"/>
        <v>7</v>
      </c>
      <c r="I899" s="333" t="str">
        <f t="shared" si="101"/>
        <v>1</v>
      </c>
      <c r="J899" s="333" t="str">
        <f t="shared" si="102"/>
        <v>1</v>
      </c>
      <c r="K899" s="333" t="str">
        <f t="shared" si="103"/>
        <v>3</v>
      </c>
      <c r="L899" s="350">
        <f t="shared" si="104"/>
        <v>6.333333333333333</v>
      </c>
    </row>
    <row r="900" spans="5:12" x14ac:dyDescent="0.25">
      <c r="E900" s="332" t="s">
        <v>5867</v>
      </c>
      <c r="F900" s="333" t="str">
        <f t="shared" si="98"/>
        <v>1</v>
      </c>
      <c r="G900" s="333" t="str">
        <f t="shared" si="99"/>
        <v>9</v>
      </c>
      <c r="H900" s="333" t="str">
        <f t="shared" si="100"/>
        <v>7</v>
      </c>
      <c r="I900" s="333" t="str">
        <f t="shared" si="101"/>
        <v>1</v>
      </c>
      <c r="J900" s="333" t="str">
        <f t="shared" si="102"/>
        <v>1</v>
      </c>
      <c r="K900" s="333" t="str">
        <f t="shared" si="103"/>
        <v>7</v>
      </c>
      <c r="L900" s="350">
        <f t="shared" si="104"/>
        <v>7.666666666666667</v>
      </c>
    </row>
    <row r="901" spans="5:12" x14ac:dyDescent="0.25">
      <c r="E901" s="332" t="s">
        <v>5866</v>
      </c>
      <c r="F901" s="333" t="str">
        <f t="shared" si="98"/>
        <v>1</v>
      </c>
      <c r="G901" s="333" t="str">
        <f t="shared" si="99"/>
        <v>9</v>
      </c>
      <c r="H901" s="333" t="str">
        <f t="shared" si="100"/>
        <v>7</v>
      </c>
      <c r="I901" s="333" t="str">
        <f t="shared" si="101"/>
        <v>1</v>
      </c>
      <c r="J901" s="333" t="str">
        <f t="shared" si="102"/>
        <v>1</v>
      </c>
      <c r="K901" s="333" t="str">
        <f t="shared" si="103"/>
        <v>9</v>
      </c>
      <c r="L901" s="350">
        <f t="shared" si="104"/>
        <v>8.3333333333333339</v>
      </c>
    </row>
    <row r="902" spans="5:12" x14ac:dyDescent="0.25">
      <c r="E902" s="332" t="s">
        <v>5865</v>
      </c>
      <c r="F902" s="333" t="str">
        <f t="shared" si="98"/>
        <v>1</v>
      </c>
      <c r="G902" s="333" t="str">
        <f t="shared" si="99"/>
        <v>9</v>
      </c>
      <c r="H902" s="333" t="str">
        <f t="shared" si="100"/>
        <v>7</v>
      </c>
      <c r="I902" s="333" t="str">
        <f t="shared" si="101"/>
        <v>1</v>
      </c>
      <c r="J902" s="333" t="str">
        <f t="shared" si="102"/>
        <v>3</v>
      </c>
      <c r="K902" s="333" t="str">
        <f t="shared" si="103"/>
        <v>1</v>
      </c>
      <c r="L902" s="350">
        <f t="shared" si="104"/>
        <v>6.333333333333333</v>
      </c>
    </row>
    <row r="903" spans="5:12" x14ac:dyDescent="0.25">
      <c r="E903" s="332" t="s">
        <v>5864</v>
      </c>
      <c r="F903" s="333" t="str">
        <f t="shared" si="98"/>
        <v>1</v>
      </c>
      <c r="G903" s="333" t="str">
        <f t="shared" si="99"/>
        <v>9</v>
      </c>
      <c r="H903" s="333" t="str">
        <f t="shared" si="100"/>
        <v>7</v>
      </c>
      <c r="I903" s="333" t="str">
        <f t="shared" si="101"/>
        <v>1</v>
      </c>
      <c r="J903" s="333" t="str">
        <f t="shared" si="102"/>
        <v>3</v>
      </c>
      <c r="K903" s="333" t="str">
        <f t="shared" si="103"/>
        <v>3</v>
      </c>
      <c r="L903" s="350">
        <f t="shared" si="104"/>
        <v>8.3333333333333339</v>
      </c>
    </row>
    <row r="904" spans="5:12" x14ac:dyDescent="0.25">
      <c r="E904" s="332" t="s">
        <v>5863</v>
      </c>
      <c r="F904" s="333" t="str">
        <f t="shared" si="98"/>
        <v>1</v>
      </c>
      <c r="G904" s="333" t="str">
        <f t="shared" si="99"/>
        <v>9</v>
      </c>
      <c r="H904" s="333" t="str">
        <f t="shared" si="100"/>
        <v>7</v>
      </c>
      <c r="I904" s="333" t="str">
        <f t="shared" si="101"/>
        <v>1</v>
      </c>
      <c r="J904" s="333" t="str">
        <f t="shared" si="102"/>
        <v>3</v>
      </c>
      <c r="K904" s="333" t="str">
        <f t="shared" si="103"/>
        <v>7</v>
      </c>
      <c r="L904" s="350">
        <f t="shared" si="104"/>
        <v>12.333333333333334</v>
      </c>
    </row>
    <row r="905" spans="5:12" x14ac:dyDescent="0.25">
      <c r="E905" s="332" t="s">
        <v>5862</v>
      </c>
      <c r="F905" s="333" t="str">
        <f t="shared" si="98"/>
        <v>1</v>
      </c>
      <c r="G905" s="333" t="str">
        <f t="shared" si="99"/>
        <v>9</v>
      </c>
      <c r="H905" s="333" t="str">
        <f t="shared" si="100"/>
        <v>7</v>
      </c>
      <c r="I905" s="333" t="str">
        <f t="shared" si="101"/>
        <v>1</v>
      </c>
      <c r="J905" s="333" t="str">
        <f t="shared" si="102"/>
        <v>3</v>
      </c>
      <c r="K905" s="333" t="str">
        <f t="shared" si="103"/>
        <v>9</v>
      </c>
      <c r="L905" s="350">
        <f t="shared" si="104"/>
        <v>14.333333333333334</v>
      </c>
    </row>
    <row r="906" spans="5:12" x14ac:dyDescent="0.25">
      <c r="E906" s="332" t="s">
        <v>5861</v>
      </c>
      <c r="F906" s="333" t="str">
        <f t="shared" si="98"/>
        <v>1</v>
      </c>
      <c r="G906" s="333" t="str">
        <f t="shared" si="99"/>
        <v>9</v>
      </c>
      <c r="H906" s="333" t="str">
        <f t="shared" si="100"/>
        <v>7</v>
      </c>
      <c r="I906" s="333" t="str">
        <f t="shared" si="101"/>
        <v>1</v>
      </c>
      <c r="J906" s="333" t="str">
        <f t="shared" si="102"/>
        <v>7</v>
      </c>
      <c r="K906" s="333" t="str">
        <f t="shared" si="103"/>
        <v>1</v>
      </c>
      <c r="L906" s="350">
        <f t="shared" si="104"/>
        <v>7.666666666666667</v>
      </c>
    </row>
    <row r="907" spans="5:12" x14ac:dyDescent="0.25">
      <c r="E907" s="332" t="s">
        <v>5860</v>
      </c>
      <c r="F907" s="333" t="str">
        <f t="shared" si="98"/>
        <v>1</v>
      </c>
      <c r="G907" s="333" t="str">
        <f t="shared" si="99"/>
        <v>9</v>
      </c>
      <c r="H907" s="333" t="str">
        <f t="shared" si="100"/>
        <v>7</v>
      </c>
      <c r="I907" s="333" t="str">
        <f t="shared" si="101"/>
        <v>1</v>
      </c>
      <c r="J907" s="333" t="str">
        <f t="shared" si="102"/>
        <v>7</v>
      </c>
      <c r="K907" s="333" t="str">
        <f t="shared" si="103"/>
        <v>3</v>
      </c>
      <c r="L907" s="350">
        <f t="shared" si="104"/>
        <v>12.333333333333334</v>
      </c>
    </row>
    <row r="908" spans="5:12" x14ac:dyDescent="0.25">
      <c r="E908" s="332" t="s">
        <v>5859</v>
      </c>
      <c r="F908" s="333" t="str">
        <f t="shared" si="98"/>
        <v>1</v>
      </c>
      <c r="G908" s="333" t="str">
        <f t="shared" si="99"/>
        <v>9</v>
      </c>
      <c r="H908" s="333" t="str">
        <f t="shared" si="100"/>
        <v>7</v>
      </c>
      <c r="I908" s="333" t="str">
        <f t="shared" si="101"/>
        <v>1</v>
      </c>
      <c r="J908" s="333" t="str">
        <f t="shared" si="102"/>
        <v>7</v>
      </c>
      <c r="K908" s="333" t="str">
        <f t="shared" si="103"/>
        <v>7</v>
      </c>
      <c r="L908" s="350">
        <f t="shared" si="104"/>
        <v>21.666666666666668</v>
      </c>
    </row>
    <row r="909" spans="5:12" x14ac:dyDescent="0.25">
      <c r="E909" s="332" t="s">
        <v>5858</v>
      </c>
      <c r="F909" s="333" t="str">
        <f t="shared" si="98"/>
        <v>1</v>
      </c>
      <c r="G909" s="333" t="str">
        <f t="shared" si="99"/>
        <v>9</v>
      </c>
      <c r="H909" s="333" t="str">
        <f t="shared" si="100"/>
        <v>7</v>
      </c>
      <c r="I909" s="333" t="str">
        <f t="shared" si="101"/>
        <v>1</v>
      </c>
      <c r="J909" s="333" t="str">
        <f t="shared" si="102"/>
        <v>7</v>
      </c>
      <c r="K909" s="333" t="str">
        <f t="shared" si="103"/>
        <v>9</v>
      </c>
      <c r="L909" s="350">
        <f t="shared" si="104"/>
        <v>26.333333333333332</v>
      </c>
    </row>
    <row r="910" spans="5:12" x14ac:dyDescent="0.25">
      <c r="E910" s="332" t="s">
        <v>5857</v>
      </c>
      <c r="F910" s="333" t="str">
        <f t="shared" si="98"/>
        <v>1</v>
      </c>
      <c r="G910" s="333" t="str">
        <f t="shared" si="99"/>
        <v>9</v>
      </c>
      <c r="H910" s="333" t="str">
        <f t="shared" si="100"/>
        <v>7</v>
      </c>
      <c r="I910" s="333" t="str">
        <f t="shared" si="101"/>
        <v>1</v>
      </c>
      <c r="J910" s="333" t="str">
        <f t="shared" si="102"/>
        <v>9</v>
      </c>
      <c r="K910" s="333" t="str">
        <f t="shared" si="103"/>
        <v>1</v>
      </c>
      <c r="L910" s="350">
        <f t="shared" si="104"/>
        <v>8.3333333333333339</v>
      </c>
    </row>
    <row r="911" spans="5:12" x14ac:dyDescent="0.25">
      <c r="E911" s="332" t="s">
        <v>5856</v>
      </c>
      <c r="F911" s="333" t="str">
        <f t="shared" si="98"/>
        <v>1</v>
      </c>
      <c r="G911" s="333" t="str">
        <f t="shared" si="99"/>
        <v>9</v>
      </c>
      <c r="H911" s="333" t="str">
        <f t="shared" si="100"/>
        <v>7</v>
      </c>
      <c r="I911" s="333" t="str">
        <f t="shared" si="101"/>
        <v>1</v>
      </c>
      <c r="J911" s="333" t="str">
        <f t="shared" si="102"/>
        <v>9</v>
      </c>
      <c r="K911" s="333" t="str">
        <f t="shared" si="103"/>
        <v>3</v>
      </c>
      <c r="L911" s="350">
        <f t="shared" si="104"/>
        <v>14.333333333333334</v>
      </c>
    </row>
    <row r="912" spans="5:12" x14ac:dyDescent="0.25">
      <c r="E912" s="332" t="s">
        <v>5855</v>
      </c>
      <c r="F912" s="333" t="str">
        <f t="shared" si="98"/>
        <v>1</v>
      </c>
      <c r="G912" s="333" t="str">
        <f t="shared" si="99"/>
        <v>9</v>
      </c>
      <c r="H912" s="333" t="str">
        <f t="shared" si="100"/>
        <v>7</v>
      </c>
      <c r="I912" s="333" t="str">
        <f t="shared" si="101"/>
        <v>1</v>
      </c>
      <c r="J912" s="333" t="str">
        <f t="shared" si="102"/>
        <v>9</v>
      </c>
      <c r="K912" s="333" t="str">
        <f t="shared" si="103"/>
        <v>7</v>
      </c>
      <c r="L912" s="350">
        <f t="shared" si="104"/>
        <v>26.333333333333332</v>
      </c>
    </row>
    <row r="913" spans="5:12" x14ac:dyDescent="0.25">
      <c r="E913" s="332" t="s">
        <v>5854</v>
      </c>
      <c r="F913" s="333" t="str">
        <f t="shared" si="98"/>
        <v>1</v>
      </c>
      <c r="G913" s="333" t="str">
        <f t="shared" si="99"/>
        <v>9</v>
      </c>
      <c r="H913" s="333" t="str">
        <f t="shared" si="100"/>
        <v>7</v>
      </c>
      <c r="I913" s="333" t="str">
        <f t="shared" si="101"/>
        <v>1</v>
      </c>
      <c r="J913" s="333" t="str">
        <f t="shared" si="102"/>
        <v>9</v>
      </c>
      <c r="K913" s="333" t="str">
        <f t="shared" si="103"/>
        <v>9</v>
      </c>
      <c r="L913" s="350">
        <f t="shared" si="104"/>
        <v>32.333333333333336</v>
      </c>
    </row>
    <row r="914" spans="5:12" x14ac:dyDescent="0.25">
      <c r="E914" s="332" t="s">
        <v>5853</v>
      </c>
      <c r="F914" s="333" t="str">
        <f t="shared" si="98"/>
        <v>1</v>
      </c>
      <c r="G914" s="333" t="str">
        <f t="shared" si="99"/>
        <v>9</v>
      </c>
      <c r="H914" s="333" t="str">
        <f t="shared" si="100"/>
        <v>7</v>
      </c>
      <c r="I914" s="333" t="str">
        <f t="shared" si="101"/>
        <v>3</v>
      </c>
      <c r="J914" s="333" t="str">
        <f t="shared" si="102"/>
        <v>1</v>
      </c>
      <c r="K914" s="333" t="str">
        <f t="shared" si="103"/>
        <v>1</v>
      </c>
      <c r="L914" s="350">
        <f t="shared" si="104"/>
        <v>10.333333333333334</v>
      </c>
    </row>
    <row r="915" spans="5:12" x14ac:dyDescent="0.25">
      <c r="E915" s="332" t="s">
        <v>5852</v>
      </c>
      <c r="F915" s="333" t="str">
        <f t="shared" si="98"/>
        <v>1</v>
      </c>
      <c r="G915" s="333" t="str">
        <f t="shared" si="99"/>
        <v>9</v>
      </c>
      <c r="H915" s="333" t="str">
        <f t="shared" si="100"/>
        <v>7</v>
      </c>
      <c r="I915" s="333" t="str">
        <f t="shared" si="101"/>
        <v>3</v>
      </c>
      <c r="J915" s="333" t="str">
        <f t="shared" si="102"/>
        <v>1</v>
      </c>
      <c r="K915" s="333" t="str">
        <f t="shared" si="103"/>
        <v>3</v>
      </c>
      <c r="L915" s="350">
        <f t="shared" si="104"/>
        <v>11</v>
      </c>
    </row>
    <row r="916" spans="5:12" x14ac:dyDescent="0.25">
      <c r="E916" s="332" t="s">
        <v>5851</v>
      </c>
      <c r="F916" s="333" t="str">
        <f t="shared" si="98"/>
        <v>1</v>
      </c>
      <c r="G916" s="333" t="str">
        <f t="shared" si="99"/>
        <v>9</v>
      </c>
      <c r="H916" s="333" t="str">
        <f t="shared" si="100"/>
        <v>7</v>
      </c>
      <c r="I916" s="333" t="str">
        <f t="shared" si="101"/>
        <v>3</v>
      </c>
      <c r="J916" s="333" t="str">
        <f t="shared" si="102"/>
        <v>1</v>
      </c>
      <c r="K916" s="333" t="str">
        <f t="shared" si="103"/>
        <v>7</v>
      </c>
      <c r="L916" s="350">
        <f t="shared" si="104"/>
        <v>12.333333333333334</v>
      </c>
    </row>
    <row r="917" spans="5:12" x14ac:dyDescent="0.25">
      <c r="E917" s="332" t="s">
        <v>5850</v>
      </c>
      <c r="F917" s="333" t="str">
        <f t="shared" si="98"/>
        <v>1</v>
      </c>
      <c r="G917" s="333" t="str">
        <f t="shared" si="99"/>
        <v>9</v>
      </c>
      <c r="H917" s="333" t="str">
        <f t="shared" si="100"/>
        <v>7</v>
      </c>
      <c r="I917" s="333" t="str">
        <f t="shared" si="101"/>
        <v>3</v>
      </c>
      <c r="J917" s="333" t="str">
        <f t="shared" si="102"/>
        <v>1</v>
      </c>
      <c r="K917" s="333" t="str">
        <f t="shared" si="103"/>
        <v>9</v>
      </c>
      <c r="L917" s="350">
        <f t="shared" si="104"/>
        <v>13</v>
      </c>
    </row>
    <row r="918" spans="5:12" x14ac:dyDescent="0.25">
      <c r="E918" s="332" t="s">
        <v>5849</v>
      </c>
      <c r="F918" s="333" t="str">
        <f t="shared" si="98"/>
        <v>1</v>
      </c>
      <c r="G918" s="333" t="str">
        <f t="shared" si="99"/>
        <v>9</v>
      </c>
      <c r="H918" s="333" t="str">
        <f t="shared" si="100"/>
        <v>7</v>
      </c>
      <c r="I918" s="333" t="str">
        <f t="shared" si="101"/>
        <v>3</v>
      </c>
      <c r="J918" s="333" t="str">
        <f t="shared" si="102"/>
        <v>3</v>
      </c>
      <c r="K918" s="333" t="str">
        <f t="shared" si="103"/>
        <v>1</v>
      </c>
      <c r="L918" s="350">
        <f t="shared" si="104"/>
        <v>11</v>
      </c>
    </row>
    <row r="919" spans="5:12" x14ac:dyDescent="0.25">
      <c r="E919" s="332" t="s">
        <v>5848</v>
      </c>
      <c r="F919" s="333" t="str">
        <f t="shared" si="98"/>
        <v>1</v>
      </c>
      <c r="G919" s="333" t="str">
        <f t="shared" si="99"/>
        <v>9</v>
      </c>
      <c r="H919" s="333" t="str">
        <f t="shared" si="100"/>
        <v>7</v>
      </c>
      <c r="I919" s="333" t="str">
        <f t="shared" si="101"/>
        <v>3</v>
      </c>
      <c r="J919" s="333" t="str">
        <f t="shared" si="102"/>
        <v>3</v>
      </c>
      <c r="K919" s="333" t="str">
        <f t="shared" si="103"/>
        <v>3</v>
      </c>
      <c r="L919" s="350">
        <f t="shared" si="104"/>
        <v>13</v>
      </c>
    </row>
    <row r="920" spans="5:12" x14ac:dyDescent="0.25">
      <c r="E920" s="332" t="s">
        <v>5847</v>
      </c>
      <c r="F920" s="333" t="str">
        <f t="shared" si="98"/>
        <v>1</v>
      </c>
      <c r="G920" s="333" t="str">
        <f t="shared" si="99"/>
        <v>9</v>
      </c>
      <c r="H920" s="333" t="str">
        <f t="shared" si="100"/>
        <v>7</v>
      </c>
      <c r="I920" s="333" t="str">
        <f t="shared" si="101"/>
        <v>3</v>
      </c>
      <c r="J920" s="333" t="str">
        <f t="shared" si="102"/>
        <v>3</v>
      </c>
      <c r="K920" s="333" t="str">
        <f t="shared" si="103"/>
        <v>7</v>
      </c>
      <c r="L920" s="350">
        <f t="shared" si="104"/>
        <v>17</v>
      </c>
    </row>
    <row r="921" spans="5:12" x14ac:dyDescent="0.25">
      <c r="E921" s="332" t="s">
        <v>5846</v>
      </c>
      <c r="F921" s="333" t="str">
        <f t="shared" si="98"/>
        <v>1</v>
      </c>
      <c r="G921" s="333" t="str">
        <f t="shared" si="99"/>
        <v>9</v>
      </c>
      <c r="H921" s="333" t="str">
        <f t="shared" si="100"/>
        <v>7</v>
      </c>
      <c r="I921" s="333" t="str">
        <f t="shared" si="101"/>
        <v>3</v>
      </c>
      <c r="J921" s="333" t="str">
        <f t="shared" si="102"/>
        <v>3</v>
      </c>
      <c r="K921" s="333" t="str">
        <f t="shared" si="103"/>
        <v>9</v>
      </c>
      <c r="L921" s="350">
        <f t="shared" si="104"/>
        <v>19</v>
      </c>
    </row>
    <row r="922" spans="5:12" x14ac:dyDescent="0.25">
      <c r="E922" s="332" t="s">
        <v>5845</v>
      </c>
      <c r="F922" s="333" t="str">
        <f t="shared" si="98"/>
        <v>1</v>
      </c>
      <c r="G922" s="333" t="str">
        <f t="shared" si="99"/>
        <v>9</v>
      </c>
      <c r="H922" s="333" t="str">
        <f t="shared" si="100"/>
        <v>7</v>
      </c>
      <c r="I922" s="333" t="str">
        <f t="shared" si="101"/>
        <v>3</v>
      </c>
      <c r="J922" s="333" t="str">
        <f t="shared" si="102"/>
        <v>7</v>
      </c>
      <c r="K922" s="333" t="str">
        <f t="shared" si="103"/>
        <v>1</v>
      </c>
      <c r="L922" s="350">
        <f t="shared" si="104"/>
        <v>12.333333333333334</v>
      </c>
    </row>
    <row r="923" spans="5:12" x14ac:dyDescent="0.25">
      <c r="E923" s="332" t="s">
        <v>5844</v>
      </c>
      <c r="F923" s="333" t="str">
        <f t="shared" si="98"/>
        <v>1</v>
      </c>
      <c r="G923" s="333" t="str">
        <f t="shared" si="99"/>
        <v>9</v>
      </c>
      <c r="H923" s="333" t="str">
        <f t="shared" si="100"/>
        <v>7</v>
      </c>
      <c r="I923" s="333" t="str">
        <f t="shared" si="101"/>
        <v>3</v>
      </c>
      <c r="J923" s="333" t="str">
        <f t="shared" si="102"/>
        <v>7</v>
      </c>
      <c r="K923" s="333" t="str">
        <f t="shared" si="103"/>
        <v>3</v>
      </c>
      <c r="L923" s="350">
        <f t="shared" si="104"/>
        <v>17</v>
      </c>
    </row>
    <row r="924" spans="5:12" x14ac:dyDescent="0.25">
      <c r="E924" s="332" t="s">
        <v>5843</v>
      </c>
      <c r="F924" s="333" t="str">
        <f t="shared" si="98"/>
        <v>1</v>
      </c>
      <c r="G924" s="333" t="str">
        <f t="shared" si="99"/>
        <v>9</v>
      </c>
      <c r="H924" s="333" t="str">
        <f t="shared" si="100"/>
        <v>7</v>
      </c>
      <c r="I924" s="333" t="str">
        <f t="shared" si="101"/>
        <v>3</v>
      </c>
      <c r="J924" s="333" t="str">
        <f t="shared" si="102"/>
        <v>7</v>
      </c>
      <c r="K924" s="333" t="str">
        <f t="shared" si="103"/>
        <v>7</v>
      </c>
      <c r="L924" s="350">
        <f t="shared" si="104"/>
        <v>26.333333333333332</v>
      </c>
    </row>
    <row r="925" spans="5:12" x14ac:dyDescent="0.25">
      <c r="E925" s="332" t="s">
        <v>5842</v>
      </c>
      <c r="F925" s="333" t="str">
        <f t="shared" si="98"/>
        <v>1</v>
      </c>
      <c r="G925" s="333" t="str">
        <f t="shared" si="99"/>
        <v>9</v>
      </c>
      <c r="H925" s="333" t="str">
        <f t="shared" si="100"/>
        <v>7</v>
      </c>
      <c r="I925" s="333" t="str">
        <f t="shared" si="101"/>
        <v>3</v>
      </c>
      <c r="J925" s="333" t="str">
        <f t="shared" si="102"/>
        <v>7</v>
      </c>
      <c r="K925" s="333" t="str">
        <f t="shared" si="103"/>
        <v>9</v>
      </c>
      <c r="L925" s="350">
        <f t="shared" si="104"/>
        <v>31</v>
      </c>
    </row>
    <row r="926" spans="5:12" x14ac:dyDescent="0.25">
      <c r="E926" s="332" t="s">
        <v>5841</v>
      </c>
      <c r="F926" s="333" t="str">
        <f t="shared" si="98"/>
        <v>1</v>
      </c>
      <c r="G926" s="333" t="str">
        <f t="shared" si="99"/>
        <v>9</v>
      </c>
      <c r="H926" s="333" t="str">
        <f t="shared" si="100"/>
        <v>7</v>
      </c>
      <c r="I926" s="333" t="str">
        <f t="shared" si="101"/>
        <v>3</v>
      </c>
      <c r="J926" s="333" t="str">
        <f t="shared" si="102"/>
        <v>9</v>
      </c>
      <c r="K926" s="333" t="str">
        <f t="shared" si="103"/>
        <v>1</v>
      </c>
      <c r="L926" s="350">
        <f t="shared" si="104"/>
        <v>13</v>
      </c>
    </row>
    <row r="927" spans="5:12" x14ac:dyDescent="0.25">
      <c r="E927" s="332" t="s">
        <v>5840</v>
      </c>
      <c r="F927" s="333" t="str">
        <f t="shared" si="98"/>
        <v>1</v>
      </c>
      <c r="G927" s="333" t="str">
        <f t="shared" si="99"/>
        <v>9</v>
      </c>
      <c r="H927" s="333" t="str">
        <f t="shared" si="100"/>
        <v>7</v>
      </c>
      <c r="I927" s="333" t="str">
        <f t="shared" si="101"/>
        <v>3</v>
      </c>
      <c r="J927" s="333" t="str">
        <f t="shared" si="102"/>
        <v>9</v>
      </c>
      <c r="K927" s="333" t="str">
        <f t="shared" si="103"/>
        <v>3</v>
      </c>
      <c r="L927" s="350">
        <f t="shared" si="104"/>
        <v>19</v>
      </c>
    </row>
    <row r="928" spans="5:12" x14ac:dyDescent="0.25">
      <c r="E928" s="332" t="s">
        <v>5839</v>
      </c>
      <c r="F928" s="333" t="str">
        <f t="shared" si="98"/>
        <v>1</v>
      </c>
      <c r="G928" s="333" t="str">
        <f t="shared" si="99"/>
        <v>9</v>
      </c>
      <c r="H928" s="333" t="str">
        <f t="shared" si="100"/>
        <v>7</v>
      </c>
      <c r="I928" s="333" t="str">
        <f t="shared" si="101"/>
        <v>3</v>
      </c>
      <c r="J928" s="333" t="str">
        <f t="shared" si="102"/>
        <v>9</v>
      </c>
      <c r="K928" s="333" t="str">
        <f t="shared" si="103"/>
        <v>7</v>
      </c>
      <c r="L928" s="350">
        <f t="shared" si="104"/>
        <v>31</v>
      </c>
    </row>
    <row r="929" spans="5:12" x14ac:dyDescent="0.25">
      <c r="E929" s="332" t="s">
        <v>5838</v>
      </c>
      <c r="F929" s="333" t="str">
        <f t="shared" si="98"/>
        <v>1</v>
      </c>
      <c r="G929" s="333" t="str">
        <f t="shared" si="99"/>
        <v>9</v>
      </c>
      <c r="H929" s="333" t="str">
        <f t="shared" si="100"/>
        <v>7</v>
      </c>
      <c r="I929" s="333" t="str">
        <f t="shared" si="101"/>
        <v>3</v>
      </c>
      <c r="J929" s="333" t="str">
        <f t="shared" si="102"/>
        <v>9</v>
      </c>
      <c r="K929" s="333" t="str">
        <f t="shared" si="103"/>
        <v>9</v>
      </c>
      <c r="L929" s="350">
        <f t="shared" si="104"/>
        <v>37</v>
      </c>
    </row>
    <row r="930" spans="5:12" x14ac:dyDescent="0.25">
      <c r="E930" s="332" t="s">
        <v>5837</v>
      </c>
      <c r="F930" s="333" t="str">
        <f t="shared" si="98"/>
        <v>1</v>
      </c>
      <c r="G930" s="333" t="str">
        <f t="shared" si="99"/>
        <v>9</v>
      </c>
      <c r="H930" s="333" t="str">
        <f t="shared" si="100"/>
        <v>7</v>
      </c>
      <c r="I930" s="333" t="str">
        <f t="shared" si="101"/>
        <v>7</v>
      </c>
      <c r="J930" s="333" t="str">
        <f t="shared" si="102"/>
        <v>1</v>
      </c>
      <c r="K930" s="333" t="str">
        <f t="shared" si="103"/>
        <v>1</v>
      </c>
      <c r="L930" s="350">
        <f t="shared" si="104"/>
        <v>19.666666666666668</v>
      </c>
    </row>
    <row r="931" spans="5:12" x14ac:dyDescent="0.25">
      <c r="E931" s="332" t="s">
        <v>5836</v>
      </c>
      <c r="F931" s="333" t="str">
        <f t="shared" si="98"/>
        <v>1</v>
      </c>
      <c r="G931" s="333" t="str">
        <f t="shared" si="99"/>
        <v>9</v>
      </c>
      <c r="H931" s="333" t="str">
        <f t="shared" si="100"/>
        <v>7</v>
      </c>
      <c r="I931" s="333" t="str">
        <f t="shared" si="101"/>
        <v>7</v>
      </c>
      <c r="J931" s="333" t="str">
        <f t="shared" si="102"/>
        <v>1</v>
      </c>
      <c r="K931" s="333" t="str">
        <f t="shared" si="103"/>
        <v>3</v>
      </c>
      <c r="L931" s="350">
        <f t="shared" si="104"/>
        <v>20.333333333333332</v>
      </c>
    </row>
    <row r="932" spans="5:12" x14ac:dyDescent="0.25">
      <c r="E932" s="332" t="s">
        <v>5835</v>
      </c>
      <c r="F932" s="333" t="str">
        <f t="shared" si="98"/>
        <v>1</v>
      </c>
      <c r="G932" s="333" t="str">
        <f t="shared" si="99"/>
        <v>9</v>
      </c>
      <c r="H932" s="333" t="str">
        <f t="shared" si="100"/>
        <v>7</v>
      </c>
      <c r="I932" s="333" t="str">
        <f t="shared" si="101"/>
        <v>7</v>
      </c>
      <c r="J932" s="333" t="str">
        <f t="shared" si="102"/>
        <v>1</v>
      </c>
      <c r="K932" s="333" t="str">
        <f t="shared" si="103"/>
        <v>7</v>
      </c>
      <c r="L932" s="350">
        <f t="shared" si="104"/>
        <v>21.666666666666668</v>
      </c>
    </row>
    <row r="933" spans="5:12" x14ac:dyDescent="0.25">
      <c r="E933" s="332" t="s">
        <v>5834</v>
      </c>
      <c r="F933" s="333" t="str">
        <f t="shared" si="98"/>
        <v>1</v>
      </c>
      <c r="G933" s="333" t="str">
        <f t="shared" si="99"/>
        <v>9</v>
      </c>
      <c r="H933" s="333" t="str">
        <f t="shared" si="100"/>
        <v>7</v>
      </c>
      <c r="I933" s="333" t="str">
        <f t="shared" si="101"/>
        <v>7</v>
      </c>
      <c r="J933" s="333" t="str">
        <f t="shared" si="102"/>
        <v>1</v>
      </c>
      <c r="K933" s="333" t="str">
        <f t="shared" si="103"/>
        <v>9</v>
      </c>
      <c r="L933" s="350">
        <f t="shared" si="104"/>
        <v>22.333333333333332</v>
      </c>
    </row>
    <row r="934" spans="5:12" x14ac:dyDescent="0.25">
      <c r="E934" s="332" t="s">
        <v>5833</v>
      </c>
      <c r="F934" s="333" t="str">
        <f t="shared" si="98"/>
        <v>1</v>
      </c>
      <c r="G934" s="333" t="str">
        <f t="shared" si="99"/>
        <v>9</v>
      </c>
      <c r="H934" s="333" t="str">
        <f t="shared" si="100"/>
        <v>7</v>
      </c>
      <c r="I934" s="333" t="str">
        <f t="shared" si="101"/>
        <v>7</v>
      </c>
      <c r="J934" s="333" t="str">
        <f t="shared" si="102"/>
        <v>3</v>
      </c>
      <c r="K934" s="333" t="str">
        <f t="shared" si="103"/>
        <v>1</v>
      </c>
      <c r="L934" s="350">
        <f t="shared" si="104"/>
        <v>20.333333333333332</v>
      </c>
    </row>
    <row r="935" spans="5:12" x14ac:dyDescent="0.25">
      <c r="E935" s="332" t="s">
        <v>5832</v>
      </c>
      <c r="F935" s="333" t="str">
        <f t="shared" si="98"/>
        <v>1</v>
      </c>
      <c r="G935" s="333" t="str">
        <f t="shared" si="99"/>
        <v>9</v>
      </c>
      <c r="H935" s="333" t="str">
        <f t="shared" si="100"/>
        <v>7</v>
      </c>
      <c r="I935" s="333" t="str">
        <f t="shared" si="101"/>
        <v>7</v>
      </c>
      <c r="J935" s="333" t="str">
        <f t="shared" si="102"/>
        <v>3</v>
      </c>
      <c r="K935" s="333" t="str">
        <f t="shared" si="103"/>
        <v>3</v>
      </c>
      <c r="L935" s="350">
        <f t="shared" si="104"/>
        <v>22.333333333333332</v>
      </c>
    </row>
    <row r="936" spans="5:12" x14ac:dyDescent="0.25">
      <c r="E936" s="332" t="s">
        <v>5831</v>
      </c>
      <c r="F936" s="333" t="str">
        <f t="shared" si="98"/>
        <v>1</v>
      </c>
      <c r="G936" s="333" t="str">
        <f t="shared" si="99"/>
        <v>9</v>
      </c>
      <c r="H936" s="333" t="str">
        <f t="shared" si="100"/>
        <v>7</v>
      </c>
      <c r="I936" s="333" t="str">
        <f t="shared" si="101"/>
        <v>7</v>
      </c>
      <c r="J936" s="333" t="str">
        <f t="shared" si="102"/>
        <v>3</v>
      </c>
      <c r="K936" s="333" t="str">
        <f t="shared" si="103"/>
        <v>7</v>
      </c>
      <c r="L936" s="350">
        <f t="shared" si="104"/>
        <v>26.333333333333332</v>
      </c>
    </row>
    <row r="937" spans="5:12" x14ac:dyDescent="0.25">
      <c r="E937" s="332" t="s">
        <v>5830</v>
      </c>
      <c r="F937" s="333" t="str">
        <f t="shared" si="98"/>
        <v>1</v>
      </c>
      <c r="G937" s="333" t="str">
        <f t="shared" si="99"/>
        <v>9</v>
      </c>
      <c r="H937" s="333" t="str">
        <f t="shared" si="100"/>
        <v>7</v>
      </c>
      <c r="I937" s="333" t="str">
        <f t="shared" si="101"/>
        <v>7</v>
      </c>
      <c r="J937" s="333" t="str">
        <f t="shared" si="102"/>
        <v>3</v>
      </c>
      <c r="K937" s="333" t="str">
        <f t="shared" si="103"/>
        <v>9</v>
      </c>
      <c r="L937" s="350">
        <f t="shared" si="104"/>
        <v>28.333333333333332</v>
      </c>
    </row>
    <row r="938" spans="5:12" x14ac:dyDescent="0.25">
      <c r="E938" s="332" t="s">
        <v>5829</v>
      </c>
      <c r="F938" s="333" t="str">
        <f t="shared" si="98"/>
        <v>1</v>
      </c>
      <c r="G938" s="333" t="str">
        <f t="shared" si="99"/>
        <v>9</v>
      </c>
      <c r="H938" s="333" t="str">
        <f t="shared" si="100"/>
        <v>7</v>
      </c>
      <c r="I938" s="333" t="str">
        <f t="shared" si="101"/>
        <v>7</v>
      </c>
      <c r="J938" s="333" t="str">
        <f t="shared" si="102"/>
        <v>7</v>
      </c>
      <c r="K938" s="333" t="str">
        <f t="shared" si="103"/>
        <v>1</v>
      </c>
      <c r="L938" s="350">
        <f t="shared" si="104"/>
        <v>21.666666666666668</v>
      </c>
    </row>
    <row r="939" spans="5:12" x14ac:dyDescent="0.25">
      <c r="E939" s="332" t="s">
        <v>5828</v>
      </c>
      <c r="F939" s="333" t="str">
        <f t="shared" si="98"/>
        <v>1</v>
      </c>
      <c r="G939" s="333" t="str">
        <f t="shared" si="99"/>
        <v>9</v>
      </c>
      <c r="H939" s="333" t="str">
        <f t="shared" si="100"/>
        <v>7</v>
      </c>
      <c r="I939" s="333" t="str">
        <f t="shared" si="101"/>
        <v>7</v>
      </c>
      <c r="J939" s="333" t="str">
        <f t="shared" si="102"/>
        <v>7</v>
      </c>
      <c r="K939" s="333" t="str">
        <f t="shared" si="103"/>
        <v>3</v>
      </c>
      <c r="L939" s="350">
        <f t="shared" si="104"/>
        <v>26.333333333333332</v>
      </c>
    </row>
    <row r="940" spans="5:12" x14ac:dyDescent="0.25">
      <c r="E940" s="332" t="s">
        <v>5827</v>
      </c>
      <c r="F940" s="333" t="str">
        <f t="shared" si="98"/>
        <v>1</v>
      </c>
      <c r="G940" s="333" t="str">
        <f t="shared" si="99"/>
        <v>9</v>
      </c>
      <c r="H940" s="333" t="str">
        <f t="shared" si="100"/>
        <v>7</v>
      </c>
      <c r="I940" s="333" t="str">
        <f t="shared" si="101"/>
        <v>7</v>
      </c>
      <c r="J940" s="333" t="str">
        <f t="shared" si="102"/>
        <v>7</v>
      </c>
      <c r="K940" s="333" t="str">
        <f t="shared" si="103"/>
        <v>7</v>
      </c>
      <c r="L940" s="350">
        <f t="shared" si="104"/>
        <v>35.666666666666664</v>
      </c>
    </row>
    <row r="941" spans="5:12" x14ac:dyDescent="0.25">
      <c r="E941" s="332" t="s">
        <v>5826</v>
      </c>
      <c r="F941" s="333" t="str">
        <f t="shared" si="98"/>
        <v>1</v>
      </c>
      <c r="G941" s="333" t="str">
        <f t="shared" si="99"/>
        <v>9</v>
      </c>
      <c r="H941" s="333" t="str">
        <f t="shared" si="100"/>
        <v>7</v>
      </c>
      <c r="I941" s="333" t="str">
        <f t="shared" si="101"/>
        <v>7</v>
      </c>
      <c r="J941" s="333" t="str">
        <f t="shared" si="102"/>
        <v>7</v>
      </c>
      <c r="K941" s="333" t="str">
        <f t="shared" si="103"/>
        <v>9</v>
      </c>
      <c r="L941" s="350">
        <f t="shared" si="104"/>
        <v>40.333333333333336</v>
      </c>
    </row>
    <row r="942" spans="5:12" x14ac:dyDescent="0.25">
      <c r="E942" s="332" t="s">
        <v>5825</v>
      </c>
      <c r="F942" s="333" t="str">
        <f t="shared" si="98"/>
        <v>1</v>
      </c>
      <c r="G942" s="333" t="str">
        <f t="shared" si="99"/>
        <v>9</v>
      </c>
      <c r="H942" s="333" t="str">
        <f t="shared" si="100"/>
        <v>7</v>
      </c>
      <c r="I942" s="333" t="str">
        <f t="shared" si="101"/>
        <v>7</v>
      </c>
      <c r="J942" s="333" t="str">
        <f t="shared" si="102"/>
        <v>9</v>
      </c>
      <c r="K942" s="333" t="str">
        <f t="shared" si="103"/>
        <v>1</v>
      </c>
      <c r="L942" s="350">
        <f t="shared" si="104"/>
        <v>22.333333333333332</v>
      </c>
    </row>
    <row r="943" spans="5:12" x14ac:dyDescent="0.25">
      <c r="E943" s="332" t="s">
        <v>5824</v>
      </c>
      <c r="F943" s="333" t="str">
        <f t="shared" si="98"/>
        <v>1</v>
      </c>
      <c r="G943" s="333" t="str">
        <f t="shared" si="99"/>
        <v>9</v>
      </c>
      <c r="H943" s="333" t="str">
        <f t="shared" si="100"/>
        <v>7</v>
      </c>
      <c r="I943" s="333" t="str">
        <f t="shared" si="101"/>
        <v>7</v>
      </c>
      <c r="J943" s="333" t="str">
        <f t="shared" si="102"/>
        <v>9</v>
      </c>
      <c r="K943" s="333" t="str">
        <f t="shared" si="103"/>
        <v>3</v>
      </c>
      <c r="L943" s="350">
        <f t="shared" si="104"/>
        <v>28.333333333333332</v>
      </c>
    </row>
    <row r="944" spans="5:12" x14ac:dyDescent="0.25">
      <c r="E944" s="332" t="s">
        <v>5823</v>
      </c>
      <c r="F944" s="333" t="str">
        <f t="shared" si="98"/>
        <v>1</v>
      </c>
      <c r="G944" s="333" t="str">
        <f t="shared" si="99"/>
        <v>9</v>
      </c>
      <c r="H944" s="333" t="str">
        <f t="shared" si="100"/>
        <v>7</v>
      </c>
      <c r="I944" s="333" t="str">
        <f t="shared" si="101"/>
        <v>7</v>
      </c>
      <c r="J944" s="333" t="str">
        <f t="shared" si="102"/>
        <v>9</v>
      </c>
      <c r="K944" s="333" t="str">
        <f t="shared" si="103"/>
        <v>7</v>
      </c>
      <c r="L944" s="350">
        <f t="shared" si="104"/>
        <v>40.333333333333336</v>
      </c>
    </row>
    <row r="945" spans="5:12" x14ac:dyDescent="0.25">
      <c r="E945" s="332" t="s">
        <v>5822</v>
      </c>
      <c r="F945" s="333" t="str">
        <f t="shared" si="98"/>
        <v>1</v>
      </c>
      <c r="G945" s="333" t="str">
        <f t="shared" si="99"/>
        <v>9</v>
      </c>
      <c r="H945" s="333" t="str">
        <f t="shared" si="100"/>
        <v>7</v>
      </c>
      <c r="I945" s="333" t="str">
        <f t="shared" si="101"/>
        <v>7</v>
      </c>
      <c r="J945" s="333" t="str">
        <f t="shared" si="102"/>
        <v>9</v>
      </c>
      <c r="K945" s="333" t="str">
        <f t="shared" si="103"/>
        <v>9</v>
      </c>
      <c r="L945" s="350">
        <f t="shared" si="104"/>
        <v>46.333333333333336</v>
      </c>
    </row>
    <row r="946" spans="5:12" x14ac:dyDescent="0.25">
      <c r="E946" s="332" t="s">
        <v>5821</v>
      </c>
      <c r="F946" s="333" t="str">
        <f t="shared" si="98"/>
        <v>1</v>
      </c>
      <c r="G946" s="333" t="str">
        <f t="shared" si="99"/>
        <v>9</v>
      </c>
      <c r="H946" s="333" t="str">
        <f t="shared" si="100"/>
        <v>7</v>
      </c>
      <c r="I946" s="333" t="str">
        <f t="shared" si="101"/>
        <v>9</v>
      </c>
      <c r="J946" s="333" t="str">
        <f t="shared" si="102"/>
        <v>1</v>
      </c>
      <c r="K946" s="333" t="str">
        <f t="shared" si="103"/>
        <v>1</v>
      </c>
      <c r="L946" s="350">
        <f t="shared" si="104"/>
        <v>24.333333333333332</v>
      </c>
    </row>
    <row r="947" spans="5:12" x14ac:dyDescent="0.25">
      <c r="E947" s="332" t="s">
        <v>5820</v>
      </c>
      <c r="F947" s="333" t="str">
        <f t="shared" si="98"/>
        <v>1</v>
      </c>
      <c r="G947" s="333" t="str">
        <f t="shared" si="99"/>
        <v>9</v>
      </c>
      <c r="H947" s="333" t="str">
        <f t="shared" si="100"/>
        <v>7</v>
      </c>
      <c r="I947" s="333" t="str">
        <f t="shared" si="101"/>
        <v>9</v>
      </c>
      <c r="J947" s="333" t="str">
        <f t="shared" si="102"/>
        <v>1</v>
      </c>
      <c r="K947" s="333" t="str">
        <f t="shared" si="103"/>
        <v>3</v>
      </c>
      <c r="L947" s="350">
        <f t="shared" si="104"/>
        <v>25</v>
      </c>
    </row>
    <row r="948" spans="5:12" x14ac:dyDescent="0.25">
      <c r="E948" s="332" t="s">
        <v>5819</v>
      </c>
      <c r="F948" s="333" t="str">
        <f t="shared" si="98"/>
        <v>1</v>
      </c>
      <c r="G948" s="333" t="str">
        <f t="shared" si="99"/>
        <v>9</v>
      </c>
      <c r="H948" s="333" t="str">
        <f t="shared" si="100"/>
        <v>7</v>
      </c>
      <c r="I948" s="333" t="str">
        <f t="shared" si="101"/>
        <v>9</v>
      </c>
      <c r="J948" s="333" t="str">
        <f t="shared" si="102"/>
        <v>1</v>
      </c>
      <c r="K948" s="333" t="str">
        <f t="shared" si="103"/>
        <v>7</v>
      </c>
      <c r="L948" s="350">
        <f t="shared" si="104"/>
        <v>26.333333333333332</v>
      </c>
    </row>
    <row r="949" spans="5:12" x14ac:dyDescent="0.25">
      <c r="E949" s="332" t="s">
        <v>5818</v>
      </c>
      <c r="F949" s="333" t="str">
        <f t="shared" si="98"/>
        <v>1</v>
      </c>
      <c r="G949" s="333" t="str">
        <f t="shared" si="99"/>
        <v>9</v>
      </c>
      <c r="H949" s="333" t="str">
        <f t="shared" si="100"/>
        <v>7</v>
      </c>
      <c r="I949" s="333" t="str">
        <f t="shared" si="101"/>
        <v>9</v>
      </c>
      <c r="J949" s="333" t="str">
        <f t="shared" si="102"/>
        <v>1</v>
      </c>
      <c r="K949" s="333" t="str">
        <f t="shared" si="103"/>
        <v>9</v>
      </c>
      <c r="L949" s="350">
        <f t="shared" si="104"/>
        <v>27</v>
      </c>
    </row>
    <row r="950" spans="5:12" x14ac:dyDescent="0.25">
      <c r="E950" s="332" t="s">
        <v>5817</v>
      </c>
      <c r="F950" s="333" t="str">
        <f t="shared" si="98"/>
        <v>1</v>
      </c>
      <c r="G950" s="333" t="str">
        <f t="shared" si="99"/>
        <v>9</v>
      </c>
      <c r="H950" s="333" t="str">
        <f t="shared" si="100"/>
        <v>7</v>
      </c>
      <c r="I950" s="333" t="str">
        <f t="shared" si="101"/>
        <v>9</v>
      </c>
      <c r="J950" s="333" t="str">
        <f t="shared" si="102"/>
        <v>3</v>
      </c>
      <c r="K950" s="333" t="str">
        <f t="shared" si="103"/>
        <v>1</v>
      </c>
      <c r="L950" s="350">
        <f t="shared" si="104"/>
        <v>25</v>
      </c>
    </row>
    <row r="951" spans="5:12" x14ac:dyDescent="0.25">
      <c r="E951" s="332" t="s">
        <v>5816</v>
      </c>
      <c r="F951" s="333" t="str">
        <f t="shared" si="98"/>
        <v>1</v>
      </c>
      <c r="G951" s="333" t="str">
        <f t="shared" si="99"/>
        <v>9</v>
      </c>
      <c r="H951" s="333" t="str">
        <f t="shared" si="100"/>
        <v>7</v>
      </c>
      <c r="I951" s="333" t="str">
        <f t="shared" si="101"/>
        <v>9</v>
      </c>
      <c r="J951" s="333" t="str">
        <f t="shared" si="102"/>
        <v>3</v>
      </c>
      <c r="K951" s="333" t="str">
        <f t="shared" si="103"/>
        <v>3</v>
      </c>
      <c r="L951" s="350">
        <f t="shared" si="104"/>
        <v>27</v>
      </c>
    </row>
    <row r="952" spans="5:12" x14ac:dyDescent="0.25">
      <c r="E952" s="332" t="s">
        <v>5815</v>
      </c>
      <c r="F952" s="333" t="str">
        <f t="shared" si="98"/>
        <v>1</v>
      </c>
      <c r="G952" s="333" t="str">
        <f t="shared" si="99"/>
        <v>9</v>
      </c>
      <c r="H952" s="333" t="str">
        <f t="shared" si="100"/>
        <v>7</v>
      </c>
      <c r="I952" s="333" t="str">
        <f t="shared" si="101"/>
        <v>9</v>
      </c>
      <c r="J952" s="333" t="str">
        <f t="shared" si="102"/>
        <v>3</v>
      </c>
      <c r="K952" s="333" t="str">
        <f t="shared" si="103"/>
        <v>7</v>
      </c>
      <c r="L952" s="350">
        <f t="shared" si="104"/>
        <v>31</v>
      </c>
    </row>
    <row r="953" spans="5:12" x14ac:dyDescent="0.25">
      <c r="E953" s="332" t="s">
        <v>5814</v>
      </c>
      <c r="F953" s="333" t="str">
        <f t="shared" si="98"/>
        <v>1</v>
      </c>
      <c r="G953" s="333" t="str">
        <f t="shared" si="99"/>
        <v>9</v>
      </c>
      <c r="H953" s="333" t="str">
        <f t="shared" si="100"/>
        <v>7</v>
      </c>
      <c r="I953" s="333" t="str">
        <f t="shared" si="101"/>
        <v>9</v>
      </c>
      <c r="J953" s="333" t="str">
        <f t="shared" si="102"/>
        <v>3</v>
      </c>
      <c r="K953" s="333" t="str">
        <f t="shared" si="103"/>
        <v>9</v>
      </c>
      <c r="L953" s="350">
        <f t="shared" si="104"/>
        <v>33</v>
      </c>
    </row>
    <row r="954" spans="5:12" x14ac:dyDescent="0.25">
      <c r="E954" s="332" t="s">
        <v>5813</v>
      </c>
      <c r="F954" s="333" t="str">
        <f t="shared" si="98"/>
        <v>1</v>
      </c>
      <c r="G954" s="333" t="str">
        <f t="shared" si="99"/>
        <v>9</v>
      </c>
      <c r="H954" s="333" t="str">
        <f t="shared" si="100"/>
        <v>7</v>
      </c>
      <c r="I954" s="333" t="str">
        <f t="shared" si="101"/>
        <v>9</v>
      </c>
      <c r="J954" s="333" t="str">
        <f t="shared" si="102"/>
        <v>7</v>
      </c>
      <c r="K954" s="333" t="str">
        <f t="shared" si="103"/>
        <v>1</v>
      </c>
      <c r="L954" s="350">
        <f t="shared" si="104"/>
        <v>26.333333333333332</v>
      </c>
    </row>
    <row r="955" spans="5:12" x14ac:dyDescent="0.25">
      <c r="E955" s="332" t="s">
        <v>5812</v>
      </c>
      <c r="F955" s="333" t="str">
        <f t="shared" si="98"/>
        <v>1</v>
      </c>
      <c r="G955" s="333" t="str">
        <f t="shared" si="99"/>
        <v>9</v>
      </c>
      <c r="H955" s="333" t="str">
        <f t="shared" si="100"/>
        <v>7</v>
      </c>
      <c r="I955" s="333" t="str">
        <f t="shared" si="101"/>
        <v>9</v>
      </c>
      <c r="J955" s="333" t="str">
        <f t="shared" si="102"/>
        <v>7</v>
      </c>
      <c r="K955" s="333" t="str">
        <f t="shared" si="103"/>
        <v>3</v>
      </c>
      <c r="L955" s="350">
        <f t="shared" si="104"/>
        <v>31</v>
      </c>
    </row>
    <row r="956" spans="5:12" x14ac:dyDescent="0.25">
      <c r="E956" s="332" t="s">
        <v>5811</v>
      </c>
      <c r="F956" s="333" t="str">
        <f t="shared" si="98"/>
        <v>1</v>
      </c>
      <c r="G956" s="333" t="str">
        <f t="shared" si="99"/>
        <v>9</v>
      </c>
      <c r="H956" s="333" t="str">
        <f t="shared" si="100"/>
        <v>7</v>
      </c>
      <c r="I956" s="333" t="str">
        <f t="shared" si="101"/>
        <v>9</v>
      </c>
      <c r="J956" s="333" t="str">
        <f t="shared" si="102"/>
        <v>7</v>
      </c>
      <c r="K956" s="333" t="str">
        <f t="shared" si="103"/>
        <v>7</v>
      </c>
      <c r="L956" s="350">
        <f t="shared" si="104"/>
        <v>40.333333333333336</v>
      </c>
    </row>
    <row r="957" spans="5:12" x14ac:dyDescent="0.25">
      <c r="E957" s="332" t="s">
        <v>5810</v>
      </c>
      <c r="F957" s="333" t="str">
        <f t="shared" si="98"/>
        <v>1</v>
      </c>
      <c r="G957" s="333" t="str">
        <f t="shared" si="99"/>
        <v>9</v>
      </c>
      <c r="H957" s="333" t="str">
        <f t="shared" si="100"/>
        <v>7</v>
      </c>
      <c r="I957" s="333" t="str">
        <f t="shared" si="101"/>
        <v>9</v>
      </c>
      <c r="J957" s="333" t="str">
        <f t="shared" si="102"/>
        <v>7</v>
      </c>
      <c r="K957" s="333" t="str">
        <f t="shared" si="103"/>
        <v>9</v>
      </c>
      <c r="L957" s="350">
        <f t="shared" si="104"/>
        <v>45</v>
      </c>
    </row>
    <row r="958" spans="5:12" x14ac:dyDescent="0.25">
      <c r="E958" s="332" t="s">
        <v>5809</v>
      </c>
      <c r="F958" s="333" t="str">
        <f t="shared" si="98"/>
        <v>1</v>
      </c>
      <c r="G958" s="333" t="str">
        <f t="shared" si="99"/>
        <v>9</v>
      </c>
      <c r="H958" s="333" t="str">
        <f t="shared" si="100"/>
        <v>7</v>
      </c>
      <c r="I958" s="333" t="str">
        <f t="shared" si="101"/>
        <v>9</v>
      </c>
      <c r="J958" s="333" t="str">
        <f t="shared" si="102"/>
        <v>9</v>
      </c>
      <c r="K958" s="333" t="str">
        <f t="shared" si="103"/>
        <v>1</v>
      </c>
      <c r="L958" s="350">
        <f t="shared" si="104"/>
        <v>27</v>
      </c>
    </row>
    <row r="959" spans="5:12" x14ac:dyDescent="0.25">
      <c r="E959" s="332" t="s">
        <v>5808</v>
      </c>
      <c r="F959" s="333" t="str">
        <f t="shared" si="98"/>
        <v>1</v>
      </c>
      <c r="G959" s="333" t="str">
        <f t="shared" si="99"/>
        <v>9</v>
      </c>
      <c r="H959" s="333" t="str">
        <f t="shared" si="100"/>
        <v>7</v>
      </c>
      <c r="I959" s="333" t="str">
        <f t="shared" si="101"/>
        <v>9</v>
      </c>
      <c r="J959" s="333" t="str">
        <f t="shared" si="102"/>
        <v>9</v>
      </c>
      <c r="K959" s="333" t="str">
        <f t="shared" si="103"/>
        <v>3</v>
      </c>
      <c r="L959" s="350">
        <f t="shared" si="104"/>
        <v>33</v>
      </c>
    </row>
    <row r="960" spans="5:12" x14ac:dyDescent="0.25">
      <c r="E960" s="332" t="s">
        <v>5807</v>
      </c>
      <c r="F960" s="333" t="str">
        <f t="shared" si="98"/>
        <v>1</v>
      </c>
      <c r="G960" s="333" t="str">
        <f t="shared" si="99"/>
        <v>9</v>
      </c>
      <c r="H960" s="333" t="str">
        <f t="shared" si="100"/>
        <v>7</v>
      </c>
      <c r="I960" s="333" t="str">
        <f t="shared" si="101"/>
        <v>9</v>
      </c>
      <c r="J960" s="333" t="str">
        <f t="shared" si="102"/>
        <v>9</v>
      </c>
      <c r="K960" s="333" t="str">
        <f t="shared" si="103"/>
        <v>7</v>
      </c>
      <c r="L960" s="350">
        <f t="shared" si="104"/>
        <v>45</v>
      </c>
    </row>
    <row r="961" spans="5:12" x14ac:dyDescent="0.25">
      <c r="E961" s="332" t="s">
        <v>5806</v>
      </c>
      <c r="F961" s="333" t="str">
        <f t="shared" si="98"/>
        <v>1</v>
      </c>
      <c r="G961" s="333" t="str">
        <f t="shared" si="99"/>
        <v>9</v>
      </c>
      <c r="H961" s="333" t="str">
        <f t="shared" si="100"/>
        <v>7</v>
      </c>
      <c r="I961" s="333" t="str">
        <f t="shared" si="101"/>
        <v>9</v>
      </c>
      <c r="J961" s="333" t="str">
        <f t="shared" si="102"/>
        <v>9</v>
      </c>
      <c r="K961" s="333" t="str">
        <f t="shared" si="103"/>
        <v>9</v>
      </c>
      <c r="L961" s="350">
        <f t="shared" si="104"/>
        <v>51</v>
      </c>
    </row>
    <row r="962" spans="5:12" x14ac:dyDescent="0.25">
      <c r="E962" s="332" t="s">
        <v>5805</v>
      </c>
      <c r="F962" s="333" t="str">
        <f t="shared" ref="F962:F1025" si="105">MID(E962,3,1)</f>
        <v>1</v>
      </c>
      <c r="G962" s="333" t="str">
        <f t="shared" ref="G962:G1025" si="106">MID(E962,6,1)</f>
        <v>9</v>
      </c>
      <c r="H962" s="333" t="str">
        <f t="shared" ref="H962:H1025" si="107">MID(E962,10,1)</f>
        <v>9</v>
      </c>
      <c r="I962" s="333" t="str">
        <f t="shared" ref="I962:I1025" si="108">MID(E962,13,1)</f>
        <v>1</v>
      </c>
      <c r="J962" s="333" t="str">
        <f t="shared" ref="J962:J1025" si="109">MID(E962,17,1)</f>
        <v>1</v>
      </c>
      <c r="K962" s="333" t="str">
        <f t="shared" ref="K962:K1025" si="110">MID(E962,20,1)</f>
        <v>1</v>
      </c>
      <c r="L962" s="350">
        <f t="shared" ref="L962:L1025" si="111">(F962*G962+H962*I962+J962*K962)/3</f>
        <v>6.333333333333333</v>
      </c>
    </row>
    <row r="963" spans="5:12" x14ac:dyDescent="0.25">
      <c r="E963" s="332" t="s">
        <v>5804</v>
      </c>
      <c r="F963" s="333" t="str">
        <f t="shared" si="105"/>
        <v>1</v>
      </c>
      <c r="G963" s="333" t="str">
        <f t="shared" si="106"/>
        <v>9</v>
      </c>
      <c r="H963" s="333" t="str">
        <f t="shared" si="107"/>
        <v>9</v>
      </c>
      <c r="I963" s="333" t="str">
        <f t="shared" si="108"/>
        <v>1</v>
      </c>
      <c r="J963" s="333" t="str">
        <f t="shared" si="109"/>
        <v>1</v>
      </c>
      <c r="K963" s="333" t="str">
        <f t="shared" si="110"/>
        <v>3</v>
      </c>
      <c r="L963" s="350">
        <f t="shared" si="111"/>
        <v>7</v>
      </c>
    </row>
    <row r="964" spans="5:12" x14ac:dyDescent="0.25">
      <c r="E964" s="332" t="s">
        <v>5803</v>
      </c>
      <c r="F964" s="333" t="str">
        <f t="shared" si="105"/>
        <v>1</v>
      </c>
      <c r="G964" s="333" t="str">
        <f t="shared" si="106"/>
        <v>9</v>
      </c>
      <c r="H964" s="333" t="str">
        <f t="shared" si="107"/>
        <v>9</v>
      </c>
      <c r="I964" s="333" t="str">
        <f t="shared" si="108"/>
        <v>1</v>
      </c>
      <c r="J964" s="333" t="str">
        <f t="shared" si="109"/>
        <v>1</v>
      </c>
      <c r="K964" s="333" t="str">
        <f t="shared" si="110"/>
        <v>7</v>
      </c>
      <c r="L964" s="350">
        <f t="shared" si="111"/>
        <v>8.3333333333333339</v>
      </c>
    </row>
    <row r="965" spans="5:12" x14ac:dyDescent="0.25">
      <c r="E965" s="332" t="s">
        <v>5802</v>
      </c>
      <c r="F965" s="333" t="str">
        <f t="shared" si="105"/>
        <v>1</v>
      </c>
      <c r="G965" s="333" t="str">
        <f t="shared" si="106"/>
        <v>9</v>
      </c>
      <c r="H965" s="333" t="str">
        <f t="shared" si="107"/>
        <v>9</v>
      </c>
      <c r="I965" s="333" t="str">
        <f t="shared" si="108"/>
        <v>1</v>
      </c>
      <c r="J965" s="333" t="str">
        <f t="shared" si="109"/>
        <v>1</v>
      </c>
      <c r="K965" s="333" t="str">
        <f t="shared" si="110"/>
        <v>9</v>
      </c>
      <c r="L965" s="350">
        <f t="shared" si="111"/>
        <v>9</v>
      </c>
    </row>
    <row r="966" spans="5:12" x14ac:dyDescent="0.25">
      <c r="E966" s="332" t="s">
        <v>5801</v>
      </c>
      <c r="F966" s="333" t="str">
        <f t="shared" si="105"/>
        <v>1</v>
      </c>
      <c r="G966" s="333" t="str">
        <f t="shared" si="106"/>
        <v>9</v>
      </c>
      <c r="H966" s="333" t="str">
        <f t="shared" si="107"/>
        <v>9</v>
      </c>
      <c r="I966" s="333" t="str">
        <f t="shared" si="108"/>
        <v>1</v>
      </c>
      <c r="J966" s="333" t="str">
        <f t="shared" si="109"/>
        <v>3</v>
      </c>
      <c r="K966" s="333" t="str">
        <f t="shared" si="110"/>
        <v>1</v>
      </c>
      <c r="L966" s="350">
        <f t="shared" si="111"/>
        <v>7</v>
      </c>
    </row>
    <row r="967" spans="5:12" x14ac:dyDescent="0.25">
      <c r="E967" s="332" t="s">
        <v>5800</v>
      </c>
      <c r="F967" s="333" t="str">
        <f t="shared" si="105"/>
        <v>1</v>
      </c>
      <c r="G967" s="333" t="str">
        <f t="shared" si="106"/>
        <v>9</v>
      </c>
      <c r="H967" s="333" t="str">
        <f t="shared" si="107"/>
        <v>9</v>
      </c>
      <c r="I967" s="333" t="str">
        <f t="shared" si="108"/>
        <v>1</v>
      </c>
      <c r="J967" s="333" t="str">
        <f t="shared" si="109"/>
        <v>3</v>
      </c>
      <c r="K967" s="333" t="str">
        <f t="shared" si="110"/>
        <v>3</v>
      </c>
      <c r="L967" s="350">
        <f t="shared" si="111"/>
        <v>9</v>
      </c>
    </row>
    <row r="968" spans="5:12" x14ac:dyDescent="0.25">
      <c r="E968" s="332" t="s">
        <v>5799</v>
      </c>
      <c r="F968" s="333" t="str">
        <f t="shared" si="105"/>
        <v>1</v>
      </c>
      <c r="G968" s="333" t="str">
        <f t="shared" si="106"/>
        <v>9</v>
      </c>
      <c r="H968" s="333" t="str">
        <f t="shared" si="107"/>
        <v>9</v>
      </c>
      <c r="I968" s="333" t="str">
        <f t="shared" si="108"/>
        <v>1</v>
      </c>
      <c r="J968" s="333" t="str">
        <f t="shared" si="109"/>
        <v>3</v>
      </c>
      <c r="K968" s="333" t="str">
        <f t="shared" si="110"/>
        <v>7</v>
      </c>
      <c r="L968" s="350">
        <f t="shared" si="111"/>
        <v>13</v>
      </c>
    </row>
    <row r="969" spans="5:12" x14ac:dyDescent="0.25">
      <c r="E969" s="332" t="s">
        <v>5798</v>
      </c>
      <c r="F969" s="333" t="str">
        <f t="shared" si="105"/>
        <v>1</v>
      </c>
      <c r="G969" s="333" t="str">
        <f t="shared" si="106"/>
        <v>9</v>
      </c>
      <c r="H969" s="333" t="str">
        <f t="shared" si="107"/>
        <v>9</v>
      </c>
      <c r="I969" s="333" t="str">
        <f t="shared" si="108"/>
        <v>1</v>
      </c>
      <c r="J969" s="333" t="str">
        <f t="shared" si="109"/>
        <v>3</v>
      </c>
      <c r="K969" s="333" t="str">
        <f t="shared" si="110"/>
        <v>9</v>
      </c>
      <c r="L969" s="350">
        <f t="shared" si="111"/>
        <v>15</v>
      </c>
    </row>
    <row r="970" spans="5:12" x14ac:dyDescent="0.25">
      <c r="E970" s="332" t="s">
        <v>5797</v>
      </c>
      <c r="F970" s="333" t="str">
        <f t="shared" si="105"/>
        <v>1</v>
      </c>
      <c r="G970" s="333" t="str">
        <f t="shared" si="106"/>
        <v>9</v>
      </c>
      <c r="H970" s="333" t="str">
        <f t="shared" si="107"/>
        <v>9</v>
      </c>
      <c r="I970" s="333" t="str">
        <f t="shared" si="108"/>
        <v>1</v>
      </c>
      <c r="J970" s="333" t="str">
        <f t="shared" si="109"/>
        <v>7</v>
      </c>
      <c r="K970" s="333" t="str">
        <f t="shared" si="110"/>
        <v>1</v>
      </c>
      <c r="L970" s="350">
        <f t="shared" si="111"/>
        <v>8.3333333333333339</v>
      </c>
    </row>
    <row r="971" spans="5:12" x14ac:dyDescent="0.25">
      <c r="E971" s="332" t="s">
        <v>5796</v>
      </c>
      <c r="F971" s="333" t="str">
        <f t="shared" si="105"/>
        <v>1</v>
      </c>
      <c r="G971" s="333" t="str">
        <f t="shared" si="106"/>
        <v>9</v>
      </c>
      <c r="H971" s="333" t="str">
        <f t="shared" si="107"/>
        <v>9</v>
      </c>
      <c r="I971" s="333" t="str">
        <f t="shared" si="108"/>
        <v>1</v>
      </c>
      <c r="J971" s="333" t="str">
        <f t="shared" si="109"/>
        <v>7</v>
      </c>
      <c r="K971" s="333" t="str">
        <f t="shared" si="110"/>
        <v>3</v>
      </c>
      <c r="L971" s="350">
        <f t="shared" si="111"/>
        <v>13</v>
      </c>
    </row>
    <row r="972" spans="5:12" x14ac:dyDescent="0.25">
      <c r="E972" s="332" t="s">
        <v>5795</v>
      </c>
      <c r="F972" s="333" t="str">
        <f t="shared" si="105"/>
        <v>1</v>
      </c>
      <c r="G972" s="333" t="str">
        <f t="shared" si="106"/>
        <v>9</v>
      </c>
      <c r="H972" s="333" t="str">
        <f t="shared" si="107"/>
        <v>9</v>
      </c>
      <c r="I972" s="333" t="str">
        <f t="shared" si="108"/>
        <v>1</v>
      </c>
      <c r="J972" s="333" t="str">
        <f t="shared" si="109"/>
        <v>7</v>
      </c>
      <c r="K972" s="333" t="str">
        <f t="shared" si="110"/>
        <v>7</v>
      </c>
      <c r="L972" s="350">
        <f t="shared" si="111"/>
        <v>22.333333333333332</v>
      </c>
    </row>
    <row r="973" spans="5:12" x14ac:dyDescent="0.25">
      <c r="E973" s="332" t="s">
        <v>5794</v>
      </c>
      <c r="F973" s="333" t="str">
        <f t="shared" si="105"/>
        <v>1</v>
      </c>
      <c r="G973" s="333" t="str">
        <f t="shared" si="106"/>
        <v>9</v>
      </c>
      <c r="H973" s="333" t="str">
        <f t="shared" si="107"/>
        <v>9</v>
      </c>
      <c r="I973" s="333" t="str">
        <f t="shared" si="108"/>
        <v>1</v>
      </c>
      <c r="J973" s="333" t="str">
        <f t="shared" si="109"/>
        <v>7</v>
      </c>
      <c r="K973" s="333" t="str">
        <f t="shared" si="110"/>
        <v>9</v>
      </c>
      <c r="L973" s="350">
        <f t="shared" si="111"/>
        <v>27</v>
      </c>
    </row>
    <row r="974" spans="5:12" x14ac:dyDescent="0.25">
      <c r="E974" s="332" t="s">
        <v>5793</v>
      </c>
      <c r="F974" s="333" t="str">
        <f t="shared" si="105"/>
        <v>1</v>
      </c>
      <c r="G974" s="333" t="str">
        <f t="shared" si="106"/>
        <v>9</v>
      </c>
      <c r="H974" s="333" t="str">
        <f t="shared" si="107"/>
        <v>9</v>
      </c>
      <c r="I974" s="333" t="str">
        <f t="shared" si="108"/>
        <v>1</v>
      </c>
      <c r="J974" s="333" t="str">
        <f t="shared" si="109"/>
        <v>9</v>
      </c>
      <c r="K974" s="333" t="str">
        <f t="shared" si="110"/>
        <v>1</v>
      </c>
      <c r="L974" s="350">
        <f t="shared" si="111"/>
        <v>9</v>
      </c>
    </row>
    <row r="975" spans="5:12" x14ac:dyDescent="0.25">
      <c r="E975" s="332" t="s">
        <v>5792</v>
      </c>
      <c r="F975" s="333" t="str">
        <f t="shared" si="105"/>
        <v>1</v>
      </c>
      <c r="G975" s="333" t="str">
        <f t="shared" si="106"/>
        <v>9</v>
      </c>
      <c r="H975" s="333" t="str">
        <f t="shared" si="107"/>
        <v>9</v>
      </c>
      <c r="I975" s="333" t="str">
        <f t="shared" si="108"/>
        <v>1</v>
      </c>
      <c r="J975" s="333" t="str">
        <f t="shared" si="109"/>
        <v>9</v>
      </c>
      <c r="K975" s="333" t="str">
        <f t="shared" si="110"/>
        <v>3</v>
      </c>
      <c r="L975" s="350">
        <f t="shared" si="111"/>
        <v>15</v>
      </c>
    </row>
    <row r="976" spans="5:12" x14ac:dyDescent="0.25">
      <c r="E976" s="332" t="s">
        <v>5791</v>
      </c>
      <c r="F976" s="333" t="str">
        <f t="shared" si="105"/>
        <v>1</v>
      </c>
      <c r="G976" s="333" t="str">
        <f t="shared" si="106"/>
        <v>9</v>
      </c>
      <c r="H976" s="333" t="str">
        <f t="shared" si="107"/>
        <v>9</v>
      </c>
      <c r="I976" s="333" t="str">
        <f t="shared" si="108"/>
        <v>1</v>
      </c>
      <c r="J976" s="333" t="str">
        <f t="shared" si="109"/>
        <v>9</v>
      </c>
      <c r="K976" s="333" t="str">
        <f t="shared" si="110"/>
        <v>7</v>
      </c>
      <c r="L976" s="350">
        <f t="shared" si="111"/>
        <v>27</v>
      </c>
    </row>
    <row r="977" spans="5:12" x14ac:dyDescent="0.25">
      <c r="E977" s="332" t="s">
        <v>5790</v>
      </c>
      <c r="F977" s="333" t="str">
        <f t="shared" si="105"/>
        <v>1</v>
      </c>
      <c r="G977" s="333" t="str">
        <f t="shared" si="106"/>
        <v>9</v>
      </c>
      <c r="H977" s="333" t="str">
        <f t="shared" si="107"/>
        <v>9</v>
      </c>
      <c r="I977" s="333" t="str">
        <f t="shared" si="108"/>
        <v>1</v>
      </c>
      <c r="J977" s="333" t="str">
        <f t="shared" si="109"/>
        <v>9</v>
      </c>
      <c r="K977" s="333" t="str">
        <f t="shared" si="110"/>
        <v>9</v>
      </c>
      <c r="L977" s="350">
        <f t="shared" si="111"/>
        <v>33</v>
      </c>
    </row>
    <row r="978" spans="5:12" x14ac:dyDescent="0.25">
      <c r="E978" s="332" t="s">
        <v>5789</v>
      </c>
      <c r="F978" s="333" t="str">
        <f t="shared" si="105"/>
        <v>1</v>
      </c>
      <c r="G978" s="333" t="str">
        <f t="shared" si="106"/>
        <v>9</v>
      </c>
      <c r="H978" s="333" t="str">
        <f t="shared" si="107"/>
        <v>9</v>
      </c>
      <c r="I978" s="333" t="str">
        <f t="shared" si="108"/>
        <v>3</v>
      </c>
      <c r="J978" s="333" t="str">
        <f t="shared" si="109"/>
        <v>1</v>
      </c>
      <c r="K978" s="333" t="str">
        <f t="shared" si="110"/>
        <v>1</v>
      </c>
      <c r="L978" s="350">
        <f t="shared" si="111"/>
        <v>12.333333333333334</v>
      </c>
    </row>
    <row r="979" spans="5:12" x14ac:dyDescent="0.25">
      <c r="E979" s="332" t="s">
        <v>5788</v>
      </c>
      <c r="F979" s="333" t="str">
        <f t="shared" si="105"/>
        <v>1</v>
      </c>
      <c r="G979" s="333" t="str">
        <f t="shared" si="106"/>
        <v>9</v>
      </c>
      <c r="H979" s="333" t="str">
        <f t="shared" si="107"/>
        <v>9</v>
      </c>
      <c r="I979" s="333" t="str">
        <f t="shared" si="108"/>
        <v>3</v>
      </c>
      <c r="J979" s="333" t="str">
        <f t="shared" si="109"/>
        <v>1</v>
      </c>
      <c r="K979" s="333" t="str">
        <f t="shared" si="110"/>
        <v>3</v>
      </c>
      <c r="L979" s="350">
        <f t="shared" si="111"/>
        <v>13</v>
      </c>
    </row>
    <row r="980" spans="5:12" x14ac:dyDescent="0.25">
      <c r="E980" s="332" t="s">
        <v>5787</v>
      </c>
      <c r="F980" s="333" t="str">
        <f t="shared" si="105"/>
        <v>1</v>
      </c>
      <c r="G980" s="333" t="str">
        <f t="shared" si="106"/>
        <v>9</v>
      </c>
      <c r="H980" s="333" t="str">
        <f t="shared" si="107"/>
        <v>9</v>
      </c>
      <c r="I980" s="333" t="str">
        <f t="shared" si="108"/>
        <v>3</v>
      </c>
      <c r="J980" s="333" t="str">
        <f t="shared" si="109"/>
        <v>1</v>
      </c>
      <c r="K980" s="333" t="str">
        <f t="shared" si="110"/>
        <v>7</v>
      </c>
      <c r="L980" s="350">
        <f t="shared" si="111"/>
        <v>14.333333333333334</v>
      </c>
    </row>
    <row r="981" spans="5:12" x14ac:dyDescent="0.25">
      <c r="E981" s="332" t="s">
        <v>5786</v>
      </c>
      <c r="F981" s="333" t="str">
        <f t="shared" si="105"/>
        <v>1</v>
      </c>
      <c r="G981" s="333" t="str">
        <f t="shared" si="106"/>
        <v>9</v>
      </c>
      <c r="H981" s="333" t="str">
        <f t="shared" si="107"/>
        <v>9</v>
      </c>
      <c r="I981" s="333" t="str">
        <f t="shared" si="108"/>
        <v>3</v>
      </c>
      <c r="J981" s="333" t="str">
        <f t="shared" si="109"/>
        <v>1</v>
      </c>
      <c r="K981" s="333" t="str">
        <f t="shared" si="110"/>
        <v>9</v>
      </c>
      <c r="L981" s="350">
        <f t="shared" si="111"/>
        <v>15</v>
      </c>
    </row>
    <row r="982" spans="5:12" x14ac:dyDescent="0.25">
      <c r="E982" s="332" t="s">
        <v>5785</v>
      </c>
      <c r="F982" s="333" t="str">
        <f t="shared" si="105"/>
        <v>1</v>
      </c>
      <c r="G982" s="333" t="str">
        <f t="shared" si="106"/>
        <v>9</v>
      </c>
      <c r="H982" s="333" t="str">
        <f t="shared" si="107"/>
        <v>9</v>
      </c>
      <c r="I982" s="333" t="str">
        <f t="shared" si="108"/>
        <v>3</v>
      </c>
      <c r="J982" s="333" t="str">
        <f t="shared" si="109"/>
        <v>3</v>
      </c>
      <c r="K982" s="333" t="str">
        <f t="shared" si="110"/>
        <v>1</v>
      </c>
      <c r="L982" s="350">
        <f t="shared" si="111"/>
        <v>13</v>
      </c>
    </row>
    <row r="983" spans="5:12" x14ac:dyDescent="0.25">
      <c r="E983" s="332" t="s">
        <v>5784</v>
      </c>
      <c r="F983" s="333" t="str">
        <f t="shared" si="105"/>
        <v>1</v>
      </c>
      <c r="G983" s="333" t="str">
        <f t="shared" si="106"/>
        <v>9</v>
      </c>
      <c r="H983" s="333" t="str">
        <f t="shared" si="107"/>
        <v>9</v>
      </c>
      <c r="I983" s="333" t="str">
        <f t="shared" si="108"/>
        <v>3</v>
      </c>
      <c r="J983" s="333" t="str">
        <f t="shared" si="109"/>
        <v>3</v>
      </c>
      <c r="K983" s="333" t="str">
        <f t="shared" si="110"/>
        <v>3</v>
      </c>
      <c r="L983" s="350">
        <f t="shared" si="111"/>
        <v>15</v>
      </c>
    </row>
    <row r="984" spans="5:12" x14ac:dyDescent="0.25">
      <c r="E984" s="332" t="s">
        <v>5783</v>
      </c>
      <c r="F984" s="333" t="str">
        <f t="shared" si="105"/>
        <v>1</v>
      </c>
      <c r="G984" s="333" t="str">
        <f t="shared" si="106"/>
        <v>9</v>
      </c>
      <c r="H984" s="333" t="str">
        <f t="shared" si="107"/>
        <v>9</v>
      </c>
      <c r="I984" s="333" t="str">
        <f t="shared" si="108"/>
        <v>3</v>
      </c>
      <c r="J984" s="333" t="str">
        <f t="shared" si="109"/>
        <v>3</v>
      </c>
      <c r="K984" s="333" t="str">
        <f t="shared" si="110"/>
        <v>7</v>
      </c>
      <c r="L984" s="350">
        <f t="shared" si="111"/>
        <v>19</v>
      </c>
    </row>
    <row r="985" spans="5:12" x14ac:dyDescent="0.25">
      <c r="E985" s="332" t="s">
        <v>5782</v>
      </c>
      <c r="F985" s="333" t="str">
        <f t="shared" si="105"/>
        <v>1</v>
      </c>
      <c r="G985" s="333" t="str">
        <f t="shared" si="106"/>
        <v>9</v>
      </c>
      <c r="H985" s="333" t="str">
        <f t="shared" si="107"/>
        <v>9</v>
      </c>
      <c r="I985" s="333" t="str">
        <f t="shared" si="108"/>
        <v>3</v>
      </c>
      <c r="J985" s="333" t="str">
        <f t="shared" si="109"/>
        <v>3</v>
      </c>
      <c r="K985" s="333" t="str">
        <f t="shared" si="110"/>
        <v>9</v>
      </c>
      <c r="L985" s="350">
        <f t="shared" si="111"/>
        <v>21</v>
      </c>
    </row>
    <row r="986" spans="5:12" x14ac:dyDescent="0.25">
      <c r="E986" s="332" t="s">
        <v>5781</v>
      </c>
      <c r="F986" s="333" t="str">
        <f t="shared" si="105"/>
        <v>1</v>
      </c>
      <c r="G986" s="333" t="str">
        <f t="shared" si="106"/>
        <v>9</v>
      </c>
      <c r="H986" s="333" t="str">
        <f t="shared" si="107"/>
        <v>9</v>
      </c>
      <c r="I986" s="333" t="str">
        <f t="shared" si="108"/>
        <v>3</v>
      </c>
      <c r="J986" s="333" t="str">
        <f t="shared" si="109"/>
        <v>7</v>
      </c>
      <c r="K986" s="333" t="str">
        <f t="shared" si="110"/>
        <v>1</v>
      </c>
      <c r="L986" s="350">
        <f t="shared" si="111"/>
        <v>14.333333333333334</v>
      </c>
    </row>
    <row r="987" spans="5:12" x14ac:dyDescent="0.25">
      <c r="E987" s="332" t="s">
        <v>5780</v>
      </c>
      <c r="F987" s="333" t="str">
        <f t="shared" si="105"/>
        <v>1</v>
      </c>
      <c r="G987" s="333" t="str">
        <f t="shared" si="106"/>
        <v>9</v>
      </c>
      <c r="H987" s="333" t="str">
        <f t="shared" si="107"/>
        <v>9</v>
      </c>
      <c r="I987" s="333" t="str">
        <f t="shared" si="108"/>
        <v>3</v>
      </c>
      <c r="J987" s="333" t="str">
        <f t="shared" si="109"/>
        <v>7</v>
      </c>
      <c r="K987" s="333" t="str">
        <f t="shared" si="110"/>
        <v>3</v>
      </c>
      <c r="L987" s="350">
        <f t="shared" si="111"/>
        <v>19</v>
      </c>
    </row>
    <row r="988" spans="5:12" x14ac:dyDescent="0.25">
      <c r="E988" s="332" t="s">
        <v>5779</v>
      </c>
      <c r="F988" s="333" t="str">
        <f t="shared" si="105"/>
        <v>1</v>
      </c>
      <c r="G988" s="333" t="str">
        <f t="shared" si="106"/>
        <v>9</v>
      </c>
      <c r="H988" s="333" t="str">
        <f t="shared" si="107"/>
        <v>9</v>
      </c>
      <c r="I988" s="333" t="str">
        <f t="shared" si="108"/>
        <v>3</v>
      </c>
      <c r="J988" s="333" t="str">
        <f t="shared" si="109"/>
        <v>7</v>
      </c>
      <c r="K988" s="333" t="str">
        <f t="shared" si="110"/>
        <v>7</v>
      </c>
      <c r="L988" s="350">
        <f t="shared" si="111"/>
        <v>28.333333333333332</v>
      </c>
    </row>
    <row r="989" spans="5:12" x14ac:dyDescent="0.25">
      <c r="E989" s="332" t="s">
        <v>5778</v>
      </c>
      <c r="F989" s="333" t="str">
        <f t="shared" si="105"/>
        <v>1</v>
      </c>
      <c r="G989" s="333" t="str">
        <f t="shared" si="106"/>
        <v>9</v>
      </c>
      <c r="H989" s="333" t="str">
        <f t="shared" si="107"/>
        <v>9</v>
      </c>
      <c r="I989" s="333" t="str">
        <f t="shared" si="108"/>
        <v>3</v>
      </c>
      <c r="J989" s="333" t="str">
        <f t="shared" si="109"/>
        <v>7</v>
      </c>
      <c r="K989" s="333" t="str">
        <f t="shared" si="110"/>
        <v>9</v>
      </c>
      <c r="L989" s="350">
        <f t="shared" si="111"/>
        <v>33</v>
      </c>
    </row>
    <row r="990" spans="5:12" x14ac:dyDescent="0.25">
      <c r="E990" s="332" t="s">
        <v>5777</v>
      </c>
      <c r="F990" s="333" t="str">
        <f t="shared" si="105"/>
        <v>1</v>
      </c>
      <c r="G990" s="333" t="str">
        <f t="shared" si="106"/>
        <v>9</v>
      </c>
      <c r="H990" s="333" t="str">
        <f t="shared" si="107"/>
        <v>9</v>
      </c>
      <c r="I990" s="333" t="str">
        <f t="shared" si="108"/>
        <v>3</v>
      </c>
      <c r="J990" s="333" t="str">
        <f t="shared" si="109"/>
        <v>9</v>
      </c>
      <c r="K990" s="333" t="str">
        <f t="shared" si="110"/>
        <v>1</v>
      </c>
      <c r="L990" s="350">
        <f t="shared" si="111"/>
        <v>15</v>
      </c>
    </row>
    <row r="991" spans="5:12" x14ac:dyDescent="0.25">
      <c r="E991" s="332" t="s">
        <v>5776</v>
      </c>
      <c r="F991" s="333" t="str">
        <f t="shared" si="105"/>
        <v>1</v>
      </c>
      <c r="G991" s="333" t="str">
        <f t="shared" si="106"/>
        <v>9</v>
      </c>
      <c r="H991" s="333" t="str">
        <f t="shared" si="107"/>
        <v>9</v>
      </c>
      <c r="I991" s="333" t="str">
        <f t="shared" si="108"/>
        <v>3</v>
      </c>
      <c r="J991" s="333" t="str">
        <f t="shared" si="109"/>
        <v>9</v>
      </c>
      <c r="K991" s="333" t="str">
        <f t="shared" si="110"/>
        <v>3</v>
      </c>
      <c r="L991" s="350">
        <f t="shared" si="111"/>
        <v>21</v>
      </c>
    </row>
    <row r="992" spans="5:12" x14ac:dyDescent="0.25">
      <c r="E992" s="332" t="s">
        <v>5775</v>
      </c>
      <c r="F992" s="333" t="str">
        <f t="shared" si="105"/>
        <v>1</v>
      </c>
      <c r="G992" s="333" t="str">
        <f t="shared" si="106"/>
        <v>9</v>
      </c>
      <c r="H992" s="333" t="str">
        <f t="shared" si="107"/>
        <v>9</v>
      </c>
      <c r="I992" s="333" t="str">
        <f t="shared" si="108"/>
        <v>3</v>
      </c>
      <c r="J992" s="333" t="str">
        <f t="shared" si="109"/>
        <v>9</v>
      </c>
      <c r="K992" s="333" t="str">
        <f t="shared" si="110"/>
        <v>7</v>
      </c>
      <c r="L992" s="350">
        <f t="shared" si="111"/>
        <v>33</v>
      </c>
    </row>
    <row r="993" spans="5:12" x14ac:dyDescent="0.25">
      <c r="E993" s="332" t="s">
        <v>5774</v>
      </c>
      <c r="F993" s="333" t="str">
        <f t="shared" si="105"/>
        <v>1</v>
      </c>
      <c r="G993" s="333" t="str">
        <f t="shared" si="106"/>
        <v>9</v>
      </c>
      <c r="H993" s="333" t="str">
        <f t="shared" si="107"/>
        <v>9</v>
      </c>
      <c r="I993" s="333" t="str">
        <f t="shared" si="108"/>
        <v>3</v>
      </c>
      <c r="J993" s="333" t="str">
        <f t="shared" si="109"/>
        <v>9</v>
      </c>
      <c r="K993" s="333" t="str">
        <f t="shared" si="110"/>
        <v>9</v>
      </c>
      <c r="L993" s="350">
        <f t="shared" si="111"/>
        <v>39</v>
      </c>
    </row>
    <row r="994" spans="5:12" x14ac:dyDescent="0.25">
      <c r="E994" s="332" t="s">
        <v>5773</v>
      </c>
      <c r="F994" s="333" t="str">
        <f t="shared" si="105"/>
        <v>1</v>
      </c>
      <c r="G994" s="333" t="str">
        <f t="shared" si="106"/>
        <v>9</v>
      </c>
      <c r="H994" s="333" t="str">
        <f t="shared" si="107"/>
        <v>9</v>
      </c>
      <c r="I994" s="333" t="str">
        <f t="shared" si="108"/>
        <v>7</v>
      </c>
      <c r="J994" s="333" t="str">
        <f t="shared" si="109"/>
        <v>1</v>
      </c>
      <c r="K994" s="333" t="str">
        <f t="shared" si="110"/>
        <v>1</v>
      </c>
      <c r="L994" s="350">
        <f t="shared" si="111"/>
        <v>24.333333333333332</v>
      </c>
    </row>
    <row r="995" spans="5:12" x14ac:dyDescent="0.25">
      <c r="E995" s="332" t="s">
        <v>5772</v>
      </c>
      <c r="F995" s="333" t="str">
        <f t="shared" si="105"/>
        <v>1</v>
      </c>
      <c r="G995" s="333" t="str">
        <f t="shared" si="106"/>
        <v>9</v>
      </c>
      <c r="H995" s="333" t="str">
        <f t="shared" si="107"/>
        <v>9</v>
      </c>
      <c r="I995" s="333" t="str">
        <f t="shared" si="108"/>
        <v>7</v>
      </c>
      <c r="J995" s="333" t="str">
        <f t="shared" si="109"/>
        <v>1</v>
      </c>
      <c r="K995" s="333" t="str">
        <f t="shared" si="110"/>
        <v>3</v>
      </c>
      <c r="L995" s="350">
        <f t="shared" si="111"/>
        <v>25</v>
      </c>
    </row>
    <row r="996" spans="5:12" x14ac:dyDescent="0.25">
      <c r="E996" s="332" t="s">
        <v>5771</v>
      </c>
      <c r="F996" s="333" t="str">
        <f t="shared" si="105"/>
        <v>1</v>
      </c>
      <c r="G996" s="333" t="str">
        <f t="shared" si="106"/>
        <v>9</v>
      </c>
      <c r="H996" s="333" t="str">
        <f t="shared" si="107"/>
        <v>9</v>
      </c>
      <c r="I996" s="333" t="str">
        <f t="shared" si="108"/>
        <v>7</v>
      </c>
      <c r="J996" s="333" t="str">
        <f t="shared" si="109"/>
        <v>1</v>
      </c>
      <c r="K996" s="333" t="str">
        <f t="shared" si="110"/>
        <v>7</v>
      </c>
      <c r="L996" s="350">
        <f t="shared" si="111"/>
        <v>26.333333333333332</v>
      </c>
    </row>
    <row r="997" spans="5:12" x14ac:dyDescent="0.25">
      <c r="E997" s="332" t="s">
        <v>5770</v>
      </c>
      <c r="F997" s="333" t="str">
        <f t="shared" si="105"/>
        <v>1</v>
      </c>
      <c r="G997" s="333" t="str">
        <f t="shared" si="106"/>
        <v>9</v>
      </c>
      <c r="H997" s="333" t="str">
        <f t="shared" si="107"/>
        <v>9</v>
      </c>
      <c r="I997" s="333" t="str">
        <f t="shared" si="108"/>
        <v>7</v>
      </c>
      <c r="J997" s="333" t="str">
        <f t="shared" si="109"/>
        <v>1</v>
      </c>
      <c r="K997" s="333" t="str">
        <f t="shared" si="110"/>
        <v>9</v>
      </c>
      <c r="L997" s="350">
        <f t="shared" si="111"/>
        <v>27</v>
      </c>
    </row>
    <row r="998" spans="5:12" x14ac:dyDescent="0.25">
      <c r="E998" s="332" t="s">
        <v>5769</v>
      </c>
      <c r="F998" s="333" t="str">
        <f t="shared" si="105"/>
        <v>1</v>
      </c>
      <c r="G998" s="333" t="str">
        <f t="shared" si="106"/>
        <v>9</v>
      </c>
      <c r="H998" s="333" t="str">
        <f t="shared" si="107"/>
        <v>9</v>
      </c>
      <c r="I998" s="333" t="str">
        <f t="shared" si="108"/>
        <v>7</v>
      </c>
      <c r="J998" s="333" t="str">
        <f t="shared" si="109"/>
        <v>3</v>
      </c>
      <c r="K998" s="333" t="str">
        <f t="shared" si="110"/>
        <v>1</v>
      </c>
      <c r="L998" s="350">
        <f t="shared" si="111"/>
        <v>25</v>
      </c>
    </row>
    <row r="999" spans="5:12" x14ac:dyDescent="0.25">
      <c r="E999" s="332" t="s">
        <v>5768</v>
      </c>
      <c r="F999" s="333" t="str">
        <f t="shared" si="105"/>
        <v>1</v>
      </c>
      <c r="G999" s="333" t="str">
        <f t="shared" si="106"/>
        <v>9</v>
      </c>
      <c r="H999" s="333" t="str">
        <f t="shared" si="107"/>
        <v>9</v>
      </c>
      <c r="I999" s="333" t="str">
        <f t="shared" si="108"/>
        <v>7</v>
      </c>
      <c r="J999" s="333" t="str">
        <f t="shared" si="109"/>
        <v>3</v>
      </c>
      <c r="K999" s="333" t="str">
        <f t="shared" si="110"/>
        <v>3</v>
      </c>
      <c r="L999" s="350">
        <f t="shared" si="111"/>
        <v>27</v>
      </c>
    </row>
    <row r="1000" spans="5:12" x14ac:dyDescent="0.25">
      <c r="E1000" s="332" t="s">
        <v>5767</v>
      </c>
      <c r="F1000" s="333" t="str">
        <f t="shared" si="105"/>
        <v>1</v>
      </c>
      <c r="G1000" s="333" t="str">
        <f t="shared" si="106"/>
        <v>9</v>
      </c>
      <c r="H1000" s="333" t="str">
        <f t="shared" si="107"/>
        <v>9</v>
      </c>
      <c r="I1000" s="333" t="str">
        <f t="shared" si="108"/>
        <v>7</v>
      </c>
      <c r="J1000" s="333" t="str">
        <f t="shared" si="109"/>
        <v>3</v>
      </c>
      <c r="K1000" s="333" t="str">
        <f t="shared" si="110"/>
        <v>7</v>
      </c>
      <c r="L1000" s="350">
        <f t="shared" si="111"/>
        <v>31</v>
      </c>
    </row>
    <row r="1001" spans="5:12" x14ac:dyDescent="0.25">
      <c r="E1001" s="332" t="s">
        <v>5766</v>
      </c>
      <c r="F1001" s="333" t="str">
        <f t="shared" si="105"/>
        <v>1</v>
      </c>
      <c r="G1001" s="333" t="str">
        <f t="shared" si="106"/>
        <v>9</v>
      </c>
      <c r="H1001" s="333" t="str">
        <f t="shared" si="107"/>
        <v>9</v>
      </c>
      <c r="I1001" s="333" t="str">
        <f t="shared" si="108"/>
        <v>7</v>
      </c>
      <c r="J1001" s="333" t="str">
        <f t="shared" si="109"/>
        <v>3</v>
      </c>
      <c r="K1001" s="333" t="str">
        <f t="shared" si="110"/>
        <v>9</v>
      </c>
      <c r="L1001" s="350">
        <f t="shared" si="111"/>
        <v>33</v>
      </c>
    </row>
    <row r="1002" spans="5:12" x14ac:dyDescent="0.25">
      <c r="E1002" s="332" t="s">
        <v>5765</v>
      </c>
      <c r="F1002" s="333" t="str">
        <f t="shared" si="105"/>
        <v>1</v>
      </c>
      <c r="G1002" s="333" t="str">
        <f t="shared" si="106"/>
        <v>9</v>
      </c>
      <c r="H1002" s="333" t="str">
        <f t="shared" si="107"/>
        <v>9</v>
      </c>
      <c r="I1002" s="333" t="str">
        <f t="shared" si="108"/>
        <v>7</v>
      </c>
      <c r="J1002" s="333" t="str">
        <f t="shared" si="109"/>
        <v>7</v>
      </c>
      <c r="K1002" s="333" t="str">
        <f t="shared" si="110"/>
        <v>1</v>
      </c>
      <c r="L1002" s="350">
        <f t="shared" si="111"/>
        <v>26.333333333333332</v>
      </c>
    </row>
    <row r="1003" spans="5:12" x14ac:dyDescent="0.25">
      <c r="E1003" s="332" t="s">
        <v>5764</v>
      </c>
      <c r="F1003" s="333" t="str">
        <f t="shared" si="105"/>
        <v>1</v>
      </c>
      <c r="G1003" s="333" t="str">
        <f t="shared" si="106"/>
        <v>9</v>
      </c>
      <c r="H1003" s="333" t="str">
        <f t="shared" si="107"/>
        <v>9</v>
      </c>
      <c r="I1003" s="333" t="str">
        <f t="shared" si="108"/>
        <v>7</v>
      </c>
      <c r="J1003" s="333" t="str">
        <f t="shared" si="109"/>
        <v>7</v>
      </c>
      <c r="K1003" s="333" t="str">
        <f t="shared" si="110"/>
        <v>3</v>
      </c>
      <c r="L1003" s="350">
        <f t="shared" si="111"/>
        <v>31</v>
      </c>
    </row>
    <row r="1004" spans="5:12" x14ac:dyDescent="0.25">
      <c r="E1004" s="332" t="s">
        <v>5763</v>
      </c>
      <c r="F1004" s="333" t="str">
        <f t="shared" si="105"/>
        <v>1</v>
      </c>
      <c r="G1004" s="333" t="str">
        <f t="shared" si="106"/>
        <v>9</v>
      </c>
      <c r="H1004" s="333" t="str">
        <f t="shared" si="107"/>
        <v>9</v>
      </c>
      <c r="I1004" s="333" t="str">
        <f t="shared" si="108"/>
        <v>7</v>
      </c>
      <c r="J1004" s="333" t="str">
        <f t="shared" si="109"/>
        <v>7</v>
      </c>
      <c r="K1004" s="333" t="str">
        <f t="shared" si="110"/>
        <v>7</v>
      </c>
      <c r="L1004" s="350">
        <f t="shared" si="111"/>
        <v>40.333333333333336</v>
      </c>
    </row>
    <row r="1005" spans="5:12" x14ac:dyDescent="0.25">
      <c r="E1005" s="332" t="s">
        <v>5762</v>
      </c>
      <c r="F1005" s="333" t="str">
        <f t="shared" si="105"/>
        <v>1</v>
      </c>
      <c r="G1005" s="333" t="str">
        <f t="shared" si="106"/>
        <v>9</v>
      </c>
      <c r="H1005" s="333" t="str">
        <f t="shared" si="107"/>
        <v>9</v>
      </c>
      <c r="I1005" s="333" t="str">
        <f t="shared" si="108"/>
        <v>7</v>
      </c>
      <c r="J1005" s="333" t="str">
        <f t="shared" si="109"/>
        <v>7</v>
      </c>
      <c r="K1005" s="333" t="str">
        <f t="shared" si="110"/>
        <v>9</v>
      </c>
      <c r="L1005" s="350">
        <f t="shared" si="111"/>
        <v>45</v>
      </c>
    </row>
    <row r="1006" spans="5:12" x14ac:dyDescent="0.25">
      <c r="E1006" s="332" t="s">
        <v>5761</v>
      </c>
      <c r="F1006" s="333" t="str">
        <f t="shared" si="105"/>
        <v>1</v>
      </c>
      <c r="G1006" s="333" t="str">
        <f t="shared" si="106"/>
        <v>9</v>
      </c>
      <c r="H1006" s="333" t="str">
        <f t="shared" si="107"/>
        <v>9</v>
      </c>
      <c r="I1006" s="333" t="str">
        <f t="shared" si="108"/>
        <v>7</v>
      </c>
      <c r="J1006" s="333" t="str">
        <f t="shared" si="109"/>
        <v>9</v>
      </c>
      <c r="K1006" s="333" t="str">
        <f t="shared" si="110"/>
        <v>1</v>
      </c>
      <c r="L1006" s="350">
        <f t="shared" si="111"/>
        <v>27</v>
      </c>
    </row>
    <row r="1007" spans="5:12" x14ac:dyDescent="0.25">
      <c r="E1007" s="332" t="s">
        <v>5760</v>
      </c>
      <c r="F1007" s="333" t="str">
        <f t="shared" si="105"/>
        <v>1</v>
      </c>
      <c r="G1007" s="333" t="str">
        <f t="shared" si="106"/>
        <v>9</v>
      </c>
      <c r="H1007" s="333" t="str">
        <f t="shared" si="107"/>
        <v>9</v>
      </c>
      <c r="I1007" s="333" t="str">
        <f t="shared" si="108"/>
        <v>7</v>
      </c>
      <c r="J1007" s="333" t="str">
        <f t="shared" si="109"/>
        <v>9</v>
      </c>
      <c r="K1007" s="333" t="str">
        <f t="shared" si="110"/>
        <v>3</v>
      </c>
      <c r="L1007" s="350">
        <f t="shared" si="111"/>
        <v>33</v>
      </c>
    </row>
    <row r="1008" spans="5:12" x14ac:dyDescent="0.25">
      <c r="E1008" s="332" t="s">
        <v>5759</v>
      </c>
      <c r="F1008" s="333" t="str">
        <f t="shared" si="105"/>
        <v>1</v>
      </c>
      <c r="G1008" s="333" t="str">
        <f t="shared" si="106"/>
        <v>9</v>
      </c>
      <c r="H1008" s="333" t="str">
        <f t="shared" si="107"/>
        <v>9</v>
      </c>
      <c r="I1008" s="333" t="str">
        <f t="shared" si="108"/>
        <v>7</v>
      </c>
      <c r="J1008" s="333" t="str">
        <f t="shared" si="109"/>
        <v>9</v>
      </c>
      <c r="K1008" s="333" t="str">
        <f t="shared" si="110"/>
        <v>7</v>
      </c>
      <c r="L1008" s="350">
        <f t="shared" si="111"/>
        <v>45</v>
      </c>
    </row>
    <row r="1009" spans="5:12" x14ac:dyDescent="0.25">
      <c r="E1009" s="332" t="s">
        <v>5758</v>
      </c>
      <c r="F1009" s="333" t="str">
        <f t="shared" si="105"/>
        <v>1</v>
      </c>
      <c r="G1009" s="333" t="str">
        <f t="shared" si="106"/>
        <v>9</v>
      </c>
      <c r="H1009" s="333" t="str">
        <f t="shared" si="107"/>
        <v>9</v>
      </c>
      <c r="I1009" s="333" t="str">
        <f t="shared" si="108"/>
        <v>7</v>
      </c>
      <c r="J1009" s="333" t="str">
        <f t="shared" si="109"/>
        <v>9</v>
      </c>
      <c r="K1009" s="333" t="str">
        <f t="shared" si="110"/>
        <v>9</v>
      </c>
      <c r="L1009" s="350">
        <f t="shared" si="111"/>
        <v>51</v>
      </c>
    </row>
    <row r="1010" spans="5:12" x14ac:dyDescent="0.25">
      <c r="E1010" s="332" t="s">
        <v>5757</v>
      </c>
      <c r="F1010" s="333" t="str">
        <f t="shared" si="105"/>
        <v>1</v>
      </c>
      <c r="G1010" s="333" t="str">
        <f t="shared" si="106"/>
        <v>9</v>
      </c>
      <c r="H1010" s="333" t="str">
        <f t="shared" si="107"/>
        <v>9</v>
      </c>
      <c r="I1010" s="333" t="str">
        <f t="shared" si="108"/>
        <v>9</v>
      </c>
      <c r="J1010" s="333" t="str">
        <f t="shared" si="109"/>
        <v>1</v>
      </c>
      <c r="K1010" s="333" t="str">
        <f t="shared" si="110"/>
        <v>1</v>
      </c>
      <c r="L1010" s="350">
        <f t="shared" si="111"/>
        <v>30.333333333333332</v>
      </c>
    </row>
    <row r="1011" spans="5:12" x14ac:dyDescent="0.25">
      <c r="E1011" s="332" t="s">
        <v>5756</v>
      </c>
      <c r="F1011" s="333" t="str">
        <f t="shared" si="105"/>
        <v>1</v>
      </c>
      <c r="G1011" s="333" t="str">
        <f t="shared" si="106"/>
        <v>9</v>
      </c>
      <c r="H1011" s="333" t="str">
        <f t="shared" si="107"/>
        <v>9</v>
      </c>
      <c r="I1011" s="333" t="str">
        <f t="shared" si="108"/>
        <v>9</v>
      </c>
      <c r="J1011" s="333" t="str">
        <f t="shared" si="109"/>
        <v>1</v>
      </c>
      <c r="K1011" s="333" t="str">
        <f t="shared" si="110"/>
        <v>3</v>
      </c>
      <c r="L1011" s="350">
        <f t="shared" si="111"/>
        <v>31</v>
      </c>
    </row>
    <row r="1012" spans="5:12" x14ac:dyDescent="0.25">
      <c r="E1012" s="332" t="s">
        <v>5755</v>
      </c>
      <c r="F1012" s="333" t="str">
        <f t="shared" si="105"/>
        <v>1</v>
      </c>
      <c r="G1012" s="333" t="str">
        <f t="shared" si="106"/>
        <v>9</v>
      </c>
      <c r="H1012" s="333" t="str">
        <f t="shared" si="107"/>
        <v>9</v>
      </c>
      <c r="I1012" s="333" t="str">
        <f t="shared" si="108"/>
        <v>9</v>
      </c>
      <c r="J1012" s="333" t="str">
        <f t="shared" si="109"/>
        <v>1</v>
      </c>
      <c r="K1012" s="333" t="str">
        <f t="shared" si="110"/>
        <v>7</v>
      </c>
      <c r="L1012" s="350">
        <f t="shared" si="111"/>
        <v>32.333333333333336</v>
      </c>
    </row>
    <row r="1013" spans="5:12" x14ac:dyDescent="0.25">
      <c r="E1013" s="332" t="s">
        <v>5754</v>
      </c>
      <c r="F1013" s="333" t="str">
        <f t="shared" si="105"/>
        <v>1</v>
      </c>
      <c r="G1013" s="333" t="str">
        <f t="shared" si="106"/>
        <v>9</v>
      </c>
      <c r="H1013" s="333" t="str">
        <f t="shared" si="107"/>
        <v>9</v>
      </c>
      <c r="I1013" s="333" t="str">
        <f t="shared" si="108"/>
        <v>9</v>
      </c>
      <c r="J1013" s="333" t="str">
        <f t="shared" si="109"/>
        <v>1</v>
      </c>
      <c r="K1013" s="333" t="str">
        <f t="shared" si="110"/>
        <v>9</v>
      </c>
      <c r="L1013" s="350">
        <f t="shared" si="111"/>
        <v>33</v>
      </c>
    </row>
    <row r="1014" spans="5:12" x14ac:dyDescent="0.25">
      <c r="E1014" s="332" t="s">
        <v>5753</v>
      </c>
      <c r="F1014" s="333" t="str">
        <f t="shared" si="105"/>
        <v>1</v>
      </c>
      <c r="G1014" s="333" t="str">
        <f t="shared" si="106"/>
        <v>9</v>
      </c>
      <c r="H1014" s="333" t="str">
        <f t="shared" si="107"/>
        <v>9</v>
      </c>
      <c r="I1014" s="333" t="str">
        <f t="shared" si="108"/>
        <v>9</v>
      </c>
      <c r="J1014" s="333" t="str">
        <f t="shared" si="109"/>
        <v>3</v>
      </c>
      <c r="K1014" s="333" t="str">
        <f t="shared" si="110"/>
        <v>1</v>
      </c>
      <c r="L1014" s="350">
        <f t="shared" si="111"/>
        <v>31</v>
      </c>
    </row>
    <row r="1015" spans="5:12" x14ac:dyDescent="0.25">
      <c r="E1015" s="332" t="s">
        <v>5752</v>
      </c>
      <c r="F1015" s="333" t="str">
        <f t="shared" si="105"/>
        <v>1</v>
      </c>
      <c r="G1015" s="333" t="str">
        <f t="shared" si="106"/>
        <v>9</v>
      </c>
      <c r="H1015" s="333" t="str">
        <f t="shared" si="107"/>
        <v>9</v>
      </c>
      <c r="I1015" s="333" t="str">
        <f t="shared" si="108"/>
        <v>9</v>
      </c>
      <c r="J1015" s="333" t="str">
        <f t="shared" si="109"/>
        <v>3</v>
      </c>
      <c r="K1015" s="333" t="str">
        <f t="shared" si="110"/>
        <v>3</v>
      </c>
      <c r="L1015" s="350">
        <f t="shared" si="111"/>
        <v>33</v>
      </c>
    </row>
    <row r="1016" spans="5:12" x14ac:dyDescent="0.25">
      <c r="E1016" s="332" t="s">
        <v>5751</v>
      </c>
      <c r="F1016" s="333" t="str">
        <f t="shared" si="105"/>
        <v>1</v>
      </c>
      <c r="G1016" s="333" t="str">
        <f t="shared" si="106"/>
        <v>9</v>
      </c>
      <c r="H1016" s="333" t="str">
        <f t="shared" si="107"/>
        <v>9</v>
      </c>
      <c r="I1016" s="333" t="str">
        <f t="shared" si="108"/>
        <v>9</v>
      </c>
      <c r="J1016" s="333" t="str">
        <f t="shared" si="109"/>
        <v>3</v>
      </c>
      <c r="K1016" s="333" t="str">
        <f t="shared" si="110"/>
        <v>7</v>
      </c>
      <c r="L1016" s="350">
        <f t="shared" si="111"/>
        <v>37</v>
      </c>
    </row>
    <row r="1017" spans="5:12" x14ac:dyDescent="0.25">
      <c r="E1017" s="332" t="s">
        <v>5750</v>
      </c>
      <c r="F1017" s="333" t="str">
        <f t="shared" si="105"/>
        <v>1</v>
      </c>
      <c r="G1017" s="333" t="str">
        <f t="shared" si="106"/>
        <v>9</v>
      </c>
      <c r="H1017" s="333" t="str">
        <f t="shared" si="107"/>
        <v>9</v>
      </c>
      <c r="I1017" s="333" t="str">
        <f t="shared" si="108"/>
        <v>9</v>
      </c>
      <c r="J1017" s="333" t="str">
        <f t="shared" si="109"/>
        <v>3</v>
      </c>
      <c r="K1017" s="333" t="str">
        <f t="shared" si="110"/>
        <v>9</v>
      </c>
      <c r="L1017" s="350">
        <f t="shared" si="111"/>
        <v>39</v>
      </c>
    </row>
    <row r="1018" spans="5:12" x14ac:dyDescent="0.25">
      <c r="E1018" s="332" t="s">
        <v>5749</v>
      </c>
      <c r="F1018" s="333" t="str">
        <f t="shared" si="105"/>
        <v>1</v>
      </c>
      <c r="G1018" s="333" t="str">
        <f t="shared" si="106"/>
        <v>9</v>
      </c>
      <c r="H1018" s="333" t="str">
        <f t="shared" si="107"/>
        <v>9</v>
      </c>
      <c r="I1018" s="333" t="str">
        <f t="shared" si="108"/>
        <v>9</v>
      </c>
      <c r="J1018" s="333" t="str">
        <f t="shared" si="109"/>
        <v>7</v>
      </c>
      <c r="K1018" s="333" t="str">
        <f t="shared" si="110"/>
        <v>1</v>
      </c>
      <c r="L1018" s="350">
        <f t="shared" si="111"/>
        <v>32.333333333333336</v>
      </c>
    </row>
    <row r="1019" spans="5:12" x14ac:dyDescent="0.25">
      <c r="E1019" s="332" t="s">
        <v>5748</v>
      </c>
      <c r="F1019" s="333" t="str">
        <f t="shared" si="105"/>
        <v>1</v>
      </c>
      <c r="G1019" s="333" t="str">
        <f t="shared" si="106"/>
        <v>9</v>
      </c>
      <c r="H1019" s="333" t="str">
        <f t="shared" si="107"/>
        <v>9</v>
      </c>
      <c r="I1019" s="333" t="str">
        <f t="shared" si="108"/>
        <v>9</v>
      </c>
      <c r="J1019" s="333" t="str">
        <f t="shared" si="109"/>
        <v>7</v>
      </c>
      <c r="K1019" s="333" t="str">
        <f t="shared" si="110"/>
        <v>3</v>
      </c>
      <c r="L1019" s="350">
        <f t="shared" si="111"/>
        <v>37</v>
      </c>
    </row>
    <row r="1020" spans="5:12" x14ac:dyDescent="0.25">
      <c r="E1020" s="332" t="s">
        <v>5747</v>
      </c>
      <c r="F1020" s="333" t="str">
        <f t="shared" si="105"/>
        <v>1</v>
      </c>
      <c r="G1020" s="333" t="str">
        <f t="shared" si="106"/>
        <v>9</v>
      </c>
      <c r="H1020" s="333" t="str">
        <f t="shared" si="107"/>
        <v>9</v>
      </c>
      <c r="I1020" s="333" t="str">
        <f t="shared" si="108"/>
        <v>9</v>
      </c>
      <c r="J1020" s="333" t="str">
        <f t="shared" si="109"/>
        <v>7</v>
      </c>
      <c r="K1020" s="333" t="str">
        <f t="shared" si="110"/>
        <v>7</v>
      </c>
      <c r="L1020" s="350">
        <f t="shared" si="111"/>
        <v>46.333333333333336</v>
      </c>
    </row>
    <row r="1021" spans="5:12" x14ac:dyDescent="0.25">
      <c r="E1021" s="332" t="s">
        <v>5746</v>
      </c>
      <c r="F1021" s="333" t="str">
        <f t="shared" si="105"/>
        <v>1</v>
      </c>
      <c r="G1021" s="333" t="str">
        <f t="shared" si="106"/>
        <v>9</v>
      </c>
      <c r="H1021" s="333" t="str">
        <f t="shared" si="107"/>
        <v>9</v>
      </c>
      <c r="I1021" s="333" t="str">
        <f t="shared" si="108"/>
        <v>9</v>
      </c>
      <c r="J1021" s="333" t="str">
        <f t="shared" si="109"/>
        <v>7</v>
      </c>
      <c r="K1021" s="333" t="str">
        <f t="shared" si="110"/>
        <v>9</v>
      </c>
      <c r="L1021" s="350">
        <f t="shared" si="111"/>
        <v>51</v>
      </c>
    </row>
    <row r="1022" spans="5:12" x14ac:dyDescent="0.25">
      <c r="E1022" s="332" t="s">
        <v>5745</v>
      </c>
      <c r="F1022" s="333" t="str">
        <f t="shared" si="105"/>
        <v>1</v>
      </c>
      <c r="G1022" s="333" t="str">
        <f t="shared" si="106"/>
        <v>9</v>
      </c>
      <c r="H1022" s="333" t="str">
        <f t="shared" si="107"/>
        <v>9</v>
      </c>
      <c r="I1022" s="333" t="str">
        <f t="shared" si="108"/>
        <v>9</v>
      </c>
      <c r="J1022" s="333" t="str">
        <f t="shared" si="109"/>
        <v>9</v>
      </c>
      <c r="K1022" s="333" t="str">
        <f t="shared" si="110"/>
        <v>1</v>
      </c>
      <c r="L1022" s="350">
        <f t="shared" si="111"/>
        <v>33</v>
      </c>
    </row>
    <row r="1023" spans="5:12" x14ac:dyDescent="0.25">
      <c r="E1023" s="332" t="s">
        <v>5744</v>
      </c>
      <c r="F1023" s="333" t="str">
        <f t="shared" si="105"/>
        <v>1</v>
      </c>
      <c r="G1023" s="333" t="str">
        <f t="shared" si="106"/>
        <v>9</v>
      </c>
      <c r="H1023" s="333" t="str">
        <f t="shared" si="107"/>
        <v>9</v>
      </c>
      <c r="I1023" s="333" t="str">
        <f t="shared" si="108"/>
        <v>9</v>
      </c>
      <c r="J1023" s="333" t="str">
        <f t="shared" si="109"/>
        <v>9</v>
      </c>
      <c r="K1023" s="333" t="str">
        <f t="shared" si="110"/>
        <v>3</v>
      </c>
      <c r="L1023" s="350">
        <f t="shared" si="111"/>
        <v>39</v>
      </c>
    </row>
    <row r="1024" spans="5:12" x14ac:dyDescent="0.25">
      <c r="E1024" s="332" t="s">
        <v>5743</v>
      </c>
      <c r="F1024" s="333" t="str">
        <f t="shared" si="105"/>
        <v>1</v>
      </c>
      <c r="G1024" s="333" t="str">
        <f t="shared" si="106"/>
        <v>9</v>
      </c>
      <c r="H1024" s="333" t="str">
        <f t="shared" si="107"/>
        <v>9</v>
      </c>
      <c r="I1024" s="333" t="str">
        <f t="shared" si="108"/>
        <v>9</v>
      </c>
      <c r="J1024" s="333" t="str">
        <f t="shared" si="109"/>
        <v>9</v>
      </c>
      <c r="K1024" s="333" t="str">
        <f t="shared" si="110"/>
        <v>7</v>
      </c>
      <c r="L1024" s="350">
        <f t="shared" si="111"/>
        <v>51</v>
      </c>
    </row>
    <row r="1025" spans="5:12" x14ac:dyDescent="0.25">
      <c r="E1025" s="332" t="s">
        <v>5742</v>
      </c>
      <c r="F1025" s="333" t="str">
        <f t="shared" si="105"/>
        <v>1</v>
      </c>
      <c r="G1025" s="333" t="str">
        <f t="shared" si="106"/>
        <v>9</v>
      </c>
      <c r="H1025" s="333" t="str">
        <f t="shared" si="107"/>
        <v>9</v>
      </c>
      <c r="I1025" s="333" t="str">
        <f t="shared" si="108"/>
        <v>9</v>
      </c>
      <c r="J1025" s="333" t="str">
        <f t="shared" si="109"/>
        <v>9</v>
      </c>
      <c r="K1025" s="333" t="str">
        <f t="shared" si="110"/>
        <v>9</v>
      </c>
      <c r="L1025" s="350">
        <f t="shared" si="111"/>
        <v>57</v>
      </c>
    </row>
    <row r="1026" spans="5:12" x14ac:dyDescent="0.25">
      <c r="E1026" s="332" t="s">
        <v>2603</v>
      </c>
      <c r="F1026" s="333" t="str">
        <f t="shared" ref="F1026:F1089" si="112">MID(E1026,3,1)</f>
        <v>3</v>
      </c>
      <c r="G1026" s="333" t="str">
        <f t="shared" ref="G1026:G1089" si="113">MID(E1026,6,1)</f>
        <v>1</v>
      </c>
      <c r="H1026" s="333" t="str">
        <f t="shared" ref="H1026:H1089" si="114">MID(E1026,10,1)</f>
        <v>1</v>
      </c>
      <c r="I1026" s="333" t="str">
        <f t="shared" ref="I1026:I1089" si="115">MID(E1026,13,1)</f>
        <v>1</v>
      </c>
      <c r="J1026" s="333" t="str">
        <f t="shared" ref="J1026:J1089" si="116">MID(E1026,17,1)</f>
        <v>1</v>
      </c>
      <c r="K1026" s="333" t="str">
        <f t="shared" ref="K1026:K1089" si="117">MID(E1026,20,1)</f>
        <v>1</v>
      </c>
      <c r="L1026" s="350">
        <f t="shared" ref="L1026:L1089" si="118">(F1026*G1026+H1026*I1026+J1026*K1026)/3</f>
        <v>1.6666666666666667</v>
      </c>
    </row>
    <row r="1027" spans="5:12" x14ac:dyDescent="0.25">
      <c r="E1027" s="332" t="s">
        <v>2604</v>
      </c>
      <c r="F1027" s="333" t="str">
        <f t="shared" si="112"/>
        <v>3</v>
      </c>
      <c r="G1027" s="333" t="str">
        <f t="shared" si="113"/>
        <v>1</v>
      </c>
      <c r="H1027" s="333" t="str">
        <f t="shared" si="114"/>
        <v>1</v>
      </c>
      <c r="I1027" s="333" t="str">
        <f t="shared" si="115"/>
        <v>1</v>
      </c>
      <c r="J1027" s="333" t="str">
        <f t="shared" si="116"/>
        <v>1</v>
      </c>
      <c r="K1027" s="333" t="str">
        <f t="shared" si="117"/>
        <v>3</v>
      </c>
      <c r="L1027" s="350">
        <f t="shared" si="118"/>
        <v>2.3333333333333335</v>
      </c>
    </row>
    <row r="1028" spans="5:12" x14ac:dyDescent="0.25">
      <c r="E1028" s="332" t="s">
        <v>5741</v>
      </c>
      <c r="F1028" s="333" t="str">
        <f t="shared" si="112"/>
        <v>3</v>
      </c>
      <c r="G1028" s="333" t="str">
        <f t="shared" si="113"/>
        <v>1</v>
      </c>
      <c r="H1028" s="333" t="str">
        <f t="shared" si="114"/>
        <v>1</v>
      </c>
      <c r="I1028" s="333" t="str">
        <f t="shared" si="115"/>
        <v>1</v>
      </c>
      <c r="J1028" s="333" t="str">
        <f t="shared" si="116"/>
        <v>1</v>
      </c>
      <c r="K1028" s="333" t="str">
        <f t="shared" si="117"/>
        <v>7</v>
      </c>
      <c r="L1028" s="350">
        <f t="shared" si="118"/>
        <v>3.6666666666666665</v>
      </c>
    </row>
    <row r="1029" spans="5:12" x14ac:dyDescent="0.25">
      <c r="E1029" s="332" t="s">
        <v>5740</v>
      </c>
      <c r="F1029" s="333" t="str">
        <f t="shared" si="112"/>
        <v>3</v>
      </c>
      <c r="G1029" s="333" t="str">
        <f t="shared" si="113"/>
        <v>1</v>
      </c>
      <c r="H1029" s="333" t="str">
        <f t="shared" si="114"/>
        <v>1</v>
      </c>
      <c r="I1029" s="333" t="str">
        <f t="shared" si="115"/>
        <v>1</v>
      </c>
      <c r="J1029" s="333" t="str">
        <f t="shared" si="116"/>
        <v>1</v>
      </c>
      <c r="K1029" s="333" t="str">
        <f t="shared" si="117"/>
        <v>9</v>
      </c>
      <c r="L1029" s="350">
        <f t="shared" si="118"/>
        <v>4.333333333333333</v>
      </c>
    </row>
    <row r="1030" spans="5:12" x14ac:dyDescent="0.25">
      <c r="E1030" s="332" t="s">
        <v>5739</v>
      </c>
      <c r="F1030" s="333" t="str">
        <f t="shared" si="112"/>
        <v>3</v>
      </c>
      <c r="G1030" s="333" t="str">
        <f t="shared" si="113"/>
        <v>1</v>
      </c>
      <c r="H1030" s="333" t="str">
        <f t="shared" si="114"/>
        <v>1</v>
      </c>
      <c r="I1030" s="333" t="str">
        <f t="shared" si="115"/>
        <v>1</v>
      </c>
      <c r="J1030" s="333" t="str">
        <f t="shared" si="116"/>
        <v>3</v>
      </c>
      <c r="K1030" s="333" t="str">
        <f t="shared" si="117"/>
        <v>1</v>
      </c>
      <c r="L1030" s="350">
        <f t="shared" si="118"/>
        <v>2.3333333333333335</v>
      </c>
    </row>
    <row r="1031" spans="5:12" x14ac:dyDescent="0.25">
      <c r="E1031" s="332" t="s">
        <v>5738</v>
      </c>
      <c r="F1031" s="333" t="str">
        <f t="shared" si="112"/>
        <v>3</v>
      </c>
      <c r="G1031" s="333" t="str">
        <f t="shared" si="113"/>
        <v>1</v>
      </c>
      <c r="H1031" s="333" t="str">
        <f t="shared" si="114"/>
        <v>1</v>
      </c>
      <c r="I1031" s="333" t="str">
        <f t="shared" si="115"/>
        <v>1</v>
      </c>
      <c r="J1031" s="333" t="str">
        <f t="shared" si="116"/>
        <v>3</v>
      </c>
      <c r="K1031" s="333" t="str">
        <f t="shared" si="117"/>
        <v>3</v>
      </c>
      <c r="L1031" s="350">
        <f t="shared" si="118"/>
        <v>4.333333333333333</v>
      </c>
    </row>
    <row r="1032" spans="5:12" x14ac:dyDescent="0.25">
      <c r="E1032" s="332" t="s">
        <v>5737</v>
      </c>
      <c r="F1032" s="333" t="str">
        <f t="shared" si="112"/>
        <v>3</v>
      </c>
      <c r="G1032" s="333" t="str">
        <f t="shared" si="113"/>
        <v>1</v>
      </c>
      <c r="H1032" s="333" t="str">
        <f t="shared" si="114"/>
        <v>1</v>
      </c>
      <c r="I1032" s="333" t="str">
        <f t="shared" si="115"/>
        <v>1</v>
      </c>
      <c r="J1032" s="333" t="str">
        <f t="shared" si="116"/>
        <v>3</v>
      </c>
      <c r="K1032" s="333" t="str">
        <f t="shared" si="117"/>
        <v>7</v>
      </c>
      <c r="L1032" s="350">
        <f t="shared" si="118"/>
        <v>8.3333333333333339</v>
      </c>
    </row>
    <row r="1033" spans="5:12" x14ac:dyDescent="0.25">
      <c r="E1033" s="332" t="s">
        <v>5736</v>
      </c>
      <c r="F1033" s="333" t="str">
        <f t="shared" si="112"/>
        <v>3</v>
      </c>
      <c r="G1033" s="333" t="str">
        <f t="shared" si="113"/>
        <v>1</v>
      </c>
      <c r="H1033" s="333" t="str">
        <f t="shared" si="114"/>
        <v>1</v>
      </c>
      <c r="I1033" s="333" t="str">
        <f t="shared" si="115"/>
        <v>1</v>
      </c>
      <c r="J1033" s="333" t="str">
        <f t="shared" si="116"/>
        <v>3</v>
      </c>
      <c r="K1033" s="333" t="str">
        <f t="shared" si="117"/>
        <v>9</v>
      </c>
      <c r="L1033" s="350">
        <f t="shared" si="118"/>
        <v>10.333333333333334</v>
      </c>
    </row>
    <row r="1034" spans="5:12" x14ac:dyDescent="0.25">
      <c r="E1034" s="332" t="s">
        <v>5735</v>
      </c>
      <c r="F1034" s="333" t="str">
        <f t="shared" si="112"/>
        <v>3</v>
      </c>
      <c r="G1034" s="333" t="str">
        <f t="shared" si="113"/>
        <v>1</v>
      </c>
      <c r="H1034" s="333" t="str">
        <f t="shared" si="114"/>
        <v>1</v>
      </c>
      <c r="I1034" s="333" t="str">
        <f t="shared" si="115"/>
        <v>1</v>
      </c>
      <c r="J1034" s="333" t="str">
        <f t="shared" si="116"/>
        <v>7</v>
      </c>
      <c r="K1034" s="333" t="str">
        <f t="shared" si="117"/>
        <v>1</v>
      </c>
      <c r="L1034" s="350">
        <f t="shared" si="118"/>
        <v>3.6666666666666665</v>
      </c>
    </row>
    <row r="1035" spans="5:12" x14ac:dyDescent="0.25">
      <c r="E1035" s="332" t="s">
        <v>5734</v>
      </c>
      <c r="F1035" s="333" t="str">
        <f t="shared" si="112"/>
        <v>3</v>
      </c>
      <c r="G1035" s="333" t="str">
        <f t="shared" si="113"/>
        <v>1</v>
      </c>
      <c r="H1035" s="333" t="str">
        <f t="shared" si="114"/>
        <v>1</v>
      </c>
      <c r="I1035" s="333" t="str">
        <f t="shared" si="115"/>
        <v>1</v>
      </c>
      <c r="J1035" s="333" t="str">
        <f t="shared" si="116"/>
        <v>7</v>
      </c>
      <c r="K1035" s="333" t="str">
        <f t="shared" si="117"/>
        <v>3</v>
      </c>
      <c r="L1035" s="350">
        <f t="shared" si="118"/>
        <v>8.3333333333333339</v>
      </c>
    </row>
    <row r="1036" spans="5:12" x14ac:dyDescent="0.25">
      <c r="E1036" s="332" t="s">
        <v>5733</v>
      </c>
      <c r="F1036" s="333" t="str">
        <f t="shared" si="112"/>
        <v>3</v>
      </c>
      <c r="G1036" s="333" t="str">
        <f t="shared" si="113"/>
        <v>1</v>
      </c>
      <c r="H1036" s="333" t="str">
        <f t="shared" si="114"/>
        <v>1</v>
      </c>
      <c r="I1036" s="333" t="str">
        <f t="shared" si="115"/>
        <v>1</v>
      </c>
      <c r="J1036" s="333" t="str">
        <f t="shared" si="116"/>
        <v>7</v>
      </c>
      <c r="K1036" s="333" t="str">
        <f t="shared" si="117"/>
        <v>7</v>
      </c>
      <c r="L1036" s="350">
        <f t="shared" si="118"/>
        <v>17.666666666666668</v>
      </c>
    </row>
    <row r="1037" spans="5:12" x14ac:dyDescent="0.25">
      <c r="E1037" s="332" t="s">
        <v>5732</v>
      </c>
      <c r="F1037" s="333" t="str">
        <f t="shared" si="112"/>
        <v>3</v>
      </c>
      <c r="G1037" s="333" t="str">
        <f t="shared" si="113"/>
        <v>1</v>
      </c>
      <c r="H1037" s="333" t="str">
        <f t="shared" si="114"/>
        <v>1</v>
      </c>
      <c r="I1037" s="333" t="str">
        <f t="shared" si="115"/>
        <v>1</v>
      </c>
      <c r="J1037" s="333" t="str">
        <f t="shared" si="116"/>
        <v>7</v>
      </c>
      <c r="K1037" s="333" t="str">
        <f t="shared" si="117"/>
        <v>9</v>
      </c>
      <c r="L1037" s="350">
        <f t="shared" si="118"/>
        <v>22.333333333333332</v>
      </c>
    </row>
    <row r="1038" spans="5:12" x14ac:dyDescent="0.25">
      <c r="E1038" s="332" t="s">
        <v>5731</v>
      </c>
      <c r="F1038" s="333" t="str">
        <f t="shared" si="112"/>
        <v>3</v>
      </c>
      <c r="G1038" s="333" t="str">
        <f t="shared" si="113"/>
        <v>1</v>
      </c>
      <c r="H1038" s="333" t="str">
        <f t="shared" si="114"/>
        <v>1</v>
      </c>
      <c r="I1038" s="333" t="str">
        <f t="shared" si="115"/>
        <v>1</v>
      </c>
      <c r="J1038" s="333" t="str">
        <f t="shared" si="116"/>
        <v>9</v>
      </c>
      <c r="K1038" s="333" t="str">
        <f t="shared" si="117"/>
        <v>1</v>
      </c>
      <c r="L1038" s="350">
        <f t="shared" si="118"/>
        <v>4.333333333333333</v>
      </c>
    </row>
    <row r="1039" spans="5:12" x14ac:dyDescent="0.25">
      <c r="E1039" s="332" t="s">
        <v>5730</v>
      </c>
      <c r="F1039" s="333" t="str">
        <f t="shared" si="112"/>
        <v>3</v>
      </c>
      <c r="G1039" s="333" t="str">
        <f t="shared" si="113"/>
        <v>1</v>
      </c>
      <c r="H1039" s="333" t="str">
        <f t="shared" si="114"/>
        <v>1</v>
      </c>
      <c r="I1039" s="333" t="str">
        <f t="shared" si="115"/>
        <v>1</v>
      </c>
      <c r="J1039" s="333" t="str">
        <f t="shared" si="116"/>
        <v>9</v>
      </c>
      <c r="K1039" s="333" t="str">
        <f t="shared" si="117"/>
        <v>3</v>
      </c>
      <c r="L1039" s="350">
        <f t="shared" si="118"/>
        <v>10.333333333333334</v>
      </c>
    </row>
    <row r="1040" spans="5:12" x14ac:dyDescent="0.25">
      <c r="E1040" s="332" t="s">
        <v>5729</v>
      </c>
      <c r="F1040" s="333" t="str">
        <f t="shared" si="112"/>
        <v>3</v>
      </c>
      <c r="G1040" s="333" t="str">
        <f t="shared" si="113"/>
        <v>1</v>
      </c>
      <c r="H1040" s="333" t="str">
        <f t="shared" si="114"/>
        <v>1</v>
      </c>
      <c r="I1040" s="333" t="str">
        <f t="shared" si="115"/>
        <v>1</v>
      </c>
      <c r="J1040" s="333" t="str">
        <f t="shared" si="116"/>
        <v>9</v>
      </c>
      <c r="K1040" s="333" t="str">
        <f t="shared" si="117"/>
        <v>7</v>
      </c>
      <c r="L1040" s="350">
        <f t="shared" si="118"/>
        <v>22.333333333333332</v>
      </c>
    </row>
    <row r="1041" spans="5:12" x14ac:dyDescent="0.25">
      <c r="E1041" s="332" t="s">
        <v>5728</v>
      </c>
      <c r="F1041" s="333" t="str">
        <f t="shared" si="112"/>
        <v>3</v>
      </c>
      <c r="G1041" s="333" t="str">
        <f t="shared" si="113"/>
        <v>1</v>
      </c>
      <c r="H1041" s="333" t="str">
        <f t="shared" si="114"/>
        <v>1</v>
      </c>
      <c r="I1041" s="333" t="str">
        <f t="shared" si="115"/>
        <v>1</v>
      </c>
      <c r="J1041" s="333" t="str">
        <f t="shared" si="116"/>
        <v>9</v>
      </c>
      <c r="K1041" s="333" t="str">
        <f t="shared" si="117"/>
        <v>9</v>
      </c>
      <c r="L1041" s="350">
        <f t="shared" si="118"/>
        <v>28.333333333333332</v>
      </c>
    </row>
    <row r="1042" spans="5:12" x14ac:dyDescent="0.25">
      <c r="E1042" s="332" t="s">
        <v>5727</v>
      </c>
      <c r="F1042" s="333" t="str">
        <f t="shared" si="112"/>
        <v>3</v>
      </c>
      <c r="G1042" s="333" t="str">
        <f t="shared" si="113"/>
        <v>1</v>
      </c>
      <c r="H1042" s="333" t="str">
        <f t="shared" si="114"/>
        <v>1</v>
      </c>
      <c r="I1042" s="333" t="str">
        <f t="shared" si="115"/>
        <v>3</v>
      </c>
      <c r="J1042" s="333" t="str">
        <f t="shared" si="116"/>
        <v>1</v>
      </c>
      <c r="K1042" s="333" t="str">
        <f t="shared" si="117"/>
        <v>1</v>
      </c>
      <c r="L1042" s="350">
        <f t="shared" si="118"/>
        <v>2.3333333333333335</v>
      </c>
    </row>
    <row r="1043" spans="5:12" x14ac:dyDescent="0.25">
      <c r="E1043" s="332" t="s">
        <v>5726</v>
      </c>
      <c r="F1043" s="333" t="str">
        <f t="shared" si="112"/>
        <v>3</v>
      </c>
      <c r="G1043" s="333" t="str">
        <f t="shared" si="113"/>
        <v>1</v>
      </c>
      <c r="H1043" s="333" t="str">
        <f t="shared" si="114"/>
        <v>1</v>
      </c>
      <c r="I1043" s="333" t="str">
        <f t="shared" si="115"/>
        <v>3</v>
      </c>
      <c r="J1043" s="333" t="str">
        <f t="shared" si="116"/>
        <v>1</v>
      </c>
      <c r="K1043" s="333" t="str">
        <f t="shared" si="117"/>
        <v>3</v>
      </c>
      <c r="L1043" s="350">
        <f t="shared" si="118"/>
        <v>3</v>
      </c>
    </row>
    <row r="1044" spans="5:12" x14ac:dyDescent="0.25">
      <c r="E1044" s="332" t="s">
        <v>5725</v>
      </c>
      <c r="F1044" s="333" t="str">
        <f t="shared" si="112"/>
        <v>3</v>
      </c>
      <c r="G1044" s="333" t="str">
        <f t="shared" si="113"/>
        <v>1</v>
      </c>
      <c r="H1044" s="333" t="str">
        <f t="shared" si="114"/>
        <v>1</v>
      </c>
      <c r="I1044" s="333" t="str">
        <f t="shared" si="115"/>
        <v>3</v>
      </c>
      <c r="J1044" s="333" t="str">
        <f t="shared" si="116"/>
        <v>1</v>
      </c>
      <c r="K1044" s="333" t="str">
        <f t="shared" si="117"/>
        <v>7</v>
      </c>
      <c r="L1044" s="350">
        <f t="shared" si="118"/>
        <v>4.333333333333333</v>
      </c>
    </row>
    <row r="1045" spans="5:12" x14ac:dyDescent="0.25">
      <c r="E1045" s="332" t="s">
        <v>5724</v>
      </c>
      <c r="F1045" s="333" t="str">
        <f t="shared" si="112"/>
        <v>3</v>
      </c>
      <c r="G1045" s="333" t="str">
        <f t="shared" si="113"/>
        <v>1</v>
      </c>
      <c r="H1045" s="333" t="str">
        <f t="shared" si="114"/>
        <v>1</v>
      </c>
      <c r="I1045" s="333" t="str">
        <f t="shared" si="115"/>
        <v>3</v>
      </c>
      <c r="J1045" s="333" t="str">
        <f t="shared" si="116"/>
        <v>1</v>
      </c>
      <c r="K1045" s="333" t="str">
        <f t="shared" si="117"/>
        <v>9</v>
      </c>
      <c r="L1045" s="350">
        <f t="shared" si="118"/>
        <v>5</v>
      </c>
    </row>
    <row r="1046" spans="5:12" x14ac:dyDescent="0.25">
      <c r="E1046" s="332" t="s">
        <v>5723</v>
      </c>
      <c r="F1046" s="333" t="str">
        <f t="shared" si="112"/>
        <v>3</v>
      </c>
      <c r="G1046" s="333" t="str">
        <f t="shared" si="113"/>
        <v>1</v>
      </c>
      <c r="H1046" s="333" t="str">
        <f t="shared" si="114"/>
        <v>1</v>
      </c>
      <c r="I1046" s="333" t="str">
        <f t="shared" si="115"/>
        <v>3</v>
      </c>
      <c r="J1046" s="333" t="str">
        <f t="shared" si="116"/>
        <v>3</v>
      </c>
      <c r="K1046" s="333" t="str">
        <f t="shared" si="117"/>
        <v>1</v>
      </c>
      <c r="L1046" s="350">
        <f t="shared" si="118"/>
        <v>3</v>
      </c>
    </row>
    <row r="1047" spans="5:12" x14ac:dyDescent="0.25">
      <c r="E1047" s="332" t="s">
        <v>5722</v>
      </c>
      <c r="F1047" s="333" t="str">
        <f t="shared" si="112"/>
        <v>3</v>
      </c>
      <c r="G1047" s="333" t="str">
        <f t="shared" si="113"/>
        <v>1</v>
      </c>
      <c r="H1047" s="333" t="str">
        <f t="shared" si="114"/>
        <v>1</v>
      </c>
      <c r="I1047" s="333" t="str">
        <f t="shared" si="115"/>
        <v>3</v>
      </c>
      <c r="J1047" s="333" t="str">
        <f t="shared" si="116"/>
        <v>3</v>
      </c>
      <c r="K1047" s="333" t="str">
        <f t="shared" si="117"/>
        <v>3</v>
      </c>
      <c r="L1047" s="350">
        <f t="shared" si="118"/>
        <v>5</v>
      </c>
    </row>
    <row r="1048" spans="5:12" x14ac:dyDescent="0.25">
      <c r="E1048" s="332" t="s">
        <v>5721</v>
      </c>
      <c r="F1048" s="333" t="str">
        <f t="shared" si="112"/>
        <v>3</v>
      </c>
      <c r="G1048" s="333" t="str">
        <f t="shared" si="113"/>
        <v>1</v>
      </c>
      <c r="H1048" s="333" t="str">
        <f t="shared" si="114"/>
        <v>1</v>
      </c>
      <c r="I1048" s="333" t="str">
        <f t="shared" si="115"/>
        <v>3</v>
      </c>
      <c r="J1048" s="333" t="str">
        <f t="shared" si="116"/>
        <v>3</v>
      </c>
      <c r="K1048" s="333" t="str">
        <f t="shared" si="117"/>
        <v>7</v>
      </c>
      <c r="L1048" s="350">
        <f t="shared" si="118"/>
        <v>9</v>
      </c>
    </row>
    <row r="1049" spans="5:12" x14ac:dyDescent="0.25">
      <c r="E1049" s="332" t="s">
        <v>5720</v>
      </c>
      <c r="F1049" s="333" t="str">
        <f t="shared" si="112"/>
        <v>3</v>
      </c>
      <c r="G1049" s="333" t="str">
        <f t="shared" si="113"/>
        <v>1</v>
      </c>
      <c r="H1049" s="333" t="str">
        <f t="shared" si="114"/>
        <v>1</v>
      </c>
      <c r="I1049" s="333" t="str">
        <f t="shared" si="115"/>
        <v>3</v>
      </c>
      <c r="J1049" s="333" t="str">
        <f t="shared" si="116"/>
        <v>3</v>
      </c>
      <c r="K1049" s="333" t="str">
        <f t="shared" si="117"/>
        <v>9</v>
      </c>
      <c r="L1049" s="350">
        <f t="shared" si="118"/>
        <v>11</v>
      </c>
    </row>
    <row r="1050" spans="5:12" x14ac:dyDescent="0.25">
      <c r="E1050" s="332" t="s">
        <v>5719</v>
      </c>
      <c r="F1050" s="333" t="str">
        <f t="shared" si="112"/>
        <v>3</v>
      </c>
      <c r="G1050" s="333" t="str">
        <f t="shared" si="113"/>
        <v>1</v>
      </c>
      <c r="H1050" s="333" t="str">
        <f t="shared" si="114"/>
        <v>1</v>
      </c>
      <c r="I1050" s="333" t="str">
        <f t="shared" si="115"/>
        <v>3</v>
      </c>
      <c r="J1050" s="333" t="str">
        <f t="shared" si="116"/>
        <v>7</v>
      </c>
      <c r="K1050" s="333" t="str">
        <f t="shared" si="117"/>
        <v>1</v>
      </c>
      <c r="L1050" s="350">
        <f t="shared" si="118"/>
        <v>4.333333333333333</v>
      </c>
    </row>
    <row r="1051" spans="5:12" x14ac:dyDescent="0.25">
      <c r="E1051" s="332" t="s">
        <v>5718</v>
      </c>
      <c r="F1051" s="333" t="str">
        <f t="shared" si="112"/>
        <v>3</v>
      </c>
      <c r="G1051" s="333" t="str">
        <f t="shared" si="113"/>
        <v>1</v>
      </c>
      <c r="H1051" s="333" t="str">
        <f t="shared" si="114"/>
        <v>1</v>
      </c>
      <c r="I1051" s="333" t="str">
        <f t="shared" si="115"/>
        <v>3</v>
      </c>
      <c r="J1051" s="333" t="str">
        <f t="shared" si="116"/>
        <v>7</v>
      </c>
      <c r="K1051" s="333" t="str">
        <f t="shared" si="117"/>
        <v>3</v>
      </c>
      <c r="L1051" s="350">
        <f t="shared" si="118"/>
        <v>9</v>
      </c>
    </row>
    <row r="1052" spans="5:12" x14ac:dyDescent="0.25">
      <c r="E1052" s="332" t="s">
        <v>5717</v>
      </c>
      <c r="F1052" s="333" t="str">
        <f t="shared" si="112"/>
        <v>3</v>
      </c>
      <c r="G1052" s="333" t="str">
        <f t="shared" si="113"/>
        <v>1</v>
      </c>
      <c r="H1052" s="333" t="str">
        <f t="shared" si="114"/>
        <v>1</v>
      </c>
      <c r="I1052" s="333" t="str">
        <f t="shared" si="115"/>
        <v>3</v>
      </c>
      <c r="J1052" s="333" t="str">
        <f t="shared" si="116"/>
        <v>7</v>
      </c>
      <c r="K1052" s="333" t="str">
        <f t="shared" si="117"/>
        <v>7</v>
      </c>
      <c r="L1052" s="350">
        <f t="shared" si="118"/>
        <v>18.333333333333332</v>
      </c>
    </row>
    <row r="1053" spans="5:12" x14ac:dyDescent="0.25">
      <c r="E1053" s="332" t="s">
        <v>5716</v>
      </c>
      <c r="F1053" s="333" t="str">
        <f t="shared" si="112"/>
        <v>3</v>
      </c>
      <c r="G1053" s="333" t="str">
        <f t="shared" si="113"/>
        <v>1</v>
      </c>
      <c r="H1053" s="333" t="str">
        <f t="shared" si="114"/>
        <v>1</v>
      </c>
      <c r="I1053" s="333" t="str">
        <f t="shared" si="115"/>
        <v>3</v>
      </c>
      <c r="J1053" s="333" t="str">
        <f t="shared" si="116"/>
        <v>7</v>
      </c>
      <c r="K1053" s="333" t="str">
        <f t="shared" si="117"/>
        <v>9</v>
      </c>
      <c r="L1053" s="350">
        <f t="shared" si="118"/>
        <v>23</v>
      </c>
    </row>
    <row r="1054" spans="5:12" x14ac:dyDescent="0.25">
      <c r="E1054" s="332" t="s">
        <v>5715</v>
      </c>
      <c r="F1054" s="333" t="str">
        <f t="shared" si="112"/>
        <v>3</v>
      </c>
      <c r="G1054" s="333" t="str">
        <f t="shared" si="113"/>
        <v>1</v>
      </c>
      <c r="H1054" s="333" t="str">
        <f t="shared" si="114"/>
        <v>1</v>
      </c>
      <c r="I1054" s="333" t="str">
        <f t="shared" si="115"/>
        <v>3</v>
      </c>
      <c r="J1054" s="333" t="str">
        <f t="shared" si="116"/>
        <v>9</v>
      </c>
      <c r="K1054" s="333" t="str">
        <f t="shared" si="117"/>
        <v>1</v>
      </c>
      <c r="L1054" s="350">
        <f t="shared" si="118"/>
        <v>5</v>
      </c>
    </row>
    <row r="1055" spans="5:12" x14ac:dyDescent="0.25">
      <c r="E1055" s="332" t="s">
        <v>5714</v>
      </c>
      <c r="F1055" s="333" t="str">
        <f t="shared" si="112"/>
        <v>3</v>
      </c>
      <c r="G1055" s="333" t="str">
        <f t="shared" si="113"/>
        <v>1</v>
      </c>
      <c r="H1055" s="333" t="str">
        <f t="shared" si="114"/>
        <v>1</v>
      </c>
      <c r="I1055" s="333" t="str">
        <f t="shared" si="115"/>
        <v>3</v>
      </c>
      <c r="J1055" s="333" t="str">
        <f t="shared" si="116"/>
        <v>9</v>
      </c>
      <c r="K1055" s="333" t="str">
        <f t="shared" si="117"/>
        <v>3</v>
      </c>
      <c r="L1055" s="350">
        <f t="shared" si="118"/>
        <v>11</v>
      </c>
    </row>
    <row r="1056" spans="5:12" x14ac:dyDescent="0.25">
      <c r="E1056" s="332" t="s">
        <v>5713</v>
      </c>
      <c r="F1056" s="333" t="str">
        <f t="shared" si="112"/>
        <v>3</v>
      </c>
      <c r="G1056" s="333" t="str">
        <f t="shared" si="113"/>
        <v>1</v>
      </c>
      <c r="H1056" s="333" t="str">
        <f t="shared" si="114"/>
        <v>1</v>
      </c>
      <c r="I1056" s="333" t="str">
        <f t="shared" si="115"/>
        <v>3</v>
      </c>
      <c r="J1056" s="333" t="str">
        <f t="shared" si="116"/>
        <v>9</v>
      </c>
      <c r="K1056" s="333" t="str">
        <f t="shared" si="117"/>
        <v>7</v>
      </c>
      <c r="L1056" s="350">
        <f t="shared" si="118"/>
        <v>23</v>
      </c>
    </row>
    <row r="1057" spans="5:12" x14ac:dyDescent="0.25">
      <c r="E1057" s="332" t="s">
        <v>5712</v>
      </c>
      <c r="F1057" s="333" t="str">
        <f t="shared" si="112"/>
        <v>3</v>
      </c>
      <c r="G1057" s="333" t="str">
        <f t="shared" si="113"/>
        <v>1</v>
      </c>
      <c r="H1057" s="333" t="str">
        <f t="shared" si="114"/>
        <v>1</v>
      </c>
      <c r="I1057" s="333" t="str">
        <f t="shared" si="115"/>
        <v>3</v>
      </c>
      <c r="J1057" s="333" t="str">
        <f t="shared" si="116"/>
        <v>9</v>
      </c>
      <c r="K1057" s="333" t="str">
        <f t="shared" si="117"/>
        <v>9</v>
      </c>
      <c r="L1057" s="350">
        <f t="shared" si="118"/>
        <v>29</v>
      </c>
    </row>
    <row r="1058" spans="5:12" x14ac:dyDescent="0.25">
      <c r="E1058" s="332" t="s">
        <v>5711</v>
      </c>
      <c r="F1058" s="333" t="str">
        <f t="shared" si="112"/>
        <v>3</v>
      </c>
      <c r="G1058" s="333" t="str">
        <f t="shared" si="113"/>
        <v>1</v>
      </c>
      <c r="H1058" s="333" t="str">
        <f t="shared" si="114"/>
        <v>1</v>
      </c>
      <c r="I1058" s="333" t="str">
        <f t="shared" si="115"/>
        <v>7</v>
      </c>
      <c r="J1058" s="333" t="str">
        <f t="shared" si="116"/>
        <v>1</v>
      </c>
      <c r="K1058" s="333" t="str">
        <f t="shared" si="117"/>
        <v>1</v>
      </c>
      <c r="L1058" s="350">
        <f t="shared" si="118"/>
        <v>3.6666666666666665</v>
      </c>
    </row>
    <row r="1059" spans="5:12" x14ac:dyDescent="0.25">
      <c r="E1059" s="332" t="s">
        <v>5710</v>
      </c>
      <c r="F1059" s="333" t="str">
        <f t="shared" si="112"/>
        <v>3</v>
      </c>
      <c r="G1059" s="333" t="str">
        <f t="shared" si="113"/>
        <v>1</v>
      </c>
      <c r="H1059" s="333" t="str">
        <f t="shared" si="114"/>
        <v>1</v>
      </c>
      <c r="I1059" s="333" t="str">
        <f t="shared" si="115"/>
        <v>7</v>
      </c>
      <c r="J1059" s="333" t="str">
        <f t="shared" si="116"/>
        <v>1</v>
      </c>
      <c r="K1059" s="333" t="str">
        <f t="shared" si="117"/>
        <v>3</v>
      </c>
      <c r="L1059" s="350">
        <f t="shared" si="118"/>
        <v>4.333333333333333</v>
      </c>
    </row>
    <row r="1060" spans="5:12" x14ac:dyDescent="0.25">
      <c r="E1060" s="332" t="s">
        <v>5709</v>
      </c>
      <c r="F1060" s="333" t="str">
        <f t="shared" si="112"/>
        <v>3</v>
      </c>
      <c r="G1060" s="333" t="str">
        <f t="shared" si="113"/>
        <v>1</v>
      </c>
      <c r="H1060" s="333" t="str">
        <f t="shared" si="114"/>
        <v>1</v>
      </c>
      <c r="I1060" s="333" t="str">
        <f t="shared" si="115"/>
        <v>7</v>
      </c>
      <c r="J1060" s="333" t="str">
        <f t="shared" si="116"/>
        <v>1</v>
      </c>
      <c r="K1060" s="333" t="str">
        <f t="shared" si="117"/>
        <v>7</v>
      </c>
      <c r="L1060" s="350">
        <f t="shared" si="118"/>
        <v>5.666666666666667</v>
      </c>
    </row>
    <row r="1061" spans="5:12" x14ac:dyDescent="0.25">
      <c r="E1061" s="332" t="s">
        <v>5708</v>
      </c>
      <c r="F1061" s="333" t="str">
        <f t="shared" si="112"/>
        <v>3</v>
      </c>
      <c r="G1061" s="333" t="str">
        <f t="shared" si="113"/>
        <v>1</v>
      </c>
      <c r="H1061" s="333" t="str">
        <f t="shared" si="114"/>
        <v>1</v>
      </c>
      <c r="I1061" s="333" t="str">
        <f t="shared" si="115"/>
        <v>7</v>
      </c>
      <c r="J1061" s="333" t="str">
        <f t="shared" si="116"/>
        <v>1</v>
      </c>
      <c r="K1061" s="333" t="str">
        <f t="shared" si="117"/>
        <v>9</v>
      </c>
      <c r="L1061" s="350">
        <f t="shared" si="118"/>
        <v>6.333333333333333</v>
      </c>
    </row>
    <row r="1062" spans="5:12" x14ac:dyDescent="0.25">
      <c r="E1062" s="332" t="s">
        <v>5707</v>
      </c>
      <c r="F1062" s="333" t="str">
        <f t="shared" si="112"/>
        <v>3</v>
      </c>
      <c r="G1062" s="333" t="str">
        <f t="shared" si="113"/>
        <v>1</v>
      </c>
      <c r="H1062" s="333" t="str">
        <f t="shared" si="114"/>
        <v>1</v>
      </c>
      <c r="I1062" s="333" t="str">
        <f t="shared" si="115"/>
        <v>7</v>
      </c>
      <c r="J1062" s="333" t="str">
        <f t="shared" si="116"/>
        <v>3</v>
      </c>
      <c r="K1062" s="333" t="str">
        <f t="shared" si="117"/>
        <v>1</v>
      </c>
      <c r="L1062" s="350">
        <f t="shared" si="118"/>
        <v>4.333333333333333</v>
      </c>
    </row>
    <row r="1063" spans="5:12" x14ac:dyDescent="0.25">
      <c r="E1063" s="332" t="s">
        <v>5706</v>
      </c>
      <c r="F1063" s="333" t="str">
        <f t="shared" si="112"/>
        <v>3</v>
      </c>
      <c r="G1063" s="333" t="str">
        <f t="shared" si="113"/>
        <v>1</v>
      </c>
      <c r="H1063" s="333" t="str">
        <f t="shared" si="114"/>
        <v>1</v>
      </c>
      <c r="I1063" s="333" t="str">
        <f t="shared" si="115"/>
        <v>7</v>
      </c>
      <c r="J1063" s="333" t="str">
        <f t="shared" si="116"/>
        <v>3</v>
      </c>
      <c r="K1063" s="333" t="str">
        <f t="shared" si="117"/>
        <v>3</v>
      </c>
      <c r="L1063" s="350">
        <f t="shared" si="118"/>
        <v>6.333333333333333</v>
      </c>
    </row>
    <row r="1064" spans="5:12" x14ac:dyDescent="0.25">
      <c r="E1064" s="332" t="s">
        <v>5705</v>
      </c>
      <c r="F1064" s="333" t="str">
        <f t="shared" si="112"/>
        <v>3</v>
      </c>
      <c r="G1064" s="333" t="str">
        <f t="shared" si="113"/>
        <v>1</v>
      </c>
      <c r="H1064" s="333" t="str">
        <f t="shared" si="114"/>
        <v>1</v>
      </c>
      <c r="I1064" s="333" t="str">
        <f t="shared" si="115"/>
        <v>7</v>
      </c>
      <c r="J1064" s="333" t="str">
        <f t="shared" si="116"/>
        <v>3</v>
      </c>
      <c r="K1064" s="333" t="str">
        <f t="shared" si="117"/>
        <v>7</v>
      </c>
      <c r="L1064" s="350">
        <f t="shared" si="118"/>
        <v>10.333333333333334</v>
      </c>
    </row>
    <row r="1065" spans="5:12" x14ac:dyDescent="0.25">
      <c r="E1065" s="332" t="s">
        <v>5704</v>
      </c>
      <c r="F1065" s="333" t="str">
        <f t="shared" si="112"/>
        <v>3</v>
      </c>
      <c r="G1065" s="333" t="str">
        <f t="shared" si="113"/>
        <v>1</v>
      </c>
      <c r="H1065" s="333" t="str">
        <f t="shared" si="114"/>
        <v>1</v>
      </c>
      <c r="I1065" s="333" t="str">
        <f t="shared" si="115"/>
        <v>7</v>
      </c>
      <c r="J1065" s="333" t="str">
        <f t="shared" si="116"/>
        <v>3</v>
      </c>
      <c r="K1065" s="333" t="str">
        <f t="shared" si="117"/>
        <v>9</v>
      </c>
      <c r="L1065" s="350">
        <f t="shared" si="118"/>
        <v>12.333333333333334</v>
      </c>
    </row>
    <row r="1066" spans="5:12" x14ac:dyDescent="0.25">
      <c r="E1066" s="332" t="s">
        <v>5703</v>
      </c>
      <c r="F1066" s="333" t="str">
        <f t="shared" si="112"/>
        <v>3</v>
      </c>
      <c r="G1066" s="333" t="str">
        <f t="shared" si="113"/>
        <v>1</v>
      </c>
      <c r="H1066" s="333" t="str">
        <f t="shared" si="114"/>
        <v>1</v>
      </c>
      <c r="I1066" s="333" t="str">
        <f t="shared" si="115"/>
        <v>7</v>
      </c>
      <c r="J1066" s="333" t="str">
        <f t="shared" si="116"/>
        <v>7</v>
      </c>
      <c r="K1066" s="333" t="str">
        <f t="shared" si="117"/>
        <v>1</v>
      </c>
      <c r="L1066" s="350">
        <f t="shared" si="118"/>
        <v>5.666666666666667</v>
      </c>
    </row>
    <row r="1067" spans="5:12" x14ac:dyDescent="0.25">
      <c r="E1067" s="332" t="s">
        <v>5702</v>
      </c>
      <c r="F1067" s="333" t="str">
        <f t="shared" si="112"/>
        <v>3</v>
      </c>
      <c r="G1067" s="333" t="str">
        <f t="shared" si="113"/>
        <v>1</v>
      </c>
      <c r="H1067" s="333" t="str">
        <f t="shared" si="114"/>
        <v>1</v>
      </c>
      <c r="I1067" s="333" t="str">
        <f t="shared" si="115"/>
        <v>7</v>
      </c>
      <c r="J1067" s="333" t="str">
        <f t="shared" si="116"/>
        <v>7</v>
      </c>
      <c r="K1067" s="333" t="str">
        <f t="shared" si="117"/>
        <v>3</v>
      </c>
      <c r="L1067" s="350">
        <f t="shared" si="118"/>
        <v>10.333333333333334</v>
      </c>
    </row>
    <row r="1068" spans="5:12" x14ac:dyDescent="0.25">
      <c r="E1068" s="332" t="s">
        <v>5701</v>
      </c>
      <c r="F1068" s="333" t="str">
        <f t="shared" si="112"/>
        <v>3</v>
      </c>
      <c r="G1068" s="333" t="str">
        <f t="shared" si="113"/>
        <v>1</v>
      </c>
      <c r="H1068" s="333" t="str">
        <f t="shared" si="114"/>
        <v>1</v>
      </c>
      <c r="I1068" s="333" t="str">
        <f t="shared" si="115"/>
        <v>7</v>
      </c>
      <c r="J1068" s="333" t="str">
        <f t="shared" si="116"/>
        <v>7</v>
      </c>
      <c r="K1068" s="333" t="str">
        <f t="shared" si="117"/>
        <v>7</v>
      </c>
      <c r="L1068" s="350">
        <f t="shared" si="118"/>
        <v>19.666666666666668</v>
      </c>
    </row>
    <row r="1069" spans="5:12" x14ac:dyDescent="0.25">
      <c r="E1069" s="332" t="s">
        <v>5700</v>
      </c>
      <c r="F1069" s="333" t="str">
        <f t="shared" si="112"/>
        <v>3</v>
      </c>
      <c r="G1069" s="333" t="str">
        <f t="shared" si="113"/>
        <v>1</v>
      </c>
      <c r="H1069" s="333" t="str">
        <f t="shared" si="114"/>
        <v>1</v>
      </c>
      <c r="I1069" s="333" t="str">
        <f t="shared" si="115"/>
        <v>7</v>
      </c>
      <c r="J1069" s="333" t="str">
        <f t="shared" si="116"/>
        <v>7</v>
      </c>
      <c r="K1069" s="333" t="str">
        <f t="shared" si="117"/>
        <v>9</v>
      </c>
      <c r="L1069" s="350">
        <f t="shared" si="118"/>
        <v>24.333333333333332</v>
      </c>
    </row>
    <row r="1070" spans="5:12" x14ac:dyDescent="0.25">
      <c r="E1070" s="332" t="s">
        <v>5699</v>
      </c>
      <c r="F1070" s="333" t="str">
        <f t="shared" si="112"/>
        <v>3</v>
      </c>
      <c r="G1070" s="333" t="str">
        <f t="shared" si="113"/>
        <v>1</v>
      </c>
      <c r="H1070" s="333" t="str">
        <f t="shared" si="114"/>
        <v>1</v>
      </c>
      <c r="I1070" s="333" t="str">
        <f t="shared" si="115"/>
        <v>7</v>
      </c>
      <c r="J1070" s="333" t="str">
        <f t="shared" si="116"/>
        <v>9</v>
      </c>
      <c r="K1070" s="333" t="str">
        <f t="shared" si="117"/>
        <v>1</v>
      </c>
      <c r="L1070" s="350">
        <f t="shared" si="118"/>
        <v>6.333333333333333</v>
      </c>
    </row>
    <row r="1071" spans="5:12" x14ac:dyDescent="0.25">
      <c r="E1071" s="332" t="s">
        <v>5698</v>
      </c>
      <c r="F1071" s="333" t="str">
        <f t="shared" si="112"/>
        <v>3</v>
      </c>
      <c r="G1071" s="333" t="str">
        <f t="shared" si="113"/>
        <v>1</v>
      </c>
      <c r="H1071" s="333" t="str">
        <f t="shared" si="114"/>
        <v>1</v>
      </c>
      <c r="I1071" s="333" t="str">
        <f t="shared" si="115"/>
        <v>7</v>
      </c>
      <c r="J1071" s="333" t="str">
        <f t="shared" si="116"/>
        <v>9</v>
      </c>
      <c r="K1071" s="333" t="str">
        <f t="shared" si="117"/>
        <v>3</v>
      </c>
      <c r="L1071" s="350">
        <f t="shared" si="118"/>
        <v>12.333333333333334</v>
      </c>
    </row>
    <row r="1072" spans="5:12" x14ac:dyDescent="0.25">
      <c r="E1072" s="332" t="s">
        <v>5697</v>
      </c>
      <c r="F1072" s="333" t="str">
        <f t="shared" si="112"/>
        <v>3</v>
      </c>
      <c r="G1072" s="333" t="str">
        <f t="shared" si="113"/>
        <v>1</v>
      </c>
      <c r="H1072" s="333" t="str">
        <f t="shared" si="114"/>
        <v>1</v>
      </c>
      <c r="I1072" s="333" t="str">
        <f t="shared" si="115"/>
        <v>7</v>
      </c>
      <c r="J1072" s="333" t="str">
        <f t="shared" si="116"/>
        <v>9</v>
      </c>
      <c r="K1072" s="333" t="str">
        <f t="shared" si="117"/>
        <v>7</v>
      </c>
      <c r="L1072" s="350">
        <f t="shared" si="118"/>
        <v>24.333333333333332</v>
      </c>
    </row>
    <row r="1073" spans="5:12" x14ac:dyDescent="0.25">
      <c r="E1073" s="332" t="s">
        <v>5696</v>
      </c>
      <c r="F1073" s="333" t="str">
        <f t="shared" si="112"/>
        <v>3</v>
      </c>
      <c r="G1073" s="333" t="str">
        <f t="shared" si="113"/>
        <v>1</v>
      </c>
      <c r="H1073" s="333" t="str">
        <f t="shared" si="114"/>
        <v>1</v>
      </c>
      <c r="I1073" s="333" t="str">
        <f t="shared" si="115"/>
        <v>7</v>
      </c>
      <c r="J1073" s="333" t="str">
        <f t="shared" si="116"/>
        <v>9</v>
      </c>
      <c r="K1073" s="333" t="str">
        <f t="shared" si="117"/>
        <v>9</v>
      </c>
      <c r="L1073" s="350">
        <f t="shared" si="118"/>
        <v>30.333333333333332</v>
      </c>
    </row>
    <row r="1074" spans="5:12" x14ac:dyDescent="0.25">
      <c r="E1074" s="332" t="s">
        <v>5695</v>
      </c>
      <c r="F1074" s="333" t="str">
        <f t="shared" si="112"/>
        <v>3</v>
      </c>
      <c r="G1074" s="333" t="str">
        <f t="shared" si="113"/>
        <v>1</v>
      </c>
      <c r="H1074" s="333" t="str">
        <f t="shared" si="114"/>
        <v>1</v>
      </c>
      <c r="I1074" s="333" t="str">
        <f t="shared" si="115"/>
        <v>9</v>
      </c>
      <c r="J1074" s="333" t="str">
        <f t="shared" si="116"/>
        <v>1</v>
      </c>
      <c r="K1074" s="333" t="str">
        <f t="shared" si="117"/>
        <v>1</v>
      </c>
      <c r="L1074" s="350">
        <f t="shared" si="118"/>
        <v>4.333333333333333</v>
      </c>
    </row>
    <row r="1075" spans="5:12" x14ac:dyDescent="0.25">
      <c r="E1075" s="332" t="s">
        <v>5694</v>
      </c>
      <c r="F1075" s="333" t="str">
        <f t="shared" si="112"/>
        <v>3</v>
      </c>
      <c r="G1075" s="333" t="str">
        <f t="shared" si="113"/>
        <v>1</v>
      </c>
      <c r="H1075" s="333" t="str">
        <f t="shared" si="114"/>
        <v>1</v>
      </c>
      <c r="I1075" s="333" t="str">
        <f t="shared" si="115"/>
        <v>9</v>
      </c>
      <c r="J1075" s="333" t="str">
        <f t="shared" si="116"/>
        <v>1</v>
      </c>
      <c r="K1075" s="333" t="str">
        <f t="shared" si="117"/>
        <v>3</v>
      </c>
      <c r="L1075" s="350">
        <f t="shared" si="118"/>
        <v>5</v>
      </c>
    </row>
    <row r="1076" spans="5:12" x14ac:dyDescent="0.25">
      <c r="E1076" s="332" t="s">
        <v>5693</v>
      </c>
      <c r="F1076" s="333" t="str">
        <f t="shared" si="112"/>
        <v>3</v>
      </c>
      <c r="G1076" s="333" t="str">
        <f t="shared" si="113"/>
        <v>1</v>
      </c>
      <c r="H1076" s="333" t="str">
        <f t="shared" si="114"/>
        <v>1</v>
      </c>
      <c r="I1076" s="333" t="str">
        <f t="shared" si="115"/>
        <v>9</v>
      </c>
      <c r="J1076" s="333" t="str">
        <f t="shared" si="116"/>
        <v>1</v>
      </c>
      <c r="K1076" s="333" t="str">
        <f t="shared" si="117"/>
        <v>7</v>
      </c>
      <c r="L1076" s="350">
        <f t="shared" si="118"/>
        <v>6.333333333333333</v>
      </c>
    </row>
    <row r="1077" spans="5:12" x14ac:dyDescent="0.25">
      <c r="E1077" s="332" t="s">
        <v>5692</v>
      </c>
      <c r="F1077" s="333" t="str">
        <f t="shared" si="112"/>
        <v>3</v>
      </c>
      <c r="G1077" s="333" t="str">
        <f t="shared" si="113"/>
        <v>1</v>
      </c>
      <c r="H1077" s="333" t="str">
        <f t="shared" si="114"/>
        <v>1</v>
      </c>
      <c r="I1077" s="333" t="str">
        <f t="shared" si="115"/>
        <v>9</v>
      </c>
      <c r="J1077" s="333" t="str">
        <f t="shared" si="116"/>
        <v>1</v>
      </c>
      <c r="K1077" s="333" t="str">
        <f t="shared" si="117"/>
        <v>9</v>
      </c>
      <c r="L1077" s="350">
        <f t="shared" si="118"/>
        <v>7</v>
      </c>
    </row>
    <row r="1078" spans="5:12" x14ac:dyDescent="0.25">
      <c r="E1078" s="332" t="s">
        <v>5691</v>
      </c>
      <c r="F1078" s="333" t="str">
        <f t="shared" si="112"/>
        <v>3</v>
      </c>
      <c r="G1078" s="333" t="str">
        <f t="shared" si="113"/>
        <v>1</v>
      </c>
      <c r="H1078" s="333" t="str">
        <f t="shared" si="114"/>
        <v>1</v>
      </c>
      <c r="I1078" s="333" t="str">
        <f t="shared" si="115"/>
        <v>9</v>
      </c>
      <c r="J1078" s="333" t="str">
        <f t="shared" si="116"/>
        <v>3</v>
      </c>
      <c r="K1078" s="333" t="str">
        <f t="shared" si="117"/>
        <v>1</v>
      </c>
      <c r="L1078" s="350">
        <f t="shared" si="118"/>
        <v>5</v>
      </c>
    </row>
    <row r="1079" spans="5:12" x14ac:dyDescent="0.25">
      <c r="E1079" s="332" t="s">
        <v>5690</v>
      </c>
      <c r="F1079" s="333" t="str">
        <f t="shared" si="112"/>
        <v>3</v>
      </c>
      <c r="G1079" s="333" t="str">
        <f t="shared" si="113"/>
        <v>1</v>
      </c>
      <c r="H1079" s="333" t="str">
        <f t="shared" si="114"/>
        <v>1</v>
      </c>
      <c r="I1079" s="333" t="str">
        <f t="shared" si="115"/>
        <v>9</v>
      </c>
      <c r="J1079" s="333" t="str">
        <f t="shared" si="116"/>
        <v>3</v>
      </c>
      <c r="K1079" s="333" t="str">
        <f t="shared" si="117"/>
        <v>3</v>
      </c>
      <c r="L1079" s="350">
        <f t="shared" si="118"/>
        <v>7</v>
      </c>
    </row>
    <row r="1080" spans="5:12" x14ac:dyDescent="0.25">
      <c r="E1080" s="332" t="s">
        <v>5689</v>
      </c>
      <c r="F1080" s="333" t="str">
        <f t="shared" si="112"/>
        <v>3</v>
      </c>
      <c r="G1080" s="333" t="str">
        <f t="shared" si="113"/>
        <v>1</v>
      </c>
      <c r="H1080" s="333" t="str">
        <f t="shared" si="114"/>
        <v>1</v>
      </c>
      <c r="I1080" s="333" t="str">
        <f t="shared" si="115"/>
        <v>9</v>
      </c>
      <c r="J1080" s="333" t="str">
        <f t="shared" si="116"/>
        <v>3</v>
      </c>
      <c r="K1080" s="333" t="str">
        <f t="shared" si="117"/>
        <v>7</v>
      </c>
      <c r="L1080" s="350">
        <f t="shared" si="118"/>
        <v>11</v>
      </c>
    </row>
    <row r="1081" spans="5:12" x14ac:dyDescent="0.25">
      <c r="E1081" s="332" t="s">
        <v>5688</v>
      </c>
      <c r="F1081" s="333" t="str">
        <f t="shared" si="112"/>
        <v>3</v>
      </c>
      <c r="G1081" s="333" t="str">
        <f t="shared" si="113"/>
        <v>1</v>
      </c>
      <c r="H1081" s="333" t="str">
        <f t="shared" si="114"/>
        <v>1</v>
      </c>
      <c r="I1081" s="333" t="str">
        <f t="shared" si="115"/>
        <v>9</v>
      </c>
      <c r="J1081" s="333" t="str">
        <f t="shared" si="116"/>
        <v>3</v>
      </c>
      <c r="K1081" s="333" t="str">
        <f t="shared" si="117"/>
        <v>9</v>
      </c>
      <c r="L1081" s="350">
        <f t="shared" si="118"/>
        <v>13</v>
      </c>
    </row>
    <row r="1082" spans="5:12" x14ac:dyDescent="0.25">
      <c r="E1082" s="332" t="s">
        <v>5687</v>
      </c>
      <c r="F1082" s="333" t="str">
        <f t="shared" si="112"/>
        <v>3</v>
      </c>
      <c r="G1082" s="333" t="str">
        <f t="shared" si="113"/>
        <v>1</v>
      </c>
      <c r="H1082" s="333" t="str">
        <f t="shared" si="114"/>
        <v>1</v>
      </c>
      <c r="I1082" s="333" t="str">
        <f t="shared" si="115"/>
        <v>9</v>
      </c>
      <c r="J1082" s="333" t="str">
        <f t="shared" si="116"/>
        <v>7</v>
      </c>
      <c r="K1082" s="333" t="str">
        <f t="shared" si="117"/>
        <v>1</v>
      </c>
      <c r="L1082" s="350">
        <f t="shared" si="118"/>
        <v>6.333333333333333</v>
      </c>
    </row>
    <row r="1083" spans="5:12" x14ac:dyDescent="0.25">
      <c r="E1083" s="332" t="s">
        <v>5686</v>
      </c>
      <c r="F1083" s="333" t="str">
        <f t="shared" si="112"/>
        <v>3</v>
      </c>
      <c r="G1083" s="333" t="str">
        <f t="shared" si="113"/>
        <v>1</v>
      </c>
      <c r="H1083" s="333" t="str">
        <f t="shared" si="114"/>
        <v>1</v>
      </c>
      <c r="I1083" s="333" t="str">
        <f t="shared" si="115"/>
        <v>9</v>
      </c>
      <c r="J1083" s="333" t="str">
        <f t="shared" si="116"/>
        <v>7</v>
      </c>
      <c r="K1083" s="333" t="str">
        <f t="shared" si="117"/>
        <v>3</v>
      </c>
      <c r="L1083" s="350">
        <f t="shared" si="118"/>
        <v>11</v>
      </c>
    </row>
    <row r="1084" spans="5:12" x14ac:dyDescent="0.25">
      <c r="E1084" s="332" t="s">
        <v>5685</v>
      </c>
      <c r="F1084" s="333" t="str">
        <f t="shared" si="112"/>
        <v>3</v>
      </c>
      <c r="G1084" s="333" t="str">
        <f t="shared" si="113"/>
        <v>1</v>
      </c>
      <c r="H1084" s="333" t="str">
        <f t="shared" si="114"/>
        <v>1</v>
      </c>
      <c r="I1084" s="333" t="str">
        <f t="shared" si="115"/>
        <v>9</v>
      </c>
      <c r="J1084" s="333" t="str">
        <f t="shared" si="116"/>
        <v>7</v>
      </c>
      <c r="K1084" s="333" t="str">
        <f t="shared" si="117"/>
        <v>7</v>
      </c>
      <c r="L1084" s="350">
        <f t="shared" si="118"/>
        <v>20.333333333333332</v>
      </c>
    </row>
    <row r="1085" spans="5:12" x14ac:dyDescent="0.25">
      <c r="E1085" s="332" t="s">
        <v>5684</v>
      </c>
      <c r="F1085" s="333" t="str">
        <f t="shared" si="112"/>
        <v>3</v>
      </c>
      <c r="G1085" s="333" t="str">
        <f t="shared" si="113"/>
        <v>1</v>
      </c>
      <c r="H1085" s="333" t="str">
        <f t="shared" si="114"/>
        <v>1</v>
      </c>
      <c r="I1085" s="333" t="str">
        <f t="shared" si="115"/>
        <v>9</v>
      </c>
      <c r="J1085" s="333" t="str">
        <f t="shared" si="116"/>
        <v>7</v>
      </c>
      <c r="K1085" s="333" t="str">
        <f t="shared" si="117"/>
        <v>9</v>
      </c>
      <c r="L1085" s="350">
        <f t="shared" si="118"/>
        <v>25</v>
      </c>
    </row>
    <row r="1086" spans="5:12" x14ac:dyDescent="0.25">
      <c r="E1086" s="332" t="s">
        <v>5683</v>
      </c>
      <c r="F1086" s="333" t="str">
        <f t="shared" si="112"/>
        <v>3</v>
      </c>
      <c r="G1086" s="333" t="str">
        <f t="shared" si="113"/>
        <v>1</v>
      </c>
      <c r="H1086" s="333" t="str">
        <f t="shared" si="114"/>
        <v>1</v>
      </c>
      <c r="I1086" s="333" t="str">
        <f t="shared" si="115"/>
        <v>9</v>
      </c>
      <c r="J1086" s="333" t="str">
        <f t="shared" si="116"/>
        <v>9</v>
      </c>
      <c r="K1086" s="333" t="str">
        <f t="shared" si="117"/>
        <v>1</v>
      </c>
      <c r="L1086" s="350">
        <f t="shared" si="118"/>
        <v>7</v>
      </c>
    </row>
    <row r="1087" spans="5:12" x14ac:dyDescent="0.25">
      <c r="E1087" s="332" t="s">
        <v>5682</v>
      </c>
      <c r="F1087" s="333" t="str">
        <f t="shared" si="112"/>
        <v>3</v>
      </c>
      <c r="G1087" s="333" t="str">
        <f t="shared" si="113"/>
        <v>1</v>
      </c>
      <c r="H1087" s="333" t="str">
        <f t="shared" si="114"/>
        <v>1</v>
      </c>
      <c r="I1087" s="333" t="str">
        <f t="shared" si="115"/>
        <v>9</v>
      </c>
      <c r="J1087" s="333" t="str">
        <f t="shared" si="116"/>
        <v>9</v>
      </c>
      <c r="K1087" s="333" t="str">
        <f t="shared" si="117"/>
        <v>3</v>
      </c>
      <c r="L1087" s="350">
        <f t="shared" si="118"/>
        <v>13</v>
      </c>
    </row>
    <row r="1088" spans="5:12" x14ac:dyDescent="0.25">
      <c r="E1088" s="332" t="s">
        <v>5681</v>
      </c>
      <c r="F1088" s="333" t="str">
        <f t="shared" si="112"/>
        <v>3</v>
      </c>
      <c r="G1088" s="333" t="str">
        <f t="shared" si="113"/>
        <v>1</v>
      </c>
      <c r="H1088" s="333" t="str">
        <f t="shared" si="114"/>
        <v>1</v>
      </c>
      <c r="I1088" s="333" t="str">
        <f t="shared" si="115"/>
        <v>9</v>
      </c>
      <c r="J1088" s="333" t="str">
        <f t="shared" si="116"/>
        <v>9</v>
      </c>
      <c r="K1088" s="333" t="str">
        <f t="shared" si="117"/>
        <v>7</v>
      </c>
      <c r="L1088" s="350">
        <f t="shared" si="118"/>
        <v>25</v>
      </c>
    </row>
    <row r="1089" spans="5:12" x14ac:dyDescent="0.25">
      <c r="E1089" s="332" t="s">
        <v>5680</v>
      </c>
      <c r="F1089" s="333" t="str">
        <f t="shared" si="112"/>
        <v>3</v>
      </c>
      <c r="G1089" s="333" t="str">
        <f t="shared" si="113"/>
        <v>1</v>
      </c>
      <c r="H1089" s="333" t="str">
        <f t="shared" si="114"/>
        <v>1</v>
      </c>
      <c r="I1089" s="333" t="str">
        <f t="shared" si="115"/>
        <v>9</v>
      </c>
      <c r="J1089" s="333" t="str">
        <f t="shared" si="116"/>
        <v>9</v>
      </c>
      <c r="K1089" s="333" t="str">
        <f t="shared" si="117"/>
        <v>9</v>
      </c>
      <c r="L1089" s="350">
        <f t="shared" si="118"/>
        <v>31</v>
      </c>
    </row>
    <row r="1090" spans="5:12" x14ac:dyDescent="0.25">
      <c r="E1090" s="332" t="s">
        <v>5679</v>
      </c>
      <c r="F1090" s="333" t="str">
        <f t="shared" ref="F1090:F1153" si="119">MID(E1090,3,1)</f>
        <v>3</v>
      </c>
      <c r="G1090" s="333" t="str">
        <f t="shared" ref="G1090:G1153" si="120">MID(E1090,6,1)</f>
        <v>1</v>
      </c>
      <c r="H1090" s="333" t="str">
        <f t="shared" ref="H1090:H1153" si="121">MID(E1090,10,1)</f>
        <v>3</v>
      </c>
      <c r="I1090" s="333" t="str">
        <f t="shared" ref="I1090:I1153" si="122">MID(E1090,13,1)</f>
        <v>1</v>
      </c>
      <c r="J1090" s="333" t="str">
        <f t="shared" ref="J1090:J1153" si="123">MID(E1090,17,1)</f>
        <v>1</v>
      </c>
      <c r="K1090" s="333" t="str">
        <f t="shared" ref="K1090:K1153" si="124">MID(E1090,20,1)</f>
        <v>1</v>
      </c>
      <c r="L1090" s="350">
        <f t="shared" ref="L1090:L1153" si="125">(F1090*G1090+H1090*I1090+J1090*K1090)/3</f>
        <v>2.3333333333333335</v>
      </c>
    </row>
    <row r="1091" spans="5:12" x14ac:dyDescent="0.25">
      <c r="E1091" s="332" t="s">
        <v>5678</v>
      </c>
      <c r="F1091" s="333" t="str">
        <f t="shared" si="119"/>
        <v>3</v>
      </c>
      <c r="G1091" s="333" t="str">
        <f t="shared" si="120"/>
        <v>1</v>
      </c>
      <c r="H1091" s="333" t="str">
        <f t="shared" si="121"/>
        <v>3</v>
      </c>
      <c r="I1091" s="333" t="str">
        <f t="shared" si="122"/>
        <v>1</v>
      </c>
      <c r="J1091" s="333" t="str">
        <f t="shared" si="123"/>
        <v>1</v>
      </c>
      <c r="K1091" s="333" t="str">
        <f t="shared" si="124"/>
        <v>3</v>
      </c>
      <c r="L1091" s="350">
        <f t="shared" si="125"/>
        <v>3</v>
      </c>
    </row>
    <row r="1092" spans="5:12" x14ac:dyDescent="0.25">
      <c r="E1092" s="332" t="s">
        <v>5677</v>
      </c>
      <c r="F1092" s="333" t="str">
        <f t="shared" si="119"/>
        <v>3</v>
      </c>
      <c r="G1092" s="333" t="str">
        <f t="shared" si="120"/>
        <v>1</v>
      </c>
      <c r="H1092" s="333" t="str">
        <f t="shared" si="121"/>
        <v>3</v>
      </c>
      <c r="I1092" s="333" t="str">
        <f t="shared" si="122"/>
        <v>1</v>
      </c>
      <c r="J1092" s="333" t="str">
        <f t="shared" si="123"/>
        <v>1</v>
      </c>
      <c r="K1092" s="333" t="str">
        <f t="shared" si="124"/>
        <v>7</v>
      </c>
      <c r="L1092" s="350">
        <f t="shared" si="125"/>
        <v>4.333333333333333</v>
      </c>
    </row>
    <row r="1093" spans="5:12" x14ac:dyDescent="0.25">
      <c r="E1093" s="332" t="s">
        <v>5676</v>
      </c>
      <c r="F1093" s="333" t="str">
        <f t="shared" si="119"/>
        <v>3</v>
      </c>
      <c r="G1093" s="333" t="str">
        <f t="shared" si="120"/>
        <v>1</v>
      </c>
      <c r="H1093" s="333" t="str">
        <f t="shared" si="121"/>
        <v>3</v>
      </c>
      <c r="I1093" s="333" t="str">
        <f t="shared" si="122"/>
        <v>1</v>
      </c>
      <c r="J1093" s="333" t="str">
        <f t="shared" si="123"/>
        <v>1</v>
      </c>
      <c r="K1093" s="333" t="str">
        <f t="shared" si="124"/>
        <v>9</v>
      </c>
      <c r="L1093" s="350">
        <f t="shared" si="125"/>
        <v>5</v>
      </c>
    </row>
    <row r="1094" spans="5:12" x14ac:dyDescent="0.25">
      <c r="E1094" s="332" t="s">
        <v>5675</v>
      </c>
      <c r="F1094" s="333" t="str">
        <f t="shared" si="119"/>
        <v>3</v>
      </c>
      <c r="G1094" s="333" t="str">
        <f t="shared" si="120"/>
        <v>1</v>
      </c>
      <c r="H1094" s="333" t="str">
        <f t="shared" si="121"/>
        <v>3</v>
      </c>
      <c r="I1094" s="333" t="str">
        <f t="shared" si="122"/>
        <v>1</v>
      </c>
      <c r="J1094" s="333" t="str">
        <f t="shared" si="123"/>
        <v>3</v>
      </c>
      <c r="K1094" s="333" t="str">
        <f t="shared" si="124"/>
        <v>1</v>
      </c>
      <c r="L1094" s="350">
        <f t="shared" si="125"/>
        <v>3</v>
      </c>
    </row>
    <row r="1095" spans="5:12" x14ac:dyDescent="0.25">
      <c r="E1095" s="332" t="s">
        <v>5674</v>
      </c>
      <c r="F1095" s="333" t="str">
        <f t="shared" si="119"/>
        <v>3</v>
      </c>
      <c r="G1095" s="333" t="str">
        <f t="shared" si="120"/>
        <v>1</v>
      </c>
      <c r="H1095" s="333" t="str">
        <f t="shared" si="121"/>
        <v>3</v>
      </c>
      <c r="I1095" s="333" t="str">
        <f t="shared" si="122"/>
        <v>1</v>
      </c>
      <c r="J1095" s="333" t="str">
        <f t="shared" si="123"/>
        <v>3</v>
      </c>
      <c r="K1095" s="333" t="str">
        <f t="shared" si="124"/>
        <v>3</v>
      </c>
      <c r="L1095" s="350">
        <f t="shared" si="125"/>
        <v>5</v>
      </c>
    </row>
    <row r="1096" spans="5:12" x14ac:dyDescent="0.25">
      <c r="E1096" s="332" t="s">
        <v>5673</v>
      </c>
      <c r="F1096" s="333" t="str">
        <f t="shared" si="119"/>
        <v>3</v>
      </c>
      <c r="G1096" s="333" t="str">
        <f t="shared" si="120"/>
        <v>1</v>
      </c>
      <c r="H1096" s="333" t="str">
        <f t="shared" si="121"/>
        <v>3</v>
      </c>
      <c r="I1096" s="333" t="str">
        <f t="shared" si="122"/>
        <v>1</v>
      </c>
      <c r="J1096" s="333" t="str">
        <f t="shared" si="123"/>
        <v>3</v>
      </c>
      <c r="K1096" s="333" t="str">
        <f t="shared" si="124"/>
        <v>7</v>
      </c>
      <c r="L1096" s="350">
        <f t="shared" si="125"/>
        <v>9</v>
      </c>
    </row>
    <row r="1097" spans="5:12" x14ac:dyDescent="0.25">
      <c r="E1097" s="332" t="s">
        <v>5672</v>
      </c>
      <c r="F1097" s="333" t="str">
        <f t="shared" si="119"/>
        <v>3</v>
      </c>
      <c r="G1097" s="333" t="str">
        <f t="shared" si="120"/>
        <v>1</v>
      </c>
      <c r="H1097" s="333" t="str">
        <f t="shared" si="121"/>
        <v>3</v>
      </c>
      <c r="I1097" s="333" t="str">
        <f t="shared" si="122"/>
        <v>1</v>
      </c>
      <c r="J1097" s="333" t="str">
        <f t="shared" si="123"/>
        <v>3</v>
      </c>
      <c r="K1097" s="333" t="str">
        <f t="shared" si="124"/>
        <v>9</v>
      </c>
      <c r="L1097" s="350">
        <f t="shared" si="125"/>
        <v>11</v>
      </c>
    </row>
    <row r="1098" spans="5:12" x14ac:dyDescent="0.25">
      <c r="E1098" s="332" t="s">
        <v>5671</v>
      </c>
      <c r="F1098" s="333" t="str">
        <f t="shared" si="119"/>
        <v>3</v>
      </c>
      <c r="G1098" s="333" t="str">
        <f t="shared" si="120"/>
        <v>1</v>
      </c>
      <c r="H1098" s="333" t="str">
        <f t="shared" si="121"/>
        <v>3</v>
      </c>
      <c r="I1098" s="333" t="str">
        <f t="shared" si="122"/>
        <v>1</v>
      </c>
      <c r="J1098" s="333" t="str">
        <f t="shared" si="123"/>
        <v>7</v>
      </c>
      <c r="K1098" s="333" t="str">
        <f t="shared" si="124"/>
        <v>1</v>
      </c>
      <c r="L1098" s="350">
        <f t="shared" si="125"/>
        <v>4.333333333333333</v>
      </c>
    </row>
    <row r="1099" spans="5:12" x14ac:dyDescent="0.25">
      <c r="E1099" s="332" t="s">
        <v>5670</v>
      </c>
      <c r="F1099" s="333" t="str">
        <f t="shared" si="119"/>
        <v>3</v>
      </c>
      <c r="G1099" s="333" t="str">
        <f t="shared" si="120"/>
        <v>1</v>
      </c>
      <c r="H1099" s="333" t="str">
        <f t="shared" si="121"/>
        <v>3</v>
      </c>
      <c r="I1099" s="333" t="str">
        <f t="shared" si="122"/>
        <v>1</v>
      </c>
      <c r="J1099" s="333" t="str">
        <f t="shared" si="123"/>
        <v>7</v>
      </c>
      <c r="K1099" s="333" t="str">
        <f t="shared" si="124"/>
        <v>3</v>
      </c>
      <c r="L1099" s="350">
        <f t="shared" si="125"/>
        <v>9</v>
      </c>
    </row>
    <row r="1100" spans="5:12" x14ac:dyDescent="0.25">
      <c r="E1100" s="332" t="s">
        <v>5669</v>
      </c>
      <c r="F1100" s="333" t="str">
        <f t="shared" si="119"/>
        <v>3</v>
      </c>
      <c r="G1100" s="333" t="str">
        <f t="shared" si="120"/>
        <v>1</v>
      </c>
      <c r="H1100" s="333" t="str">
        <f t="shared" si="121"/>
        <v>3</v>
      </c>
      <c r="I1100" s="333" t="str">
        <f t="shared" si="122"/>
        <v>1</v>
      </c>
      <c r="J1100" s="333" t="str">
        <f t="shared" si="123"/>
        <v>7</v>
      </c>
      <c r="K1100" s="333" t="str">
        <f t="shared" si="124"/>
        <v>7</v>
      </c>
      <c r="L1100" s="350">
        <f t="shared" si="125"/>
        <v>18.333333333333332</v>
      </c>
    </row>
    <row r="1101" spans="5:12" x14ac:dyDescent="0.25">
      <c r="E1101" s="332" t="s">
        <v>5668</v>
      </c>
      <c r="F1101" s="333" t="str">
        <f t="shared" si="119"/>
        <v>3</v>
      </c>
      <c r="G1101" s="333" t="str">
        <f t="shared" si="120"/>
        <v>1</v>
      </c>
      <c r="H1101" s="333" t="str">
        <f t="shared" si="121"/>
        <v>3</v>
      </c>
      <c r="I1101" s="333" t="str">
        <f t="shared" si="122"/>
        <v>1</v>
      </c>
      <c r="J1101" s="333" t="str">
        <f t="shared" si="123"/>
        <v>7</v>
      </c>
      <c r="K1101" s="333" t="str">
        <f t="shared" si="124"/>
        <v>9</v>
      </c>
      <c r="L1101" s="350">
        <f t="shared" si="125"/>
        <v>23</v>
      </c>
    </row>
    <row r="1102" spans="5:12" x14ac:dyDescent="0.25">
      <c r="E1102" s="332" t="s">
        <v>5667</v>
      </c>
      <c r="F1102" s="333" t="str">
        <f t="shared" si="119"/>
        <v>3</v>
      </c>
      <c r="G1102" s="333" t="str">
        <f t="shared" si="120"/>
        <v>1</v>
      </c>
      <c r="H1102" s="333" t="str">
        <f t="shared" si="121"/>
        <v>3</v>
      </c>
      <c r="I1102" s="333" t="str">
        <f t="shared" si="122"/>
        <v>1</v>
      </c>
      <c r="J1102" s="333" t="str">
        <f t="shared" si="123"/>
        <v>9</v>
      </c>
      <c r="K1102" s="333" t="str">
        <f t="shared" si="124"/>
        <v>1</v>
      </c>
      <c r="L1102" s="350">
        <f t="shared" si="125"/>
        <v>5</v>
      </c>
    </row>
    <row r="1103" spans="5:12" x14ac:dyDescent="0.25">
      <c r="E1103" s="332" t="s">
        <v>5666</v>
      </c>
      <c r="F1103" s="333" t="str">
        <f t="shared" si="119"/>
        <v>3</v>
      </c>
      <c r="G1103" s="333" t="str">
        <f t="shared" si="120"/>
        <v>1</v>
      </c>
      <c r="H1103" s="333" t="str">
        <f t="shared" si="121"/>
        <v>3</v>
      </c>
      <c r="I1103" s="333" t="str">
        <f t="shared" si="122"/>
        <v>1</v>
      </c>
      <c r="J1103" s="333" t="str">
        <f t="shared" si="123"/>
        <v>9</v>
      </c>
      <c r="K1103" s="333" t="str">
        <f t="shared" si="124"/>
        <v>3</v>
      </c>
      <c r="L1103" s="350">
        <f t="shared" si="125"/>
        <v>11</v>
      </c>
    </row>
    <row r="1104" spans="5:12" x14ac:dyDescent="0.25">
      <c r="E1104" s="332" t="s">
        <v>5665</v>
      </c>
      <c r="F1104" s="333" t="str">
        <f t="shared" si="119"/>
        <v>3</v>
      </c>
      <c r="G1104" s="333" t="str">
        <f t="shared" si="120"/>
        <v>1</v>
      </c>
      <c r="H1104" s="333" t="str">
        <f t="shared" si="121"/>
        <v>3</v>
      </c>
      <c r="I1104" s="333" t="str">
        <f t="shared" si="122"/>
        <v>1</v>
      </c>
      <c r="J1104" s="333" t="str">
        <f t="shared" si="123"/>
        <v>9</v>
      </c>
      <c r="K1104" s="333" t="str">
        <f t="shared" si="124"/>
        <v>7</v>
      </c>
      <c r="L1104" s="350">
        <f t="shared" si="125"/>
        <v>23</v>
      </c>
    </row>
    <row r="1105" spans="5:12" x14ac:dyDescent="0.25">
      <c r="E1105" s="332" t="s">
        <v>5664</v>
      </c>
      <c r="F1105" s="333" t="str">
        <f t="shared" si="119"/>
        <v>3</v>
      </c>
      <c r="G1105" s="333" t="str">
        <f t="shared" si="120"/>
        <v>1</v>
      </c>
      <c r="H1105" s="333" t="str">
        <f t="shared" si="121"/>
        <v>3</v>
      </c>
      <c r="I1105" s="333" t="str">
        <f t="shared" si="122"/>
        <v>1</v>
      </c>
      <c r="J1105" s="333" t="str">
        <f t="shared" si="123"/>
        <v>9</v>
      </c>
      <c r="K1105" s="333" t="str">
        <f t="shared" si="124"/>
        <v>9</v>
      </c>
      <c r="L1105" s="350">
        <f t="shared" si="125"/>
        <v>29</v>
      </c>
    </row>
    <row r="1106" spans="5:12" x14ac:dyDescent="0.25">
      <c r="E1106" s="332" t="s">
        <v>5663</v>
      </c>
      <c r="F1106" s="333" t="str">
        <f t="shared" si="119"/>
        <v>3</v>
      </c>
      <c r="G1106" s="333" t="str">
        <f t="shared" si="120"/>
        <v>1</v>
      </c>
      <c r="H1106" s="333" t="str">
        <f t="shared" si="121"/>
        <v>3</v>
      </c>
      <c r="I1106" s="333" t="str">
        <f t="shared" si="122"/>
        <v>3</v>
      </c>
      <c r="J1106" s="333" t="str">
        <f t="shared" si="123"/>
        <v>1</v>
      </c>
      <c r="K1106" s="333" t="str">
        <f t="shared" si="124"/>
        <v>1</v>
      </c>
      <c r="L1106" s="350">
        <f t="shared" si="125"/>
        <v>4.333333333333333</v>
      </c>
    </row>
    <row r="1107" spans="5:12" x14ac:dyDescent="0.25">
      <c r="E1107" s="332" t="s">
        <v>5662</v>
      </c>
      <c r="F1107" s="333" t="str">
        <f t="shared" si="119"/>
        <v>3</v>
      </c>
      <c r="G1107" s="333" t="str">
        <f t="shared" si="120"/>
        <v>1</v>
      </c>
      <c r="H1107" s="333" t="str">
        <f t="shared" si="121"/>
        <v>3</v>
      </c>
      <c r="I1107" s="333" t="str">
        <f t="shared" si="122"/>
        <v>3</v>
      </c>
      <c r="J1107" s="333" t="str">
        <f t="shared" si="123"/>
        <v>1</v>
      </c>
      <c r="K1107" s="333" t="str">
        <f t="shared" si="124"/>
        <v>3</v>
      </c>
      <c r="L1107" s="350">
        <f t="shared" si="125"/>
        <v>5</v>
      </c>
    </row>
    <row r="1108" spans="5:12" x14ac:dyDescent="0.25">
      <c r="E1108" s="332" t="s">
        <v>5661</v>
      </c>
      <c r="F1108" s="333" t="str">
        <f t="shared" si="119"/>
        <v>3</v>
      </c>
      <c r="G1108" s="333" t="str">
        <f t="shared" si="120"/>
        <v>1</v>
      </c>
      <c r="H1108" s="333" t="str">
        <f t="shared" si="121"/>
        <v>3</v>
      </c>
      <c r="I1108" s="333" t="str">
        <f t="shared" si="122"/>
        <v>3</v>
      </c>
      <c r="J1108" s="333" t="str">
        <f t="shared" si="123"/>
        <v>1</v>
      </c>
      <c r="K1108" s="333" t="str">
        <f t="shared" si="124"/>
        <v>7</v>
      </c>
      <c r="L1108" s="350">
        <f t="shared" si="125"/>
        <v>6.333333333333333</v>
      </c>
    </row>
    <row r="1109" spans="5:12" x14ac:dyDescent="0.25">
      <c r="E1109" s="332" t="s">
        <v>5660</v>
      </c>
      <c r="F1109" s="333" t="str">
        <f t="shared" si="119"/>
        <v>3</v>
      </c>
      <c r="G1109" s="333" t="str">
        <f t="shared" si="120"/>
        <v>1</v>
      </c>
      <c r="H1109" s="333" t="str">
        <f t="shared" si="121"/>
        <v>3</v>
      </c>
      <c r="I1109" s="333" t="str">
        <f t="shared" si="122"/>
        <v>3</v>
      </c>
      <c r="J1109" s="333" t="str">
        <f t="shared" si="123"/>
        <v>1</v>
      </c>
      <c r="K1109" s="333" t="str">
        <f t="shared" si="124"/>
        <v>9</v>
      </c>
      <c r="L1109" s="350">
        <f t="shared" si="125"/>
        <v>7</v>
      </c>
    </row>
    <row r="1110" spans="5:12" x14ac:dyDescent="0.25">
      <c r="E1110" s="332" t="s">
        <v>5659</v>
      </c>
      <c r="F1110" s="333" t="str">
        <f t="shared" si="119"/>
        <v>3</v>
      </c>
      <c r="G1110" s="333" t="str">
        <f t="shared" si="120"/>
        <v>1</v>
      </c>
      <c r="H1110" s="333" t="str">
        <f t="shared" si="121"/>
        <v>3</v>
      </c>
      <c r="I1110" s="333" t="str">
        <f t="shared" si="122"/>
        <v>3</v>
      </c>
      <c r="J1110" s="333" t="str">
        <f t="shared" si="123"/>
        <v>3</v>
      </c>
      <c r="K1110" s="333" t="str">
        <f t="shared" si="124"/>
        <v>1</v>
      </c>
      <c r="L1110" s="350">
        <f t="shared" si="125"/>
        <v>5</v>
      </c>
    </row>
    <row r="1111" spans="5:12" x14ac:dyDescent="0.25">
      <c r="E1111" s="332" t="s">
        <v>5658</v>
      </c>
      <c r="F1111" s="333" t="str">
        <f t="shared" si="119"/>
        <v>3</v>
      </c>
      <c r="G1111" s="333" t="str">
        <f t="shared" si="120"/>
        <v>1</v>
      </c>
      <c r="H1111" s="333" t="str">
        <f t="shared" si="121"/>
        <v>3</v>
      </c>
      <c r="I1111" s="333" t="str">
        <f t="shared" si="122"/>
        <v>3</v>
      </c>
      <c r="J1111" s="333" t="str">
        <f t="shared" si="123"/>
        <v>3</v>
      </c>
      <c r="K1111" s="333" t="str">
        <f t="shared" si="124"/>
        <v>3</v>
      </c>
      <c r="L1111" s="350">
        <f t="shared" si="125"/>
        <v>7</v>
      </c>
    </row>
    <row r="1112" spans="5:12" x14ac:dyDescent="0.25">
      <c r="E1112" s="332" t="s">
        <v>5657</v>
      </c>
      <c r="F1112" s="333" t="str">
        <f t="shared" si="119"/>
        <v>3</v>
      </c>
      <c r="G1112" s="333" t="str">
        <f t="shared" si="120"/>
        <v>1</v>
      </c>
      <c r="H1112" s="333" t="str">
        <f t="shared" si="121"/>
        <v>3</v>
      </c>
      <c r="I1112" s="333" t="str">
        <f t="shared" si="122"/>
        <v>3</v>
      </c>
      <c r="J1112" s="333" t="str">
        <f t="shared" si="123"/>
        <v>3</v>
      </c>
      <c r="K1112" s="333" t="str">
        <f t="shared" si="124"/>
        <v>7</v>
      </c>
      <c r="L1112" s="350">
        <f t="shared" si="125"/>
        <v>11</v>
      </c>
    </row>
    <row r="1113" spans="5:12" x14ac:dyDescent="0.25">
      <c r="E1113" s="332" t="s">
        <v>5656</v>
      </c>
      <c r="F1113" s="333" t="str">
        <f t="shared" si="119"/>
        <v>3</v>
      </c>
      <c r="G1113" s="333" t="str">
        <f t="shared" si="120"/>
        <v>1</v>
      </c>
      <c r="H1113" s="333" t="str">
        <f t="shared" si="121"/>
        <v>3</v>
      </c>
      <c r="I1113" s="333" t="str">
        <f t="shared" si="122"/>
        <v>3</v>
      </c>
      <c r="J1113" s="333" t="str">
        <f t="shared" si="123"/>
        <v>3</v>
      </c>
      <c r="K1113" s="333" t="str">
        <f t="shared" si="124"/>
        <v>9</v>
      </c>
      <c r="L1113" s="350">
        <f t="shared" si="125"/>
        <v>13</v>
      </c>
    </row>
    <row r="1114" spans="5:12" x14ac:dyDescent="0.25">
      <c r="E1114" s="332" t="s">
        <v>5655</v>
      </c>
      <c r="F1114" s="333" t="str">
        <f t="shared" si="119"/>
        <v>3</v>
      </c>
      <c r="G1114" s="333" t="str">
        <f t="shared" si="120"/>
        <v>1</v>
      </c>
      <c r="H1114" s="333" t="str">
        <f t="shared" si="121"/>
        <v>3</v>
      </c>
      <c r="I1114" s="333" t="str">
        <f t="shared" si="122"/>
        <v>3</v>
      </c>
      <c r="J1114" s="333" t="str">
        <f t="shared" si="123"/>
        <v>7</v>
      </c>
      <c r="K1114" s="333" t="str">
        <f t="shared" si="124"/>
        <v>1</v>
      </c>
      <c r="L1114" s="350">
        <f t="shared" si="125"/>
        <v>6.333333333333333</v>
      </c>
    </row>
    <row r="1115" spans="5:12" x14ac:dyDescent="0.25">
      <c r="E1115" s="332" t="s">
        <v>5654</v>
      </c>
      <c r="F1115" s="333" t="str">
        <f t="shared" si="119"/>
        <v>3</v>
      </c>
      <c r="G1115" s="333" t="str">
        <f t="shared" si="120"/>
        <v>1</v>
      </c>
      <c r="H1115" s="333" t="str">
        <f t="shared" si="121"/>
        <v>3</v>
      </c>
      <c r="I1115" s="333" t="str">
        <f t="shared" si="122"/>
        <v>3</v>
      </c>
      <c r="J1115" s="333" t="str">
        <f t="shared" si="123"/>
        <v>7</v>
      </c>
      <c r="K1115" s="333" t="str">
        <f t="shared" si="124"/>
        <v>3</v>
      </c>
      <c r="L1115" s="350">
        <f t="shared" si="125"/>
        <v>11</v>
      </c>
    </row>
    <row r="1116" spans="5:12" x14ac:dyDescent="0.25">
      <c r="E1116" s="332" t="s">
        <v>5653</v>
      </c>
      <c r="F1116" s="333" t="str">
        <f t="shared" si="119"/>
        <v>3</v>
      </c>
      <c r="G1116" s="333" t="str">
        <f t="shared" si="120"/>
        <v>1</v>
      </c>
      <c r="H1116" s="333" t="str">
        <f t="shared" si="121"/>
        <v>3</v>
      </c>
      <c r="I1116" s="333" t="str">
        <f t="shared" si="122"/>
        <v>3</v>
      </c>
      <c r="J1116" s="333" t="str">
        <f t="shared" si="123"/>
        <v>7</v>
      </c>
      <c r="K1116" s="333" t="str">
        <f t="shared" si="124"/>
        <v>7</v>
      </c>
      <c r="L1116" s="350">
        <f t="shared" si="125"/>
        <v>20.333333333333332</v>
      </c>
    </row>
    <row r="1117" spans="5:12" x14ac:dyDescent="0.25">
      <c r="E1117" s="332" t="s">
        <v>5652</v>
      </c>
      <c r="F1117" s="333" t="str">
        <f t="shared" si="119"/>
        <v>3</v>
      </c>
      <c r="G1117" s="333" t="str">
        <f t="shared" si="120"/>
        <v>1</v>
      </c>
      <c r="H1117" s="333" t="str">
        <f t="shared" si="121"/>
        <v>3</v>
      </c>
      <c r="I1117" s="333" t="str">
        <f t="shared" si="122"/>
        <v>3</v>
      </c>
      <c r="J1117" s="333" t="str">
        <f t="shared" si="123"/>
        <v>7</v>
      </c>
      <c r="K1117" s="333" t="str">
        <f t="shared" si="124"/>
        <v>9</v>
      </c>
      <c r="L1117" s="350">
        <f t="shared" si="125"/>
        <v>25</v>
      </c>
    </row>
    <row r="1118" spans="5:12" x14ac:dyDescent="0.25">
      <c r="E1118" s="332" t="s">
        <v>5651</v>
      </c>
      <c r="F1118" s="333" t="str">
        <f t="shared" si="119"/>
        <v>3</v>
      </c>
      <c r="G1118" s="333" t="str">
        <f t="shared" si="120"/>
        <v>1</v>
      </c>
      <c r="H1118" s="333" t="str">
        <f t="shared" si="121"/>
        <v>3</v>
      </c>
      <c r="I1118" s="333" t="str">
        <f t="shared" si="122"/>
        <v>3</v>
      </c>
      <c r="J1118" s="333" t="str">
        <f t="shared" si="123"/>
        <v>9</v>
      </c>
      <c r="K1118" s="333" t="str">
        <f t="shared" si="124"/>
        <v>1</v>
      </c>
      <c r="L1118" s="350">
        <f t="shared" si="125"/>
        <v>7</v>
      </c>
    </row>
    <row r="1119" spans="5:12" x14ac:dyDescent="0.25">
      <c r="E1119" s="332" t="s">
        <v>5650</v>
      </c>
      <c r="F1119" s="333" t="str">
        <f t="shared" si="119"/>
        <v>3</v>
      </c>
      <c r="G1119" s="333" t="str">
        <f t="shared" si="120"/>
        <v>1</v>
      </c>
      <c r="H1119" s="333" t="str">
        <f t="shared" si="121"/>
        <v>3</v>
      </c>
      <c r="I1119" s="333" t="str">
        <f t="shared" si="122"/>
        <v>3</v>
      </c>
      <c r="J1119" s="333" t="str">
        <f t="shared" si="123"/>
        <v>9</v>
      </c>
      <c r="K1119" s="333" t="str">
        <f t="shared" si="124"/>
        <v>3</v>
      </c>
      <c r="L1119" s="350">
        <f t="shared" si="125"/>
        <v>13</v>
      </c>
    </row>
    <row r="1120" spans="5:12" x14ac:dyDescent="0.25">
      <c r="E1120" s="332" t="s">
        <v>5649</v>
      </c>
      <c r="F1120" s="333" t="str">
        <f t="shared" si="119"/>
        <v>3</v>
      </c>
      <c r="G1120" s="333" t="str">
        <f t="shared" si="120"/>
        <v>1</v>
      </c>
      <c r="H1120" s="333" t="str">
        <f t="shared" si="121"/>
        <v>3</v>
      </c>
      <c r="I1120" s="333" t="str">
        <f t="shared" si="122"/>
        <v>3</v>
      </c>
      <c r="J1120" s="333" t="str">
        <f t="shared" si="123"/>
        <v>9</v>
      </c>
      <c r="K1120" s="333" t="str">
        <f t="shared" si="124"/>
        <v>7</v>
      </c>
      <c r="L1120" s="350">
        <f t="shared" si="125"/>
        <v>25</v>
      </c>
    </row>
    <row r="1121" spans="5:12" x14ac:dyDescent="0.25">
      <c r="E1121" s="332" t="s">
        <v>5648</v>
      </c>
      <c r="F1121" s="333" t="str">
        <f t="shared" si="119"/>
        <v>3</v>
      </c>
      <c r="G1121" s="333" t="str">
        <f t="shared" si="120"/>
        <v>1</v>
      </c>
      <c r="H1121" s="333" t="str">
        <f t="shared" si="121"/>
        <v>3</v>
      </c>
      <c r="I1121" s="333" t="str">
        <f t="shared" si="122"/>
        <v>3</v>
      </c>
      <c r="J1121" s="333" t="str">
        <f t="shared" si="123"/>
        <v>9</v>
      </c>
      <c r="K1121" s="333" t="str">
        <f t="shared" si="124"/>
        <v>9</v>
      </c>
      <c r="L1121" s="350">
        <f t="shared" si="125"/>
        <v>31</v>
      </c>
    </row>
    <row r="1122" spans="5:12" x14ac:dyDescent="0.25">
      <c r="E1122" s="332" t="s">
        <v>5647</v>
      </c>
      <c r="F1122" s="333" t="str">
        <f t="shared" si="119"/>
        <v>3</v>
      </c>
      <c r="G1122" s="333" t="str">
        <f t="shared" si="120"/>
        <v>1</v>
      </c>
      <c r="H1122" s="333" t="str">
        <f t="shared" si="121"/>
        <v>3</v>
      </c>
      <c r="I1122" s="333" t="str">
        <f t="shared" si="122"/>
        <v>7</v>
      </c>
      <c r="J1122" s="333" t="str">
        <f t="shared" si="123"/>
        <v>1</v>
      </c>
      <c r="K1122" s="333" t="str">
        <f t="shared" si="124"/>
        <v>1</v>
      </c>
      <c r="L1122" s="350">
        <f t="shared" si="125"/>
        <v>8.3333333333333339</v>
      </c>
    </row>
    <row r="1123" spans="5:12" x14ac:dyDescent="0.25">
      <c r="E1123" s="332" t="s">
        <v>5646</v>
      </c>
      <c r="F1123" s="333" t="str">
        <f t="shared" si="119"/>
        <v>3</v>
      </c>
      <c r="G1123" s="333" t="str">
        <f t="shared" si="120"/>
        <v>1</v>
      </c>
      <c r="H1123" s="333" t="str">
        <f t="shared" si="121"/>
        <v>3</v>
      </c>
      <c r="I1123" s="333" t="str">
        <f t="shared" si="122"/>
        <v>7</v>
      </c>
      <c r="J1123" s="333" t="str">
        <f t="shared" si="123"/>
        <v>1</v>
      </c>
      <c r="K1123" s="333" t="str">
        <f t="shared" si="124"/>
        <v>3</v>
      </c>
      <c r="L1123" s="350">
        <f t="shared" si="125"/>
        <v>9</v>
      </c>
    </row>
    <row r="1124" spans="5:12" x14ac:dyDescent="0.25">
      <c r="E1124" s="332" t="s">
        <v>5645</v>
      </c>
      <c r="F1124" s="333" t="str">
        <f t="shared" si="119"/>
        <v>3</v>
      </c>
      <c r="G1124" s="333" t="str">
        <f t="shared" si="120"/>
        <v>1</v>
      </c>
      <c r="H1124" s="333" t="str">
        <f t="shared" si="121"/>
        <v>3</v>
      </c>
      <c r="I1124" s="333" t="str">
        <f t="shared" si="122"/>
        <v>7</v>
      </c>
      <c r="J1124" s="333" t="str">
        <f t="shared" si="123"/>
        <v>1</v>
      </c>
      <c r="K1124" s="333" t="str">
        <f t="shared" si="124"/>
        <v>7</v>
      </c>
      <c r="L1124" s="350">
        <f t="shared" si="125"/>
        <v>10.333333333333334</v>
      </c>
    </row>
    <row r="1125" spans="5:12" x14ac:dyDescent="0.25">
      <c r="E1125" s="332" t="s">
        <v>5644</v>
      </c>
      <c r="F1125" s="333" t="str">
        <f t="shared" si="119"/>
        <v>3</v>
      </c>
      <c r="G1125" s="333" t="str">
        <f t="shared" si="120"/>
        <v>1</v>
      </c>
      <c r="H1125" s="333" t="str">
        <f t="shared" si="121"/>
        <v>3</v>
      </c>
      <c r="I1125" s="333" t="str">
        <f t="shared" si="122"/>
        <v>7</v>
      </c>
      <c r="J1125" s="333" t="str">
        <f t="shared" si="123"/>
        <v>1</v>
      </c>
      <c r="K1125" s="333" t="str">
        <f t="shared" si="124"/>
        <v>9</v>
      </c>
      <c r="L1125" s="350">
        <f t="shared" si="125"/>
        <v>11</v>
      </c>
    </row>
    <row r="1126" spans="5:12" x14ac:dyDescent="0.25">
      <c r="E1126" s="332" t="s">
        <v>5643</v>
      </c>
      <c r="F1126" s="333" t="str">
        <f t="shared" si="119"/>
        <v>3</v>
      </c>
      <c r="G1126" s="333" t="str">
        <f t="shared" si="120"/>
        <v>1</v>
      </c>
      <c r="H1126" s="333" t="str">
        <f t="shared" si="121"/>
        <v>3</v>
      </c>
      <c r="I1126" s="333" t="str">
        <f t="shared" si="122"/>
        <v>7</v>
      </c>
      <c r="J1126" s="333" t="str">
        <f t="shared" si="123"/>
        <v>3</v>
      </c>
      <c r="K1126" s="333" t="str">
        <f t="shared" si="124"/>
        <v>1</v>
      </c>
      <c r="L1126" s="350">
        <f t="shared" si="125"/>
        <v>9</v>
      </c>
    </row>
    <row r="1127" spans="5:12" x14ac:dyDescent="0.25">
      <c r="E1127" s="332" t="s">
        <v>5642</v>
      </c>
      <c r="F1127" s="333" t="str">
        <f t="shared" si="119"/>
        <v>3</v>
      </c>
      <c r="G1127" s="333" t="str">
        <f t="shared" si="120"/>
        <v>1</v>
      </c>
      <c r="H1127" s="333" t="str">
        <f t="shared" si="121"/>
        <v>3</v>
      </c>
      <c r="I1127" s="333" t="str">
        <f t="shared" si="122"/>
        <v>7</v>
      </c>
      <c r="J1127" s="333" t="str">
        <f t="shared" si="123"/>
        <v>3</v>
      </c>
      <c r="K1127" s="333" t="str">
        <f t="shared" si="124"/>
        <v>3</v>
      </c>
      <c r="L1127" s="350">
        <f t="shared" si="125"/>
        <v>11</v>
      </c>
    </row>
    <row r="1128" spans="5:12" x14ac:dyDescent="0.25">
      <c r="E1128" s="332" t="s">
        <v>5641</v>
      </c>
      <c r="F1128" s="333" t="str">
        <f t="shared" si="119"/>
        <v>3</v>
      </c>
      <c r="G1128" s="333" t="str">
        <f t="shared" si="120"/>
        <v>1</v>
      </c>
      <c r="H1128" s="333" t="str">
        <f t="shared" si="121"/>
        <v>3</v>
      </c>
      <c r="I1128" s="333" t="str">
        <f t="shared" si="122"/>
        <v>7</v>
      </c>
      <c r="J1128" s="333" t="str">
        <f t="shared" si="123"/>
        <v>3</v>
      </c>
      <c r="K1128" s="333" t="str">
        <f t="shared" si="124"/>
        <v>7</v>
      </c>
      <c r="L1128" s="350">
        <f t="shared" si="125"/>
        <v>15</v>
      </c>
    </row>
    <row r="1129" spans="5:12" x14ac:dyDescent="0.25">
      <c r="E1129" s="332" t="s">
        <v>5640</v>
      </c>
      <c r="F1129" s="333" t="str">
        <f t="shared" si="119"/>
        <v>3</v>
      </c>
      <c r="G1129" s="333" t="str">
        <f t="shared" si="120"/>
        <v>1</v>
      </c>
      <c r="H1129" s="333" t="str">
        <f t="shared" si="121"/>
        <v>3</v>
      </c>
      <c r="I1129" s="333" t="str">
        <f t="shared" si="122"/>
        <v>7</v>
      </c>
      <c r="J1129" s="333" t="str">
        <f t="shared" si="123"/>
        <v>3</v>
      </c>
      <c r="K1129" s="333" t="str">
        <f t="shared" si="124"/>
        <v>9</v>
      </c>
      <c r="L1129" s="350">
        <f t="shared" si="125"/>
        <v>17</v>
      </c>
    </row>
    <row r="1130" spans="5:12" x14ac:dyDescent="0.25">
      <c r="E1130" s="332" t="s">
        <v>5639</v>
      </c>
      <c r="F1130" s="333" t="str">
        <f t="shared" si="119"/>
        <v>3</v>
      </c>
      <c r="G1130" s="333" t="str">
        <f t="shared" si="120"/>
        <v>1</v>
      </c>
      <c r="H1130" s="333" t="str">
        <f t="shared" si="121"/>
        <v>3</v>
      </c>
      <c r="I1130" s="333" t="str">
        <f t="shared" si="122"/>
        <v>7</v>
      </c>
      <c r="J1130" s="333" t="str">
        <f t="shared" si="123"/>
        <v>7</v>
      </c>
      <c r="K1130" s="333" t="str">
        <f t="shared" si="124"/>
        <v>1</v>
      </c>
      <c r="L1130" s="350">
        <f t="shared" si="125"/>
        <v>10.333333333333334</v>
      </c>
    </row>
    <row r="1131" spans="5:12" x14ac:dyDescent="0.25">
      <c r="E1131" s="332" t="s">
        <v>5638</v>
      </c>
      <c r="F1131" s="333" t="str">
        <f t="shared" si="119"/>
        <v>3</v>
      </c>
      <c r="G1131" s="333" t="str">
        <f t="shared" si="120"/>
        <v>1</v>
      </c>
      <c r="H1131" s="333" t="str">
        <f t="shared" si="121"/>
        <v>3</v>
      </c>
      <c r="I1131" s="333" t="str">
        <f t="shared" si="122"/>
        <v>7</v>
      </c>
      <c r="J1131" s="333" t="str">
        <f t="shared" si="123"/>
        <v>7</v>
      </c>
      <c r="K1131" s="333" t="str">
        <f t="shared" si="124"/>
        <v>3</v>
      </c>
      <c r="L1131" s="350">
        <f t="shared" si="125"/>
        <v>15</v>
      </c>
    </row>
    <row r="1132" spans="5:12" x14ac:dyDescent="0.25">
      <c r="E1132" s="332" t="s">
        <v>5637</v>
      </c>
      <c r="F1132" s="333" t="str">
        <f t="shared" si="119"/>
        <v>3</v>
      </c>
      <c r="G1132" s="333" t="str">
        <f t="shared" si="120"/>
        <v>1</v>
      </c>
      <c r="H1132" s="333" t="str">
        <f t="shared" si="121"/>
        <v>3</v>
      </c>
      <c r="I1132" s="333" t="str">
        <f t="shared" si="122"/>
        <v>7</v>
      </c>
      <c r="J1132" s="333" t="str">
        <f t="shared" si="123"/>
        <v>7</v>
      </c>
      <c r="K1132" s="333" t="str">
        <f t="shared" si="124"/>
        <v>7</v>
      </c>
      <c r="L1132" s="350">
        <f t="shared" si="125"/>
        <v>24.333333333333332</v>
      </c>
    </row>
    <row r="1133" spans="5:12" x14ac:dyDescent="0.25">
      <c r="E1133" s="332" t="s">
        <v>5636</v>
      </c>
      <c r="F1133" s="333" t="str">
        <f t="shared" si="119"/>
        <v>3</v>
      </c>
      <c r="G1133" s="333" t="str">
        <f t="shared" si="120"/>
        <v>1</v>
      </c>
      <c r="H1133" s="333" t="str">
        <f t="shared" si="121"/>
        <v>3</v>
      </c>
      <c r="I1133" s="333" t="str">
        <f t="shared" si="122"/>
        <v>7</v>
      </c>
      <c r="J1133" s="333" t="str">
        <f t="shared" si="123"/>
        <v>7</v>
      </c>
      <c r="K1133" s="333" t="str">
        <f t="shared" si="124"/>
        <v>9</v>
      </c>
      <c r="L1133" s="350">
        <f t="shared" si="125"/>
        <v>29</v>
      </c>
    </row>
    <row r="1134" spans="5:12" x14ac:dyDescent="0.25">
      <c r="E1134" s="332" t="s">
        <v>5635</v>
      </c>
      <c r="F1134" s="333" t="str">
        <f t="shared" si="119"/>
        <v>3</v>
      </c>
      <c r="G1134" s="333" t="str">
        <f t="shared" si="120"/>
        <v>1</v>
      </c>
      <c r="H1134" s="333" t="str">
        <f t="shared" si="121"/>
        <v>3</v>
      </c>
      <c r="I1134" s="333" t="str">
        <f t="shared" si="122"/>
        <v>7</v>
      </c>
      <c r="J1134" s="333" t="str">
        <f t="shared" si="123"/>
        <v>9</v>
      </c>
      <c r="K1134" s="333" t="str">
        <f t="shared" si="124"/>
        <v>1</v>
      </c>
      <c r="L1134" s="350">
        <f t="shared" si="125"/>
        <v>11</v>
      </c>
    </row>
    <row r="1135" spans="5:12" x14ac:dyDescent="0.25">
      <c r="E1135" s="332" t="s">
        <v>5634</v>
      </c>
      <c r="F1135" s="333" t="str">
        <f t="shared" si="119"/>
        <v>3</v>
      </c>
      <c r="G1135" s="333" t="str">
        <f t="shared" si="120"/>
        <v>1</v>
      </c>
      <c r="H1135" s="333" t="str">
        <f t="shared" si="121"/>
        <v>3</v>
      </c>
      <c r="I1135" s="333" t="str">
        <f t="shared" si="122"/>
        <v>7</v>
      </c>
      <c r="J1135" s="333" t="str">
        <f t="shared" si="123"/>
        <v>9</v>
      </c>
      <c r="K1135" s="333" t="str">
        <f t="shared" si="124"/>
        <v>3</v>
      </c>
      <c r="L1135" s="350">
        <f t="shared" si="125"/>
        <v>17</v>
      </c>
    </row>
    <row r="1136" spans="5:12" x14ac:dyDescent="0.25">
      <c r="E1136" s="332" t="s">
        <v>5633</v>
      </c>
      <c r="F1136" s="333" t="str">
        <f t="shared" si="119"/>
        <v>3</v>
      </c>
      <c r="G1136" s="333" t="str">
        <f t="shared" si="120"/>
        <v>1</v>
      </c>
      <c r="H1136" s="333" t="str">
        <f t="shared" si="121"/>
        <v>3</v>
      </c>
      <c r="I1136" s="333" t="str">
        <f t="shared" si="122"/>
        <v>7</v>
      </c>
      <c r="J1136" s="333" t="str">
        <f t="shared" si="123"/>
        <v>9</v>
      </c>
      <c r="K1136" s="333" t="str">
        <f t="shared" si="124"/>
        <v>7</v>
      </c>
      <c r="L1136" s="350">
        <f t="shared" si="125"/>
        <v>29</v>
      </c>
    </row>
    <row r="1137" spans="5:12" x14ac:dyDescent="0.25">
      <c r="E1137" s="332" t="s">
        <v>5632</v>
      </c>
      <c r="F1137" s="333" t="str">
        <f t="shared" si="119"/>
        <v>3</v>
      </c>
      <c r="G1137" s="333" t="str">
        <f t="shared" si="120"/>
        <v>1</v>
      </c>
      <c r="H1137" s="333" t="str">
        <f t="shared" si="121"/>
        <v>3</v>
      </c>
      <c r="I1137" s="333" t="str">
        <f t="shared" si="122"/>
        <v>7</v>
      </c>
      <c r="J1137" s="333" t="str">
        <f t="shared" si="123"/>
        <v>9</v>
      </c>
      <c r="K1137" s="333" t="str">
        <f t="shared" si="124"/>
        <v>9</v>
      </c>
      <c r="L1137" s="350">
        <f t="shared" si="125"/>
        <v>35</v>
      </c>
    </row>
    <row r="1138" spans="5:12" x14ac:dyDescent="0.25">
      <c r="E1138" s="332" t="s">
        <v>5631</v>
      </c>
      <c r="F1138" s="333" t="str">
        <f t="shared" si="119"/>
        <v>3</v>
      </c>
      <c r="G1138" s="333" t="str">
        <f t="shared" si="120"/>
        <v>1</v>
      </c>
      <c r="H1138" s="333" t="str">
        <f t="shared" si="121"/>
        <v>3</v>
      </c>
      <c r="I1138" s="333" t="str">
        <f t="shared" si="122"/>
        <v>9</v>
      </c>
      <c r="J1138" s="333" t="str">
        <f t="shared" si="123"/>
        <v>1</v>
      </c>
      <c r="K1138" s="333" t="str">
        <f t="shared" si="124"/>
        <v>1</v>
      </c>
      <c r="L1138" s="350">
        <f t="shared" si="125"/>
        <v>10.333333333333334</v>
      </c>
    </row>
    <row r="1139" spans="5:12" x14ac:dyDescent="0.25">
      <c r="E1139" s="332" t="s">
        <v>5630</v>
      </c>
      <c r="F1139" s="333" t="str">
        <f t="shared" si="119"/>
        <v>3</v>
      </c>
      <c r="G1139" s="333" t="str">
        <f t="shared" si="120"/>
        <v>1</v>
      </c>
      <c r="H1139" s="333" t="str">
        <f t="shared" si="121"/>
        <v>3</v>
      </c>
      <c r="I1139" s="333" t="str">
        <f t="shared" si="122"/>
        <v>9</v>
      </c>
      <c r="J1139" s="333" t="str">
        <f t="shared" si="123"/>
        <v>1</v>
      </c>
      <c r="K1139" s="333" t="str">
        <f t="shared" si="124"/>
        <v>3</v>
      </c>
      <c r="L1139" s="350">
        <f t="shared" si="125"/>
        <v>11</v>
      </c>
    </row>
    <row r="1140" spans="5:12" x14ac:dyDescent="0.25">
      <c r="E1140" s="332" t="s">
        <v>5629</v>
      </c>
      <c r="F1140" s="333" t="str">
        <f t="shared" si="119"/>
        <v>3</v>
      </c>
      <c r="G1140" s="333" t="str">
        <f t="shared" si="120"/>
        <v>1</v>
      </c>
      <c r="H1140" s="333" t="str">
        <f t="shared" si="121"/>
        <v>3</v>
      </c>
      <c r="I1140" s="333" t="str">
        <f t="shared" si="122"/>
        <v>9</v>
      </c>
      <c r="J1140" s="333" t="str">
        <f t="shared" si="123"/>
        <v>1</v>
      </c>
      <c r="K1140" s="333" t="str">
        <f t="shared" si="124"/>
        <v>7</v>
      </c>
      <c r="L1140" s="350">
        <f t="shared" si="125"/>
        <v>12.333333333333334</v>
      </c>
    </row>
    <row r="1141" spans="5:12" x14ac:dyDescent="0.25">
      <c r="E1141" s="332" t="s">
        <v>5628</v>
      </c>
      <c r="F1141" s="333" t="str">
        <f t="shared" si="119"/>
        <v>3</v>
      </c>
      <c r="G1141" s="333" t="str">
        <f t="shared" si="120"/>
        <v>1</v>
      </c>
      <c r="H1141" s="333" t="str">
        <f t="shared" si="121"/>
        <v>3</v>
      </c>
      <c r="I1141" s="333" t="str">
        <f t="shared" si="122"/>
        <v>9</v>
      </c>
      <c r="J1141" s="333" t="str">
        <f t="shared" si="123"/>
        <v>1</v>
      </c>
      <c r="K1141" s="333" t="str">
        <f t="shared" si="124"/>
        <v>9</v>
      </c>
      <c r="L1141" s="350">
        <f t="shared" si="125"/>
        <v>13</v>
      </c>
    </row>
    <row r="1142" spans="5:12" x14ac:dyDescent="0.25">
      <c r="E1142" s="332" t="s">
        <v>5627</v>
      </c>
      <c r="F1142" s="333" t="str">
        <f t="shared" si="119"/>
        <v>3</v>
      </c>
      <c r="G1142" s="333" t="str">
        <f t="shared" si="120"/>
        <v>1</v>
      </c>
      <c r="H1142" s="333" t="str">
        <f t="shared" si="121"/>
        <v>3</v>
      </c>
      <c r="I1142" s="333" t="str">
        <f t="shared" si="122"/>
        <v>9</v>
      </c>
      <c r="J1142" s="333" t="str">
        <f t="shared" si="123"/>
        <v>3</v>
      </c>
      <c r="K1142" s="333" t="str">
        <f t="shared" si="124"/>
        <v>1</v>
      </c>
      <c r="L1142" s="350">
        <f t="shared" si="125"/>
        <v>11</v>
      </c>
    </row>
    <row r="1143" spans="5:12" x14ac:dyDescent="0.25">
      <c r="E1143" s="332" t="s">
        <v>5626</v>
      </c>
      <c r="F1143" s="333" t="str">
        <f t="shared" si="119"/>
        <v>3</v>
      </c>
      <c r="G1143" s="333" t="str">
        <f t="shared" si="120"/>
        <v>1</v>
      </c>
      <c r="H1143" s="333" t="str">
        <f t="shared" si="121"/>
        <v>3</v>
      </c>
      <c r="I1143" s="333" t="str">
        <f t="shared" si="122"/>
        <v>9</v>
      </c>
      <c r="J1143" s="333" t="str">
        <f t="shared" si="123"/>
        <v>3</v>
      </c>
      <c r="K1143" s="333" t="str">
        <f t="shared" si="124"/>
        <v>3</v>
      </c>
      <c r="L1143" s="350">
        <f t="shared" si="125"/>
        <v>13</v>
      </c>
    </row>
    <row r="1144" spans="5:12" x14ac:dyDescent="0.25">
      <c r="E1144" s="332" t="s">
        <v>5625</v>
      </c>
      <c r="F1144" s="333" t="str">
        <f t="shared" si="119"/>
        <v>3</v>
      </c>
      <c r="G1144" s="333" t="str">
        <f t="shared" si="120"/>
        <v>1</v>
      </c>
      <c r="H1144" s="333" t="str">
        <f t="shared" si="121"/>
        <v>3</v>
      </c>
      <c r="I1144" s="333" t="str">
        <f t="shared" si="122"/>
        <v>9</v>
      </c>
      <c r="J1144" s="333" t="str">
        <f t="shared" si="123"/>
        <v>3</v>
      </c>
      <c r="K1144" s="333" t="str">
        <f t="shared" si="124"/>
        <v>7</v>
      </c>
      <c r="L1144" s="350">
        <f t="shared" si="125"/>
        <v>17</v>
      </c>
    </row>
    <row r="1145" spans="5:12" x14ac:dyDescent="0.25">
      <c r="E1145" s="332" t="s">
        <v>5624</v>
      </c>
      <c r="F1145" s="333" t="str">
        <f t="shared" si="119"/>
        <v>3</v>
      </c>
      <c r="G1145" s="333" t="str">
        <f t="shared" si="120"/>
        <v>1</v>
      </c>
      <c r="H1145" s="333" t="str">
        <f t="shared" si="121"/>
        <v>3</v>
      </c>
      <c r="I1145" s="333" t="str">
        <f t="shared" si="122"/>
        <v>9</v>
      </c>
      <c r="J1145" s="333" t="str">
        <f t="shared" si="123"/>
        <v>3</v>
      </c>
      <c r="K1145" s="333" t="str">
        <f t="shared" si="124"/>
        <v>9</v>
      </c>
      <c r="L1145" s="350">
        <f t="shared" si="125"/>
        <v>19</v>
      </c>
    </row>
    <row r="1146" spans="5:12" x14ac:dyDescent="0.25">
      <c r="E1146" s="332" t="s">
        <v>5623</v>
      </c>
      <c r="F1146" s="333" t="str">
        <f t="shared" si="119"/>
        <v>3</v>
      </c>
      <c r="G1146" s="333" t="str">
        <f t="shared" si="120"/>
        <v>1</v>
      </c>
      <c r="H1146" s="333" t="str">
        <f t="shared" si="121"/>
        <v>3</v>
      </c>
      <c r="I1146" s="333" t="str">
        <f t="shared" si="122"/>
        <v>9</v>
      </c>
      <c r="J1146" s="333" t="str">
        <f t="shared" si="123"/>
        <v>7</v>
      </c>
      <c r="K1146" s="333" t="str">
        <f t="shared" si="124"/>
        <v>1</v>
      </c>
      <c r="L1146" s="350">
        <f t="shared" si="125"/>
        <v>12.333333333333334</v>
      </c>
    </row>
    <row r="1147" spans="5:12" x14ac:dyDescent="0.25">
      <c r="E1147" s="332" t="s">
        <v>5622</v>
      </c>
      <c r="F1147" s="333" t="str">
        <f t="shared" si="119"/>
        <v>3</v>
      </c>
      <c r="G1147" s="333" t="str">
        <f t="shared" si="120"/>
        <v>1</v>
      </c>
      <c r="H1147" s="333" t="str">
        <f t="shared" si="121"/>
        <v>3</v>
      </c>
      <c r="I1147" s="333" t="str">
        <f t="shared" si="122"/>
        <v>9</v>
      </c>
      <c r="J1147" s="333" t="str">
        <f t="shared" si="123"/>
        <v>7</v>
      </c>
      <c r="K1147" s="333" t="str">
        <f t="shared" si="124"/>
        <v>3</v>
      </c>
      <c r="L1147" s="350">
        <f t="shared" si="125"/>
        <v>17</v>
      </c>
    </row>
    <row r="1148" spans="5:12" x14ac:dyDescent="0.25">
      <c r="E1148" s="332" t="s">
        <v>5621</v>
      </c>
      <c r="F1148" s="333" t="str">
        <f t="shared" si="119"/>
        <v>3</v>
      </c>
      <c r="G1148" s="333" t="str">
        <f t="shared" si="120"/>
        <v>1</v>
      </c>
      <c r="H1148" s="333" t="str">
        <f t="shared" si="121"/>
        <v>3</v>
      </c>
      <c r="I1148" s="333" t="str">
        <f t="shared" si="122"/>
        <v>9</v>
      </c>
      <c r="J1148" s="333" t="str">
        <f t="shared" si="123"/>
        <v>7</v>
      </c>
      <c r="K1148" s="333" t="str">
        <f t="shared" si="124"/>
        <v>7</v>
      </c>
      <c r="L1148" s="350">
        <f t="shared" si="125"/>
        <v>26.333333333333332</v>
      </c>
    </row>
    <row r="1149" spans="5:12" x14ac:dyDescent="0.25">
      <c r="E1149" s="332" t="s">
        <v>5620</v>
      </c>
      <c r="F1149" s="333" t="str">
        <f t="shared" si="119"/>
        <v>3</v>
      </c>
      <c r="G1149" s="333" t="str">
        <f t="shared" si="120"/>
        <v>1</v>
      </c>
      <c r="H1149" s="333" t="str">
        <f t="shared" si="121"/>
        <v>3</v>
      </c>
      <c r="I1149" s="333" t="str">
        <f t="shared" si="122"/>
        <v>9</v>
      </c>
      <c r="J1149" s="333" t="str">
        <f t="shared" si="123"/>
        <v>7</v>
      </c>
      <c r="K1149" s="333" t="str">
        <f t="shared" si="124"/>
        <v>9</v>
      </c>
      <c r="L1149" s="350">
        <f t="shared" si="125"/>
        <v>31</v>
      </c>
    </row>
    <row r="1150" spans="5:12" x14ac:dyDescent="0.25">
      <c r="E1150" s="332" t="s">
        <v>5619</v>
      </c>
      <c r="F1150" s="333" t="str">
        <f t="shared" si="119"/>
        <v>3</v>
      </c>
      <c r="G1150" s="333" t="str">
        <f t="shared" si="120"/>
        <v>1</v>
      </c>
      <c r="H1150" s="333" t="str">
        <f t="shared" si="121"/>
        <v>3</v>
      </c>
      <c r="I1150" s="333" t="str">
        <f t="shared" si="122"/>
        <v>9</v>
      </c>
      <c r="J1150" s="333" t="str">
        <f t="shared" si="123"/>
        <v>9</v>
      </c>
      <c r="K1150" s="333" t="str">
        <f t="shared" si="124"/>
        <v>1</v>
      </c>
      <c r="L1150" s="350">
        <f t="shared" si="125"/>
        <v>13</v>
      </c>
    </row>
    <row r="1151" spans="5:12" x14ac:dyDescent="0.25">
      <c r="E1151" s="332" t="s">
        <v>5618</v>
      </c>
      <c r="F1151" s="333" t="str">
        <f t="shared" si="119"/>
        <v>3</v>
      </c>
      <c r="G1151" s="333" t="str">
        <f t="shared" si="120"/>
        <v>1</v>
      </c>
      <c r="H1151" s="333" t="str">
        <f t="shared" si="121"/>
        <v>3</v>
      </c>
      <c r="I1151" s="333" t="str">
        <f t="shared" si="122"/>
        <v>9</v>
      </c>
      <c r="J1151" s="333" t="str">
        <f t="shared" si="123"/>
        <v>9</v>
      </c>
      <c r="K1151" s="333" t="str">
        <f t="shared" si="124"/>
        <v>3</v>
      </c>
      <c r="L1151" s="350">
        <f t="shared" si="125"/>
        <v>19</v>
      </c>
    </row>
    <row r="1152" spans="5:12" x14ac:dyDescent="0.25">
      <c r="E1152" s="332" t="s">
        <v>5617</v>
      </c>
      <c r="F1152" s="333" t="str">
        <f t="shared" si="119"/>
        <v>3</v>
      </c>
      <c r="G1152" s="333" t="str">
        <f t="shared" si="120"/>
        <v>1</v>
      </c>
      <c r="H1152" s="333" t="str">
        <f t="shared" si="121"/>
        <v>3</v>
      </c>
      <c r="I1152" s="333" t="str">
        <f t="shared" si="122"/>
        <v>9</v>
      </c>
      <c r="J1152" s="333" t="str">
        <f t="shared" si="123"/>
        <v>9</v>
      </c>
      <c r="K1152" s="333" t="str">
        <f t="shared" si="124"/>
        <v>7</v>
      </c>
      <c r="L1152" s="350">
        <f t="shared" si="125"/>
        <v>31</v>
      </c>
    </row>
    <row r="1153" spans="5:12" x14ac:dyDescent="0.25">
      <c r="E1153" s="332" t="s">
        <v>5616</v>
      </c>
      <c r="F1153" s="333" t="str">
        <f t="shared" si="119"/>
        <v>3</v>
      </c>
      <c r="G1153" s="333" t="str">
        <f t="shared" si="120"/>
        <v>1</v>
      </c>
      <c r="H1153" s="333" t="str">
        <f t="shared" si="121"/>
        <v>3</v>
      </c>
      <c r="I1153" s="333" t="str">
        <f t="shared" si="122"/>
        <v>9</v>
      </c>
      <c r="J1153" s="333" t="str">
        <f t="shared" si="123"/>
        <v>9</v>
      </c>
      <c r="K1153" s="333" t="str">
        <f t="shared" si="124"/>
        <v>9</v>
      </c>
      <c r="L1153" s="350">
        <f t="shared" si="125"/>
        <v>37</v>
      </c>
    </row>
    <row r="1154" spans="5:12" x14ac:dyDescent="0.25">
      <c r="E1154" s="332" t="s">
        <v>5615</v>
      </c>
      <c r="F1154" s="333" t="str">
        <f t="shared" ref="F1154:F1217" si="126">MID(E1154,3,1)</f>
        <v>3</v>
      </c>
      <c r="G1154" s="333" t="str">
        <f t="shared" ref="G1154:G1217" si="127">MID(E1154,6,1)</f>
        <v>1</v>
      </c>
      <c r="H1154" s="333" t="str">
        <f t="shared" ref="H1154:H1217" si="128">MID(E1154,10,1)</f>
        <v>7</v>
      </c>
      <c r="I1154" s="333" t="str">
        <f t="shared" ref="I1154:I1217" si="129">MID(E1154,13,1)</f>
        <v>1</v>
      </c>
      <c r="J1154" s="333" t="str">
        <f t="shared" ref="J1154:J1217" si="130">MID(E1154,17,1)</f>
        <v>1</v>
      </c>
      <c r="K1154" s="333" t="str">
        <f t="shared" ref="K1154:K1217" si="131">MID(E1154,20,1)</f>
        <v>1</v>
      </c>
      <c r="L1154" s="350">
        <f t="shared" ref="L1154:L1217" si="132">(F1154*G1154+H1154*I1154+J1154*K1154)/3</f>
        <v>3.6666666666666665</v>
      </c>
    </row>
    <row r="1155" spans="5:12" x14ac:dyDescent="0.25">
      <c r="E1155" s="332" t="s">
        <v>5614</v>
      </c>
      <c r="F1155" s="333" t="str">
        <f t="shared" si="126"/>
        <v>3</v>
      </c>
      <c r="G1155" s="333" t="str">
        <f t="shared" si="127"/>
        <v>1</v>
      </c>
      <c r="H1155" s="333" t="str">
        <f t="shared" si="128"/>
        <v>7</v>
      </c>
      <c r="I1155" s="333" t="str">
        <f t="shared" si="129"/>
        <v>1</v>
      </c>
      <c r="J1155" s="333" t="str">
        <f t="shared" si="130"/>
        <v>1</v>
      </c>
      <c r="K1155" s="333" t="str">
        <f t="shared" si="131"/>
        <v>3</v>
      </c>
      <c r="L1155" s="350">
        <f t="shared" si="132"/>
        <v>4.333333333333333</v>
      </c>
    </row>
    <row r="1156" spans="5:12" x14ac:dyDescent="0.25">
      <c r="E1156" s="332" t="s">
        <v>5613</v>
      </c>
      <c r="F1156" s="333" t="str">
        <f t="shared" si="126"/>
        <v>3</v>
      </c>
      <c r="G1156" s="333" t="str">
        <f t="shared" si="127"/>
        <v>1</v>
      </c>
      <c r="H1156" s="333" t="str">
        <f t="shared" si="128"/>
        <v>7</v>
      </c>
      <c r="I1156" s="333" t="str">
        <f t="shared" si="129"/>
        <v>1</v>
      </c>
      <c r="J1156" s="333" t="str">
        <f t="shared" si="130"/>
        <v>1</v>
      </c>
      <c r="K1156" s="333" t="str">
        <f t="shared" si="131"/>
        <v>7</v>
      </c>
      <c r="L1156" s="350">
        <f t="shared" si="132"/>
        <v>5.666666666666667</v>
      </c>
    </row>
    <row r="1157" spans="5:12" x14ac:dyDescent="0.25">
      <c r="E1157" s="332" t="s">
        <v>5612</v>
      </c>
      <c r="F1157" s="333" t="str">
        <f t="shared" si="126"/>
        <v>3</v>
      </c>
      <c r="G1157" s="333" t="str">
        <f t="shared" si="127"/>
        <v>1</v>
      </c>
      <c r="H1157" s="333" t="str">
        <f t="shared" si="128"/>
        <v>7</v>
      </c>
      <c r="I1157" s="333" t="str">
        <f t="shared" si="129"/>
        <v>1</v>
      </c>
      <c r="J1157" s="333" t="str">
        <f t="shared" si="130"/>
        <v>1</v>
      </c>
      <c r="K1157" s="333" t="str">
        <f t="shared" si="131"/>
        <v>9</v>
      </c>
      <c r="L1157" s="350">
        <f t="shared" si="132"/>
        <v>6.333333333333333</v>
      </c>
    </row>
    <row r="1158" spans="5:12" x14ac:dyDescent="0.25">
      <c r="E1158" s="332" t="s">
        <v>5611</v>
      </c>
      <c r="F1158" s="333" t="str">
        <f t="shared" si="126"/>
        <v>3</v>
      </c>
      <c r="G1158" s="333" t="str">
        <f t="shared" si="127"/>
        <v>1</v>
      </c>
      <c r="H1158" s="333" t="str">
        <f t="shared" si="128"/>
        <v>7</v>
      </c>
      <c r="I1158" s="333" t="str">
        <f t="shared" si="129"/>
        <v>1</v>
      </c>
      <c r="J1158" s="333" t="str">
        <f t="shared" si="130"/>
        <v>3</v>
      </c>
      <c r="K1158" s="333" t="str">
        <f t="shared" si="131"/>
        <v>1</v>
      </c>
      <c r="L1158" s="350">
        <f t="shared" si="132"/>
        <v>4.333333333333333</v>
      </c>
    </row>
    <row r="1159" spans="5:12" x14ac:dyDescent="0.25">
      <c r="E1159" s="332" t="s">
        <v>5610</v>
      </c>
      <c r="F1159" s="333" t="str">
        <f t="shared" si="126"/>
        <v>3</v>
      </c>
      <c r="G1159" s="333" t="str">
        <f t="shared" si="127"/>
        <v>1</v>
      </c>
      <c r="H1159" s="333" t="str">
        <f t="shared" si="128"/>
        <v>7</v>
      </c>
      <c r="I1159" s="333" t="str">
        <f t="shared" si="129"/>
        <v>1</v>
      </c>
      <c r="J1159" s="333" t="str">
        <f t="shared" si="130"/>
        <v>3</v>
      </c>
      <c r="K1159" s="333" t="str">
        <f t="shared" si="131"/>
        <v>3</v>
      </c>
      <c r="L1159" s="350">
        <f t="shared" si="132"/>
        <v>6.333333333333333</v>
      </c>
    </row>
    <row r="1160" spans="5:12" x14ac:dyDescent="0.25">
      <c r="E1160" s="332" t="s">
        <v>5609</v>
      </c>
      <c r="F1160" s="333" t="str">
        <f t="shared" si="126"/>
        <v>3</v>
      </c>
      <c r="G1160" s="333" t="str">
        <f t="shared" si="127"/>
        <v>1</v>
      </c>
      <c r="H1160" s="333" t="str">
        <f t="shared" si="128"/>
        <v>7</v>
      </c>
      <c r="I1160" s="333" t="str">
        <f t="shared" si="129"/>
        <v>1</v>
      </c>
      <c r="J1160" s="333" t="str">
        <f t="shared" si="130"/>
        <v>3</v>
      </c>
      <c r="K1160" s="333" t="str">
        <f t="shared" si="131"/>
        <v>7</v>
      </c>
      <c r="L1160" s="350">
        <f t="shared" si="132"/>
        <v>10.333333333333334</v>
      </c>
    </row>
    <row r="1161" spans="5:12" x14ac:dyDescent="0.25">
      <c r="E1161" s="332" t="s">
        <v>5608</v>
      </c>
      <c r="F1161" s="333" t="str">
        <f t="shared" si="126"/>
        <v>3</v>
      </c>
      <c r="G1161" s="333" t="str">
        <f t="shared" si="127"/>
        <v>1</v>
      </c>
      <c r="H1161" s="333" t="str">
        <f t="shared" si="128"/>
        <v>7</v>
      </c>
      <c r="I1161" s="333" t="str">
        <f t="shared" si="129"/>
        <v>1</v>
      </c>
      <c r="J1161" s="333" t="str">
        <f t="shared" si="130"/>
        <v>3</v>
      </c>
      <c r="K1161" s="333" t="str">
        <f t="shared" si="131"/>
        <v>9</v>
      </c>
      <c r="L1161" s="350">
        <f t="shared" si="132"/>
        <v>12.333333333333334</v>
      </c>
    </row>
    <row r="1162" spans="5:12" x14ac:dyDescent="0.25">
      <c r="E1162" s="332" t="s">
        <v>5607</v>
      </c>
      <c r="F1162" s="333" t="str">
        <f t="shared" si="126"/>
        <v>3</v>
      </c>
      <c r="G1162" s="333" t="str">
        <f t="shared" si="127"/>
        <v>1</v>
      </c>
      <c r="H1162" s="333" t="str">
        <f t="shared" si="128"/>
        <v>7</v>
      </c>
      <c r="I1162" s="333" t="str">
        <f t="shared" si="129"/>
        <v>1</v>
      </c>
      <c r="J1162" s="333" t="str">
        <f t="shared" si="130"/>
        <v>7</v>
      </c>
      <c r="K1162" s="333" t="str">
        <f t="shared" si="131"/>
        <v>1</v>
      </c>
      <c r="L1162" s="350">
        <f t="shared" si="132"/>
        <v>5.666666666666667</v>
      </c>
    </row>
    <row r="1163" spans="5:12" x14ac:dyDescent="0.25">
      <c r="E1163" s="332" t="s">
        <v>5606</v>
      </c>
      <c r="F1163" s="333" t="str">
        <f t="shared" si="126"/>
        <v>3</v>
      </c>
      <c r="G1163" s="333" t="str">
        <f t="shared" si="127"/>
        <v>1</v>
      </c>
      <c r="H1163" s="333" t="str">
        <f t="shared" si="128"/>
        <v>7</v>
      </c>
      <c r="I1163" s="333" t="str">
        <f t="shared" si="129"/>
        <v>1</v>
      </c>
      <c r="J1163" s="333" t="str">
        <f t="shared" si="130"/>
        <v>7</v>
      </c>
      <c r="K1163" s="333" t="str">
        <f t="shared" si="131"/>
        <v>3</v>
      </c>
      <c r="L1163" s="350">
        <f t="shared" si="132"/>
        <v>10.333333333333334</v>
      </c>
    </row>
    <row r="1164" spans="5:12" x14ac:dyDescent="0.25">
      <c r="E1164" s="332" t="s">
        <v>5605</v>
      </c>
      <c r="F1164" s="333" t="str">
        <f t="shared" si="126"/>
        <v>3</v>
      </c>
      <c r="G1164" s="333" t="str">
        <f t="shared" si="127"/>
        <v>1</v>
      </c>
      <c r="H1164" s="333" t="str">
        <f t="shared" si="128"/>
        <v>7</v>
      </c>
      <c r="I1164" s="333" t="str">
        <f t="shared" si="129"/>
        <v>1</v>
      </c>
      <c r="J1164" s="333" t="str">
        <f t="shared" si="130"/>
        <v>7</v>
      </c>
      <c r="K1164" s="333" t="str">
        <f t="shared" si="131"/>
        <v>7</v>
      </c>
      <c r="L1164" s="350">
        <f t="shared" si="132"/>
        <v>19.666666666666668</v>
      </c>
    </row>
    <row r="1165" spans="5:12" x14ac:dyDescent="0.25">
      <c r="E1165" s="332" t="s">
        <v>5604</v>
      </c>
      <c r="F1165" s="333" t="str">
        <f t="shared" si="126"/>
        <v>3</v>
      </c>
      <c r="G1165" s="333" t="str">
        <f t="shared" si="127"/>
        <v>1</v>
      </c>
      <c r="H1165" s="333" t="str">
        <f t="shared" si="128"/>
        <v>7</v>
      </c>
      <c r="I1165" s="333" t="str">
        <f t="shared" si="129"/>
        <v>1</v>
      </c>
      <c r="J1165" s="333" t="str">
        <f t="shared" si="130"/>
        <v>7</v>
      </c>
      <c r="K1165" s="333" t="str">
        <f t="shared" si="131"/>
        <v>9</v>
      </c>
      <c r="L1165" s="350">
        <f t="shared" si="132"/>
        <v>24.333333333333332</v>
      </c>
    </row>
    <row r="1166" spans="5:12" x14ac:dyDescent="0.25">
      <c r="E1166" s="332" t="s">
        <v>5603</v>
      </c>
      <c r="F1166" s="333" t="str">
        <f t="shared" si="126"/>
        <v>3</v>
      </c>
      <c r="G1166" s="333" t="str">
        <f t="shared" si="127"/>
        <v>1</v>
      </c>
      <c r="H1166" s="333" t="str">
        <f t="shared" si="128"/>
        <v>7</v>
      </c>
      <c r="I1166" s="333" t="str">
        <f t="shared" si="129"/>
        <v>1</v>
      </c>
      <c r="J1166" s="333" t="str">
        <f t="shared" si="130"/>
        <v>9</v>
      </c>
      <c r="K1166" s="333" t="str">
        <f t="shared" si="131"/>
        <v>1</v>
      </c>
      <c r="L1166" s="350">
        <f t="shared" si="132"/>
        <v>6.333333333333333</v>
      </c>
    </row>
    <row r="1167" spans="5:12" x14ac:dyDescent="0.25">
      <c r="E1167" s="332" t="s">
        <v>5602</v>
      </c>
      <c r="F1167" s="333" t="str">
        <f t="shared" si="126"/>
        <v>3</v>
      </c>
      <c r="G1167" s="333" t="str">
        <f t="shared" si="127"/>
        <v>1</v>
      </c>
      <c r="H1167" s="333" t="str">
        <f t="shared" si="128"/>
        <v>7</v>
      </c>
      <c r="I1167" s="333" t="str">
        <f t="shared" si="129"/>
        <v>1</v>
      </c>
      <c r="J1167" s="333" t="str">
        <f t="shared" si="130"/>
        <v>9</v>
      </c>
      <c r="K1167" s="333" t="str">
        <f t="shared" si="131"/>
        <v>3</v>
      </c>
      <c r="L1167" s="350">
        <f t="shared" si="132"/>
        <v>12.333333333333334</v>
      </c>
    </row>
    <row r="1168" spans="5:12" x14ac:dyDescent="0.25">
      <c r="E1168" s="332" t="s">
        <v>5601</v>
      </c>
      <c r="F1168" s="333" t="str">
        <f t="shared" si="126"/>
        <v>3</v>
      </c>
      <c r="G1168" s="333" t="str">
        <f t="shared" si="127"/>
        <v>1</v>
      </c>
      <c r="H1168" s="333" t="str">
        <f t="shared" si="128"/>
        <v>7</v>
      </c>
      <c r="I1168" s="333" t="str">
        <f t="shared" si="129"/>
        <v>1</v>
      </c>
      <c r="J1168" s="333" t="str">
        <f t="shared" si="130"/>
        <v>9</v>
      </c>
      <c r="K1168" s="333" t="str">
        <f t="shared" si="131"/>
        <v>7</v>
      </c>
      <c r="L1168" s="350">
        <f t="shared" si="132"/>
        <v>24.333333333333332</v>
      </c>
    </row>
    <row r="1169" spans="5:12" x14ac:dyDescent="0.25">
      <c r="E1169" s="332" t="s">
        <v>5600</v>
      </c>
      <c r="F1169" s="333" t="str">
        <f t="shared" si="126"/>
        <v>3</v>
      </c>
      <c r="G1169" s="333" t="str">
        <f t="shared" si="127"/>
        <v>1</v>
      </c>
      <c r="H1169" s="333" t="str">
        <f t="shared" si="128"/>
        <v>7</v>
      </c>
      <c r="I1169" s="333" t="str">
        <f t="shared" si="129"/>
        <v>1</v>
      </c>
      <c r="J1169" s="333" t="str">
        <f t="shared" si="130"/>
        <v>9</v>
      </c>
      <c r="K1169" s="333" t="str">
        <f t="shared" si="131"/>
        <v>9</v>
      </c>
      <c r="L1169" s="350">
        <f t="shared" si="132"/>
        <v>30.333333333333332</v>
      </c>
    </row>
    <row r="1170" spans="5:12" x14ac:dyDescent="0.25">
      <c r="E1170" s="332" t="s">
        <v>5599</v>
      </c>
      <c r="F1170" s="333" t="str">
        <f t="shared" si="126"/>
        <v>3</v>
      </c>
      <c r="G1170" s="333" t="str">
        <f t="shared" si="127"/>
        <v>1</v>
      </c>
      <c r="H1170" s="333" t="str">
        <f t="shared" si="128"/>
        <v>7</v>
      </c>
      <c r="I1170" s="333" t="str">
        <f t="shared" si="129"/>
        <v>3</v>
      </c>
      <c r="J1170" s="333" t="str">
        <f t="shared" si="130"/>
        <v>1</v>
      </c>
      <c r="K1170" s="333" t="str">
        <f t="shared" si="131"/>
        <v>1</v>
      </c>
      <c r="L1170" s="350">
        <f t="shared" si="132"/>
        <v>8.3333333333333339</v>
      </c>
    </row>
    <row r="1171" spans="5:12" x14ac:dyDescent="0.25">
      <c r="E1171" s="332" t="s">
        <v>5598</v>
      </c>
      <c r="F1171" s="333" t="str">
        <f t="shared" si="126"/>
        <v>3</v>
      </c>
      <c r="G1171" s="333" t="str">
        <f t="shared" si="127"/>
        <v>1</v>
      </c>
      <c r="H1171" s="333" t="str">
        <f t="shared" si="128"/>
        <v>7</v>
      </c>
      <c r="I1171" s="333" t="str">
        <f t="shared" si="129"/>
        <v>3</v>
      </c>
      <c r="J1171" s="333" t="str">
        <f t="shared" si="130"/>
        <v>1</v>
      </c>
      <c r="K1171" s="333" t="str">
        <f t="shared" si="131"/>
        <v>3</v>
      </c>
      <c r="L1171" s="350">
        <f t="shared" si="132"/>
        <v>9</v>
      </c>
    </row>
    <row r="1172" spans="5:12" x14ac:dyDescent="0.25">
      <c r="E1172" s="332" t="s">
        <v>5597</v>
      </c>
      <c r="F1172" s="333" t="str">
        <f t="shared" si="126"/>
        <v>3</v>
      </c>
      <c r="G1172" s="333" t="str">
        <f t="shared" si="127"/>
        <v>1</v>
      </c>
      <c r="H1172" s="333" t="str">
        <f t="shared" si="128"/>
        <v>7</v>
      </c>
      <c r="I1172" s="333" t="str">
        <f t="shared" si="129"/>
        <v>3</v>
      </c>
      <c r="J1172" s="333" t="str">
        <f t="shared" si="130"/>
        <v>1</v>
      </c>
      <c r="K1172" s="333" t="str">
        <f t="shared" si="131"/>
        <v>7</v>
      </c>
      <c r="L1172" s="350">
        <f t="shared" si="132"/>
        <v>10.333333333333334</v>
      </c>
    </row>
    <row r="1173" spans="5:12" x14ac:dyDescent="0.25">
      <c r="E1173" s="332" t="s">
        <v>5596</v>
      </c>
      <c r="F1173" s="333" t="str">
        <f t="shared" si="126"/>
        <v>3</v>
      </c>
      <c r="G1173" s="333" t="str">
        <f t="shared" si="127"/>
        <v>1</v>
      </c>
      <c r="H1173" s="333" t="str">
        <f t="shared" si="128"/>
        <v>7</v>
      </c>
      <c r="I1173" s="333" t="str">
        <f t="shared" si="129"/>
        <v>3</v>
      </c>
      <c r="J1173" s="333" t="str">
        <f t="shared" si="130"/>
        <v>1</v>
      </c>
      <c r="K1173" s="333" t="str">
        <f t="shared" si="131"/>
        <v>9</v>
      </c>
      <c r="L1173" s="350">
        <f t="shared" si="132"/>
        <v>11</v>
      </c>
    </row>
    <row r="1174" spans="5:12" x14ac:dyDescent="0.25">
      <c r="E1174" s="332" t="s">
        <v>5595</v>
      </c>
      <c r="F1174" s="333" t="str">
        <f t="shared" si="126"/>
        <v>3</v>
      </c>
      <c r="G1174" s="333" t="str">
        <f t="shared" si="127"/>
        <v>1</v>
      </c>
      <c r="H1174" s="333" t="str">
        <f t="shared" si="128"/>
        <v>7</v>
      </c>
      <c r="I1174" s="333" t="str">
        <f t="shared" si="129"/>
        <v>3</v>
      </c>
      <c r="J1174" s="333" t="str">
        <f t="shared" si="130"/>
        <v>3</v>
      </c>
      <c r="K1174" s="333" t="str">
        <f t="shared" si="131"/>
        <v>1</v>
      </c>
      <c r="L1174" s="350">
        <f t="shared" si="132"/>
        <v>9</v>
      </c>
    </row>
    <row r="1175" spans="5:12" x14ac:dyDescent="0.25">
      <c r="E1175" s="332" t="s">
        <v>5594</v>
      </c>
      <c r="F1175" s="333" t="str">
        <f t="shared" si="126"/>
        <v>3</v>
      </c>
      <c r="G1175" s="333" t="str">
        <f t="shared" si="127"/>
        <v>1</v>
      </c>
      <c r="H1175" s="333" t="str">
        <f t="shared" si="128"/>
        <v>7</v>
      </c>
      <c r="I1175" s="333" t="str">
        <f t="shared" si="129"/>
        <v>3</v>
      </c>
      <c r="J1175" s="333" t="str">
        <f t="shared" si="130"/>
        <v>3</v>
      </c>
      <c r="K1175" s="333" t="str">
        <f t="shared" si="131"/>
        <v>3</v>
      </c>
      <c r="L1175" s="350">
        <f t="shared" si="132"/>
        <v>11</v>
      </c>
    </row>
    <row r="1176" spans="5:12" x14ac:dyDescent="0.25">
      <c r="E1176" s="332" t="s">
        <v>5593</v>
      </c>
      <c r="F1176" s="333" t="str">
        <f t="shared" si="126"/>
        <v>3</v>
      </c>
      <c r="G1176" s="333" t="str">
        <f t="shared" si="127"/>
        <v>1</v>
      </c>
      <c r="H1176" s="333" t="str">
        <f t="shared" si="128"/>
        <v>7</v>
      </c>
      <c r="I1176" s="333" t="str">
        <f t="shared" si="129"/>
        <v>3</v>
      </c>
      <c r="J1176" s="333" t="str">
        <f t="shared" si="130"/>
        <v>3</v>
      </c>
      <c r="K1176" s="333" t="str">
        <f t="shared" si="131"/>
        <v>7</v>
      </c>
      <c r="L1176" s="350">
        <f t="shared" si="132"/>
        <v>15</v>
      </c>
    </row>
    <row r="1177" spans="5:12" x14ac:dyDescent="0.25">
      <c r="E1177" s="332" t="s">
        <v>5592</v>
      </c>
      <c r="F1177" s="333" t="str">
        <f t="shared" si="126"/>
        <v>3</v>
      </c>
      <c r="G1177" s="333" t="str">
        <f t="shared" si="127"/>
        <v>1</v>
      </c>
      <c r="H1177" s="333" t="str">
        <f t="shared" si="128"/>
        <v>7</v>
      </c>
      <c r="I1177" s="333" t="str">
        <f t="shared" si="129"/>
        <v>3</v>
      </c>
      <c r="J1177" s="333" t="str">
        <f t="shared" si="130"/>
        <v>3</v>
      </c>
      <c r="K1177" s="333" t="str">
        <f t="shared" si="131"/>
        <v>9</v>
      </c>
      <c r="L1177" s="350">
        <f t="shared" si="132"/>
        <v>17</v>
      </c>
    </row>
    <row r="1178" spans="5:12" x14ac:dyDescent="0.25">
      <c r="E1178" s="332" t="s">
        <v>5591</v>
      </c>
      <c r="F1178" s="333" t="str">
        <f t="shared" si="126"/>
        <v>3</v>
      </c>
      <c r="G1178" s="333" t="str">
        <f t="shared" si="127"/>
        <v>1</v>
      </c>
      <c r="H1178" s="333" t="str">
        <f t="shared" si="128"/>
        <v>7</v>
      </c>
      <c r="I1178" s="333" t="str">
        <f t="shared" si="129"/>
        <v>3</v>
      </c>
      <c r="J1178" s="333" t="str">
        <f t="shared" si="130"/>
        <v>7</v>
      </c>
      <c r="K1178" s="333" t="str">
        <f t="shared" si="131"/>
        <v>1</v>
      </c>
      <c r="L1178" s="350">
        <f t="shared" si="132"/>
        <v>10.333333333333334</v>
      </c>
    </row>
    <row r="1179" spans="5:12" x14ac:dyDescent="0.25">
      <c r="E1179" s="332" t="s">
        <v>5590</v>
      </c>
      <c r="F1179" s="333" t="str">
        <f t="shared" si="126"/>
        <v>3</v>
      </c>
      <c r="G1179" s="333" t="str">
        <f t="shared" si="127"/>
        <v>1</v>
      </c>
      <c r="H1179" s="333" t="str">
        <f t="shared" si="128"/>
        <v>7</v>
      </c>
      <c r="I1179" s="333" t="str">
        <f t="shared" si="129"/>
        <v>3</v>
      </c>
      <c r="J1179" s="333" t="str">
        <f t="shared" si="130"/>
        <v>7</v>
      </c>
      <c r="K1179" s="333" t="str">
        <f t="shared" si="131"/>
        <v>3</v>
      </c>
      <c r="L1179" s="350">
        <f t="shared" si="132"/>
        <v>15</v>
      </c>
    </row>
    <row r="1180" spans="5:12" x14ac:dyDescent="0.25">
      <c r="E1180" s="332" t="s">
        <v>5589</v>
      </c>
      <c r="F1180" s="333" t="str">
        <f t="shared" si="126"/>
        <v>3</v>
      </c>
      <c r="G1180" s="333" t="str">
        <f t="shared" si="127"/>
        <v>1</v>
      </c>
      <c r="H1180" s="333" t="str">
        <f t="shared" si="128"/>
        <v>7</v>
      </c>
      <c r="I1180" s="333" t="str">
        <f t="shared" si="129"/>
        <v>3</v>
      </c>
      <c r="J1180" s="333" t="str">
        <f t="shared" si="130"/>
        <v>7</v>
      </c>
      <c r="K1180" s="333" t="str">
        <f t="shared" si="131"/>
        <v>7</v>
      </c>
      <c r="L1180" s="350">
        <f t="shared" si="132"/>
        <v>24.333333333333332</v>
      </c>
    </row>
    <row r="1181" spans="5:12" x14ac:dyDescent="0.25">
      <c r="E1181" s="332" t="s">
        <v>5588</v>
      </c>
      <c r="F1181" s="333" t="str">
        <f t="shared" si="126"/>
        <v>3</v>
      </c>
      <c r="G1181" s="333" t="str">
        <f t="shared" si="127"/>
        <v>1</v>
      </c>
      <c r="H1181" s="333" t="str">
        <f t="shared" si="128"/>
        <v>7</v>
      </c>
      <c r="I1181" s="333" t="str">
        <f t="shared" si="129"/>
        <v>3</v>
      </c>
      <c r="J1181" s="333" t="str">
        <f t="shared" si="130"/>
        <v>7</v>
      </c>
      <c r="K1181" s="333" t="str">
        <f t="shared" si="131"/>
        <v>9</v>
      </c>
      <c r="L1181" s="350">
        <f t="shared" si="132"/>
        <v>29</v>
      </c>
    </row>
    <row r="1182" spans="5:12" x14ac:dyDescent="0.25">
      <c r="E1182" s="332" t="s">
        <v>5587</v>
      </c>
      <c r="F1182" s="333" t="str">
        <f t="shared" si="126"/>
        <v>3</v>
      </c>
      <c r="G1182" s="333" t="str">
        <f t="shared" si="127"/>
        <v>1</v>
      </c>
      <c r="H1182" s="333" t="str">
        <f t="shared" si="128"/>
        <v>7</v>
      </c>
      <c r="I1182" s="333" t="str">
        <f t="shared" si="129"/>
        <v>3</v>
      </c>
      <c r="J1182" s="333" t="str">
        <f t="shared" si="130"/>
        <v>9</v>
      </c>
      <c r="K1182" s="333" t="str">
        <f t="shared" si="131"/>
        <v>1</v>
      </c>
      <c r="L1182" s="350">
        <f t="shared" si="132"/>
        <v>11</v>
      </c>
    </row>
    <row r="1183" spans="5:12" x14ac:dyDescent="0.25">
      <c r="E1183" s="332" t="s">
        <v>5586</v>
      </c>
      <c r="F1183" s="333" t="str">
        <f t="shared" si="126"/>
        <v>3</v>
      </c>
      <c r="G1183" s="333" t="str">
        <f t="shared" si="127"/>
        <v>1</v>
      </c>
      <c r="H1183" s="333" t="str">
        <f t="shared" si="128"/>
        <v>7</v>
      </c>
      <c r="I1183" s="333" t="str">
        <f t="shared" si="129"/>
        <v>3</v>
      </c>
      <c r="J1183" s="333" t="str">
        <f t="shared" si="130"/>
        <v>9</v>
      </c>
      <c r="K1183" s="333" t="str">
        <f t="shared" si="131"/>
        <v>3</v>
      </c>
      <c r="L1183" s="350">
        <f t="shared" si="132"/>
        <v>17</v>
      </c>
    </row>
    <row r="1184" spans="5:12" x14ac:dyDescent="0.25">
      <c r="E1184" s="332" t="s">
        <v>5585</v>
      </c>
      <c r="F1184" s="333" t="str">
        <f t="shared" si="126"/>
        <v>3</v>
      </c>
      <c r="G1184" s="333" t="str">
        <f t="shared" si="127"/>
        <v>1</v>
      </c>
      <c r="H1184" s="333" t="str">
        <f t="shared" si="128"/>
        <v>7</v>
      </c>
      <c r="I1184" s="333" t="str">
        <f t="shared" si="129"/>
        <v>3</v>
      </c>
      <c r="J1184" s="333" t="str">
        <f t="shared" si="130"/>
        <v>9</v>
      </c>
      <c r="K1184" s="333" t="str">
        <f t="shared" si="131"/>
        <v>7</v>
      </c>
      <c r="L1184" s="350">
        <f t="shared" si="132"/>
        <v>29</v>
      </c>
    </row>
    <row r="1185" spans="5:12" x14ac:dyDescent="0.25">
      <c r="E1185" s="332" t="s">
        <v>5584</v>
      </c>
      <c r="F1185" s="333" t="str">
        <f t="shared" si="126"/>
        <v>3</v>
      </c>
      <c r="G1185" s="333" t="str">
        <f t="shared" si="127"/>
        <v>1</v>
      </c>
      <c r="H1185" s="333" t="str">
        <f t="shared" si="128"/>
        <v>7</v>
      </c>
      <c r="I1185" s="333" t="str">
        <f t="shared" si="129"/>
        <v>3</v>
      </c>
      <c r="J1185" s="333" t="str">
        <f t="shared" si="130"/>
        <v>9</v>
      </c>
      <c r="K1185" s="333" t="str">
        <f t="shared" si="131"/>
        <v>9</v>
      </c>
      <c r="L1185" s="350">
        <f t="shared" si="132"/>
        <v>35</v>
      </c>
    </row>
    <row r="1186" spans="5:12" x14ac:dyDescent="0.25">
      <c r="E1186" s="332" t="s">
        <v>5583</v>
      </c>
      <c r="F1186" s="333" t="str">
        <f t="shared" si="126"/>
        <v>3</v>
      </c>
      <c r="G1186" s="333" t="str">
        <f t="shared" si="127"/>
        <v>1</v>
      </c>
      <c r="H1186" s="333" t="str">
        <f t="shared" si="128"/>
        <v>7</v>
      </c>
      <c r="I1186" s="333" t="str">
        <f t="shared" si="129"/>
        <v>7</v>
      </c>
      <c r="J1186" s="333" t="str">
        <f t="shared" si="130"/>
        <v>1</v>
      </c>
      <c r="K1186" s="333" t="str">
        <f t="shared" si="131"/>
        <v>1</v>
      </c>
      <c r="L1186" s="350">
        <f t="shared" si="132"/>
        <v>17.666666666666668</v>
      </c>
    </row>
    <row r="1187" spans="5:12" x14ac:dyDescent="0.25">
      <c r="E1187" s="332" t="s">
        <v>5582</v>
      </c>
      <c r="F1187" s="333" t="str">
        <f t="shared" si="126"/>
        <v>3</v>
      </c>
      <c r="G1187" s="333" t="str">
        <f t="shared" si="127"/>
        <v>1</v>
      </c>
      <c r="H1187" s="333" t="str">
        <f t="shared" si="128"/>
        <v>7</v>
      </c>
      <c r="I1187" s="333" t="str">
        <f t="shared" si="129"/>
        <v>7</v>
      </c>
      <c r="J1187" s="333" t="str">
        <f t="shared" si="130"/>
        <v>1</v>
      </c>
      <c r="K1187" s="333" t="str">
        <f t="shared" si="131"/>
        <v>3</v>
      </c>
      <c r="L1187" s="350">
        <f t="shared" si="132"/>
        <v>18.333333333333332</v>
      </c>
    </row>
    <row r="1188" spans="5:12" x14ac:dyDescent="0.25">
      <c r="E1188" s="332" t="s">
        <v>5581</v>
      </c>
      <c r="F1188" s="333" t="str">
        <f t="shared" si="126"/>
        <v>3</v>
      </c>
      <c r="G1188" s="333" t="str">
        <f t="shared" si="127"/>
        <v>1</v>
      </c>
      <c r="H1188" s="333" t="str">
        <f t="shared" si="128"/>
        <v>7</v>
      </c>
      <c r="I1188" s="333" t="str">
        <f t="shared" si="129"/>
        <v>7</v>
      </c>
      <c r="J1188" s="333" t="str">
        <f t="shared" si="130"/>
        <v>1</v>
      </c>
      <c r="K1188" s="333" t="str">
        <f t="shared" si="131"/>
        <v>7</v>
      </c>
      <c r="L1188" s="350">
        <f t="shared" si="132"/>
        <v>19.666666666666668</v>
      </c>
    </row>
    <row r="1189" spans="5:12" x14ac:dyDescent="0.25">
      <c r="E1189" s="332" t="s">
        <v>5580</v>
      </c>
      <c r="F1189" s="333" t="str">
        <f t="shared" si="126"/>
        <v>3</v>
      </c>
      <c r="G1189" s="333" t="str">
        <f t="shared" si="127"/>
        <v>1</v>
      </c>
      <c r="H1189" s="333" t="str">
        <f t="shared" si="128"/>
        <v>7</v>
      </c>
      <c r="I1189" s="333" t="str">
        <f t="shared" si="129"/>
        <v>7</v>
      </c>
      <c r="J1189" s="333" t="str">
        <f t="shared" si="130"/>
        <v>1</v>
      </c>
      <c r="K1189" s="333" t="str">
        <f t="shared" si="131"/>
        <v>9</v>
      </c>
      <c r="L1189" s="350">
        <f t="shared" si="132"/>
        <v>20.333333333333332</v>
      </c>
    </row>
    <row r="1190" spans="5:12" x14ac:dyDescent="0.25">
      <c r="E1190" s="332" t="s">
        <v>5579</v>
      </c>
      <c r="F1190" s="333" t="str">
        <f t="shared" si="126"/>
        <v>3</v>
      </c>
      <c r="G1190" s="333" t="str">
        <f t="shared" si="127"/>
        <v>1</v>
      </c>
      <c r="H1190" s="333" t="str">
        <f t="shared" si="128"/>
        <v>7</v>
      </c>
      <c r="I1190" s="333" t="str">
        <f t="shared" si="129"/>
        <v>7</v>
      </c>
      <c r="J1190" s="333" t="str">
        <f t="shared" si="130"/>
        <v>3</v>
      </c>
      <c r="K1190" s="333" t="str">
        <f t="shared" si="131"/>
        <v>1</v>
      </c>
      <c r="L1190" s="350">
        <f t="shared" si="132"/>
        <v>18.333333333333332</v>
      </c>
    </row>
    <row r="1191" spans="5:12" x14ac:dyDescent="0.25">
      <c r="E1191" s="332" t="s">
        <v>5578</v>
      </c>
      <c r="F1191" s="333" t="str">
        <f t="shared" si="126"/>
        <v>3</v>
      </c>
      <c r="G1191" s="333" t="str">
        <f t="shared" si="127"/>
        <v>1</v>
      </c>
      <c r="H1191" s="333" t="str">
        <f t="shared" si="128"/>
        <v>7</v>
      </c>
      <c r="I1191" s="333" t="str">
        <f t="shared" si="129"/>
        <v>7</v>
      </c>
      <c r="J1191" s="333" t="str">
        <f t="shared" si="130"/>
        <v>3</v>
      </c>
      <c r="K1191" s="333" t="str">
        <f t="shared" si="131"/>
        <v>3</v>
      </c>
      <c r="L1191" s="350">
        <f t="shared" si="132"/>
        <v>20.333333333333332</v>
      </c>
    </row>
    <row r="1192" spans="5:12" x14ac:dyDescent="0.25">
      <c r="E1192" s="332" t="s">
        <v>5577</v>
      </c>
      <c r="F1192" s="333" t="str">
        <f t="shared" si="126"/>
        <v>3</v>
      </c>
      <c r="G1192" s="333" t="str">
        <f t="shared" si="127"/>
        <v>1</v>
      </c>
      <c r="H1192" s="333" t="str">
        <f t="shared" si="128"/>
        <v>7</v>
      </c>
      <c r="I1192" s="333" t="str">
        <f t="shared" si="129"/>
        <v>7</v>
      </c>
      <c r="J1192" s="333" t="str">
        <f t="shared" si="130"/>
        <v>3</v>
      </c>
      <c r="K1192" s="333" t="str">
        <f t="shared" si="131"/>
        <v>7</v>
      </c>
      <c r="L1192" s="350">
        <f t="shared" si="132"/>
        <v>24.333333333333332</v>
      </c>
    </row>
    <row r="1193" spans="5:12" x14ac:dyDescent="0.25">
      <c r="E1193" s="332" t="s">
        <v>5576</v>
      </c>
      <c r="F1193" s="333" t="str">
        <f t="shared" si="126"/>
        <v>3</v>
      </c>
      <c r="G1193" s="333" t="str">
        <f t="shared" si="127"/>
        <v>1</v>
      </c>
      <c r="H1193" s="333" t="str">
        <f t="shared" si="128"/>
        <v>7</v>
      </c>
      <c r="I1193" s="333" t="str">
        <f t="shared" si="129"/>
        <v>7</v>
      </c>
      <c r="J1193" s="333" t="str">
        <f t="shared" si="130"/>
        <v>3</v>
      </c>
      <c r="K1193" s="333" t="str">
        <f t="shared" si="131"/>
        <v>9</v>
      </c>
      <c r="L1193" s="350">
        <f t="shared" si="132"/>
        <v>26.333333333333332</v>
      </c>
    </row>
    <row r="1194" spans="5:12" x14ac:dyDescent="0.25">
      <c r="E1194" s="332" t="s">
        <v>5575</v>
      </c>
      <c r="F1194" s="333" t="str">
        <f t="shared" si="126"/>
        <v>3</v>
      </c>
      <c r="G1194" s="333" t="str">
        <f t="shared" si="127"/>
        <v>1</v>
      </c>
      <c r="H1194" s="333" t="str">
        <f t="shared" si="128"/>
        <v>7</v>
      </c>
      <c r="I1194" s="333" t="str">
        <f t="shared" si="129"/>
        <v>7</v>
      </c>
      <c r="J1194" s="333" t="str">
        <f t="shared" si="130"/>
        <v>7</v>
      </c>
      <c r="K1194" s="333" t="str">
        <f t="shared" si="131"/>
        <v>1</v>
      </c>
      <c r="L1194" s="350">
        <f t="shared" si="132"/>
        <v>19.666666666666668</v>
      </c>
    </row>
    <row r="1195" spans="5:12" x14ac:dyDescent="0.25">
      <c r="E1195" s="332" t="s">
        <v>5574</v>
      </c>
      <c r="F1195" s="333" t="str">
        <f t="shared" si="126"/>
        <v>3</v>
      </c>
      <c r="G1195" s="333" t="str">
        <f t="shared" si="127"/>
        <v>1</v>
      </c>
      <c r="H1195" s="333" t="str">
        <f t="shared" si="128"/>
        <v>7</v>
      </c>
      <c r="I1195" s="333" t="str">
        <f t="shared" si="129"/>
        <v>7</v>
      </c>
      <c r="J1195" s="333" t="str">
        <f t="shared" si="130"/>
        <v>7</v>
      </c>
      <c r="K1195" s="333" t="str">
        <f t="shared" si="131"/>
        <v>3</v>
      </c>
      <c r="L1195" s="350">
        <f t="shared" si="132"/>
        <v>24.333333333333332</v>
      </c>
    </row>
    <row r="1196" spans="5:12" x14ac:dyDescent="0.25">
      <c r="E1196" s="332" t="s">
        <v>5573</v>
      </c>
      <c r="F1196" s="333" t="str">
        <f t="shared" si="126"/>
        <v>3</v>
      </c>
      <c r="G1196" s="333" t="str">
        <f t="shared" si="127"/>
        <v>1</v>
      </c>
      <c r="H1196" s="333" t="str">
        <f t="shared" si="128"/>
        <v>7</v>
      </c>
      <c r="I1196" s="333" t="str">
        <f t="shared" si="129"/>
        <v>7</v>
      </c>
      <c r="J1196" s="333" t="str">
        <f t="shared" si="130"/>
        <v>7</v>
      </c>
      <c r="K1196" s="333" t="str">
        <f t="shared" si="131"/>
        <v>7</v>
      </c>
      <c r="L1196" s="350">
        <f t="shared" si="132"/>
        <v>33.666666666666664</v>
      </c>
    </row>
    <row r="1197" spans="5:12" x14ac:dyDescent="0.25">
      <c r="E1197" s="332" t="s">
        <v>5572</v>
      </c>
      <c r="F1197" s="333" t="str">
        <f t="shared" si="126"/>
        <v>3</v>
      </c>
      <c r="G1197" s="333" t="str">
        <f t="shared" si="127"/>
        <v>1</v>
      </c>
      <c r="H1197" s="333" t="str">
        <f t="shared" si="128"/>
        <v>7</v>
      </c>
      <c r="I1197" s="333" t="str">
        <f t="shared" si="129"/>
        <v>7</v>
      </c>
      <c r="J1197" s="333" t="str">
        <f t="shared" si="130"/>
        <v>7</v>
      </c>
      <c r="K1197" s="333" t="str">
        <f t="shared" si="131"/>
        <v>9</v>
      </c>
      <c r="L1197" s="350">
        <f t="shared" si="132"/>
        <v>38.333333333333336</v>
      </c>
    </row>
    <row r="1198" spans="5:12" x14ac:dyDescent="0.25">
      <c r="E1198" s="332" t="s">
        <v>5571</v>
      </c>
      <c r="F1198" s="333" t="str">
        <f t="shared" si="126"/>
        <v>3</v>
      </c>
      <c r="G1198" s="333" t="str">
        <f t="shared" si="127"/>
        <v>1</v>
      </c>
      <c r="H1198" s="333" t="str">
        <f t="shared" si="128"/>
        <v>7</v>
      </c>
      <c r="I1198" s="333" t="str">
        <f t="shared" si="129"/>
        <v>7</v>
      </c>
      <c r="J1198" s="333" t="str">
        <f t="shared" si="130"/>
        <v>9</v>
      </c>
      <c r="K1198" s="333" t="str">
        <f t="shared" si="131"/>
        <v>1</v>
      </c>
      <c r="L1198" s="350">
        <f t="shared" si="132"/>
        <v>20.333333333333332</v>
      </c>
    </row>
    <row r="1199" spans="5:12" x14ac:dyDescent="0.25">
      <c r="E1199" s="332" t="s">
        <v>5570</v>
      </c>
      <c r="F1199" s="333" t="str">
        <f t="shared" si="126"/>
        <v>3</v>
      </c>
      <c r="G1199" s="333" t="str">
        <f t="shared" si="127"/>
        <v>1</v>
      </c>
      <c r="H1199" s="333" t="str">
        <f t="shared" si="128"/>
        <v>7</v>
      </c>
      <c r="I1199" s="333" t="str">
        <f t="shared" si="129"/>
        <v>7</v>
      </c>
      <c r="J1199" s="333" t="str">
        <f t="shared" si="130"/>
        <v>9</v>
      </c>
      <c r="K1199" s="333" t="str">
        <f t="shared" si="131"/>
        <v>3</v>
      </c>
      <c r="L1199" s="350">
        <f t="shared" si="132"/>
        <v>26.333333333333332</v>
      </c>
    </row>
    <row r="1200" spans="5:12" x14ac:dyDescent="0.25">
      <c r="E1200" s="332" t="s">
        <v>5569</v>
      </c>
      <c r="F1200" s="333" t="str">
        <f t="shared" si="126"/>
        <v>3</v>
      </c>
      <c r="G1200" s="333" t="str">
        <f t="shared" si="127"/>
        <v>1</v>
      </c>
      <c r="H1200" s="333" t="str">
        <f t="shared" si="128"/>
        <v>7</v>
      </c>
      <c r="I1200" s="333" t="str">
        <f t="shared" si="129"/>
        <v>7</v>
      </c>
      <c r="J1200" s="333" t="str">
        <f t="shared" si="130"/>
        <v>9</v>
      </c>
      <c r="K1200" s="333" t="str">
        <f t="shared" si="131"/>
        <v>7</v>
      </c>
      <c r="L1200" s="350">
        <f t="shared" si="132"/>
        <v>38.333333333333336</v>
      </c>
    </row>
    <row r="1201" spans="5:12" x14ac:dyDescent="0.25">
      <c r="E1201" s="332" t="s">
        <v>5568</v>
      </c>
      <c r="F1201" s="333" t="str">
        <f t="shared" si="126"/>
        <v>3</v>
      </c>
      <c r="G1201" s="333" t="str">
        <f t="shared" si="127"/>
        <v>1</v>
      </c>
      <c r="H1201" s="333" t="str">
        <f t="shared" si="128"/>
        <v>7</v>
      </c>
      <c r="I1201" s="333" t="str">
        <f t="shared" si="129"/>
        <v>7</v>
      </c>
      <c r="J1201" s="333" t="str">
        <f t="shared" si="130"/>
        <v>9</v>
      </c>
      <c r="K1201" s="333" t="str">
        <f t="shared" si="131"/>
        <v>9</v>
      </c>
      <c r="L1201" s="350">
        <f t="shared" si="132"/>
        <v>44.333333333333336</v>
      </c>
    </row>
    <row r="1202" spans="5:12" x14ac:dyDescent="0.25">
      <c r="E1202" s="332" t="s">
        <v>5567</v>
      </c>
      <c r="F1202" s="333" t="str">
        <f t="shared" si="126"/>
        <v>3</v>
      </c>
      <c r="G1202" s="333" t="str">
        <f t="shared" si="127"/>
        <v>1</v>
      </c>
      <c r="H1202" s="333" t="str">
        <f t="shared" si="128"/>
        <v>7</v>
      </c>
      <c r="I1202" s="333" t="str">
        <f t="shared" si="129"/>
        <v>9</v>
      </c>
      <c r="J1202" s="333" t="str">
        <f t="shared" si="130"/>
        <v>1</v>
      </c>
      <c r="K1202" s="333" t="str">
        <f t="shared" si="131"/>
        <v>1</v>
      </c>
      <c r="L1202" s="350">
        <f t="shared" si="132"/>
        <v>22.333333333333332</v>
      </c>
    </row>
    <row r="1203" spans="5:12" x14ac:dyDescent="0.25">
      <c r="E1203" s="332" t="s">
        <v>5566</v>
      </c>
      <c r="F1203" s="333" t="str">
        <f t="shared" si="126"/>
        <v>3</v>
      </c>
      <c r="G1203" s="333" t="str">
        <f t="shared" si="127"/>
        <v>1</v>
      </c>
      <c r="H1203" s="333" t="str">
        <f t="shared" si="128"/>
        <v>7</v>
      </c>
      <c r="I1203" s="333" t="str">
        <f t="shared" si="129"/>
        <v>9</v>
      </c>
      <c r="J1203" s="333" t="str">
        <f t="shared" si="130"/>
        <v>1</v>
      </c>
      <c r="K1203" s="333" t="str">
        <f t="shared" si="131"/>
        <v>3</v>
      </c>
      <c r="L1203" s="350">
        <f t="shared" si="132"/>
        <v>23</v>
      </c>
    </row>
    <row r="1204" spans="5:12" x14ac:dyDescent="0.25">
      <c r="E1204" s="332" t="s">
        <v>5565</v>
      </c>
      <c r="F1204" s="333" t="str">
        <f t="shared" si="126"/>
        <v>3</v>
      </c>
      <c r="G1204" s="333" t="str">
        <f t="shared" si="127"/>
        <v>1</v>
      </c>
      <c r="H1204" s="333" t="str">
        <f t="shared" si="128"/>
        <v>7</v>
      </c>
      <c r="I1204" s="333" t="str">
        <f t="shared" si="129"/>
        <v>9</v>
      </c>
      <c r="J1204" s="333" t="str">
        <f t="shared" si="130"/>
        <v>1</v>
      </c>
      <c r="K1204" s="333" t="str">
        <f t="shared" si="131"/>
        <v>7</v>
      </c>
      <c r="L1204" s="350">
        <f t="shared" si="132"/>
        <v>24.333333333333332</v>
      </c>
    </row>
    <row r="1205" spans="5:12" x14ac:dyDescent="0.25">
      <c r="E1205" s="332" t="s">
        <v>5564</v>
      </c>
      <c r="F1205" s="333" t="str">
        <f t="shared" si="126"/>
        <v>3</v>
      </c>
      <c r="G1205" s="333" t="str">
        <f t="shared" si="127"/>
        <v>1</v>
      </c>
      <c r="H1205" s="333" t="str">
        <f t="shared" si="128"/>
        <v>7</v>
      </c>
      <c r="I1205" s="333" t="str">
        <f t="shared" si="129"/>
        <v>9</v>
      </c>
      <c r="J1205" s="333" t="str">
        <f t="shared" si="130"/>
        <v>1</v>
      </c>
      <c r="K1205" s="333" t="str">
        <f t="shared" si="131"/>
        <v>9</v>
      </c>
      <c r="L1205" s="350">
        <f t="shared" si="132"/>
        <v>25</v>
      </c>
    </row>
    <row r="1206" spans="5:12" x14ac:dyDescent="0.25">
      <c r="E1206" s="332" t="s">
        <v>5563</v>
      </c>
      <c r="F1206" s="333" t="str">
        <f t="shared" si="126"/>
        <v>3</v>
      </c>
      <c r="G1206" s="333" t="str">
        <f t="shared" si="127"/>
        <v>1</v>
      </c>
      <c r="H1206" s="333" t="str">
        <f t="shared" si="128"/>
        <v>7</v>
      </c>
      <c r="I1206" s="333" t="str">
        <f t="shared" si="129"/>
        <v>9</v>
      </c>
      <c r="J1206" s="333" t="str">
        <f t="shared" si="130"/>
        <v>3</v>
      </c>
      <c r="K1206" s="333" t="str">
        <f t="shared" si="131"/>
        <v>1</v>
      </c>
      <c r="L1206" s="350">
        <f t="shared" si="132"/>
        <v>23</v>
      </c>
    </row>
    <row r="1207" spans="5:12" x14ac:dyDescent="0.25">
      <c r="E1207" s="332" t="s">
        <v>5562</v>
      </c>
      <c r="F1207" s="333" t="str">
        <f t="shared" si="126"/>
        <v>3</v>
      </c>
      <c r="G1207" s="333" t="str">
        <f t="shared" si="127"/>
        <v>1</v>
      </c>
      <c r="H1207" s="333" t="str">
        <f t="shared" si="128"/>
        <v>7</v>
      </c>
      <c r="I1207" s="333" t="str">
        <f t="shared" si="129"/>
        <v>9</v>
      </c>
      <c r="J1207" s="333" t="str">
        <f t="shared" si="130"/>
        <v>3</v>
      </c>
      <c r="K1207" s="333" t="str">
        <f t="shared" si="131"/>
        <v>3</v>
      </c>
      <c r="L1207" s="350">
        <f t="shared" si="132"/>
        <v>25</v>
      </c>
    </row>
    <row r="1208" spans="5:12" x14ac:dyDescent="0.25">
      <c r="E1208" s="332" t="s">
        <v>5561</v>
      </c>
      <c r="F1208" s="333" t="str">
        <f t="shared" si="126"/>
        <v>3</v>
      </c>
      <c r="G1208" s="333" t="str">
        <f t="shared" si="127"/>
        <v>1</v>
      </c>
      <c r="H1208" s="333" t="str">
        <f t="shared" si="128"/>
        <v>7</v>
      </c>
      <c r="I1208" s="333" t="str">
        <f t="shared" si="129"/>
        <v>9</v>
      </c>
      <c r="J1208" s="333" t="str">
        <f t="shared" si="130"/>
        <v>3</v>
      </c>
      <c r="K1208" s="333" t="str">
        <f t="shared" si="131"/>
        <v>7</v>
      </c>
      <c r="L1208" s="350">
        <f t="shared" si="132"/>
        <v>29</v>
      </c>
    </row>
    <row r="1209" spans="5:12" x14ac:dyDescent="0.25">
      <c r="E1209" s="332" t="s">
        <v>5560</v>
      </c>
      <c r="F1209" s="333" t="str">
        <f t="shared" si="126"/>
        <v>3</v>
      </c>
      <c r="G1209" s="333" t="str">
        <f t="shared" si="127"/>
        <v>1</v>
      </c>
      <c r="H1209" s="333" t="str">
        <f t="shared" si="128"/>
        <v>7</v>
      </c>
      <c r="I1209" s="333" t="str">
        <f t="shared" si="129"/>
        <v>9</v>
      </c>
      <c r="J1209" s="333" t="str">
        <f t="shared" si="130"/>
        <v>3</v>
      </c>
      <c r="K1209" s="333" t="str">
        <f t="shared" si="131"/>
        <v>9</v>
      </c>
      <c r="L1209" s="350">
        <f t="shared" si="132"/>
        <v>31</v>
      </c>
    </row>
    <row r="1210" spans="5:12" x14ac:dyDescent="0.25">
      <c r="E1210" s="332" t="s">
        <v>5559</v>
      </c>
      <c r="F1210" s="333" t="str">
        <f t="shared" si="126"/>
        <v>3</v>
      </c>
      <c r="G1210" s="333" t="str">
        <f t="shared" si="127"/>
        <v>1</v>
      </c>
      <c r="H1210" s="333" t="str">
        <f t="shared" si="128"/>
        <v>7</v>
      </c>
      <c r="I1210" s="333" t="str">
        <f t="shared" si="129"/>
        <v>9</v>
      </c>
      <c r="J1210" s="333" t="str">
        <f t="shared" si="130"/>
        <v>7</v>
      </c>
      <c r="K1210" s="333" t="str">
        <f t="shared" si="131"/>
        <v>1</v>
      </c>
      <c r="L1210" s="350">
        <f t="shared" si="132"/>
        <v>24.333333333333332</v>
      </c>
    </row>
    <row r="1211" spans="5:12" x14ac:dyDescent="0.25">
      <c r="E1211" s="332" t="s">
        <v>5558</v>
      </c>
      <c r="F1211" s="333" t="str">
        <f t="shared" si="126"/>
        <v>3</v>
      </c>
      <c r="G1211" s="333" t="str">
        <f t="shared" si="127"/>
        <v>1</v>
      </c>
      <c r="H1211" s="333" t="str">
        <f t="shared" si="128"/>
        <v>7</v>
      </c>
      <c r="I1211" s="333" t="str">
        <f t="shared" si="129"/>
        <v>9</v>
      </c>
      <c r="J1211" s="333" t="str">
        <f t="shared" si="130"/>
        <v>7</v>
      </c>
      <c r="K1211" s="333" t="str">
        <f t="shared" si="131"/>
        <v>3</v>
      </c>
      <c r="L1211" s="350">
        <f t="shared" si="132"/>
        <v>29</v>
      </c>
    </row>
    <row r="1212" spans="5:12" x14ac:dyDescent="0.25">
      <c r="E1212" s="332" t="s">
        <v>5557</v>
      </c>
      <c r="F1212" s="333" t="str">
        <f t="shared" si="126"/>
        <v>3</v>
      </c>
      <c r="G1212" s="333" t="str">
        <f t="shared" si="127"/>
        <v>1</v>
      </c>
      <c r="H1212" s="333" t="str">
        <f t="shared" si="128"/>
        <v>7</v>
      </c>
      <c r="I1212" s="333" t="str">
        <f t="shared" si="129"/>
        <v>9</v>
      </c>
      <c r="J1212" s="333" t="str">
        <f t="shared" si="130"/>
        <v>7</v>
      </c>
      <c r="K1212" s="333" t="str">
        <f t="shared" si="131"/>
        <v>7</v>
      </c>
      <c r="L1212" s="350">
        <f t="shared" si="132"/>
        <v>38.333333333333336</v>
      </c>
    </row>
    <row r="1213" spans="5:12" x14ac:dyDescent="0.25">
      <c r="E1213" s="332" t="s">
        <v>5556</v>
      </c>
      <c r="F1213" s="333" t="str">
        <f t="shared" si="126"/>
        <v>3</v>
      </c>
      <c r="G1213" s="333" t="str">
        <f t="shared" si="127"/>
        <v>1</v>
      </c>
      <c r="H1213" s="333" t="str">
        <f t="shared" si="128"/>
        <v>7</v>
      </c>
      <c r="I1213" s="333" t="str">
        <f t="shared" si="129"/>
        <v>9</v>
      </c>
      <c r="J1213" s="333" t="str">
        <f t="shared" si="130"/>
        <v>7</v>
      </c>
      <c r="K1213" s="333" t="str">
        <f t="shared" si="131"/>
        <v>9</v>
      </c>
      <c r="L1213" s="350">
        <f t="shared" si="132"/>
        <v>43</v>
      </c>
    </row>
    <row r="1214" spans="5:12" x14ac:dyDescent="0.25">
      <c r="E1214" s="332" t="s">
        <v>5555</v>
      </c>
      <c r="F1214" s="333" t="str">
        <f t="shared" si="126"/>
        <v>3</v>
      </c>
      <c r="G1214" s="333" t="str">
        <f t="shared" si="127"/>
        <v>1</v>
      </c>
      <c r="H1214" s="333" t="str">
        <f t="shared" si="128"/>
        <v>7</v>
      </c>
      <c r="I1214" s="333" t="str">
        <f t="shared" si="129"/>
        <v>9</v>
      </c>
      <c r="J1214" s="333" t="str">
        <f t="shared" si="130"/>
        <v>9</v>
      </c>
      <c r="K1214" s="333" t="str">
        <f t="shared" si="131"/>
        <v>1</v>
      </c>
      <c r="L1214" s="350">
        <f t="shared" si="132"/>
        <v>25</v>
      </c>
    </row>
    <row r="1215" spans="5:12" x14ac:dyDescent="0.25">
      <c r="E1215" s="332" t="s">
        <v>5554</v>
      </c>
      <c r="F1215" s="333" t="str">
        <f t="shared" si="126"/>
        <v>3</v>
      </c>
      <c r="G1215" s="333" t="str">
        <f t="shared" si="127"/>
        <v>1</v>
      </c>
      <c r="H1215" s="333" t="str">
        <f t="shared" si="128"/>
        <v>7</v>
      </c>
      <c r="I1215" s="333" t="str">
        <f t="shared" si="129"/>
        <v>9</v>
      </c>
      <c r="J1215" s="333" t="str">
        <f t="shared" si="130"/>
        <v>9</v>
      </c>
      <c r="K1215" s="333" t="str">
        <f t="shared" si="131"/>
        <v>3</v>
      </c>
      <c r="L1215" s="350">
        <f t="shared" si="132"/>
        <v>31</v>
      </c>
    </row>
    <row r="1216" spans="5:12" x14ac:dyDescent="0.25">
      <c r="E1216" s="332" t="s">
        <v>5553</v>
      </c>
      <c r="F1216" s="333" t="str">
        <f t="shared" si="126"/>
        <v>3</v>
      </c>
      <c r="G1216" s="333" t="str">
        <f t="shared" si="127"/>
        <v>1</v>
      </c>
      <c r="H1216" s="333" t="str">
        <f t="shared" si="128"/>
        <v>7</v>
      </c>
      <c r="I1216" s="333" t="str">
        <f t="shared" si="129"/>
        <v>9</v>
      </c>
      <c r="J1216" s="333" t="str">
        <f t="shared" si="130"/>
        <v>9</v>
      </c>
      <c r="K1216" s="333" t="str">
        <f t="shared" si="131"/>
        <v>7</v>
      </c>
      <c r="L1216" s="350">
        <f t="shared" si="132"/>
        <v>43</v>
      </c>
    </row>
    <row r="1217" spans="5:12" x14ac:dyDescent="0.25">
      <c r="E1217" s="332" t="s">
        <v>5552</v>
      </c>
      <c r="F1217" s="333" t="str">
        <f t="shared" si="126"/>
        <v>3</v>
      </c>
      <c r="G1217" s="333" t="str">
        <f t="shared" si="127"/>
        <v>1</v>
      </c>
      <c r="H1217" s="333" t="str">
        <f t="shared" si="128"/>
        <v>7</v>
      </c>
      <c r="I1217" s="333" t="str">
        <f t="shared" si="129"/>
        <v>9</v>
      </c>
      <c r="J1217" s="333" t="str">
        <f t="shared" si="130"/>
        <v>9</v>
      </c>
      <c r="K1217" s="333" t="str">
        <f t="shared" si="131"/>
        <v>9</v>
      </c>
      <c r="L1217" s="350">
        <f t="shared" si="132"/>
        <v>49</v>
      </c>
    </row>
    <row r="1218" spans="5:12" x14ac:dyDescent="0.25">
      <c r="E1218" s="332" t="s">
        <v>5551</v>
      </c>
      <c r="F1218" s="333" t="str">
        <f t="shared" ref="F1218:F1281" si="133">MID(E1218,3,1)</f>
        <v>3</v>
      </c>
      <c r="G1218" s="333" t="str">
        <f t="shared" ref="G1218:G1281" si="134">MID(E1218,6,1)</f>
        <v>1</v>
      </c>
      <c r="H1218" s="333" t="str">
        <f t="shared" ref="H1218:H1281" si="135">MID(E1218,10,1)</f>
        <v>9</v>
      </c>
      <c r="I1218" s="333" t="str">
        <f t="shared" ref="I1218:I1281" si="136">MID(E1218,13,1)</f>
        <v>1</v>
      </c>
      <c r="J1218" s="333" t="str">
        <f t="shared" ref="J1218:J1281" si="137">MID(E1218,17,1)</f>
        <v>1</v>
      </c>
      <c r="K1218" s="333" t="str">
        <f t="shared" ref="K1218:K1281" si="138">MID(E1218,20,1)</f>
        <v>1</v>
      </c>
      <c r="L1218" s="350">
        <f t="shared" ref="L1218:L1281" si="139">(F1218*G1218+H1218*I1218+J1218*K1218)/3</f>
        <v>4.333333333333333</v>
      </c>
    </row>
    <row r="1219" spans="5:12" x14ac:dyDescent="0.25">
      <c r="E1219" s="332" t="s">
        <v>5550</v>
      </c>
      <c r="F1219" s="333" t="str">
        <f t="shared" si="133"/>
        <v>3</v>
      </c>
      <c r="G1219" s="333" t="str">
        <f t="shared" si="134"/>
        <v>1</v>
      </c>
      <c r="H1219" s="333" t="str">
        <f t="shared" si="135"/>
        <v>9</v>
      </c>
      <c r="I1219" s="333" t="str">
        <f t="shared" si="136"/>
        <v>1</v>
      </c>
      <c r="J1219" s="333" t="str">
        <f t="shared" si="137"/>
        <v>1</v>
      </c>
      <c r="K1219" s="333" t="str">
        <f t="shared" si="138"/>
        <v>3</v>
      </c>
      <c r="L1219" s="350">
        <f t="shared" si="139"/>
        <v>5</v>
      </c>
    </row>
    <row r="1220" spans="5:12" x14ac:dyDescent="0.25">
      <c r="E1220" s="332" t="s">
        <v>5549</v>
      </c>
      <c r="F1220" s="333" t="str">
        <f t="shared" si="133"/>
        <v>3</v>
      </c>
      <c r="G1220" s="333" t="str">
        <f t="shared" si="134"/>
        <v>1</v>
      </c>
      <c r="H1220" s="333" t="str">
        <f t="shared" si="135"/>
        <v>9</v>
      </c>
      <c r="I1220" s="333" t="str">
        <f t="shared" si="136"/>
        <v>1</v>
      </c>
      <c r="J1220" s="333" t="str">
        <f t="shared" si="137"/>
        <v>1</v>
      </c>
      <c r="K1220" s="333" t="str">
        <f t="shared" si="138"/>
        <v>7</v>
      </c>
      <c r="L1220" s="350">
        <f t="shared" si="139"/>
        <v>6.333333333333333</v>
      </c>
    </row>
    <row r="1221" spans="5:12" x14ac:dyDescent="0.25">
      <c r="E1221" s="332" t="s">
        <v>5548</v>
      </c>
      <c r="F1221" s="333" t="str">
        <f t="shared" si="133"/>
        <v>3</v>
      </c>
      <c r="G1221" s="333" t="str">
        <f t="shared" si="134"/>
        <v>1</v>
      </c>
      <c r="H1221" s="333" t="str">
        <f t="shared" si="135"/>
        <v>9</v>
      </c>
      <c r="I1221" s="333" t="str">
        <f t="shared" si="136"/>
        <v>1</v>
      </c>
      <c r="J1221" s="333" t="str">
        <f t="shared" si="137"/>
        <v>1</v>
      </c>
      <c r="K1221" s="333" t="str">
        <f t="shared" si="138"/>
        <v>9</v>
      </c>
      <c r="L1221" s="350">
        <f t="shared" si="139"/>
        <v>7</v>
      </c>
    </row>
    <row r="1222" spans="5:12" x14ac:dyDescent="0.25">
      <c r="E1222" s="332" t="s">
        <v>5547</v>
      </c>
      <c r="F1222" s="333" t="str">
        <f t="shared" si="133"/>
        <v>3</v>
      </c>
      <c r="G1222" s="333" t="str">
        <f t="shared" si="134"/>
        <v>1</v>
      </c>
      <c r="H1222" s="333" t="str">
        <f t="shared" si="135"/>
        <v>9</v>
      </c>
      <c r="I1222" s="333" t="str">
        <f t="shared" si="136"/>
        <v>1</v>
      </c>
      <c r="J1222" s="333" t="str">
        <f t="shared" si="137"/>
        <v>3</v>
      </c>
      <c r="K1222" s="333" t="str">
        <f t="shared" si="138"/>
        <v>1</v>
      </c>
      <c r="L1222" s="350">
        <f t="shared" si="139"/>
        <v>5</v>
      </c>
    </row>
    <row r="1223" spans="5:12" x14ac:dyDescent="0.25">
      <c r="E1223" s="332" t="s">
        <v>5546</v>
      </c>
      <c r="F1223" s="333" t="str">
        <f t="shared" si="133"/>
        <v>3</v>
      </c>
      <c r="G1223" s="333" t="str">
        <f t="shared" si="134"/>
        <v>1</v>
      </c>
      <c r="H1223" s="333" t="str">
        <f t="shared" si="135"/>
        <v>9</v>
      </c>
      <c r="I1223" s="333" t="str">
        <f t="shared" si="136"/>
        <v>1</v>
      </c>
      <c r="J1223" s="333" t="str">
        <f t="shared" si="137"/>
        <v>3</v>
      </c>
      <c r="K1223" s="333" t="str">
        <f t="shared" si="138"/>
        <v>3</v>
      </c>
      <c r="L1223" s="350">
        <f t="shared" si="139"/>
        <v>7</v>
      </c>
    </row>
    <row r="1224" spans="5:12" x14ac:dyDescent="0.25">
      <c r="E1224" s="332" t="s">
        <v>5545</v>
      </c>
      <c r="F1224" s="333" t="str">
        <f t="shared" si="133"/>
        <v>3</v>
      </c>
      <c r="G1224" s="333" t="str">
        <f t="shared" si="134"/>
        <v>1</v>
      </c>
      <c r="H1224" s="333" t="str">
        <f t="shared" si="135"/>
        <v>9</v>
      </c>
      <c r="I1224" s="333" t="str">
        <f t="shared" si="136"/>
        <v>1</v>
      </c>
      <c r="J1224" s="333" t="str">
        <f t="shared" si="137"/>
        <v>3</v>
      </c>
      <c r="K1224" s="333" t="str">
        <f t="shared" si="138"/>
        <v>7</v>
      </c>
      <c r="L1224" s="350">
        <f t="shared" si="139"/>
        <v>11</v>
      </c>
    </row>
    <row r="1225" spans="5:12" x14ac:dyDescent="0.25">
      <c r="E1225" s="332" t="s">
        <v>5544</v>
      </c>
      <c r="F1225" s="333" t="str">
        <f t="shared" si="133"/>
        <v>3</v>
      </c>
      <c r="G1225" s="333" t="str">
        <f t="shared" si="134"/>
        <v>1</v>
      </c>
      <c r="H1225" s="333" t="str">
        <f t="shared" si="135"/>
        <v>9</v>
      </c>
      <c r="I1225" s="333" t="str">
        <f t="shared" si="136"/>
        <v>1</v>
      </c>
      <c r="J1225" s="333" t="str">
        <f t="shared" si="137"/>
        <v>3</v>
      </c>
      <c r="K1225" s="333" t="str">
        <f t="shared" si="138"/>
        <v>9</v>
      </c>
      <c r="L1225" s="350">
        <f t="shared" si="139"/>
        <v>13</v>
      </c>
    </row>
    <row r="1226" spans="5:12" x14ac:dyDescent="0.25">
      <c r="E1226" s="332" t="s">
        <v>5543</v>
      </c>
      <c r="F1226" s="333" t="str">
        <f t="shared" si="133"/>
        <v>3</v>
      </c>
      <c r="G1226" s="333" t="str">
        <f t="shared" si="134"/>
        <v>1</v>
      </c>
      <c r="H1226" s="333" t="str">
        <f t="shared" si="135"/>
        <v>9</v>
      </c>
      <c r="I1226" s="333" t="str">
        <f t="shared" si="136"/>
        <v>1</v>
      </c>
      <c r="J1226" s="333" t="str">
        <f t="shared" si="137"/>
        <v>7</v>
      </c>
      <c r="K1226" s="333" t="str">
        <f t="shared" si="138"/>
        <v>1</v>
      </c>
      <c r="L1226" s="350">
        <f t="shared" si="139"/>
        <v>6.333333333333333</v>
      </c>
    </row>
    <row r="1227" spans="5:12" x14ac:dyDescent="0.25">
      <c r="E1227" s="332" t="s">
        <v>5542</v>
      </c>
      <c r="F1227" s="333" t="str">
        <f t="shared" si="133"/>
        <v>3</v>
      </c>
      <c r="G1227" s="333" t="str">
        <f t="shared" si="134"/>
        <v>1</v>
      </c>
      <c r="H1227" s="333" t="str">
        <f t="shared" si="135"/>
        <v>9</v>
      </c>
      <c r="I1227" s="333" t="str">
        <f t="shared" si="136"/>
        <v>1</v>
      </c>
      <c r="J1227" s="333" t="str">
        <f t="shared" si="137"/>
        <v>7</v>
      </c>
      <c r="K1227" s="333" t="str">
        <f t="shared" si="138"/>
        <v>3</v>
      </c>
      <c r="L1227" s="350">
        <f t="shared" si="139"/>
        <v>11</v>
      </c>
    </row>
    <row r="1228" spans="5:12" x14ac:dyDescent="0.25">
      <c r="E1228" s="332" t="s">
        <v>5541</v>
      </c>
      <c r="F1228" s="333" t="str">
        <f t="shared" si="133"/>
        <v>3</v>
      </c>
      <c r="G1228" s="333" t="str">
        <f t="shared" si="134"/>
        <v>1</v>
      </c>
      <c r="H1228" s="333" t="str">
        <f t="shared" si="135"/>
        <v>9</v>
      </c>
      <c r="I1228" s="333" t="str">
        <f t="shared" si="136"/>
        <v>1</v>
      </c>
      <c r="J1228" s="333" t="str">
        <f t="shared" si="137"/>
        <v>7</v>
      </c>
      <c r="K1228" s="333" t="str">
        <f t="shared" si="138"/>
        <v>7</v>
      </c>
      <c r="L1228" s="350">
        <f t="shared" si="139"/>
        <v>20.333333333333332</v>
      </c>
    </row>
    <row r="1229" spans="5:12" x14ac:dyDescent="0.25">
      <c r="E1229" s="332" t="s">
        <v>5540</v>
      </c>
      <c r="F1229" s="333" t="str">
        <f t="shared" si="133"/>
        <v>3</v>
      </c>
      <c r="G1229" s="333" t="str">
        <f t="shared" si="134"/>
        <v>1</v>
      </c>
      <c r="H1229" s="333" t="str">
        <f t="shared" si="135"/>
        <v>9</v>
      </c>
      <c r="I1229" s="333" t="str">
        <f t="shared" si="136"/>
        <v>1</v>
      </c>
      <c r="J1229" s="333" t="str">
        <f t="shared" si="137"/>
        <v>7</v>
      </c>
      <c r="K1229" s="333" t="str">
        <f t="shared" si="138"/>
        <v>9</v>
      </c>
      <c r="L1229" s="350">
        <f t="shared" si="139"/>
        <v>25</v>
      </c>
    </row>
    <row r="1230" spans="5:12" x14ac:dyDescent="0.25">
      <c r="E1230" s="332" t="s">
        <v>5539</v>
      </c>
      <c r="F1230" s="333" t="str">
        <f t="shared" si="133"/>
        <v>3</v>
      </c>
      <c r="G1230" s="333" t="str">
        <f t="shared" si="134"/>
        <v>1</v>
      </c>
      <c r="H1230" s="333" t="str">
        <f t="shared" si="135"/>
        <v>9</v>
      </c>
      <c r="I1230" s="333" t="str">
        <f t="shared" si="136"/>
        <v>1</v>
      </c>
      <c r="J1230" s="333" t="str">
        <f t="shared" si="137"/>
        <v>9</v>
      </c>
      <c r="K1230" s="333" t="str">
        <f t="shared" si="138"/>
        <v>1</v>
      </c>
      <c r="L1230" s="350">
        <f t="shared" si="139"/>
        <v>7</v>
      </c>
    </row>
    <row r="1231" spans="5:12" x14ac:dyDescent="0.25">
      <c r="E1231" s="332" t="s">
        <v>5538</v>
      </c>
      <c r="F1231" s="333" t="str">
        <f t="shared" si="133"/>
        <v>3</v>
      </c>
      <c r="G1231" s="333" t="str">
        <f t="shared" si="134"/>
        <v>1</v>
      </c>
      <c r="H1231" s="333" t="str">
        <f t="shared" si="135"/>
        <v>9</v>
      </c>
      <c r="I1231" s="333" t="str">
        <f t="shared" si="136"/>
        <v>1</v>
      </c>
      <c r="J1231" s="333" t="str">
        <f t="shared" si="137"/>
        <v>9</v>
      </c>
      <c r="K1231" s="333" t="str">
        <f t="shared" si="138"/>
        <v>3</v>
      </c>
      <c r="L1231" s="350">
        <f t="shared" si="139"/>
        <v>13</v>
      </c>
    </row>
    <row r="1232" spans="5:12" x14ac:dyDescent="0.25">
      <c r="E1232" s="332" t="s">
        <v>5537</v>
      </c>
      <c r="F1232" s="333" t="str">
        <f t="shared" si="133"/>
        <v>3</v>
      </c>
      <c r="G1232" s="333" t="str">
        <f t="shared" si="134"/>
        <v>1</v>
      </c>
      <c r="H1232" s="333" t="str">
        <f t="shared" si="135"/>
        <v>9</v>
      </c>
      <c r="I1232" s="333" t="str">
        <f t="shared" si="136"/>
        <v>1</v>
      </c>
      <c r="J1232" s="333" t="str">
        <f t="shared" si="137"/>
        <v>9</v>
      </c>
      <c r="K1232" s="333" t="str">
        <f t="shared" si="138"/>
        <v>7</v>
      </c>
      <c r="L1232" s="350">
        <f t="shared" si="139"/>
        <v>25</v>
      </c>
    </row>
    <row r="1233" spans="5:12" x14ac:dyDescent="0.25">
      <c r="E1233" s="332" t="s">
        <v>5536</v>
      </c>
      <c r="F1233" s="333" t="str">
        <f t="shared" si="133"/>
        <v>3</v>
      </c>
      <c r="G1233" s="333" t="str">
        <f t="shared" si="134"/>
        <v>1</v>
      </c>
      <c r="H1233" s="333" t="str">
        <f t="shared" si="135"/>
        <v>9</v>
      </c>
      <c r="I1233" s="333" t="str">
        <f t="shared" si="136"/>
        <v>1</v>
      </c>
      <c r="J1233" s="333" t="str">
        <f t="shared" si="137"/>
        <v>9</v>
      </c>
      <c r="K1233" s="333" t="str">
        <f t="shared" si="138"/>
        <v>9</v>
      </c>
      <c r="L1233" s="350">
        <f t="shared" si="139"/>
        <v>31</v>
      </c>
    </row>
    <row r="1234" spans="5:12" x14ac:dyDescent="0.25">
      <c r="E1234" s="332" t="s">
        <v>5535</v>
      </c>
      <c r="F1234" s="333" t="str">
        <f t="shared" si="133"/>
        <v>3</v>
      </c>
      <c r="G1234" s="333" t="str">
        <f t="shared" si="134"/>
        <v>1</v>
      </c>
      <c r="H1234" s="333" t="str">
        <f t="shared" si="135"/>
        <v>9</v>
      </c>
      <c r="I1234" s="333" t="str">
        <f t="shared" si="136"/>
        <v>3</v>
      </c>
      <c r="J1234" s="333" t="str">
        <f t="shared" si="137"/>
        <v>1</v>
      </c>
      <c r="K1234" s="333" t="str">
        <f t="shared" si="138"/>
        <v>1</v>
      </c>
      <c r="L1234" s="350">
        <f t="shared" si="139"/>
        <v>10.333333333333334</v>
      </c>
    </row>
    <row r="1235" spans="5:12" x14ac:dyDescent="0.25">
      <c r="E1235" s="332" t="s">
        <v>5534</v>
      </c>
      <c r="F1235" s="333" t="str">
        <f t="shared" si="133"/>
        <v>3</v>
      </c>
      <c r="G1235" s="333" t="str">
        <f t="shared" si="134"/>
        <v>1</v>
      </c>
      <c r="H1235" s="333" t="str">
        <f t="shared" si="135"/>
        <v>9</v>
      </c>
      <c r="I1235" s="333" t="str">
        <f t="shared" si="136"/>
        <v>3</v>
      </c>
      <c r="J1235" s="333" t="str">
        <f t="shared" si="137"/>
        <v>1</v>
      </c>
      <c r="K1235" s="333" t="str">
        <f t="shared" si="138"/>
        <v>3</v>
      </c>
      <c r="L1235" s="350">
        <f t="shared" si="139"/>
        <v>11</v>
      </c>
    </row>
    <row r="1236" spans="5:12" x14ac:dyDescent="0.25">
      <c r="E1236" s="332" t="s">
        <v>5533</v>
      </c>
      <c r="F1236" s="333" t="str">
        <f t="shared" si="133"/>
        <v>3</v>
      </c>
      <c r="G1236" s="333" t="str">
        <f t="shared" si="134"/>
        <v>1</v>
      </c>
      <c r="H1236" s="333" t="str">
        <f t="shared" si="135"/>
        <v>9</v>
      </c>
      <c r="I1236" s="333" t="str">
        <f t="shared" si="136"/>
        <v>3</v>
      </c>
      <c r="J1236" s="333" t="str">
        <f t="shared" si="137"/>
        <v>1</v>
      </c>
      <c r="K1236" s="333" t="str">
        <f t="shared" si="138"/>
        <v>7</v>
      </c>
      <c r="L1236" s="350">
        <f t="shared" si="139"/>
        <v>12.333333333333334</v>
      </c>
    </row>
    <row r="1237" spans="5:12" x14ac:dyDescent="0.25">
      <c r="E1237" s="332" t="s">
        <v>5532</v>
      </c>
      <c r="F1237" s="333" t="str">
        <f t="shared" si="133"/>
        <v>3</v>
      </c>
      <c r="G1237" s="333" t="str">
        <f t="shared" si="134"/>
        <v>1</v>
      </c>
      <c r="H1237" s="333" t="str">
        <f t="shared" si="135"/>
        <v>9</v>
      </c>
      <c r="I1237" s="333" t="str">
        <f t="shared" si="136"/>
        <v>3</v>
      </c>
      <c r="J1237" s="333" t="str">
        <f t="shared" si="137"/>
        <v>1</v>
      </c>
      <c r="K1237" s="333" t="str">
        <f t="shared" si="138"/>
        <v>9</v>
      </c>
      <c r="L1237" s="350">
        <f t="shared" si="139"/>
        <v>13</v>
      </c>
    </row>
    <row r="1238" spans="5:12" x14ac:dyDescent="0.25">
      <c r="E1238" s="332" t="s">
        <v>5531</v>
      </c>
      <c r="F1238" s="333" t="str">
        <f t="shared" si="133"/>
        <v>3</v>
      </c>
      <c r="G1238" s="333" t="str">
        <f t="shared" si="134"/>
        <v>1</v>
      </c>
      <c r="H1238" s="333" t="str">
        <f t="shared" si="135"/>
        <v>9</v>
      </c>
      <c r="I1238" s="333" t="str">
        <f t="shared" si="136"/>
        <v>3</v>
      </c>
      <c r="J1238" s="333" t="str">
        <f t="shared" si="137"/>
        <v>3</v>
      </c>
      <c r="K1238" s="333" t="str">
        <f t="shared" si="138"/>
        <v>1</v>
      </c>
      <c r="L1238" s="350">
        <f t="shared" si="139"/>
        <v>11</v>
      </c>
    </row>
    <row r="1239" spans="5:12" x14ac:dyDescent="0.25">
      <c r="E1239" s="332" t="s">
        <v>5530</v>
      </c>
      <c r="F1239" s="333" t="str">
        <f t="shared" si="133"/>
        <v>3</v>
      </c>
      <c r="G1239" s="333" t="str">
        <f t="shared" si="134"/>
        <v>1</v>
      </c>
      <c r="H1239" s="333" t="str">
        <f t="shared" si="135"/>
        <v>9</v>
      </c>
      <c r="I1239" s="333" t="str">
        <f t="shared" si="136"/>
        <v>3</v>
      </c>
      <c r="J1239" s="333" t="str">
        <f t="shared" si="137"/>
        <v>3</v>
      </c>
      <c r="K1239" s="333" t="str">
        <f t="shared" si="138"/>
        <v>3</v>
      </c>
      <c r="L1239" s="350">
        <f t="shared" si="139"/>
        <v>13</v>
      </c>
    </row>
    <row r="1240" spans="5:12" x14ac:dyDescent="0.25">
      <c r="E1240" s="332" t="s">
        <v>5529</v>
      </c>
      <c r="F1240" s="333" t="str">
        <f t="shared" si="133"/>
        <v>3</v>
      </c>
      <c r="G1240" s="333" t="str">
        <f t="shared" si="134"/>
        <v>1</v>
      </c>
      <c r="H1240" s="333" t="str">
        <f t="shared" si="135"/>
        <v>9</v>
      </c>
      <c r="I1240" s="333" t="str">
        <f t="shared" si="136"/>
        <v>3</v>
      </c>
      <c r="J1240" s="333" t="str">
        <f t="shared" si="137"/>
        <v>3</v>
      </c>
      <c r="K1240" s="333" t="str">
        <f t="shared" si="138"/>
        <v>7</v>
      </c>
      <c r="L1240" s="350">
        <f t="shared" si="139"/>
        <v>17</v>
      </c>
    </row>
    <row r="1241" spans="5:12" x14ac:dyDescent="0.25">
      <c r="E1241" s="332" t="s">
        <v>5528</v>
      </c>
      <c r="F1241" s="333" t="str">
        <f t="shared" si="133"/>
        <v>3</v>
      </c>
      <c r="G1241" s="333" t="str">
        <f t="shared" si="134"/>
        <v>1</v>
      </c>
      <c r="H1241" s="333" t="str">
        <f t="shared" si="135"/>
        <v>9</v>
      </c>
      <c r="I1241" s="333" t="str">
        <f t="shared" si="136"/>
        <v>3</v>
      </c>
      <c r="J1241" s="333" t="str">
        <f t="shared" si="137"/>
        <v>3</v>
      </c>
      <c r="K1241" s="333" t="str">
        <f t="shared" si="138"/>
        <v>9</v>
      </c>
      <c r="L1241" s="350">
        <f t="shared" si="139"/>
        <v>19</v>
      </c>
    </row>
    <row r="1242" spans="5:12" x14ac:dyDescent="0.25">
      <c r="E1242" s="332" t="s">
        <v>5527</v>
      </c>
      <c r="F1242" s="333" t="str">
        <f t="shared" si="133"/>
        <v>3</v>
      </c>
      <c r="G1242" s="333" t="str">
        <f t="shared" si="134"/>
        <v>1</v>
      </c>
      <c r="H1242" s="333" t="str">
        <f t="shared" si="135"/>
        <v>9</v>
      </c>
      <c r="I1242" s="333" t="str">
        <f t="shared" si="136"/>
        <v>3</v>
      </c>
      <c r="J1242" s="333" t="str">
        <f t="shared" si="137"/>
        <v>7</v>
      </c>
      <c r="K1242" s="333" t="str">
        <f t="shared" si="138"/>
        <v>1</v>
      </c>
      <c r="L1242" s="350">
        <f t="shared" si="139"/>
        <v>12.333333333333334</v>
      </c>
    </row>
    <row r="1243" spans="5:12" x14ac:dyDescent="0.25">
      <c r="E1243" s="332" t="s">
        <v>5526</v>
      </c>
      <c r="F1243" s="333" t="str">
        <f t="shared" si="133"/>
        <v>3</v>
      </c>
      <c r="G1243" s="333" t="str">
        <f t="shared" si="134"/>
        <v>1</v>
      </c>
      <c r="H1243" s="333" t="str">
        <f t="shared" si="135"/>
        <v>9</v>
      </c>
      <c r="I1243" s="333" t="str">
        <f t="shared" si="136"/>
        <v>3</v>
      </c>
      <c r="J1243" s="333" t="str">
        <f t="shared" si="137"/>
        <v>7</v>
      </c>
      <c r="K1243" s="333" t="str">
        <f t="shared" si="138"/>
        <v>3</v>
      </c>
      <c r="L1243" s="350">
        <f t="shared" si="139"/>
        <v>17</v>
      </c>
    </row>
    <row r="1244" spans="5:12" x14ac:dyDescent="0.25">
      <c r="E1244" s="332" t="s">
        <v>5525</v>
      </c>
      <c r="F1244" s="333" t="str">
        <f t="shared" si="133"/>
        <v>3</v>
      </c>
      <c r="G1244" s="333" t="str">
        <f t="shared" si="134"/>
        <v>1</v>
      </c>
      <c r="H1244" s="333" t="str">
        <f t="shared" si="135"/>
        <v>9</v>
      </c>
      <c r="I1244" s="333" t="str">
        <f t="shared" si="136"/>
        <v>3</v>
      </c>
      <c r="J1244" s="333" t="str">
        <f t="shared" si="137"/>
        <v>7</v>
      </c>
      <c r="K1244" s="333" t="str">
        <f t="shared" si="138"/>
        <v>7</v>
      </c>
      <c r="L1244" s="350">
        <f t="shared" si="139"/>
        <v>26.333333333333332</v>
      </c>
    </row>
    <row r="1245" spans="5:12" x14ac:dyDescent="0.25">
      <c r="E1245" s="332" t="s">
        <v>5524</v>
      </c>
      <c r="F1245" s="333" t="str">
        <f t="shared" si="133"/>
        <v>3</v>
      </c>
      <c r="G1245" s="333" t="str">
        <f t="shared" si="134"/>
        <v>1</v>
      </c>
      <c r="H1245" s="333" t="str">
        <f t="shared" si="135"/>
        <v>9</v>
      </c>
      <c r="I1245" s="333" t="str">
        <f t="shared" si="136"/>
        <v>3</v>
      </c>
      <c r="J1245" s="333" t="str">
        <f t="shared" si="137"/>
        <v>7</v>
      </c>
      <c r="K1245" s="333" t="str">
        <f t="shared" si="138"/>
        <v>9</v>
      </c>
      <c r="L1245" s="350">
        <f t="shared" si="139"/>
        <v>31</v>
      </c>
    </row>
    <row r="1246" spans="5:12" x14ac:dyDescent="0.25">
      <c r="E1246" s="332" t="s">
        <v>5523</v>
      </c>
      <c r="F1246" s="333" t="str">
        <f t="shared" si="133"/>
        <v>3</v>
      </c>
      <c r="G1246" s="333" t="str">
        <f t="shared" si="134"/>
        <v>1</v>
      </c>
      <c r="H1246" s="333" t="str">
        <f t="shared" si="135"/>
        <v>9</v>
      </c>
      <c r="I1246" s="333" t="str">
        <f t="shared" si="136"/>
        <v>3</v>
      </c>
      <c r="J1246" s="333" t="str">
        <f t="shared" si="137"/>
        <v>9</v>
      </c>
      <c r="K1246" s="333" t="str">
        <f t="shared" si="138"/>
        <v>1</v>
      </c>
      <c r="L1246" s="350">
        <f t="shared" si="139"/>
        <v>13</v>
      </c>
    </row>
    <row r="1247" spans="5:12" x14ac:dyDescent="0.25">
      <c r="E1247" s="332" t="s">
        <v>5522</v>
      </c>
      <c r="F1247" s="333" t="str">
        <f t="shared" si="133"/>
        <v>3</v>
      </c>
      <c r="G1247" s="333" t="str">
        <f t="shared" si="134"/>
        <v>1</v>
      </c>
      <c r="H1247" s="333" t="str">
        <f t="shared" si="135"/>
        <v>9</v>
      </c>
      <c r="I1247" s="333" t="str">
        <f t="shared" si="136"/>
        <v>3</v>
      </c>
      <c r="J1247" s="333" t="str">
        <f t="shared" si="137"/>
        <v>9</v>
      </c>
      <c r="K1247" s="333" t="str">
        <f t="shared" si="138"/>
        <v>3</v>
      </c>
      <c r="L1247" s="350">
        <f t="shared" si="139"/>
        <v>19</v>
      </c>
    </row>
    <row r="1248" spans="5:12" x14ac:dyDescent="0.25">
      <c r="E1248" s="332" t="s">
        <v>5521</v>
      </c>
      <c r="F1248" s="333" t="str">
        <f t="shared" si="133"/>
        <v>3</v>
      </c>
      <c r="G1248" s="333" t="str">
        <f t="shared" si="134"/>
        <v>1</v>
      </c>
      <c r="H1248" s="333" t="str">
        <f t="shared" si="135"/>
        <v>9</v>
      </c>
      <c r="I1248" s="333" t="str">
        <f t="shared" si="136"/>
        <v>3</v>
      </c>
      <c r="J1248" s="333" t="str">
        <f t="shared" si="137"/>
        <v>9</v>
      </c>
      <c r="K1248" s="333" t="str">
        <f t="shared" si="138"/>
        <v>7</v>
      </c>
      <c r="L1248" s="350">
        <f t="shared" si="139"/>
        <v>31</v>
      </c>
    </row>
    <row r="1249" spans="5:12" x14ac:dyDescent="0.25">
      <c r="E1249" s="332" t="s">
        <v>5520</v>
      </c>
      <c r="F1249" s="333" t="str">
        <f t="shared" si="133"/>
        <v>3</v>
      </c>
      <c r="G1249" s="333" t="str">
        <f t="shared" si="134"/>
        <v>1</v>
      </c>
      <c r="H1249" s="333" t="str">
        <f t="shared" si="135"/>
        <v>9</v>
      </c>
      <c r="I1249" s="333" t="str">
        <f t="shared" si="136"/>
        <v>3</v>
      </c>
      <c r="J1249" s="333" t="str">
        <f t="shared" si="137"/>
        <v>9</v>
      </c>
      <c r="K1249" s="333" t="str">
        <f t="shared" si="138"/>
        <v>9</v>
      </c>
      <c r="L1249" s="350">
        <f t="shared" si="139"/>
        <v>37</v>
      </c>
    </row>
    <row r="1250" spans="5:12" x14ac:dyDescent="0.25">
      <c r="E1250" s="332" t="s">
        <v>5519</v>
      </c>
      <c r="F1250" s="333" t="str">
        <f t="shared" si="133"/>
        <v>3</v>
      </c>
      <c r="G1250" s="333" t="str">
        <f t="shared" si="134"/>
        <v>1</v>
      </c>
      <c r="H1250" s="333" t="str">
        <f t="shared" si="135"/>
        <v>9</v>
      </c>
      <c r="I1250" s="333" t="str">
        <f t="shared" si="136"/>
        <v>7</v>
      </c>
      <c r="J1250" s="333" t="str">
        <f t="shared" si="137"/>
        <v>1</v>
      </c>
      <c r="K1250" s="333" t="str">
        <f t="shared" si="138"/>
        <v>1</v>
      </c>
      <c r="L1250" s="350">
        <f t="shared" si="139"/>
        <v>22.333333333333332</v>
      </c>
    </row>
    <row r="1251" spans="5:12" x14ac:dyDescent="0.25">
      <c r="E1251" s="332" t="s">
        <v>5518</v>
      </c>
      <c r="F1251" s="333" t="str">
        <f t="shared" si="133"/>
        <v>3</v>
      </c>
      <c r="G1251" s="333" t="str">
        <f t="shared" si="134"/>
        <v>1</v>
      </c>
      <c r="H1251" s="333" t="str">
        <f t="shared" si="135"/>
        <v>9</v>
      </c>
      <c r="I1251" s="333" t="str">
        <f t="shared" si="136"/>
        <v>7</v>
      </c>
      <c r="J1251" s="333" t="str">
        <f t="shared" si="137"/>
        <v>1</v>
      </c>
      <c r="K1251" s="333" t="str">
        <f t="shared" si="138"/>
        <v>3</v>
      </c>
      <c r="L1251" s="350">
        <f t="shared" si="139"/>
        <v>23</v>
      </c>
    </row>
    <row r="1252" spans="5:12" x14ac:dyDescent="0.25">
      <c r="E1252" s="332" t="s">
        <v>5517</v>
      </c>
      <c r="F1252" s="333" t="str">
        <f t="shared" si="133"/>
        <v>3</v>
      </c>
      <c r="G1252" s="333" t="str">
        <f t="shared" si="134"/>
        <v>1</v>
      </c>
      <c r="H1252" s="333" t="str">
        <f t="shared" si="135"/>
        <v>9</v>
      </c>
      <c r="I1252" s="333" t="str">
        <f t="shared" si="136"/>
        <v>7</v>
      </c>
      <c r="J1252" s="333" t="str">
        <f t="shared" si="137"/>
        <v>1</v>
      </c>
      <c r="K1252" s="333" t="str">
        <f t="shared" si="138"/>
        <v>7</v>
      </c>
      <c r="L1252" s="350">
        <f t="shared" si="139"/>
        <v>24.333333333333332</v>
      </c>
    </row>
    <row r="1253" spans="5:12" x14ac:dyDescent="0.25">
      <c r="E1253" s="332" t="s">
        <v>5516</v>
      </c>
      <c r="F1253" s="333" t="str">
        <f t="shared" si="133"/>
        <v>3</v>
      </c>
      <c r="G1253" s="333" t="str">
        <f t="shared" si="134"/>
        <v>1</v>
      </c>
      <c r="H1253" s="333" t="str">
        <f t="shared" si="135"/>
        <v>9</v>
      </c>
      <c r="I1253" s="333" t="str">
        <f t="shared" si="136"/>
        <v>7</v>
      </c>
      <c r="J1253" s="333" t="str">
        <f t="shared" si="137"/>
        <v>1</v>
      </c>
      <c r="K1253" s="333" t="str">
        <f t="shared" si="138"/>
        <v>9</v>
      </c>
      <c r="L1253" s="350">
        <f t="shared" si="139"/>
        <v>25</v>
      </c>
    </row>
    <row r="1254" spans="5:12" x14ac:dyDescent="0.25">
      <c r="E1254" s="332" t="s">
        <v>5515</v>
      </c>
      <c r="F1254" s="333" t="str">
        <f t="shared" si="133"/>
        <v>3</v>
      </c>
      <c r="G1254" s="333" t="str">
        <f t="shared" si="134"/>
        <v>1</v>
      </c>
      <c r="H1254" s="333" t="str">
        <f t="shared" si="135"/>
        <v>9</v>
      </c>
      <c r="I1254" s="333" t="str">
        <f t="shared" si="136"/>
        <v>7</v>
      </c>
      <c r="J1254" s="333" t="str">
        <f t="shared" si="137"/>
        <v>3</v>
      </c>
      <c r="K1254" s="333" t="str">
        <f t="shared" si="138"/>
        <v>1</v>
      </c>
      <c r="L1254" s="350">
        <f t="shared" si="139"/>
        <v>23</v>
      </c>
    </row>
    <row r="1255" spans="5:12" x14ac:dyDescent="0.25">
      <c r="E1255" s="332" t="s">
        <v>5514</v>
      </c>
      <c r="F1255" s="333" t="str">
        <f t="shared" si="133"/>
        <v>3</v>
      </c>
      <c r="G1255" s="333" t="str">
        <f t="shared" si="134"/>
        <v>1</v>
      </c>
      <c r="H1255" s="333" t="str">
        <f t="shared" si="135"/>
        <v>9</v>
      </c>
      <c r="I1255" s="333" t="str">
        <f t="shared" si="136"/>
        <v>7</v>
      </c>
      <c r="J1255" s="333" t="str">
        <f t="shared" si="137"/>
        <v>3</v>
      </c>
      <c r="K1255" s="333" t="str">
        <f t="shared" si="138"/>
        <v>3</v>
      </c>
      <c r="L1255" s="350">
        <f t="shared" si="139"/>
        <v>25</v>
      </c>
    </row>
    <row r="1256" spans="5:12" x14ac:dyDescent="0.25">
      <c r="E1256" s="332" t="s">
        <v>5513</v>
      </c>
      <c r="F1256" s="333" t="str">
        <f t="shared" si="133"/>
        <v>3</v>
      </c>
      <c r="G1256" s="333" t="str">
        <f t="shared" si="134"/>
        <v>1</v>
      </c>
      <c r="H1256" s="333" t="str">
        <f t="shared" si="135"/>
        <v>9</v>
      </c>
      <c r="I1256" s="333" t="str">
        <f t="shared" si="136"/>
        <v>7</v>
      </c>
      <c r="J1256" s="333" t="str">
        <f t="shared" si="137"/>
        <v>3</v>
      </c>
      <c r="K1256" s="333" t="str">
        <f t="shared" si="138"/>
        <v>7</v>
      </c>
      <c r="L1256" s="350">
        <f t="shared" si="139"/>
        <v>29</v>
      </c>
    </row>
    <row r="1257" spans="5:12" x14ac:dyDescent="0.25">
      <c r="E1257" s="332" t="s">
        <v>5512</v>
      </c>
      <c r="F1257" s="333" t="str">
        <f t="shared" si="133"/>
        <v>3</v>
      </c>
      <c r="G1257" s="333" t="str">
        <f t="shared" si="134"/>
        <v>1</v>
      </c>
      <c r="H1257" s="333" t="str">
        <f t="shared" si="135"/>
        <v>9</v>
      </c>
      <c r="I1257" s="333" t="str">
        <f t="shared" si="136"/>
        <v>7</v>
      </c>
      <c r="J1257" s="333" t="str">
        <f t="shared" si="137"/>
        <v>3</v>
      </c>
      <c r="K1257" s="333" t="str">
        <f t="shared" si="138"/>
        <v>9</v>
      </c>
      <c r="L1257" s="350">
        <f t="shared" si="139"/>
        <v>31</v>
      </c>
    </row>
    <row r="1258" spans="5:12" x14ac:dyDescent="0.25">
      <c r="E1258" s="332" t="s">
        <v>5511</v>
      </c>
      <c r="F1258" s="333" t="str">
        <f t="shared" si="133"/>
        <v>3</v>
      </c>
      <c r="G1258" s="333" t="str">
        <f t="shared" si="134"/>
        <v>1</v>
      </c>
      <c r="H1258" s="333" t="str">
        <f t="shared" si="135"/>
        <v>9</v>
      </c>
      <c r="I1258" s="333" t="str">
        <f t="shared" si="136"/>
        <v>7</v>
      </c>
      <c r="J1258" s="333" t="str">
        <f t="shared" si="137"/>
        <v>7</v>
      </c>
      <c r="K1258" s="333" t="str">
        <f t="shared" si="138"/>
        <v>1</v>
      </c>
      <c r="L1258" s="350">
        <f t="shared" si="139"/>
        <v>24.333333333333332</v>
      </c>
    </row>
    <row r="1259" spans="5:12" x14ac:dyDescent="0.25">
      <c r="E1259" s="332" t="s">
        <v>5510</v>
      </c>
      <c r="F1259" s="333" t="str">
        <f t="shared" si="133"/>
        <v>3</v>
      </c>
      <c r="G1259" s="333" t="str">
        <f t="shared" si="134"/>
        <v>1</v>
      </c>
      <c r="H1259" s="333" t="str">
        <f t="shared" si="135"/>
        <v>9</v>
      </c>
      <c r="I1259" s="333" t="str">
        <f t="shared" si="136"/>
        <v>7</v>
      </c>
      <c r="J1259" s="333" t="str">
        <f t="shared" si="137"/>
        <v>7</v>
      </c>
      <c r="K1259" s="333" t="str">
        <f t="shared" si="138"/>
        <v>3</v>
      </c>
      <c r="L1259" s="350">
        <f t="shared" si="139"/>
        <v>29</v>
      </c>
    </row>
    <row r="1260" spans="5:12" x14ac:dyDescent="0.25">
      <c r="E1260" s="332" t="s">
        <v>5509</v>
      </c>
      <c r="F1260" s="333" t="str">
        <f t="shared" si="133"/>
        <v>3</v>
      </c>
      <c r="G1260" s="333" t="str">
        <f t="shared" si="134"/>
        <v>1</v>
      </c>
      <c r="H1260" s="333" t="str">
        <f t="shared" si="135"/>
        <v>9</v>
      </c>
      <c r="I1260" s="333" t="str">
        <f t="shared" si="136"/>
        <v>7</v>
      </c>
      <c r="J1260" s="333" t="str">
        <f t="shared" si="137"/>
        <v>7</v>
      </c>
      <c r="K1260" s="333" t="str">
        <f t="shared" si="138"/>
        <v>7</v>
      </c>
      <c r="L1260" s="350">
        <f t="shared" si="139"/>
        <v>38.333333333333336</v>
      </c>
    </row>
    <row r="1261" spans="5:12" x14ac:dyDescent="0.25">
      <c r="E1261" s="332" t="s">
        <v>5508</v>
      </c>
      <c r="F1261" s="333" t="str">
        <f t="shared" si="133"/>
        <v>3</v>
      </c>
      <c r="G1261" s="333" t="str">
        <f t="shared" si="134"/>
        <v>1</v>
      </c>
      <c r="H1261" s="333" t="str">
        <f t="shared" si="135"/>
        <v>9</v>
      </c>
      <c r="I1261" s="333" t="str">
        <f t="shared" si="136"/>
        <v>7</v>
      </c>
      <c r="J1261" s="333" t="str">
        <f t="shared" si="137"/>
        <v>7</v>
      </c>
      <c r="K1261" s="333" t="str">
        <f t="shared" si="138"/>
        <v>9</v>
      </c>
      <c r="L1261" s="350">
        <f t="shared" si="139"/>
        <v>43</v>
      </c>
    </row>
    <row r="1262" spans="5:12" x14ac:dyDescent="0.25">
      <c r="E1262" s="332" t="s">
        <v>5507</v>
      </c>
      <c r="F1262" s="333" t="str">
        <f t="shared" si="133"/>
        <v>3</v>
      </c>
      <c r="G1262" s="333" t="str">
        <f t="shared" si="134"/>
        <v>1</v>
      </c>
      <c r="H1262" s="333" t="str">
        <f t="shared" si="135"/>
        <v>9</v>
      </c>
      <c r="I1262" s="333" t="str">
        <f t="shared" si="136"/>
        <v>7</v>
      </c>
      <c r="J1262" s="333" t="str">
        <f t="shared" si="137"/>
        <v>9</v>
      </c>
      <c r="K1262" s="333" t="str">
        <f t="shared" si="138"/>
        <v>1</v>
      </c>
      <c r="L1262" s="350">
        <f t="shared" si="139"/>
        <v>25</v>
      </c>
    </row>
    <row r="1263" spans="5:12" x14ac:dyDescent="0.25">
      <c r="E1263" s="332" t="s">
        <v>5506</v>
      </c>
      <c r="F1263" s="333" t="str">
        <f t="shared" si="133"/>
        <v>3</v>
      </c>
      <c r="G1263" s="333" t="str">
        <f t="shared" si="134"/>
        <v>1</v>
      </c>
      <c r="H1263" s="333" t="str">
        <f t="shared" si="135"/>
        <v>9</v>
      </c>
      <c r="I1263" s="333" t="str">
        <f t="shared" si="136"/>
        <v>7</v>
      </c>
      <c r="J1263" s="333" t="str">
        <f t="shared" si="137"/>
        <v>9</v>
      </c>
      <c r="K1263" s="333" t="str">
        <f t="shared" si="138"/>
        <v>3</v>
      </c>
      <c r="L1263" s="350">
        <f t="shared" si="139"/>
        <v>31</v>
      </c>
    </row>
    <row r="1264" spans="5:12" x14ac:dyDescent="0.25">
      <c r="E1264" s="332" t="s">
        <v>5505</v>
      </c>
      <c r="F1264" s="333" t="str">
        <f t="shared" si="133"/>
        <v>3</v>
      </c>
      <c r="G1264" s="333" t="str">
        <f t="shared" si="134"/>
        <v>1</v>
      </c>
      <c r="H1264" s="333" t="str">
        <f t="shared" si="135"/>
        <v>9</v>
      </c>
      <c r="I1264" s="333" t="str">
        <f t="shared" si="136"/>
        <v>7</v>
      </c>
      <c r="J1264" s="333" t="str">
        <f t="shared" si="137"/>
        <v>9</v>
      </c>
      <c r="K1264" s="333" t="str">
        <f t="shared" si="138"/>
        <v>7</v>
      </c>
      <c r="L1264" s="350">
        <f t="shared" si="139"/>
        <v>43</v>
      </c>
    </row>
    <row r="1265" spans="5:12" x14ac:dyDescent="0.25">
      <c r="E1265" s="332" t="s">
        <v>5504</v>
      </c>
      <c r="F1265" s="333" t="str">
        <f t="shared" si="133"/>
        <v>3</v>
      </c>
      <c r="G1265" s="333" t="str">
        <f t="shared" si="134"/>
        <v>1</v>
      </c>
      <c r="H1265" s="333" t="str">
        <f t="shared" si="135"/>
        <v>9</v>
      </c>
      <c r="I1265" s="333" t="str">
        <f t="shared" si="136"/>
        <v>7</v>
      </c>
      <c r="J1265" s="333" t="str">
        <f t="shared" si="137"/>
        <v>9</v>
      </c>
      <c r="K1265" s="333" t="str">
        <f t="shared" si="138"/>
        <v>9</v>
      </c>
      <c r="L1265" s="350">
        <f t="shared" si="139"/>
        <v>49</v>
      </c>
    </row>
    <row r="1266" spans="5:12" x14ac:dyDescent="0.25">
      <c r="E1266" s="332" t="s">
        <v>5503</v>
      </c>
      <c r="F1266" s="333" t="str">
        <f t="shared" si="133"/>
        <v>3</v>
      </c>
      <c r="G1266" s="333" t="str">
        <f t="shared" si="134"/>
        <v>1</v>
      </c>
      <c r="H1266" s="333" t="str">
        <f t="shared" si="135"/>
        <v>9</v>
      </c>
      <c r="I1266" s="333" t="str">
        <f t="shared" si="136"/>
        <v>9</v>
      </c>
      <c r="J1266" s="333" t="str">
        <f t="shared" si="137"/>
        <v>1</v>
      </c>
      <c r="K1266" s="333" t="str">
        <f t="shared" si="138"/>
        <v>1</v>
      </c>
      <c r="L1266" s="350">
        <f t="shared" si="139"/>
        <v>28.333333333333332</v>
      </c>
    </row>
    <row r="1267" spans="5:12" x14ac:dyDescent="0.25">
      <c r="E1267" s="332" t="s">
        <v>5502</v>
      </c>
      <c r="F1267" s="333" t="str">
        <f t="shared" si="133"/>
        <v>3</v>
      </c>
      <c r="G1267" s="333" t="str">
        <f t="shared" si="134"/>
        <v>1</v>
      </c>
      <c r="H1267" s="333" t="str">
        <f t="shared" si="135"/>
        <v>9</v>
      </c>
      <c r="I1267" s="333" t="str">
        <f t="shared" si="136"/>
        <v>9</v>
      </c>
      <c r="J1267" s="333" t="str">
        <f t="shared" si="137"/>
        <v>1</v>
      </c>
      <c r="K1267" s="333" t="str">
        <f t="shared" si="138"/>
        <v>3</v>
      </c>
      <c r="L1267" s="350">
        <f t="shared" si="139"/>
        <v>29</v>
      </c>
    </row>
    <row r="1268" spans="5:12" x14ac:dyDescent="0.25">
      <c r="E1268" s="332" t="s">
        <v>5501</v>
      </c>
      <c r="F1268" s="333" t="str">
        <f t="shared" si="133"/>
        <v>3</v>
      </c>
      <c r="G1268" s="333" t="str">
        <f t="shared" si="134"/>
        <v>1</v>
      </c>
      <c r="H1268" s="333" t="str">
        <f t="shared" si="135"/>
        <v>9</v>
      </c>
      <c r="I1268" s="333" t="str">
        <f t="shared" si="136"/>
        <v>9</v>
      </c>
      <c r="J1268" s="333" t="str">
        <f t="shared" si="137"/>
        <v>1</v>
      </c>
      <c r="K1268" s="333" t="str">
        <f t="shared" si="138"/>
        <v>7</v>
      </c>
      <c r="L1268" s="350">
        <f t="shared" si="139"/>
        <v>30.333333333333332</v>
      </c>
    </row>
    <row r="1269" spans="5:12" x14ac:dyDescent="0.25">
      <c r="E1269" s="332" t="s">
        <v>5500</v>
      </c>
      <c r="F1269" s="333" t="str">
        <f t="shared" si="133"/>
        <v>3</v>
      </c>
      <c r="G1269" s="333" t="str">
        <f t="shared" si="134"/>
        <v>1</v>
      </c>
      <c r="H1269" s="333" t="str">
        <f t="shared" si="135"/>
        <v>9</v>
      </c>
      <c r="I1269" s="333" t="str">
        <f t="shared" si="136"/>
        <v>9</v>
      </c>
      <c r="J1269" s="333" t="str">
        <f t="shared" si="137"/>
        <v>1</v>
      </c>
      <c r="K1269" s="333" t="str">
        <f t="shared" si="138"/>
        <v>9</v>
      </c>
      <c r="L1269" s="350">
        <f t="shared" si="139"/>
        <v>31</v>
      </c>
    </row>
    <row r="1270" spans="5:12" x14ac:dyDescent="0.25">
      <c r="E1270" s="332" t="s">
        <v>5499</v>
      </c>
      <c r="F1270" s="333" t="str">
        <f t="shared" si="133"/>
        <v>3</v>
      </c>
      <c r="G1270" s="333" t="str">
        <f t="shared" si="134"/>
        <v>1</v>
      </c>
      <c r="H1270" s="333" t="str">
        <f t="shared" si="135"/>
        <v>9</v>
      </c>
      <c r="I1270" s="333" t="str">
        <f t="shared" si="136"/>
        <v>9</v>
      </c>
      <c r="J1270" s="333" t="str">
        <f t="shared" si="137"/>
        <v>3</v>
      </c>
      <c r="K1270" s="333" t="str">
        <f t="shared" si="138"/>
        <v>1</v>
      </c>
      <c r="L1270" s="350">
        <f t="shared" si="139"/>
        <v>29</v>
      </c>
    </row>
    <row r="1271" spans="5:12" x14ac:dyDescent="0.25">
      <c r="E1271" s="332" t="s">
        <v>5498</v>
      </c>
      <c r="F1271" s="333" t="str">
        <f t="shared" si="133"/>
        <v>3</v>
      </c>
      <c r="G1271" s="333" t="str">
        <f t="shared" si="134"/>
        <v>1</v>
      </c>
      <c r="H1271" s="333" t="str">
        <f t="shared" si="135"/>
        <v>9</v>
      </c>
      <c r="I1271" s="333" t="str">
        <f t="shared" si="136"/>
        <v>9</v>
      </c>
      <c r="J1271" s="333" t="str">
        <f t="shared" si="137"/>
        <v>3</v>
      </c>
      <c r="K1271" s="333" t="str">
        <f t="shared" si="138"/>
        <v>3</v>
      </c>
      <c r="L1271" s="350">
        <f t="shared" si="139"/>
        <v>31</v>
      </c>
    </row>
    <row r="1272" spans="5:12" x14ac:dyDescent="0.25">
      <c r="E1272" s="332" t="s">
        <v>5497</v>
      </c>
      <c r="F1272" s="333" t="str">
        <f t="shared" si="133"/>
        <v>3</v>
      </c>
      <c r="G1272" s="333" t="str">
        <f t="shared" si="134"/>
        <v>1</v>
      </c>
      <c r="H1272" s="333" t="str">
        <f t="shared" si="135"/>
        <v>9</v>
      </c>
      <c r="I1272" s="333" t="str">
        <f t="shared" si="136"/>
        <v>9</v>
      </c>
      <c r="J1272" s="333" t="str">
        <f t="shared" si="137"/>
        <v>3</v>
      </c>
      <c r="K1272" s="333" t="str">
        <f t="shared" si="138"/>
        <v>7</v>
      </c>
      <c r="L1272" s="350">
        <f t="shared" si="139"/>
        <v>35</v>
      </c>
    </row>
    <row r="1273" spans="5:12" x14ac:dyDescent="0.25">
      <c r="E1273" s="332" t="s">
        <v>5496</v>
      </c>
      <c r="F1273" s="333" t="str">
        <f t="shared" si="133"/>
        <v>3</v>
      </c>
      <c r="G1273" s="333" t="str">
        <f t="shared" si="134"/>
        <v>1</v>
      </c>
      <c r="H1273" s="333" t="str">
        <f t="shared" si="135"/>
        <v>9</v>
      </c>
      <c r="I1273" s="333" t="str">
        <f t="shared" si="136"/>
        <v>9</v>
      </c>
      <c r="J1273" s="333" t="str">
        <f t="shared" si="137"/>
        <v>3</v>
      </c>
      <c r="K1273" s="333" t="str">
        <f t="shared" si="138"/>
        <v>9</v>
      </c>
      <c r="L1273" s="350">
        <f t="shared" si="139"/>
        <v>37</v>
      </c>
    </row>
    <row r="1274" spans="5:12" x14ac:dyDescent="0.25">
      <c r="E1274" s="332" t="s">
        <v>5495</v>
      </c>
      <c r="F1274" s="333" t="str">
        <f t="shared" si="133"/>
        <v>3</v>
      </c>
      <c r="G1274" s="333" t="str">
        <f t="shared" si="134"/>
        <v>1</v>
      </c>
      <c r="H1274" s="333" t="str">
        <f t="shared" si="135"/>
        <v>9</v>
      </c>
      <c r="I1274" s="333" t="str">
        <f t="shared" si="136"/>
        <v>9</v>
      </c>
      <c r="J1274" s="333" t="str">
        <f t="shared" si="137"/>
        <v>7</v>
      </c>
      <c r="K1274" s="333" t="str">
        <f t="shared" si="138"/>
        <v>1</v>
      </c>
      <c r="L1274" s="350">
        <f t="shared" si="139"/>
        <v>30.333333333333332</v>
      </c>
    </row>
    <row r="1275" spans="5:12" x14ac:dyDescent="0.25">
      <c r="E1275" s="332" t="s">
        <v>5494</v>
      </c>
      <c r="F1275" s="333" t="str">
        <f t="shared" si="133"/>
        <v>3</v>
      </c>
      <c r="G1275" s="333" t="str">
        <f t="shared" si="134"/>
        <v>1</v>
      </c>
      <c r="H1275" s="333" t="str">
        <f t="shared" si="135"/>
        <v>9</v>
      </c>
      <c r="I1275" s="333" t="str">
        <f t="shared" si="136"/>
        <v>9</v>
      </c>
      <c r="J1275" s="333" t="str">
        <f t="shared" si="137"/>
        <v>7</v>
      </c>
      <c r="K1275" s="333" t="str">
        <f t="shared" si="138"/>
        <v>3</v>
      </c>
      <c r="L1275" s="350">
        <f t="shared" si="139"/>
        <v>35</v>
      </c>
    </row>
    <row r="1276" spans="5:12" x14ac:dyDescent="0.25">
      <c r="E1276" s="332" t="s">
        <v>5493</v>
      </c>
      <c r="F1276" s="333" t="str">
        <f t="shared" si="133"/>
        <v>3</v>
      </c>
      <c r="G1276" s="333" t="str">
        <f t="shared" si="134"/>
        <v>1</v>
      </c>
      <c r="H1276" s="333" t="str">
        <f t="shared" si="135"/>
        <v>9</v>
      </c>
      <c r="I1276" s="333" t="str">
        <f t="shared" si="136"/>
        <v>9</v>
      </c>
      <c r="J1276" s="333" t="str">
        <f t="shared" si="137"/>
        <v>7</v>
      </c>
      <c r="K1276" s="333" t="str">
        <f t="shared" si="138"/>
        <v>7</v>
      </c>
      <c r="L1276" s="350">
        <f t="shared" si="139"/>
        <v>44.333333333333336</v>
      </c>
    </row>
    <row r="1277" spans="5:12" x14ac:dyDescent="0.25">
      <c r="E1277" s="332" t="s">
        <v>5492</v>
      </c>
      <c r="F1277" s="333" t="str">
        <f t="shared" si="133"/>
        <v>3</v>
      </c>
      <c r="G1277" s="333" t="str">
        <f t="shared" si="134"/>
        <v>1</v>
      </c>
      <c r="H1277" s="333" t="str">
        <f t="shared" si="135"/>
        <v>9</v>
      </c>
      <c r="I1277" s="333" t="str">
        <f t="shared" si="136"/>
        <v>9</v>
      </c>
      <c r="J1277" s="333" t="str">
        <f t="shared" si="137"/>
        <v>7</v>
      </c>
      <c r="K1277" s="333" t="str">
        <f t="shared" si="138"/>
        <v>9</v>
      </c>
      <c r="L1277" s="350">
        <f t="shared" si="139"/>
        <v>49</v>
      </c>
    </row>
    <row r="1278" spans="5:12" x14ac:dyDescent="0.25">
      <c r="E1278" s="332" t="s">
        <v>5491</v>
      </c>
      <c r="F1278" s="333" t="str">
        <f t="shared" si="133"/>
        <v>3</v>
      </c>
      <c r="G1278" s="333" t="str">
        <f t="shared" si="134"/>
        <v>1</v>
      </c>
      <c r="H1278" s="333" t="str">
        <f t="shared" si="135"/>
        <v>9</v>
      </c>
      <c r="I1278" s="333" t="str">
        <f t="shared" si="136"/>
        <v>9</v>
      </c>
      <c r="J1278" s="333" t="str">
        <f t="shared" si="137"/>
        <v>9</v>
      </c>
      <c r="K1278" s="333" t="str">
        <f t="shared" si="138"/>
        <v>1</v>
      </c>
      <c r="L1278" s="350">
        <f t="shared" si="139"/>
        <v>31</v>
      </c>
    </row>
    <row r="1279" spans="5:12" x14ac:dyDescent="0.25">
      <c r="E1279" s="332" t="s">
        <v>5490</v>
      </c>
      <c r="F1279" s="333" t="str">
        <f t="shared" si="133"/>
        <v>3</v>
      </c>
      <c r="G1279" s="333" t="str">
        <f t="shared" si="134"/>
        <v>1</v>
      </c>
      <c r="H1279" s="333" t="str">
        <f t="shared" si="135"/>
        <v>9</v>
      </c>
      <c r="I1279" s="333" t="str">
        <f t="shared" si="136"/>
        <v>9</v>
      </c>
      <c r="J1279" s="333" t="str">
        <f t="shared" si="137"/>
        <v>9</v>
      </c>
      <c r="K1279" s="333" t="str">
        <f t="shared" si="138"/>
        <v>3</v>
      </c>
      <c r="L1279" s="350">
        <f t="shared" si="139"/>
        <v>37</v>
      </c>
    </row>
    <row r="1280" spans="5:12" x14ac:dyDescent="0.25">
      <c r="E1280" s="332" t="s">
        <v>5489</v>
      </c>
      <c r="F1280" s="333" t="str">
        <f t="shared" si="133"/>
        <v>3</v>
      </c>
      <c r="G1280" s="333" t="str">
        <f t="shared" si="134"/>
        <v>1</v>
      </c>
      <c r="H1280" s="333" t="str">
        <f t="shared" si="135"/>
        <v>9</v>
      </c>
      <c r="I1280" s="333" t="str">
        <f t="shared" si="136"/>
        <v>9</v>
      </c>
      <c r="J1280" s="333" t="str">
        <f t="shared" si="137"/>
        <v>9</v>
      </c>
      <c r="K1280" s="333" t="str">
        <f t="shared" si="138"/>
        <v>7</v>
      </c>
      <c r="L1280" s="350">
        <f t="shared" si="139"/>
        <v>49</v>
      </c>
    </row>
    <row r="1281" spans="5:12" x14ac:dyDescent="0.25">
      <c r="E1281" s="332" t="s">
        <v>5488</v>
      </c>
      <c r="F1281" s="333" t="str">
        <f t="shared" si="133"/>
        <v>3</v>
      </c>
      <c r="G1281" s="333" t="str">
        <f t="shared" si="134"/>
        <v>1</v>
      </c>
      <c r="H1281" s="333" t="str">
        <f t="shared" si="135"/>
        <v>9</v>
      </c>
      <c r="I1281" s="333" t="str">
        <f t="shared" si="136"/>
        <v>9</v>
      </c>
      <c r="J1281" s="333" t="str">
        <f t="shared" si="137"/>
        <v>9</v>
      </c>
      <c r="K1281" s="333" t="str">
        <f t="shared" si="138"/>
        <v>9</v>
      </c>
      <c r="L1281" s="350">
        <f t="shared" si="139"/>
        <v>55</v>
      </c>
    </row>
    <row r="1282" spans="5:12" x14ac:dyDescent="0.25">
      <c r="E1282" s="332" t="s">
        <v>5487</v>
      </c>
      <c r="F1282" s="333" t="str">
        <f t="shared" ref="F1282:F1345" si="140">MID(E1282,3,1)</f>
        <v>3</v>
      </c>
      <c r="G1282" s="333" t="str">
        <f t="shared" ref="G1282:G1345" si="141">MID(E1282,6,1)</f>
        <v>3</v>
      </c>
      <c r="H1282" s="333" t="str">
        <f t="shared" ref="H1282:H1345" si="142">MID(E1282,10,1)</f>
        <v>1</v>
      </c>
      <c r="I1282" s="333" t="str">
        <f t="shared" ref="I1282:I1345" si="143">MID(E1282,13,1)</f>
        <v>1</v>
      </c>
      <c r="J1282" s="333" t="str">
        <f t="shared" ref="J1282:J1345" si="144">MID(E1282,17,1)</f>
        <v>1</v>
      </c>
      <c r="K1282" s="333" t="str">
        <f t="shared" ref="K1282:K1345" si="145">MID(E1282,20,1)</f>
        <v>1</v>
      </c>
      <c r="L1282" s="350">
        <f t="shared" ref="L1282:L1345" si="146">(F1282*G1282+H1282*I1282+J1282*K1282)/3</f>
        <v>3.6666666666666665</v>
      </c>
    </row>
    <row r="1283" spans="5:12" x14ac:dyDescent="0.25">
      <c r="E1283" s="332" t="s">
        <v>5486</v>
      </c>
      <c r="F1283" s="333" t="str">
        <f t="shared" si="140"/>
        <v>3</v>
      </c>
      <c r="G1283" s="333" t="str">
        <f t="shared" si="141"/>
        <v>3</v>
      </c>
      <c r="H1283" s="333" t="str">
        <f t="shared" si="142"/>
        <v>1</v>
      </c>
      <c r="I1283" s="333" t="str">
        <f t="shared" si="143"/>
        <v>1</v>
      </c>
      <c r="J1283" s="333" t="str">
        <f t="shared" si="144"/>
        <v>1</v>
      </c>
      <c r="K1283" s="333" t="str">
        <f t="shared" si="145"/>
        <v>3</v>
      </c>
      <c r="L1283" s="350">
        <f t="shared" si="146"/>
        <v>4.333333333333333</v>
      </c>
    </row>
    <row r="1284" spans="5:12" x14ac:dyDescent="0.25">
      <c r="E1284" s="332" t="s">
        <v>5485</v>
      </c>
      <c r="F1284" s="333" t="str">
        <f t="shared" si="140"/>
        <v>3</v>
      </c>
      <c r="G1284" s="333" t="str">
        <f t="shared" si="141"/>
        <v>3</v>
      </c>
      <c r="H1284" s="333" t="str">
        <f t="shared" si="142"/>
        <v>1</v>
      </c>
      <c r="I1284" s="333" t="str">
        <f t="shared" si="143"/>
        <v>1</v>
      </c>
      <c r="J1284" s="333" t="str">
        <f t="shared" si="144"/>
        <v>1</v>
      </c>
      <c r="K1284" s="333" t="str">
        <f t="shared" si="145"/>
        <v>7</v>
      </c>
      <c r="L1284" s="350">
        <f t="shared" si="146"/>
        <v>5.666666666666667</v>
      </c>
    </row>
    <row r="1285" spans="5:12" x14ac:dyDescent="0.25">
      <c r="E1285" s="332" t="s">
        <v>5484</v>
      </c>
      <c r="F1285" s="333" t="str">
        <f t="shared" si="140"/>
        <v>3</v>
      </c>
      <c r="G1285" s="333" t="str">
        <f t="shared" si="141"/>
        <v>3</v>
      </c>
      <c r="H1285" s="333" t="str">
        <f t="shared" si="142"/>
        <v>1</v>
      </c>
      <c r="I1285" s="333" t="str">
        <f t="shared" si="143"/>
        <v>1</v>
      </c>
      <c r="J1285" s="333" t="str">
        <f t="shared" si="144"/>
        <v>1</v>
      </c>
      <c r="K1285" s="333" t="str">
        <f t="shared" si="145"/>
        <v>9</v>
      </c>
      <c r="L1285" s="350">
        <f t="shared" si="146"/>
        <v>6.333333333333333</v>
      </c>
    </row>
    <row r="1286" spans="5:12" x14ac:dyDescent="0.25">
      <c r="E1286" s="332" t="s">
        <v>5483</v>
      </c>
      <c r="F1286" s="333" t="str">
        <f t="shared" si="140"/>
        <v>3</v>
      </c>
      <c r="G1286" s="333" t="str">
        <f t="shared" si="141"/>
        <v>3</v>
      </c>
      <c r="H1286" s="333" t="str">
        <f t="shared" si="142"/>
        <v>1</v>
      </c>
      <c r="I1286" s="333" t="str">
        <f t="shared" si="143"/>
        <v>1</v>
      </c>
      <c r="J1286" s="333" t="str">
        <f t="shared" si="144"/>
        <v>3</v>
      </c>
      <c r="K1286" s="333" t="str">
        <f t="shared" si="145"/>
        <v>1</v>
      </c>
      <c r="L1286" s="350">
        <f t="shared" si="146"/>
        <v>4.333333333333333</v>
      </c>
    </row>
    <row r="1287" spans="5:12" x14ac:dyDescent="0.25">
      <c r="E1287" s="332" t="s">
        <v>5482</v>
      </c>
      <c r="F1287" s="333" t="str">
        <f t="shared" si="140"/>
        <v>3</v>
      </c>
      <c r="G1287" s="333" t="str">
        <f t="shared" si="141"/>
        <v>3</v>
      </c>
      <c r="H1287" s="333" t="str">
        <f t="shared" si="142"/>
        <v>1</v>
      </c>
      <c r="I1287" s="333" t="str">
        <f t="shared" si="143"/>
        <v>1</v>
      </c>
      <c r="J1287" s="333" t="str">
        <f t="shared" si="144"/>
        <v>3</v>
      </c>
      <c r="K1287" s="333" t="str">
        <f t="shared" si="145"/>
        <v>3</v>
      </c>
      <c r="L1287" s="350">
        <f t="shared" si="146"/>
        <v>6.333333333333333</v>
      </c>
    </row>
    <row r="1288" spans="5:12" x14ac:dyDescent="0.25">
      <c r="E1288" s="332" t="s">
        <v>5481</v>
      </c>
      <c r="F1288" s="333" t="str">
        <f t="shared" si="140"/>
        <v>3</v>
      </c>
      <c r="G1288" s="333" t="str">
        <f t="shared" si="141"/>
        <v>3</v>
      </c>
      <c r="H1288" s="333" t="str">
        <f t="shared" si="142"/>
        <v>1</v>
      </c>
      <c r="I1288" s="333" t="str">
        <f t="shared" si="143"/>
        <v>1</v>
      </c>
      <c r="J1288" s="333" t="str">
        <f t="shared" si="144"/>
        <v>3</v>
      </c>
      <c r="K1288" s="333" t="str">
        <f t="shared" si="145"/>
        <v>7</v>
      </c>
      <c r="L1288" s="350">
        <f t="shared" si="146"/>
        <v>10.333333333333334</v>
      </c>
    </row>
    <row r="1289" spans="5:12" x14ac:dyDescent="0.25">
      <c r="E1289" s="332" t="s">
        <v>5480</v>
      </c>
      <c r="F1289" s="333" t="str">
        <f t="shared" si="140"/>
        <v>3</v>
      </c>
      <c r="G1289" s="333" t="str">
        <f t="shared" si="141"/>
        <v>3</v>
      </c>
      <c r="H1289" s="333" t="str">
        <f t="shared" si="142"/>
        <v>1</v>
      </c>
      <c r="I1289" s="333" t="str">
        <f t="shared" si="143"/>
        <v>1</v>
      </c>
      <c r="J1289" s="333" t="str">
        <f t="shared" si="144"/>
        <v>3</v>
      </c>
      <c r="K1289" s="333" t="str">
        <f t="shared" si="145"/>
        <v>9</v>
      </c>
      <c r="L1289" s="350">
        <f t="shared" si="146"/>
        <v>12.333333333333334</v>
      </c>
    </row>
    <row r="1290" spans="5:12" x14ac:dyDescent="0.25">
      <c r="E1290" s="332" t="s">
        <v>5479</v>
      </c>
      <c r="F1290" s="333" t="str">
        <f t="shared" si="140"/>
        <v>3</v>
      </c>
      <c r="G1290" s="333" t="str">
        <f t="shared" si="141"/>
        <v>3</v>
      </c>
      <c r="H1290" s="333" t="str">
        <f t="shared" si="142"/>
        <v>1</v>
      </c>
      <c r="I1290" s="333" t="str">
        <f t="shared" si="143"/>
        <v>1</v>
      </c>
      <c r="J1290" s="333" t="str">
        <f t="shared" si="144"/>
        <v>7</v>
      </c>
      <c r="K1290" s="333" t="str">
        <f t="shared" si="145"/>
        <v>1</v>
      </c>
      <c r="L1290" s="350">
        <f t="shared" si="146"/>
        <v>5.666666666666667</v>
      </c>
    </row>
    <row r="1291" spans="5:12" x14ac:dyDescent="0.25">
      <c r="E1291" s="332" t="s">
        <v>5478</v>
      </c>
      <c r="F1291" s="333" t="str">
        <f t="shared" si="140"/>
        <v>3</v>
      </c>
      <c r="G1291" s="333" t="str">
        <f t="shared" si="141"/>
        <v>3</v>
      </c>
      <c r="H1291" s="333" t="str">
        <f t="shared" si="142"/>
        <v>1</v>
      </c>
      <c r="I1291" s="333" t="str">
        <f t="shared" si="143"/>
        <v>1</v>
      </c>
      <c r="J1291" s="333" t="str">
        <f t="shared" si="144"/>
        <v>7</v>
      </c>
      <c r="K1291" s="333" t="str">
        <f t="shared" si="145"/>
        <v>3</v>
      </c>
      <c r="L1291" s="350">
        <f t="shared" si="146"/>
        <v>10.333333333333334</v>
      </c>
    </row>
    <row r="1292" spans="5:12" x14ac:dyDescent="0.25">
      <c r="E1292" s="332" t="s">
        <v>5477</v>
      </c>
      <c r="F1292" s="333" t="str">
        <f t="shared" si="140"/>
        <v>3</v>
      </c>
      <c r="G1292" s="333" t="str">
        <f t="shared" si="141"/>
        <v>3</v>
      </c>
      <c r="H1292" s="333" t="str">
        <f t="shared" si="142"/>
        <v>1</v>
      </c>
      <c r="I1292" s="333" t="str">
        <f t="shared" si="143"/>
        <v>1</v>
      </c>
      <c r="J1292" s="333" t="str">
        <f t="shared" si="144"/>
        <v>7</v>
      </c>
      <c r="K1292" s="333" t="str">
        <f t="shared" si="145"/>
        <v>7</v>
      </c>
      <c r="L1292" s="350">
        <f t="shared" si="146"/>
        <v>19.666666666666668</v>
      </c>
    </row>
    <row r="1293" spans="5:12" x14ac:dyDescent="0.25">
      <c r="E1293" s="332" t="s">
        <v>5476</v>
      </c>
      <c r="F1293" s="333" t="str">
        <f t="shared" si="140"/>
        <v>3</v>
      </c>
      <c r="G1293" s="333" t="str">
        <f t="shared" si="141"/>
        <v>3</v>
      </c>
      <c r="H1293" s="333" t="str">
        <f t="shared" si="142"/>
        <v>1</v>
      </c>
      <c r="I1293" s="333" t="str">
        <f t="shared" si="143"/>
        <v>1</v>
      </c>
      <c r="J1293" s="333" t="str">
        <f t="shared" si="144"/>
        <v>7</v>
      </c>
      <c r="K1293" s="333" t="str">
        <f t="shared" si="145"/>
        <v>9</v>
      </c>
      <c r="L1293" s="350">
        <f t="shared" si="146"/>
        <v>24.333333333333332</v>
      </c>
    </row>
    <row r="1294" spans="5:12" x14ac:dyDescent="0.25">
      <c r="E1294" s="332" t="s">
        <v>5475</v>
      </c>
      <c r="F1294" s="333" t="str">
        <f t="shared" si="140"/>
        <v>3</v>
      </c>
      <c r="G1294" s="333" t="str">
        <f t="shared" si="141"/>
        <v>3</v>
      </c>
      <c r="H1294" s="333" t="str">
        <f t="shared" si="142"/>
        <v>1</v>
      </c>
      <c r="I1294" s="333" t="str">
        <f t="shared" si="143"/>
        <v>1</v>
      </c>
      <c r="J1294" s="333" t="str">
        <f t="shared" si="144"/>
        <v>9</v>
      </c>
      <c r="K1294" s="333" t="str">
        <f t="shared" si="145"/>
        <v>1</v>
      </c>
      <c r="L1294" s="350">
        <f t="shared" si="146"/>
        <v>6.333333333333333</v>
      </c>
    </row>
    <row r="1295" spans="5:12" x14ac:dyDescent="0.25">
      <c r="E1295" s="332" t="s">
        <v>5474</v>
      </c>
      <c r="F1295" s="333" t="str">
        <f t="shared" si="140"/>
        <v>3</v>
      </c>
      <c r="G1295" s="333" t="str">
        <f t="shared" si="141"/>
        <v>3</v>
      </c>
      <c r="H1295" s="333" t="str">
        <f t="shared" si="142"/>
        <v>1</v>
      </c>
      <c r="I1295" s="333" t="str">
        <f t="shared" si="143"/>
        <v>1</v>
      </c>
      <c r="J1295" s="333" t="str">
        <f t="shared" si="144"/>
        <v>9</v>
      </c>
      <c r="K1295" s="333" t="str">
        <f t="shared" si="145"/>
        <v>3</v>
      </c>
      <c r="L1295" s="350">
        <f t="shared" si="146"/>
        <v>12.333333333333334</v>
      </c>
    </row>
    <row r="1296" spans="5:12" x14ac:dyDescent="0.25">
      <c r="E1296" s="332" t="s">
        <v>5473</v>
      </c>
      <c r="F1296" s="333" t="str">
        <f t="shared" si="140"/>
        <v>3</v>
      </c>
      <c r="G1296" s="333" t="str">
        <f t="shared" si="141"/>
        <v>3</v>
      </c>
      <c r="H1296" s="333" t="str">
        <f t="shared" si="142"/>
        <v>1</v>
      </c>
      <c r="I1296" s="333" t="str">
        <f t="shared" si="143"/>
        <v>1</v>
      </c>
      <c r="J1296" s="333" t="str">
        <f t="shared" si="144"/>
        <v>9</v>
      </c>
      <c r="K1296" s="333" t="str">
        <f t="shared" si="145"/>
        <v>7</v>
      </c>
      <c r="L1296" s="350">
        <f t="shared" si="146"/>
        <v>24.333333333333332</v>
      </c>
    </row>
    <row r="1297" spans="5:12" x14ac:dyDescent="0.25">
      <c r="E1297" s="332" t="s">
        <v>5472</v>
      </c>
      <c r="F1297" s="333" t="str">
        <f t="shared" si="140"/>
        <v>3</v>
      </c>
      <c r="G1297" s="333" t="str">
        <f t="shared" si="141"/>
        <v>3</v>
      </c>
      <c r="H1297" s="333" t="str">
        <f t="shared" si="142"/>
        <v>1</v>
      </c>
      <c r="I1297" s="333" t="str">
        <f t="shared" si="143"/>
        <v>1</v>
      </c>
      <c r="J1297" s="333" t="str">
        <f t="shared" si="144"/>
        <v>9</v>
      </c>
      <c r="K1297" s="333" t="str">
        <f t="shared" si="145"/>
        <v>9</v>
      </c>
      <c r="L1297" s="350">
        <f t="shared" si="146"/>
        <v>30.333333333333332</v>
      </c>
    </row>
    <row r="1298" spans="5:12" x14ac:dyDescent="0.25">
      <c r="E1298" s="332" t="s">
        <v>5471</v>
      </c>
      <c r="F1298" s="333" t="str">
        <f t="shared" si="140"/>
        <v>3</v>
      </c>
      <c r="G1298" s="333" t="str">
        <f t="shared" si="141"/>
        <v>3</v>
      </c>
      <c r="H1298" s="333" t="str">
        <f t="shared" si="142"/>
        <v>1</v>
      </c>
      <c r="I1298" s="333" t="str">
        <f t="shared" si="143"/>
        <v>3</v>
      </c>
      <c r="J1298" s="333" t="str">
        <f t="shared" si="144"/>
        <v>1</v>
      </c>
      <c r="K1298" s="333" t="str">
        <f t="shared" si="145"/>
        <v>1</v>
      </c>
      <c r="L1298" s="350">
        <f t="shared" si="146"/>
        <v>4.333333333333333</v>
      </c>
    </row>
    <row r="1299" spans="5:12" x14ac:dyDescent="0.25">
      <c r="E1299" s="332" t="s">
        <v>5470</v>
      </c>
      <c r="F1299" s="333" t="str">
        <f t="shared" si="140"/>
        <v>3</v>
      </c>
      <c r="G1299" s="333" t="str">
        <f t="shared" si="141"/>
        <v>3</v>
      </c>
      <c r="H1299" s="333" t="str">
        <f t="shared" si="142"/>
        <v>1</v>
      </c>
      <c r="I1299" s="333" t="str">
        <f t="shared" si="143"/>
        <v>3</v>
      </c>
      <c r="J1299" s="333" t="str">
        <f t="shared" si="144"/>
        <v>1</v>
      </c>
      <c r="K1299" s="333" t="str">
        <f t="shared" si="145"/>
        <v>3</v>
      </c>
      <c r="L1299" s="350">
        <f t="shared" si="146"/>
        <v>5</v>
      </c>
    </row>
    <row r="1300" spans="5:12" x14ac:dyDescent="0.25">
      <c r="E1300" s="332" t="s">
        <v>5469</v>
      </c>
      <c r="F1300" s="333" t="str">
        <f t="shared" si="140"/>
        <v>3</v>
      </c>
      <c r="G1300" s="333" t="str">
        <f t="shared" si="141"/>
        <v>3</v>
      </c>
      <c r="H1300" s="333" t="str">
        <f t="shared" si="142"/>
        <v>1</v>
      </c>
      <c r="I1300" s="333" t="str">
        <f t="shared" si="143"/>
        <v>3</v>
      </c>
      <c r="J1300" s="333" t="str">
        <f t="shared" si="144"/>
        <v>1</v>
      </c>
      <c r="K1300" s="333" t="str">
        <f t="shared" si="145"/>
        <v>7</v>
      </c>
      <c r="L1300" s="350">
        <f t="shared" si="146"/>
        <v>6.333333333333333</v>
      </c>
    </row>
    <row r="1301" spans="5:12" x14ac:dyDescent="0.25">
      <c r="E1301" s="332" t="s">
        <v>5468</v>
      </c>
      <c r="F1301" s="333" t="str">
        <f t="shared" si="140"/>
        <v>3</v>
      </c>
      <c r="G1301" s="333" t="str">
        <f t="shared" si="141"/>
        <v>3</v>
      </c>
      <c r="H1301" s="333" t="str">
        <f t="shared" si="142"/>
        <v>1</v>
      </c>
      <c r="I1301" s="333" t="str">
        <f t="shared" si="143"/>
        <v>3</v>
      </c>
      <c r="J1301" s="333" t="str">
        <f t="shared" si="144"/>
        <v>1</v>
      </c>
      <c r="K1301" s="333" t="str">
        <f t="shared" si="145"/>
        <v>9</v>
      </c>
      <c r="L1301" s="350">
        <f t="shared" si="146"/>
        <v>7</v>
      </c>
    </row>
    <row r="1302" spans="5:12" x14ac:dyDescent="0.25">
      <c r="E1302" s="332" t="s">
        <v>5467</v>
      </c>
      <c r="F1302" s="333" t="str">
        <f t="shared" si="140"/>
        <v>3</v>
      </c>
      <c r="G1302" s="333" t="str">
        <f t="shared" si="141"/>
        <v>3</v>
      </c>
      <c r="H1302" s="333" t="str">
        <f t="shared" si="142"/>
        <v>1</v>
      </c>
      <c r="I1302" s="333" t="str">
        <f t="shared" si="143"/>
        <v>3</v>
      </c>
      <c r="J1302" s="333" t="str">
        <f t="shared" si="144"/>
        <v>3</v>
      </c>
      <c r="K1302" s="333" t="str">
        <f t="shared" si="145"/>
        <v>1</v>
      </c>
      <c r="L1302" s="350">
        <f t="shared" si="146"/>
        <v>5</v>
      </c>
    </row>
    <row r="1303" spans="5:12" x14ac:dyDescent="0.25">
      <c r="E1303" s="332" t="s">
        <v>5466</v>
      </c>
      <c r="F1303" s="333" t="str">
        <f t="shared" si="140"/>
        <v>3</v>
      </c>
      <c r="G1303" s="333" t="str">
        <f t="shared" si="141"/>
        <v>3</v>
      </c>
      <c r="H1303" s="333" t="str">
        <f t="shared" si="142"/>
        <v>1</v>
      </c>
      <c r="I1303" s="333" t="str">
        <f t="shared" si="143"/>
        <v>3</v>
      </c>
      <c r="J1303" s="333" t="str">
        <f t="shared" si="144"/>
        <v>3</v>
      </c>
      <c r="K1303" s="333" t="str">
        <f t="shared" si="145"/>
        <v>3</v>
      </c>
      <c r="L1303" s="350">
        <f t="shared" si="146"/>
        <v>7</v>
      </c>
    </row>
    <row r="1304" spans="5:12" x14ac:dyDescent="0.25">
      <c r="E1304" s="332" t="s">
        <v>5465</v>
      </c>
      <c r="F1304" s="333" t="str">
        <f t="shared" si="140"/>
        <v>3</v>
      </c>
      <c r="G1304" s="333" t="str">
        <f t="shared" si="141"/>
        <v>3</v>
      </c>
      <c r="H1304" s="333" t="str">
        <f t="shared" si="142"/>
        <v>1</v>
      </c>
      <c r="I1304" s="333" t="str">
        <f t="shared" si="143"/>
        <v>3</v>
      </c>
      <c r="J1304" s="333" t="str">
        <f t="shared" si="144"/>
        <v>3</v>
      </c>
      <c r="K1304" s="333" t="str">
        <f t="shared" si="145"/>
        <v>7</v>
      </c>
      <c r="L1304" s="350">
        <f t="shared" si="146"/>
        <v>11</v>
      </c>
    </row>
    <row r="1305" spans="5:12" x14ac:dyDescent="0.25">
      <c r="E1305" s="332" t="s">
        <v>5464</v>
      </c>
      <c r="F1305" s="333" t="str">
        <f t="shared" si="140"/>
        <v>3</v>
      </c>
      <c r="G1305" s="333" t="str">
        <f t="shared" si="141"/>
        <v>3</v>
      </c>
      <c r="H1305" s="333" t="str">
        <f t="shared" si="142"/>
        <v>1</v>
      </c>
      <c r="I1305" s="333" t="str">
        <f t="shared" si="143"/>
        <v>3</v>
      </c>
      <c r="J1305" s="333" t="str">
        <f t="shared" si="144"/>
        <v>3</v>
      </c>
      <c r="K1305" s="333" t="str">
        <f t="shared" si="145"/>
        <v>9</v>
      </c>
      <c r="L1305" s="350">
        <f t="shared" si="146"/>
        <v>13</v>
      </c>
    </row>
    <row r="1306" spans="5:12" x14ac:dyDescent="0.25">
      <c r="E1306" s="332" t="s">
        <v>5463</v>
      </c>
      <c r="F1306" s="333" t="str">
        <f t="shared" si="140"/>
        <v>3</v>
      </c>
      <c r="G1306" s="333" t="str">
        <f t="shared" si="141"/>
        <v>3</v>
      </c>
      <c r="H1306" s="333" t="str">
        <f t="shared" si="142"/>
        <v>1</v>
      </c>
      <c r="I1306" s="333" t="str">
        <f t="shared" si="143"/>
        <v>3</v>
      </c>
      <c r="J1306" s="333" t="str">
        <f t="shared" si="144"/>
        <v>7</v>
      </c>
      <c r="K1306" s="333" t="str">
        <f t="shared" si="145"/>
        <v>1</v>
      </c>
      <c r="L1306" s="350">
        <f t="shared" si="146"/>
        <v>6.333333333333333</v>
      </c>
    </row>
    <row r="1307" spans="5:12" x14ac:dyDescent="0.25">
      <c r="E1307" s="332" t="s">
        <v>5462</v>
      </c>
      <c r="F1307" s="333" t="str">
        <f t="shared" si="140"/>
        <v>3</v>
      </c>
      <c r="G1307" s="333" t="str">
        <f t="shared" si="141"/>
        <v>3</v>
      </c>
      <c r="H1307" s="333" t="str">
        <f t="shared" si="142"/>
        <v>1</v>
      </c>
      <c r="I1307" s="333" t="str">
        <f t="shared" si="143"/>
        <v>3</v>
      </c>
      <c r="J1307" s="333" t="str">
        <f t="shared" si="144"/>
        <v>7</v>
      </c>
      <c r="K1307" s="333" t="str">
        <f t="shared" si="145"/>
        <v>3</v>
      </c>
      <c r="L1307" s="350">
        <f t="shared" si="146"/>
        <v>11</v>
      </c>
    </row>
    <row r="1308" spans="5:12" x14ac:dyDescent="0.25">
      <c r="E1308" s="332" t="s">
        <v>5461</v>
      </c>
      <c r="F1308" s="333" t="str">
        <f t="shared" si="140"/>
        <v>3</v>
      </c>
      <c r="G1308" s="333" t="str">
        <f t="shared" si="141"/>
        <v>3</v>
      </c>
      <c r="H1308" s="333" t="str">
        <f t="shared" si="142"/>
        <v>1</v>
      </c>
      <c r="I1308" s="333" t="str">
        <f t="shared" si="143"/>
        <v>3</v>
      </c>
      <c r="J1308" s="333" t="str">
        <f t="shared" si="144"/>
        <v>7</v>
      </c>
      <c r="K1308" s="333" t="str">
        <f t="shared" si="145"/>
        <v>7</v>
      </c>
      <c r="L1308" s="350">
        <f t="shared" si="146"/>
        <v>20.333333333333332</v>
      </c>
    </row>
    <row r="1309" spans="5:12" x14ac:dyDescent="0.25">
      <c r="E1309" s="332" t="s">
        <v>5460</v>
      </c>
      <c r="F1309" s="333" t="str">
        <f t="shared" si="140"/>
        <v>3</v>
      </c>
      <c r="G1309" s="333" t="str">
        <f t="shared" si="141"/>
        <v>3</v>
      </c>
      <c r="H1309" s="333" t="str">
        <f t="shared" si="142"/>
        <v>1</v>
      </c>
      <c r="I1309" s="333" t="str">
        <f t="shared" si="143"/>
        <v>3</v>
      </c>
      <c r="J1309" s="333" t="str">
        <f t="shared" si="144"/>
        <v>7</v>
      </c>
      <c r="K1309" s="333" t="str">
        <f t="shared" si="145"/>
        <v>9</v>
      </c>
      <c r="L1309" s="350">
        <f t="shared" si="146"/>
        <v>25</v>
      </c>
    </row>
    <row r="1310" spans="5:12" x14ac:dyDescent="0.25">
      <c r="E1310" s="332" t="s">
        <v>5459</v>
      </c>
      <c r="F1310" s="333" t="str">
        <f t="shared" si="140"/>
        <v>3</v>
      </c>
      <c r="G1310" s="333" t="str">
        <f t="shared" si="141"/>
        <v>3</v>
      </c>
      <c r="H1310" s="333" t="str">
        <f t="shared" si="142"/>
        <v>1</v>
      </c>
      <c r="I1310" s="333" t="str">
        <f t="shared" si="143"/>
        <v>3</v>
      </c>
      <c r="J1310" s="333" t="str">
        <f t="shared" si="144"/>
        <v>9</v>
      </c>
      <c r="K1310" s="333" t="str">
        <f t="shared" si="145"/>
        <v>1</v>
      </c>
      <c r="L1310" s="350">
        <f t="shared" si="146"/>
        <v>7</v>
      </c>
    </row>
    <row r="1311" spans="5:12" x14ac:dyDescent="0.25">
      <c r="E1311" s="332" t="s">
        <v>5458</v>
      </c>
      <c r="F1311" s="333" t="str">
        <f t="shared" si="140"/>
        <v>3</v>
      </c>
      <c r="G1311" s="333" t="str">
        <f t="shared" si="141"/>
        <v>3</v>
      </c>
      <c r="H1311" s="333" t="str">
        <f t="shared" si="142"/>
        <v>1</v>
      </c>
      <c r="I1311" s="333" t="str">
        <f t="shared" si="143"/>
        <v>3</v>
      </c>
      <c r="J1311" s="333" t="str">
        <f t="shared" si="144"/>
        <v>9</v>
      </c>
      <c r="K1311" s="333" t="str">
        <f t="shared" si="145"/>
        <v>3</v>
      </c>
      <c r="L1311" s="350">
        <f t="shared" si="146"/>
        <v>13</v>
      </c>
    </row>
    <row r="1312" spans="5:12" x14ac:dyDescent="0.25">
      <c r="E1312" s="332" t="s">
        <v>5457</v>
      </c>
      <c r="F1312" s="333" t="str">
        <f t="shared" si="140"/>
        <v>3</v>
      </c>
      <c r="G1312" s="333" t="str">
        <f t="shared" si="141"/>
        <v>3</v>
      </c>
      <c r="H1312" s="333" t="str">
        <f t="shared" si="142"/>
        <v>1</v>
      </c>
      <c r="I1312" s="333" t="str">
        <f t="shared" si="143"/>
        <v>3</v>
      </c>
      <c r="J1312" s="333" t="str">
        <f t="shared" si="144"/>
        <v>9</v>
      </c>
      <c r="K1312" s="333" t="str">
        <f t="shared" si="145"/>
        <v>7</v>
      </c>
      <c r="L1312" s="350">
        <f t="shared" si="146"/>
        <v>25</v>
      </c>
    </row>
    <row r="1313" spans="5:12" x14ac:dyDescent="0.25">
      <c r="E1313" s="332" t="s">
        <v>5456</v>
      </c>
      <c r="F1313" s="333" t="str">
        <f t="shared" si="140"/>
        <v>3</v>
      </c>
      <c r="G1313" s="333" t="str">
        <f t="shared" si="141"/>
        <v>3</v>
      </c>
      <c r="H1313" s="333" t="str">
        <f t="shared" si="142"/>
        <v>1</v>
      </c>
      <c r="I1313" s="333" t="str">
        <f t="shared" si="143"/>
        <v>3</v>
      </c>
      <c r="J1313" s="333" t="str">
        <f t="shared" si="144"/>
        <v>9</v>
      </c>
      <c r="K1313" s="333" t="str">
        <f t="shared" si="145"/>
        <v>9</v>
      </c>
      <c r="L1313" s="350">
        <f t="shared" si="146"/>
        <v>31</v>
      </c>
    </row>
    <row r="1314" spans="5:12" x14ac:dyDescent="0.25">
      <c r="E1314" s="332" t="s">
        <v>5455</v>
      </c>
      <c r="F1314" s="333" t="str">
        <f t="shared" si="140"/>
        <v>3</v>
      </c>
      <c r="G1314" s="333" t="str">
        <f t="shared" si="141"/>
        <v>3</v>
      </c>
      <c r="H1314" s="333" t="str">
        <f t="shared" si="142"/>
        <v>1</v>
      </c>
      <c r="I1314" s="333" t="str">
        <f t="shared" si="143"/>
        <v>7</v>
      </c>
      <c r="J1314" s="333" t="str">
        <f t="shared" si="144"/>
        <v>1</v>
      </c>
      <c r="K1314" s="333" t="str">
        <f t="shared" si="145"/>
        <v>1</v>
      </c>
      <c r="L1314" s="350">
        <f t="shared" si="146"/>
        <v>5.666666666666667</v>
      </c>
    </row>
    <row r="1315" spans="5:12" x14ac:dyDescent="0.25">
      <c r="E1315" s="332" t="s">
        <v>5454</v>
      </c>
      <c r="F1315" s="333" t="str">
        <f t="shared" si="140"/>
        <v>3</v>
      </c>
      <c r="G1315" s="333" t="str">
        <f t="shared" si="141"/>
        <v>3</v>
      </c>
      <c r="H1315" s="333" t="str">
        <f t="shared" si="142"/>
        <v>1</v>
      </c>
      <c r="I1315" s="333" t="str">
        <f t="shared" si="143"/>
        <v>7</v>
      </c>
      <c r="J1315" s="333" t="str">
        <f t="shared" si="144"/>
        <v>1</v>
      </c>
      <c r="K1315" s="333" t="str">
        <f t="shared" si="145"/>
        <v>3</v>
      </c>
      <c r="L1315" s="350">
        <f t="shared" si="146"/>
        <v>6.333333333333333</v>
      </c>
    </row>
    <row r="1316" spans="5:12" x14ac:dyDescent="0.25">
      <c r="E1316" s="332" t="s">
        <v>5453</v>
      </c>
      <c r="F1316" s="333" t="str">
        <f t="shared" si="140"/>
        <v>3</v>
      </c>
      <c r="G1316" s="333" t="str">
        <f t="shared" si="141"/>
        <v>3</v>
      </c>
      <c r="H1316" s="333" t="str">
        <f t="shared" si="142"/>
        <v>1</v>
      </c>
      <c r="I1316" s="333" t="str">
        <f t="shared" si="143"/>
        <v>7</v>
      </c>
      <c r="J1316" s="333" t="str">
        <f t="shared" si="144"/>
        <v>1</v>
      </c>
      <c r="K1316" s="333" t="str">
        <f t="shared" si="145"/>
        <v>7</v>
      </c>
      <c r="L1316" s="350">
        <f t="shared" si="146"/>
        <v>7.666666666666667</v>
      </c>
    </row>
    <row r="1317" spans="5:12" x14ac:dyDescent="0.25">
      <c r="E1317" s="332" t="s">
        <v>5452</v>
      </c>
      <c r="F1317" s="333" t="str">
        <f t="shared" si="140"/>
        <v>3</v>
      </c>
      <c r="G1317" s="333" t="str">
        <f t="shared" si="141"/>
        <v>3</v>
      </c>
      <c r="H1317" s="333" t="str">
        <f t="shared" si="142"/>
        <v>1</v>
      </c>
      <c r="I1317" s="333" t="str">
        <f t="shared" si="143"/>
        <v>7</v>
      </c>
      <c r="J1317" s="333" t="str">
        <f t="shared" si="144"/>
        <v>1</v>
      </c>
      <c r="K1317" s="333" t="str">
        <f t="shared" si="145"/>
        <v>9</v>
      </c>
      <c r="L1317" s="350">
        <f t="shared" si="146"/>
        <v>8.3333333333333339</v>
      </c>
    </row>
    <row r="1318" spans="5:12" x14ac:dyDescent="0.25">
      <c r="E1318" s="332" t="s">
        <v>5451</v>
      </c>
      <c r="F1318" s="333" t="str">
        <f t="shared" si="140"/>
        <v>3</v>
      </c>
      <c r="G1318" s="333" t="str">
        <f t="shared" si="141"/>
        <v>3</v>
      </c>
      <c r="H1318" s="333" t="str">
        <f t="shared" si="142"/>
        <v>1</v>
      </c>
      <c r="I1318" s="333" t="str">
        <f t="shared" si="143"/>
        <v>7</v>
      </c>
      <c r="J1318" s="333" t="str">
        <f t="shared" si="144"/>
        <v>3</v>
      </c>
      <c r="K1318" s="333" t="str">
        <f t="shared" si="145"/>
        <v>1</v>
      </c>
      <c r="L1318" s="350">
        <f t="shared" si="146"/>
        <v>6.333333333333333</v>
      </c>
    </row>
    <row r="1319" spans="5:12" x14ac:dyDescent="0.25">
      <c r="E1319" s="332" t="s">
        <v>5450</v>
      </c>
      <c r="F1319" s="333" t="str">
        <f t="shared" si="140"/>
        <v>3</v>
      </c>
      <c r="G1319" s="333" t="str">
        <f t="shared" si="141"/>
        <v>3</v>
      </c>
      <c r="H1319" s="333" t="str">
        <f t="shared" si="142"/>
        <v>1</v>
      </c>
      <c r="I1319" s="333" t="str">
        <f t="shared" si="143"/>
        <v>7</v>
      </c>
      <c r="J1319" s="333" t="str">
        <f t="shared" si="144"/>
        <v>3</v>
      </c>
      <c r="K1319" s="333" t="str">
        <f t="shared" si="145"/>
        <v>3</v>
      </c>
      <c r="L1319" s="350">
        <f t="shared" si="146"/>
        <v>8.3333333333333339</v>
      </c>
    </row>
    <row r="1320" spans="5:12" x14ac:dyDescent="0.25">
      <c r="E1320" s="332" t="s">
        <v>5449</v>
      </c>
      <c r="F1320" s="333" t="str">
        <f t="shared" si="140"/>
        <v>3</v>
      </c>
      <c r="G1320" s="333" t="str">
        <f t="shared" si="141"/>
        <v>3</v>
      </c>
      <c r="H1320" s="333" t="str">
        <f t="shared" si="142"/>
        <v>1</v>
      </c>
      <c r="I1320" s="333" t="str">
        <f t="shared" si="143"/>
        <v>7</v>
      </c>
      <c r="J1320" s="333" t="str">
        <f t="shared" si="144"/>
        <v>3</v>
      </c>
      <c r="K1320" s="333" t="str">
        <f t="shared" si="145"/>
        <v>7</v>
      </c>
      <c r="L1320" s="350">
        <f t="shared" si="146"/>
        <v>12.333333333333334</v>
      </c>
    </row>
    <row r="1321" spans="5:12" x14ac:dyDescent="0.25">
      <c r="E1321" s="332" t="s">
        <v>5448</v>
      </c>
      <c r="F1321" s="333" t="str">
        <f t="shared" si="140"/>
        <v>3</v>
      </c>
      <c r="G1321" s="333" t="str">
        <f t="shared" si="141"/>
        <v>3</v>
      </c>
      <c r="H1321" s="333" t="str">
        <f t="shared" si="142"/>
        <v>1</v>
      </c>
      <c r="I1321" s="333" t="str">
        <f t="shared" si="143"/>
        <v>7</v>
      </c>
      <c r="J1321" s="333" t="str">
        <f t="shared" si="144"/>
        <v>3</v>
      </c>
      <c r="K1321" s="333" t="str">
        <f t="shared" si="145"/>
        <v>9</v>
      </c>
      <c r="L1321" s="350">
        <f t="shared" si="146"/>
        <v>14.333333333333334</v>
      </c>
    </row>
    <row r="1322" spans="5:12" x14ac:dyDescent="0.25">
      <c r="E1322" s="332" t="s">
        <v>5447</v>
      </c>
      <c r="F1322" s="333" t="str">
        <f t="shared" si="140"/>
        <v>3</v>
      </c>
      <c r="G1322" s="333" t="str">
        <f t="shared" si="141"/>
        <v>3</v>
      </c>
      <c r="H1322" s="333" t="str">
        <f t="shared" si="142"/>
        <v>1</v>
      </c>
      <c r="I1322" s="333" t="str">
        <f t="shared" si="143"/>
        <v>7</v>
      </c>
      <c r="J1322" s="333" t="str">
        <f t="shared" si="144"/>
        <v>7</v>
      </c>
      <c r="K1322" s="333" t="str">
        <f t="shared" si="145"/>
        <v>1</v>
      </c>
      <c r="L1322" s="350">
        <f t="shared" si="146"/>
        <v>7.666666666666667</v>
      </c>
    </row>
    <row r="1323" spans="5:12" x14ac:dyDescent="0.25">
      <c r="E1323" s="332" t="s">
        <v>5446</v>
      </c>
      <c r="F1323" s="333" t="str">
        <f t="shared" si="140"/>
        <v>3</v>
      </c>
      <c r="G1323" s="333" t="str">
        <f t="shared" si="141"/>
        <v>3</v>
      </c>
      <c r="H1323" s="333" t="str">
        <f t="shared" si="142"/>
        <v>1</v>
      </c>
      <c r="I1323" s="333" t="str">
        <f t="shared" si="143"/>
        <v>7</v>
      </c>
      <c r="J1323" s="333" t="str">
        <f t="shared" si="144"/>
        <v>7</v>
      </c>
      <c r="K1323" s="333" t="str">
        <f t="shared" si="145"/>
        <v>3</v>
      </c>
      <c r="L1323" s="350">
        <f t="shared" si="146"/>
        <v>12.333333333333334</v>
      </c>
    </row>
    <row r="1324" spans="5:12" x14ac:dyDescent="0.25">
      <c r="E1324" s="332" t="s">
        <v>5445</v>
      </c>
      <c r="F1324" s="333" t="str">
        <f t="shared" si="140"/>
        <v>3</v>
      </c>
      <c r="G1324" s="333" t="str">
        <f t="shared" si="141"/>
        <v>3</v>
      </c>
      <c r="H1324" s="333" t="str">
        <f t="shared" si="142"/>
        <v>1</v>
      </c>
      <c r="I1324" s="333" t="str">
        <f t="shared" si="143"/>
        <v>7</v>
      </c>
      <c r="J1324" s="333" t="str">
        <f t="shared" si="144"/>
        <v>7</v>
      </c>
      <c r="K1324" s="333" t="str">
        <f t="shared" si="145"/>
        <v>7</v>
      </c>
      <c r="L1324" s="350">
        <f t="shared" si="146"/>
        <v>21.666666666666668</v>
      </c>
    </row>
    <row r="1325" spans="5:12" x14ac:dyDescent="0.25">
      <c r="E1325" s="332" t="s">
        <v>5444</v>
      </c>
      <c r="F1325" s="333" t="str">
        <f t="shared" si="140"/>
        <v>3</v>
      </c>
      <c r="G1325" s="333" t="str">
        <f t="shared" si="141"/>
        <v>3</v>
      </c>
      <c r="H1325" s="333" t="str">
        <f t="shared" si="142"/>
        <v>1</v>
      </c>
      <c r="I1325" s="333" t="str">
        <f t="shared" si="143"/>
        <v>7</v>
      </c>
      <c r="J1325" s="333" t="str">
        <f t="shared" si="144"/>
        <v>7</v>
      </c>
      <c r="K1325" s="333" t="str">
        <f t="shared" si="145"/>
        <v>9</v>
      </c>
      <c r="L1325" s="350">
        <f t="shared" si="146"/>
        <v>26.333333333333332</v>
      </c>
    </row>
    <row r="1326" spans="5:12" x14ac:dyDescent="0.25">
      <c r="E1326" s="332" t="s">
        <v>5443</v>
      </c>
      <c r="F1326" s="333" t="str">
        <f t="shared" si="140"/>
        <v>3</v>
      </c>
      <c r="G1326" s="333" t="str">
        <f t="shared" si="141"/>
        <v>3</v>
      </c>
      <c r="H1326" s="333" t="str">
        <f t="shared" si="142"/>
        <v>1</v>
      </c>
      <c r="I1326" s="333" t="str">
        <f t="shared" si="143"/>
        <v>7</v>
      </c>
      <c r="J1326" s="333" t="str">
        <f t="shared" si="144"/>
        <v>9</v>
      </c>
      <c r="K1326" s="333" t="str">
        <f t="shared" si="145"/>
        <v>1</v>
      </c>
      <c r="L1326" s="350">
        <f t="shared" si="146"/>
        <v>8.3333333333333339</v>
      </c>
    </row>
    <row r="1327" spans="5:12" x14ac:dyDescent="0.25">
      <c r="E1327" s="332" t="s">
        <v>5442</v>
      </c>
      <c r="F1327" s="333" t="str">
        <f t="shared" si="140"/>
        <v>3</v>
      </c>
      <c r="G1327" s="333" t="str">
        <f t="shared" si="141"/>
        <v>3</v>
      </c>
      <c r="H1327" s="333" t="str">
        <f t="shared" si="142"/>
        <v>1</v>
      </c>
      <c r="I1327" s="333" t="str">
        <f t="shared" si="143"/>
        <v>7</v>
      </c>
      <c r="J1327" s="333" t="str">
        <f t="shared" si="144"/>
        <v>9</v>
      </c>
      <c r="K1327" s="333" t="str">
        <f t="shared" si="145"/>
        <v>3</v>
      </c>
      <c r="L1327" s="350">
        <f t="shared" si="146"/>
        <v>14.333333333333334</v>
      </c>
    </row>
    <row r="1328" spans="5:12" x14ac:dyDescent="0.25">
      <c r="E1328" s="332" t="s">
        <v>5441</v>
      </c>
      <c r="F1328" s="333" t="str">
        <f t="shared" si="140"/>
        <v>3</v>
      </c>
      <c r="G1328" s="333" t="str">
        <f t="shared" si="141"/>
        <v>3</v>
      </c>
      <c r="H1328" s="333" t="str">
        <f t="shared" si="142"/>
        <v>1</v>
      </c>
      <c r="I1328" s="333" t="str">
        <f t="shared" si="143"/>
        <v>7</v>
      </c>
      <c r="J1328" s="333" t="str">
        <f t="shared" si="144"/>
        <v>9</v>
      </c>
      <c r="K1328" s="333" t="str">
        <f t="shared" si="145"/>
        <v>7</v>
      </c>
      <c r="L1328" s="350">
        <f t="shared" si="146"/>
        <v>26.333333333333332</v>
      </c>
    </row>
    <row r="1329" spans="5:12" x14ac:dyDescent="0.25">
      <c r="E1329" s="332" t="s">
        <v>5440</v>
      </c>
      <c r="F1329" s="333" t="str">
        <f t="shared" si="140"/>
        <v>3</v>
      </c>
      <c r="G1329" s="333" t="str">
        <f t="shared" si="141"/>
        <v>3</v>
      </c>
      <c r="H1329" s="333" t="str">
        <f t="shared" si="142"/>
        <v>1</v>
      </c>
      <c r="I1329" s="333" t="str">
        <f t="shared" si="143"/>
        <v>7</v>
      </c>
      <c r="J1329" s="333" t="str">
        <f t="shared" si="144"/>
        <v>9</v>
      </c>
      <c r="K1329" s="333" t="str">
        <f t="shared" si="145"/>
        <v>9</v>
      </c>
      <c r="L1329" s="350">
        <f t="shared" si="146"/>
        <v>32.333333333333336</v>
      </c>
    </row>
    <row r="1330" spans="5:12" x14ac:dyDescent="0.25">
      <c r="E1330" s="332" t="s">
        <v>5439</v>
      </c>
      <c r="F1330" s="333" t="str">
        <f t="shared" si="140"/>
        <v>3</v>
      </c>
      <c r="G1330" s="333" t="str">
        <f t="shared" si="141"/>
        <v>3</v>
      </c>
      <c r="H1330" s="333" t="str">
        <f t="shared" si="142"/>
        <v>1</v>
      </c>
      <c r="I1330" s="333" t="str">
        <f t="shared" si="143"/>
        <v>9</v>
      </c>
      <c r="J1330" s="333" t="str">
        <f t="shared" si="144"/>
        <v>1</v>
      </c>
      <c r="K1330" s="333" t="str">
        <f t="shared" si="145"/>
        <v>1</v>
      </c>
      <c r="L1330" s="350">
        <f t="shared" si="146"/>
        <v>6.333333333333333</v>
      </c>
    </row>
    <row r="1331" spans="5:12" x14ac:dyDescent="0.25">
      <c r="E1331" s="332" t="s">
        <v>5438</v>
      </c>
      <c r="F1331" s="333" t="str">
        <f t="shared" si="140"/>
        <v>3</v>
      </c>
      <c r="G1331" s="333" t="str">
        <f t="shared" si="141"/>
        <v>3</v>
      </c>
      <c r="H1331" s="333" t="str">
        <f t="shared" si="142"/>
        <v>1</v>
      </c>
      <c r="I1331" s="333" t="str">
        <f t="shared" si="143"/>
        <v>9</v>
      </c>
      <c r="J1331" s="333" t="str">
        <f t="shared" si="144"/>
        <v>1</v>
      </c>
      <c r="K1331" s="333" t="str">
        <f t="shared" si="145"/>
        <v>3</v>
      </c>
      <c r="L1331" s="350">
        <f t="shared" si="146"/>
        <v>7</v>
      </c>
    </row>
    <row r="1332" spans="5:12" x14ac:dyDescent="0.25">
      <c r="E1332" s="332" t="s">
        <v>5437</v>
      </c>
      <c r="F1332" s="333" t="str">
        <f t="shared" si="140"/>
        <v>3</v>
      </c>
      <c r="G1332" s="333" t="str">
        <f t="shared" si="141"/>
        <v>3</v>
      </c>
      <c r="H1332" s="333" t="str">
        <f t="shared" si="142"/>
        <v>1</v>
      </c>
      <c r="I1332" s="333" t="str">
        <f t="shared" si="143"/>
        <v>9</v>
      </c>
      <c r="J1332" s="333" t="str">
        <f t="shared" si="144"/>
        <v>1</v>
      </c>
      <c r="K1332" s="333" t="str">
        <f t="shared" si="145"/>
        <v>7</v>
      </c>
      <c r="L1332" s="350">
        <f t="shared" si="146"/>
        <v>8.3333333333333339</v>
      </c>
    </row>
    <row r="1333" spans="5:12" x14ac:dyDescent="0.25">
      <c r="E1333" s="332" t="s">
        <v>5436</v>
      </c>
      <c r="F1333" s="333" t="str">
        <f t="shared" si="140"/>
        <v>3</v>
      </c>
      <c r="G1333" s="333" t="str">
        <f t="shared" si="141"/>
        <v>3</v>
      </c>
      <c r="H1333" s="333" t="str">
        <f t="shared" si="142"/>
        <v>1</v>
      </c>
      <c r="I1333" s="333" t="str">
        <f t="shared" si="143"/>
        <v>9</v>
      </c>
      <c r="J1333" s="333" t="str">
        <f t="shared" si="144"/>
        <v>1</v>
      </c>
      <c r="K1333" s="333" t="str">
        <f t="shared" si="145"/>
        <v>9</v>
      </c>
      <c r="L1333" s="350">
        <f t="shared" si="146"/>
        <v>9</v>
      </c>
    </row>
    <row r="1334" spans="5:12" x14ac:dyDescent="0.25">
      <c r="E1334" s="332" t="s">
        <v>5435</v>
      </c>
      <c r="F1334" s="333" t="str">
        <f t="shared" si="140"/>
        <v>3</v>
      </c>
      <c r="G1334" s="333" t="str">
        <f t="shared" si="141"/>
        <v>3</v>
      </c>
      <c r="H1334" s="333" t="str">
        <f t="shared" si="142"/>
        <v>1</v>
      </c>
      <c r="I1334" s="333" t="str">
        <f t="shared" si="143"/>
        <v>9</v>
      </c>
      <c r="J1334" s="333" t="str">
        <f t="shared" si="144"/>
        <v>3</v>
      </c>
      <c r="K1334" s="333" t="str">
        <f t="shared" si="145"/>
        <v>1</v>
      </c>
      <c r="L1334" s="350">
        <f t="shared" si="146"/>
        <v>7</v>
      </c>
    </row>
    <row r="1335" spans="5:12" x14ac:dyDescent="0.25">
      <c r="E1335" s="332" t="s">
        <v>5434</v>
      </c>
      <c r="F1335" s="333" t="str">
        <f t="shared" si="140"/>
        <v>3</v>
      </c>
      <c r="G1335" s="333" t="str">
        <f t="shared" si="141"/>
        <v>3</v>
      </c>
      <c r="H1335" s="333" t="str">
        <f t="shared" si="142"/>
        <v>1</v>
      </c>
      <c r="I1335" s="333" t="str">
        <f t="shared" si="143"/>
        <v>9</v>
      </c>
      <c r="J1335" s="333" t="str">
        <f t="shared" si="144"/>
        <v>3</v>
      </c>
      <c r="K1335" s="333" t="str">
        <f t="shared" si="145"/>
        <v>3</v>
      </c>
      <c r="L1335" s="350">
        <f t="shared" si="146"/>
        <v>9</v>
      </c>
    </row>
    <row r="1336" spans="5:12" x14ac:dyDescent="0.25">
      <c r="E1336" s="332" t="s">
        <v>5433</v>
      </c>
      <c r="F1336" s="333" t="str">
        <f t="shared" si="140"/>
        <v>3</v>
      </c>
      <c r="G1336" s="333" t="str">
        <f t="shared" si="141"/>
        <v>3</v>
      </c>
      <c r="H1336" s="333" t="str">
        <f t="shared" si="142"/>
        <v>1</v>
      </c>
      <c r="I1336" s="333" t="str">
        <f t="shared" si="143"/>
        <v>9</v>
      </c>
      <c r="J1336" s="333" t="str">
        <f t="shared" si="144"/>
        <v>3</v>
      </c>
      <c r="K1336" s="333" t="str">
        <f t="shared" si="145"/>
        <v>7</v>
      </c>
      <c r="L1336" s="350">
        <f t="shared" si="146"/>
        <v>13</v>
      </c>
    </row>
    <row r="1337" spans="5:12" x14ac:dyDescent="0.25">
      <c r="E1337" s="332" t="s">
        <v>5432</v>
      </c>
      <c r="F1337" s="333" t="str">
        <f t="shared" si="140"/>
        <v>3</v>
      </c>
      <c r="G1337" s="333" t="str">
        <f t="shared" si="141"/>
        <v>3</v>
      </c>
      <c r="H1337" s="333" t="str">
        <f t="shared" si="142"/>
        <v>1</v>
      </c>
      <c r="I1337" s="333" t="str">
        <f t="shared" si="143"/>
        <v>9</v>
      </c>
      <c r="J1337" s="333" t="str">
        <f t="shared" si="144"/>
        <v>3</v>
      </c>
      <c r="K1337" s="333" t="str">
        <f t="shared" si="145"/>
        <v>9</v>
      </c>
      <c r="L1337" s="350">
        <f t="shared" si="146"/>
        <v>15</v>
      </c>
    </row>
    <row r="1338" spans="5:12" x14ac:dyDescent="0.25">
      <c r="E1338" s="332" t="s">
        <v>5431</v>
      </c>
      <c r="F1338" s="333" t="str">
        <f t="shared" si="140"/>
        <v>3</v>
      </c>
      <c r="G1338" s="333" t="str">
        <f t="shared" si="141"/>
        <v>3</v>
      </c>
      <c r="H1338" s="333" t="str">
        <f t="shared" si="142"/>
        <v>1</v>
      </c>
      <c r="I1338" s="333" t="str">
        <f t="shared" si="143"/>
        <v>9</v>
      </c>
      <c r="J1338" s="333" t="str">
        <f t="shared" si="144"/>
        <v>7</v>
      </c>
      <c r="K1338" s="333" t="str">
        <f t="shared" si="145"/>
        <v>1</v>
      </c>
      <c r="L1338" s="350">
        <f t="shared" si="146"/>
        <v>8.3333333333333339</v>
      </c>
    </row>
    <row r="1339" spans="5:12" x14ac:dyDescent="0.25">
      <c r="E1339" s="332" t="s">
        <v>5430</v>
      </c>
      <c r="F1339" s="333" t="str">
        <f t="shared" si="140"/>
        <v>3</v>
      </c>
      <c r="G1339" s="333" t="str">
        <f t="shared" si="141"/>
        <v>3</v>
      </c>
      <c r="H1339" s="333" t="str">
        <f t="shared" si="142"/>
        <v>1</v>
      </c>
      <c r="I1339" s="333" t="str">
        <f t="shared" si="143"/>
        <v>9</v>
      </c>
      <c r="J1339" s="333" t="str">
        <f t="shared" si="144"/>
        <v>7</v>
      </c>
      <c r="K1339" s="333" t="str">
        <f t="shared" si="145"/>
        <v>3</v>
      </c>
      <c r="L1339" s="350">
        <f t="shared" si="146"/>
        <v>13</v>
      </c>
    </row>
    <row r="1340" spans="5:12" x14ac:dyDescent="0.25">
      <c r="E1340" s="332" t="s">
        <v>5429</v>
      </c>
      <c r="F1340" s="333" t="str">
        <f t="shared" si="140"/>
        <v>3</v>
      </c>
      <c r="G1340" s="333" t="str">
        <f t="shared" si="141"/>
        <v>3</v>
      </c>
      <c r="H1340" s="333" t="str">
        <f t="shared" si="142"/>
        <v>1</v>
      </c>
      <c r="I1340" s="333" t="str">
        <f t="shared" si="143"/>
        <v>9</v>
      </c>
      <c r="J1340" s="333" t="str">
        <f t="shared" si="144"/>
        <v>7</v>
      </c>
      <c r="K1340" s="333" t="str">
        <f t="shared" si="145"/>
        <v>7</v>
      </c>
      <c r="L1340" s="350">
        <f t="shared" si="146"/>
        <v>22.333333333333332</v>
      </c>
    </row>
    <row r="1341" spans="5:12" x14ac:dyDescent="0.25">
      <c r="E1341" s="332" t="s">
        <v>5428</v>
      </c>
      <c r="F1341" s="333" t="str">
        <f t="shared" si="140"/>
        <v>3</v>
      </c>
      <c r="G1341" s="333" t="str">
        <f t="shared" si="141"/>
        <v>3</v>
      </c>
      <c r="H1341" s="333" t="str">
        <f t="shared" si="142"/>
        <v>1</v>
      </c>
      <c r="I1341" s="333" t="str">
        <f t="shared" si="143"/>
        <v>9</v>
      </c>
      <c r="J1341" s="333" t="str">
        <f t="shared" si="144"/>
        <v>7</v>
      </c>
      <c r="K1341" s="333" t="str">
        <f t="shared" si="145"/>
        <v>9</v>
      </c>
      <c r="L1341" s="350">
        <f t="shared" si="146"/>
        <v>27</v>
      </c>
    </row>
    <row r="1342" spans="5:12" x14ac:dyDescent="0.25">
      <c r="E1342" s="332" t="s">
        <v>5427</v>
      </c>
      <c r="F1342" s="333" t="str">
        <f t="shared" si="140"/>
        <v>3</v>
      </c>
      <c r="G1342" s="333" t="str">
        <f t="shared" si="141"/>
        <v>3</v>
      </c>
      <c r="H1342" s="333" t="str">
        <f t="shared" si="142"/>
        <v>1</v>
      </c>
      <c r="I1342" s="333" t="str">
        <f t="shared" si="143"/>
        <v>9</v>
      </c>
      <c r="J1342" s="333" t="str">
        <f t="shared" si="144"/>
        <v>9</v>
      </c>
      <c r="K1342" s="333" t="str">
        <f t="shared" si="145"/>
        <v>1</v>
      </c>
      <c r="L1342" s="350">
        <f t="shared" si="146"/>
        <v>9</v>
      </c>
    </row>
    <row r="1343" spans="5:12" x14ac:dyDescent="0.25">
      <c r="E1343" s="332" t="s">
        <v>5426</v>
      </c>
      <c r="F1343" s="333" t="str">
        <f t="shared" si="140"/>
        <v>3</v>
      </c>
      <c r="G1343" s="333" t="str">
        <f t="shared" si="141"/>
        <v>3</v>
      </c>
      <c r="H1343" s="333" t="str">
        <f t="shared" si="142"/>
        <v>1</v>
      </c>
      <c r="I1343" s="333" t="str">
        <f t="shared" si="143"/>
        <v>9</v>
      </c>
      <c r="J1343" s="333" t="str">
        <f t="shared" si="144"/>
        <v>9</v>
      </c>
      <c r="K1343" s="333" t="str">
        <f t="shared" si="145"/>
        <v>3</v>
      </c>
      <c r="L1343" s="350">
        <f t="shared" si="146"/>
        <v>15</v>
      </c>
    </row>
    <row r="1344" spans="5:12" x14ac:dyDescent="0.25">
      <c r="E1344" s="332" t="s">
        <v>5425</v>
      </c>
      <c r="F1344" s="333" t="str">
        <f t="shared" si="140"/>
        <v>3</v>
      </c>
      <c r="G1344" s="333" t="str">
        <f t="shared" si="141"/>
        <v>3</v>
      </c>
      <c r="H1344" s="333" t="str">
        <f t="shared" si="142"/>
        <v>1</v>
      </c>
      <c r="I1344" s="333" t="str">
        <f t="shared" si="143"/>
        <v>9</v>
      </c>
      <c r="J1344" s="333" t="str">
        <f t="shared" si="144"/>
        <v>9</v>
      </c>
      <c r="K1344" s="333" t="str">
        <f t="shared" si="145"/>
        <v>7</v>
      </c>
      <c r="L1344" s="350">
        <f t="shared" si="146"/>
        <v>27</v>
      </c>
    </row>
    <row r="1345" spans="5:12" x14ac:dyDescent="0.25">
      <c r="E1345" s="332" t="s">
        <v>5424</v>
      </c>
      <c r="F1345" s="333" t="str">
        <f t="shared" si="140"/>
        <v>3</v>
      </c>
      <c r="G1345" s="333" t="str">
        <f t="shared" si="141"/>
        <v>3</v>
      </c>
      <c r="H1345" s="333" t="str">
        <f t="shared" si="142"/>
        <v>1</v>
      </c>
      <c r="I1345" s="333" t="str">
        <f t="shared" si="143"/>
        <v>9</v>
      </c>
      <c r="J1345" s="333" t="str">
        <f t="shared" si="144"/>
        <v>9</v>
      </c>
      <c r="K1345" s="333" t="str">
        <f t="shared" si="145"/>
        <v>9</v>
      </c>
      <c r="L1345" s="350">
        <f t="shared" si="146"/>
        <v>33</v>
      </c>
    </row>
    <row r="1346" spans="5:12" x14ac:dyDescent="0.25">
      <c r="E1346" s="332" t="s">
        <v>5423</v>
      </c>
      <c r="F1346" s="333" t="str">
        <f t="shared" ref="F1346:F1409" si="147">MID(E1346,3,1)</f>
        <v>3</v>
      </c>
      <c r="G1346" s="333" t="str">
        <f t="shared" ref="G1346:G1409" si="148">MID(E1346,6,1)</f>
        <v>3</v>
      </c>
      <c r="H1346" s="333" t="str">
        <f t="shared" ref="H1346:H1409" si="149">MID(E1346,10,1)</f>
        <v>3</v>
      </c>
      <c r="I1346" s="333" t="str">
        <f t="shared" ref="I1346:I1409" si="150">MID(E1346,13,1)</f>
        <v>1</v>
      </c>
      <c r="J1346" s="333" t="str">
        <f t="shared" ref="J1346:J1409" si="151">MID(E1346,17,1)</f>
        <v>1</v>
      </c>
      <c r="K1346" s="333" t="str">
        <f t="shared" ref="K1346:K1409" si="152">MID(E1346,20,1)</f>
        <v>1</v>
      </c>
      <c r="L1346" s="350">
        <f t="shared" ref="L1346:L1409" si="153">(F1346*G1346+H1346*I1346+J1346*K1346)/3</f>
        <v>4.333333333333333</v>
      </c>
    </row>
    <row r="1347" spans="5:12" x14ac:dyDescent="0.25">
      <c r="E1347" s="332" t="s">
        <v>5422</v>
      </c>
      <c r="F1347" s="333" t="str">
        <f t="shared" si="147"/>
        <v>3</v>
      </c>
      <c r="G1347" s="333" t="str">
        <f t="shared" si="148"/>
        <v>3</v>
      </c>
      <c r="H1347" s="333" t="str">
        <f t="shared" si="149"/>
        <v>3</v>
      </c>
      <c r="I1347" s="333" t="str">
        <f t="shared" si="150"/>
        <v>1</v>
      </c>
      <c r="J1347" s="333" t="str">
        <f t="shared" si="151"/>
        <v>1</v>
      </c>
      <c r="K1347" s="333" t="str">
        <f t="shared" si="152"/>
        <v>3</v>
      </c>
      <c r="L1347" s="350">
        <f t="shared" si="153"/>
        <v>5</v>
      </c>
    </row>
    <row r="1348" spans="5:12" x14ac:dyDescent="0.25">
      <c r="E1348" s="332" t="s">
        <v>5421</v>
      </c>
      <c r="F1348" s="333" t="str">
        <f t="shared" si="147"/>
        <v>3</v>
      </c>
      <c r="G1348" s="333" t="str">
        <f t="shared" si="148"/>
        <v>3</v>
      </c>
      <c r="H1348" s="333" t="str">
        <f t="shared" si="149"/>
        <v>3</v>
      </c>
      <c r="I1348" s="333" t="str">
        <f t="shared" si="150"/>
        <v>1</v>
      </c>
      <c r="J1348" s="333" t="str">
        <f t="shared" si="151"/>
        <v>1</v>
      </c>
      <c r="K1348" s="333" t="str">
        <f t="shared" si="152"/>
        <v>7</v>
      </c>
      <c r="L1348" s="350">
        <f t="shared" si="153"/>
        <v>6.333333333333333</v>
      </c>
    </row>
    <row r="1349" spans="5:12" x14ac:dyDescent="0.25">
      <c r="E1349" s="332" t="s">
        <v>5420</v>
      </c>
      <c r="F1349" s="333" t="str">
        <f t="shared" si="147"/>
        <v>3</v>
      </c>
      <c r="G1349" s="333" t="str">
        <f t="shared" si="148"/>
        <v>3</v>
      </c>
      <c r="H1349" s="333" t="str">
        <f t="shared" si="149"/>
        <v>3</v>
      </c>
      <c r="I1349" s="333" t="str">
        <f t="shared" si="150"/>
        <v>1</v>
      </c>
      <c r="J1349" s="333" t="str">
        <f t="shared" si="151"/>
        <v>1</v>
      </c>
      <c r="K1349" s="333" t="str">
        <f t="shared" si="152"/>
        <v>9</v>
      </c>
      <c r="L1349" s="350">
        <f t="shared" si="153"/>
        <v>7</v>
      </c>
    </row>
    <row r="1350" spans="5:12" x14ac:dyDescent="0.25">
      <c r="E1350" s="332" t="s">
        <v>5419</v>
      </c>
      <c r="F1350" s="333" t="str">
        <f t="shared" si="147"/>
        <v>3</v>
      </c>
      <c r="G1350" s="333" t="str">
        <f t="shared" si="148"/>
        <v>3</v>
      </c>
      <c r="H1350" s="333" t="str">
        <f t="shared" si="149"/>
        <v>3</v>
      </c>
      <c r="I1350" s="333" t="str">
        <f t="shared" si="150"/>
        <v>1</v>
      </c>
      <c r="J1350" s="333" t="str">
        <f t="shared" si="151"/>
        <v>3</v>
      </c>
      <c r="K1350" s="333" t="str">
        <f t="shared" si="152"/>
        <v>1</v>
      </c>
      <c r="L1350" s="350">
        <f t="shared" si="153"/>
        <v>5</v>
      </c>
    </row>
    <row r="1351" spans="5:12" x14ac:dyDescent="0.25">
      <c r="E1351" s="332" t="s">
        <v>5418</v>
      </c>
      <c r="F1351" s="333" t="str">
        <f t="shared" si="147"/>
        <v>3</v>
      </c>
      <c r="G1351" s="333" t="str">
        <f t="shared" si="148"/>
        <v>3</v>
      </c>
      <c r="H1351" s="333" t="str">
        <f t="shared" si="149"/>
        <v>3</v>
      </c>
      <c r="I1351" s="333" t="str">
        <f t="shared" si="150"/>
        <v>1</v>
      </c>
      <c r="J1351" s="333" t="str">
        <f t="shared" si="151"/>
        <v>3</v>
      </c>
      <c r="K1351" s="333" t="str">
        <f t="shared" si="152"/>
        <v>3</v>
      </c>
      <c r="L1351" s="350">
        <f t="shared" si="153"/>
        <v>7</v>
      </c>
    </row>
    <row r="1352" spans="5:12" x14ac:dyDescent="0.25">
      <c r="E1352" s="332" t="s">
        <v>5417</v>
      </c>
      <c r="F1352" s="333" t="str">
        <f t="shared" si="147"/>
        <v>3</v>
      </c>
      <c r="G1352" s="333" t="str">
        <f t="shared" si="148"/>
        <v>3</v>
      </c>
      <c r="H1352" s="333" t="str">
        <f t="shared" si="149"/>
        <v>3</v>
      </c>
      <c r="I1352" s="333" t="str">
        <f t="shared" si="150"/>
        <v>1</v>
      </c>
      <c r="J1352" s="333" t="str">
        <f t="shared" si="151"/>
        <v>3</v>
      </c>
      <c r="K1352" s="333" t="str">
        <f t="shared" si="152"/>
        <v>7</v>
      </c>
      <c r="L1352" s="350">
        <f t="shared" si="153"/>
        <v>11</v>
      </c>
    </row>
    <row r="1353" spans="5:12" x14ac:dyDescent="0.25">
      <c r="E1353" s="332" t="s">
        <v>5416</v>
      </c>
      <c r="F1353" s="333" t="str">
        <f t="shared" si="147"/>
        <v>3</v>
      </c>
      <c r="G1353" s="333" t="str">
        <f t="shared" si="148"/>
        <v>3</v>
      </c>
      <c r="H1353" s="333" t="str">
        <f t="shared" si="149"/>
        <v>3</v>
      </c>
      <c r="I1353" s="333" t="str">
        <f t="shared" si="150"/>
        <v>1</v>
      </c>
      <c r="J1353" s="333" t="str">
        <f t="shared" si="151"/>
        <v>3</v>
      </c>
      <c r="K1353" s="333" t="str">
        <f t="shared" si="152"/>
        <v>9</v>
      </c>
      <c r="L1353" s="350">
        <f t="shared" si="153"/>
        <v>13</v>
      </c>
    </row>
    <row r="1354" spans="5:12" x14ac:dyDescent="0.25">
      <c r="E1354" s="332" t="s">
        <v>5415</v>
      </c>
      <c r="F1354" s="333" t="str">
        <f t="shared" si="147"/>
        <v>3</v>
      </c>
      <c r="G1354" s="333" t="str">
        <f t="shared" si="148"/>
        <v>3</v>
      </c>
      <c r="H1354" s="333" t="str">
        <f t="shared" si="149"/>
        <v>3</v>
      </c>
      <c r="I1354" s="333" t="str">
        <f t="shared" si="150"/>
        <v>1</v>
      </c>
      <c r="J1354" s="333" t="str">
        <f t="shared" si="151"/>
        <v>7</v>
      </c>
      <c r="K1354" s="333" t="str">
        <f t="shared" si="152"/>
        <v>1</v>
      </c>
      <c r="L1354" s="350">
        <f t="shared" si="153"/>
        <v>6.333333333333333</v>
      </c>
    </row>
    <row r="1355" spans="5:12" x14ac:dyDescent="0.25">
      <c r="E1355" s="332" t="s">
        <v>5414</v>
      </c>
      <c r="F1355" s="333" t="str">
        <f t="shared" si="147"/>
        <v>3</v>
      </c>
      <c r="G1355" s="333" t="str">
        <f t="shared" si="148"/>
        <v>3</v>
      </c>
      <c r="H1355" s="333" t="str">
        <f t="shared" si="149"/>
        <v>3</v>
      </c>
      <c r="I1355" s="333" t="str">
        <f t="shared" si="150"/>
        <v>1</v>
      </c>
      <c r="J1355" s="333" t="str">
        <f t="shared" si="151"/>
        <v>7</v>
      </c>
      <c r="K1355" s="333" t="str">
        <f t="shared" si="152"/>
        <v>3</v>
      </c>
      <c r="L1355" s="350">
        <f t="shared" si="153"/>
        <v>11</v>
      </c>
    </row>
    <row r="1356" spans="5:12" x14ac:dyDescent="0.25">
      <c r="E1356" s="332" t="s">
        <v>5413</v>
      </c>
      <c r="F1356" s="333" t="str">
        <f t="shared" si="147"/>
        <v>3</v>
      </c>
      <c r="G1356" s="333" t="str">
        <f t="shared" si="148"/>
        <v>3</v>
      </c>
      <c r="H1356" s="333" t="str">
        <f t="shared" si="149"/>
        <v>3</v>
      </c>
      <c r="I1356" s="333" t="str">
        <f t="shared" si="150"/>
        <v>1</v>
      </c>
      <c r="J1356" s="333" t="str">
        <f t="shared" si="151"/>
        <v>7</v>
      </c>
      <c r="K1356" s="333" t="str">
        <f t="shared" si="152"/>
        <v>7</v>
      </c>
      <c r="L1356" s="350">
        <f t="shared" si="153"/>
        <v>20.333333333333332</v>
      </c>
    </row>
    <row r="1357" spans="5:12" x14ac:dyDescent="0.25">
      <c r="E1357" s="332" t="s">
        <v>5412</v>
      </c>
      <c r="F1357" s="333" t="str">
        <f t="shared" si="147"/>
        <v>3</v>
      </c>
      <c r="G1357" s="333" t="str">
        <f t="shared" si="148"/>
        <v>3</v>
      </c>
      <c r="H1357" s="333" t="str">
        <f t="shared" si="149"/>
        <v>3</v>
      </c>
      <c r="I1357" s="333" t="str">
        <f t="shared" si="150"/>
        <v>1</v>
      </c>
      <c r="J1357" s="333" t="str">
        <f t="shared" si="151"/>
        <v>7</v>
      </c>
      <c r="K1357" s="333" t="str">
        <f t="shared" si="152"/>
        <v>9</v>
      </c>
      <c r="L1357" s="350">
        <f t="shared" si="153"/>
        <v>25</v>
      </c>
    </row>
    <row r="1358" spans="5:12" x14ac:dyDescent="0.25">
      <c r="E1358" s="332" t="s">
        <v>5411</v>
      </c>
      <c r="F1358" s="333" t="str">
        <f t="shared" si="147"/>
        <v>3</v>
      </c>
      <c r="G1358" s="333" t="str">
        <f t="shared" si="148"/>
        <v>3</v>
      </c>
      <c r="H1358" s="333" t="str">
        <f t="shared" si="149"/>
        <v>3</v>
      </c>
      <c r="I1358" s="333" t="str">
        <f t="shared" si="150"/>
        <v>1</v>
      </c>
      <c r="J1358" s="333" t="str">
        <f t="shared" si="151"/>
        <v>9</v>
      </c>
      <c r="K1358" s="333" t="str">
        <f t="shared" si="152"/>
        <v>1</v>
      </c>
      <c r="L1358" s="350">
        <f t="shared" si="153"/>
        <v>7</v>
      </c>
    </row>
    <row r="1359" spans="5:12" x14ac:dyDescent="0.25">
      <c r="E1359" s="332" t="s">
        <v>5410</v>
      </c>
      <c r="F1359" s="333" t="str">
        <f t="shared" si="147"/>
        <v>3</v>
      </c>
      <c r="G1359" s="333" t="str">
        <f t="shared" si="148"/>
        <v>3</v>
      </c>
      <c r="H1359" s="333" t="str">
        <f t="shared" si="149"/>
        <v>3</v>
      </c>
      <c r="I1359" s="333" t="str">
        <f t="shared" si="150"/>
        <v>1</v>
      </c>
      <c r="J1359" s="333" t="str">
        <f t="shared" si="151"/>
        <v>9</v>
      </c>
      <c r="K1359" s="333" t="str">
        <f t="shared" si="152"/>
        <v>3</v>
      </c>
      <c r="L1359" s="350">
        <f t="shared" si="153"/>
        <v>13</v>
      </c>
    </row>
    <row r="1360" spans="5:12" x14ac:dyDescent="0.25">
      <c r="E1360" s="332" t="s">
        <v>5409</v>
      </c>
      <c r="F1360" s="333" t="str">
        <f t="shared" si="147"/>
        <v>3</v>
      </c>
      <c r="G1360" s="333" t="str">
        <f t="shared" si="148"/>
        <v>3</v>
      </c>
      <c r="H1360" s="333" t="str">
        <f t="shared" si="149"/>
        <v>3</v>
      </c>
      <c r="I1360" s="333" t="str">
        <f t="shared" si="150"/>
        <v>1</v>
      </c>
      <c r="J1360" s="333" t="str">
        <f t="shared" si="151"/>
        <v>9</v>
      </c>
      <c r="K1360" s="333" t="str">
        <f t="shared" si="152"/>
        <v>7</v>
      </c>
      <c r="L1360" s="350">
        <f t="shared" si="153"/>
        <v>25</v>
      </c>
    </row>
    <row r="1361" spans="5:12" x14ac:dyDescent="0.25">
      <c r="E1361" s="332" t="s">
        <v>5408</v>
      </c>
      <c r="F1361" s="333" t="str">
        <f t="shared" si="147"/>
        <v>3</v>
      </c>
      <c r="G1361" s="333" t="str">
        <f t="shared" si="148"/>
        <v>3</v>
      </c>
      <c r="H1361" s="333" t="str">
        <f t="shared" si="149"/>
        <v>3</v>
      </c>
      <c r="I1361" s="333" t="str">
        <f t="shared" si="150"/>
        <v>1</v>
      </c>
      <c r="J1361" s="333" t="str">
        <f t="shared" si="151"/>
        <v>9</v>
      </c>
      <c r="K1361" s="333" t="str">
        <f t="shared" si="152"/>
        <v>9</v>
      </c>
      <c r="L1361" s="350">
        <f t="shared" si="153"/>
        <v>31</v>
      </c>
    </row>
    <row r="1362" spans="5:12" x14ac:dyDescent="0.25">
      <c r="E1362" s="332" t="s">
        <v>5407</v>
      </c>
      <c r="F1362" s="333" t="str">
        <f t="shared" si="147"/>
        <v>3</v>
      </c>
      <c r="G1362" s="333" t="str">
        <f t="shared" si="148"/>
        <v>3</v>
      </c>
      <c r="H1362" s="333" t="str">
        <f t="shared" si="149"/>
        <v>3</v>
      </c>
      <c r="I1362" s="333" t="str">
        <f t="shared" si="150"/>
        <v>3</v>
      </c>
      <c r="J1362" s="333" t="str">
        <f t="shared" si="151"/>
        <v>1</v>
      </c>
      <c r="K1362" s="333" t="str">
        <f t="shared" si="152"/>
        <v>1</v>
      </c>
      <c r="L1362" s="350">
        <f t="shared" si="153"/>
        <v>6.333333333333333</v>
      </c>
    </row>
    <row r="1363" spans="5:12" x14ac:dyDescent="0.25">
      <c r="E1363" s="332" t="s">
        <v>5406</v>
      </c>
      <c r="F1363" s="333" t="str">
        <f t="shared" si="147"/>
        <v>3</v>
      </c>
      <c r="G1363" s="333" t="str">
        <f t="shared" si="148"/>
        <v>3</v>
      </c>
      <c r="H1363" s="333" t="str">
        <f t="shared" si="149"/>
        <v>3</v>
      </c>
      <c r="I1363" s="333" t="str">
        <f t="shared" si="150"/>
        <v>3</v>
      </c>
      <c r="J1363" s="333" t="str">
        <f t="shared" si="151"/>
        <v>1</v>
      </c>
      <c r="K1363" s="333" t="str">
        <f t="shared" si="152"/>
        <v>3</v>
      </c>
      <c r="L1363" s="350">
        <f t="shared" si="153"/>
        <v>7</v>
      </c>
    </row>
    <row r="1364" spans="5:12" x14ac:dyDescent="0.25">
      <c r="E1364" s="332" t="s">
        <v>5405</v>
      </c>
      <c r="F1364" s="333" t="str">
        <f t="shared" si="147"/>
        <v>3</v>
      </c>
      <c r="G1364" s="333" t="str">
        <f t="shared" si="148"/>
        <v>3</v>
      </c>
      <c r="H1364" s="333" t="str">
        <f t="shared" si="149"/>
        <v>3</v>
      </c>
      <c r="I1364" s="333" t="str">
        <f t="shared" si="150"/>
        <v>3</v>
      </c>
      <c r="J1364" s="333" t="str">
        <f t="shared" si="151"/>
        <v>1</v>
      </c>
      <c r="K1364" s="333" t="str">
        <f t="shared" si="152"/>
        <v>7</v>
      </c>
      <c r="L1364" s="350">
        <f t="shared" si="153"/>
        <v>8.3333333333333339</v>
      </c>
    </row>
    <row r="1365" spans="5:12" x14ac:dyDescent="0.25">
      <c r="E1365" s="332" t="s">
        <v>5404</v>
      </c>
      <c r="F1365" s="333" t="str">
        <f t="shared" si="147"/>
        <v>3</v>
      </c>
      <c r="G1365" s="333" t="str">
        <f t="shared" si="148"/>
        <v>3</v>
      </c>
      <c r="H1365" s="333" t="str">
        <f t="shared" si="149"/>
        <v>3</v>
      </c>
      <c r="I1365" s="333" t="str">
        <f t="shared" si="150"/>
        <v>3</v>
      </c>
      <c r="J1365" s="333" t="str">
        <f t="shared" si="151"/>
        <v>1</v>
      </c>
      <c r="K1365" s="333" t="str">
        <f t="shared" si="152"/>
        <v>9</v>
      </c>
      <c r="L1365" s="350">
        <f t="shared" si="153"/>
        <v>9</v>
      </c>
    </row>
    <row r="1366" spans="5:12" x14ac:dyDescent="0.25">
      <c r="E1366" s="332" t="s">
        <v>5403</v>
      </c>
      <c r="F1366" s="333" t="str">
        <f t="shared" si="147"/>
        <v>3</v>
      </c>
      <c r="G1366" s="333" t="str">
        <f t="shared" si="148"/>
        <v>3</v>
      </c>
      <c r="H1366" s="333" t="str">
        <f t="shared" si="149"/>
        <v>3</v>
      </c>
      <c r="I1366" s="333" t="str">
        <f t="shared" si="150"/>
        <v>3</v>
      </c>
      <c r="J1366" s="333" t="str">
        <f t="shared" si="151"/>
        <v>3</v>
      </c>
      <c r="K1366" s="333" t="str">
        <f t="shared" si="152"/>
        <v>1</v>
      </c>
      <c r="L1366" s="350">
        <f t="shared" si="153"/>
        <v>7</v>
      </c>
    </row>
    <row r="1367" spans="5:12" x14ac:dyDescent="0.25">
      <c r="E1367" s="332" t="s">
        <v>5402</v>
      </c>
      <c r="F1367" s="333" t="str">
        <f t="shared" si="147"/>
        <v>3</v>
      </c>
      <c r="G1367" s="333" t="str">
        <f t="shared" si="148"/>
        <v>3</v>
      </c>
      <c r="H1367" s="333" t="str">
        <f t="shared" si="149"/>
        <v>3</v>
      </c>
      <c r="I1367" s="333" t="str">
        <f t="shared" si="150"/>
        <v>3</v>
      </c>
      <c r="J1367" s="333" t="str">
        <f t="shared" si="151"/>
        <v>3</v>
      </c>
      <c r="K1367" s="333" t="str">
        <f t="shared" si="152"/>
        <v>3</v>
      </c>
      <c r="L1367" s="350">
        <f t="shared" si="153"/>
        <v>9</v>
      </c>
    </row>
    <row r="1368" spans="5:12" x14ac:dyDescent="0.25">
      <c r="E1368" s="332" t="s">
        <v>5401</v>
      </c>
      <c r="F1368" s="333" t="str">
        <f t="shared" si="147"/>
        <v>3</v>
      </c>
      <c r="G1368" s="333" t="str">
        <f t="shared" si="148"/>
        <v>3</v>
      </c>
      <c r="H1368" s="333" t="str">
        <f t="shared" si="149"/>
        <v>3</v>
      </c>
      <c r="I1368" s="333" t="str">
        <f t="shared" si="150"/>
        <v>3</v>
      </c>
      <c r="J1368" s="333" t="str">
        <f t="shared" si="151"/>
        <v>3</v>
      </c>
      <c r="K1368" s="333" t="str">
        <f t="shared" si="152"/>
        <v>7</v>
      </c>
      <c r="L1368" s="350">
        <f t="shared" si="153"/>
        <v>13</v>
      </c>
    </row>
    <row r="1369" spans="5:12" x14ac:dyDescent="0.25">
      <c r="E1369" s="332" t="s">
        <v>5400</v>
      </c>
      <c r="F1369" s="333" t="str">
        <f t="shared" si="147"/>
        <v>3</v>
      </c>
      <c r="G1369" s="333" t="str">
        <f t="shared" si="148"/>
        <v>3</v>
      </c>
      <c r="H1369" s="333" t="str">
        <f t="shared" si="149"/>
        <v>3</v>
      </c>
      <c r="I1369" s="333" t="str">
        <f t="shared" si="150"/>
        <v>3</v>
      </c>
      <c r="J1369" s="333" t="str">
        <f t="shared" si="151"/>
        <v>3</v>
      </c>
      <c r="K1369" s="333" t="str">
        <f t="shared" si="152"/>
        <v>9</v>
      </c>
      <c r="L1369" s="350">
        <f t="shared" si="153"/>
        <v>15</v>
      </c>
    </row>
    <row r="1370" spans="5:12" x14ac:dyDescent="0.25">
      <c r="E1370" s="332" t="s">
        <v>5399</v>
      </c>
      <c r="F1370" s="333" t="str">
        <f t="shared" si="147"/>
        <v>3</v>
      </c>
      <c r="G1370" s="333" t="str">
        <f t="shared" si="148"/>
        <v>3</v>
      </c>
      <c r="H1370" s="333" t="str">
        <f t="shared" si="149"/>
        <v>3</v>
      </c>
      <c r="I1370" s="333" t="str">
        <f t="shared" si="150"/>
        <v>3</v>
      </c>
      <c r="J1370" s="333" t="str">
        <f t="shared" si="151"/>
        <v>7</v>
      </c>
      <c r="K1370" s="333" t="str">
        <f t="shared" si="152"/>
        <v>1</v>
      </c>
      <c r="L1370" s="350">
        <f t="shared" si="153"/>
        <v>8.3333333333333339</v>
      </c>
    </row>
    <row r="1371" spans="5:12" x14ac:dyDescent="0.25">
      <c r="E1371" s="332" t="s">
        <v>5398</v>
      </c>
      <c r="F1371" s="333" t="str">
        <f t="shared" si="147"/>
        <v>3</v>
      </c>
      <c r="G1371" s="333" t="str">
        <f t="shared" si="148"/>
        <v>3</v>
      </c>
      <c r="H1371" s="333" t="str">
        <f t="shared" si="149"/>
        <v>3</v>
      </c>
      <c r="I1371" s="333" t="str">
        <f t="shared" si="150"/>
        <v>3</v>
      </c>
      <c r="J1371" s="333" t="str">
        <f t="shared" si="151"/>
        <v>7</v>
      </c>
      <c r="K1371" s="333" t="str">
        <f t="shared" si="152"/>
        <v>3</v>
      </c>
      <c r="L1371" s="350">
        <f t="shared" si="153"/>
        <v>13</v>
      </c>
    </row>
    <row r="1372" spans="5:12" x14ac:dyDescent="0.25">
      <c r="E1372" s="332" t="s">
        <v>5397</v>
      </c>
      <c r="F1372" s="333" t="str">
        <f t="shared" si="147"/>
        <v>3</v>
      </c>
      <c r="G1372" s="333" t="str">
        <f t="shared" si="148"/>
        <v>3</v>
      </c>
      <c r="H1372" s="333" t="str">
        <f t="shared" si="149"/>
        <v>3</v>
      </c>
      <c r="I1372" s="333" t="str">
        <f t="shared" si="150"/>
        <v>3</v>
      </c>
      <c r="J1372" s="333" t="str">
        <f t="shared" si="151"/>
        <v>7</v>
      </c>
      <c r="K1372" s="333" t="str">
        <f t="shared" si="152"/>
        <v>7</v>
      </c>
      <c r="L1372" s="350">
        <f t="shared" si="153"/>
        <v>22.333333333333332</v>
      </c>
    </row>
    <row r="1373" spans="5:12" x14ac:dyDescent="0.25">
      <c r="E1373" s="332" t="s">
        <v>5396</v>
      </c>
      <c r="F1373" s="333" t="str">
        <f t="shared" si="147"/>
        <v>3</v>
      </c>
      <c r="G1373" s="333" t="str">
        <f t="shared" si="148"/>
        <v>3</v>
      </c>
      <c r="H1373" s="333" t="str">
        <f t="shared" si="149"/>
        <v>3</v>
      </c>
      <c r="I1373" s="333" t="str">
        <f t="shared" si="150"/>
        <v>3</v>
      </c>
      <c r="J1373" s="333" t="str">
        <f t="shared" si="151"/>
        <v>7</v>
      </c>
      <c r="K1373" s="333" t="str">
        <f t="shared" si="152"/>
        <v>9</v>
      </c>
      <c r="L1373" s="350">
        <f t="shared" si="153"/>
        <v>27</v>
      </c>
    </row>
    <row r="1374" spans="5:12" x14ac:dyDescent="0.25">
      <c r="E1374" s="332" t="s">
        <v>5395</v>
      </c>
      <c r="F1374" s="333" t="str">
        <f t="shared" si="147"/>
        <v>3</v>
      </c>
      <c r="G1374" s="333" t="str">
        <f t="shared" si="148"/>
        <v>3</v>
      </c>
      <c r="H1374" s="333" t="str">
        <f t="shared" si="149"/>
        <v>3</v>
      </c>
      <c r="I1374" s="333" t="str">
        <f t="shared" si="150"/>
        <v>3</v>
      </c>
      <c r="J1374" s="333" t="str">
        <f t="shared" si="151"/>
        <v>9</v>
      </c>
      <c r="K1374" s="333" t="str">
        <f t="shared" si="152"/>
        <v>1</v>
      </c>
      <c r="L1374" s="350">
        <f t="shared" si="153"/>
        <v>9</v>
      </c>
    </row>
    <row r="1375" spans="5:12" x14ac:dyDescent="0.25">
      <c r="E1375" s="332" t="s">
        <v>5394</v>
      </c>
      <c r="F1375" s="333" t="str">
        <f t="shared" si="147"/>
        <v>3</v>
      </c>
      <c r="G1375" s="333" t="str">
        <f t="shared" si="148"/>
        <v>3</v>
      </c>
      <c r="H1375" s="333" t="str">
        <f t="shared" si="149"/>
        <v>3</v>
      </c>
      <c r="I1375" s="333" t="str">
        <f t="shared" si="150"/>
        <v>3</v>
      </c>
      <c r="J1375" s="333" t="str">
        <f t="shared" si="151"/>
        <v>9</v>
      </c>
      <c r="K1375" s="333" t="str">
        <f t="shared" si="152"/>
        <v>3</v>
      </c>
      <c r="L1375" s="350">
        <f t="shared" si="153"/>
        <v>15</v>
      </c>
    </row>
    <row r="1376" spans="5:12" x14ac:dyDescent="0.25">
      <c r="E1376" s="332" t="s">
        <v>5393</v>
      </c>
      <c r="F1376" s="333" t="str">
        <f t="shared" si="147"/>
        <v>3</v>
      </c>
      <c r="G1376" s="333" t="str">
        <f t="shared" si="148"/>
        <v>3</v>
      </c>
      <c r="H1376" s="333" t="str">
        <f t="shared" si="149"/>
        <v>3</v>
      </c>
      <c r="I1376" s="333" t="str">
        <f t="shared" si="150"/>
        <v>3</v>
      </c>
      <c r="J1376" s="333" t="str">
        <f t="shared" si="151"/>
        <v>9</v>
      </c>
      <c r="K1376" s="333" t="str">
        <f t="shared" si="152"/>
        <v>7</v>
      </c>
      <c r="L1376" s="350">
        <f t="shared" si="153"/>
        <v>27</v>
      </c>
    </row>
    <row r="1377" spans="5:12" x14ac:dyDescent="0.25">
      <c r="E1377" s="332" t="s">
        <v>5392</v>
      </c>
      <c r="F1377" s="333" t="str">
        <f t="shared" si="147"/>
        <v>3</v>
      </c>
      <c r="G1377" s="333" t="str">
        <f t="shared" si="148"/>
        <v>3</v>
      </c>
      <c r="H1377" s="333" t="str">
        <f t="shared" si="149"/>
        <v>3</v>
      </c>
      <c r="I1377" s="333" t="str">
        <f t="shared" si="150"/>
        <v>3</v>
      </c>
      <c r="J1377" s="333" t="str">
        <f t="shared" si="151"/>
        <v>9</v>
      </c>
      <c r="K1377" s="333" t="str">
        <f t="shared" si="152"/>
        <v>9</v>
      </c>
      <c r="L1377" s="350">
        <f t="shared" si="153"/>
        <v>33</v>
      </c>
    </row>
    <row r="1378" spans="5:12" x14ac:dyDescent="0.25">
      <c r="E1378" s="332" t="s">
        <v>5391</v>
      </c>
      <c r="F1378" s="333" t="str">
        <f t="shared" si="147"/>
        <v>3</v>
      </c>
      <c r="G1378" s="333" t="str">
        <f t="shared" si="148"/>
        <v>3</v>
      </c>
      <c r="H1378" s="333" t="str">
        <f t="shared" si="149"/>
        <v>3</v>
      </c>
      <c r="I1378" s="333" t="str">
        <f t="shared" si="150"/>
        <v>7</v>
      </c>
      <c r="J1378" s="333" t="str">
        <f t="shared" si="151"/>
        <v>1</v>
      </c>
      <c r="K1378" s="333" t="str">
        <f t="shared" si="152"/>
        <v>1</v>
      </c>
      <c r="L1378" s="350">
        <f t="shared" si="153"/>
        <v>10.333333333333334</v>
      </c>
    </row>
    <row r="1379" spans="5:12" x14ac:dyDescent="0.25">
      <c r="E1379" s="332" t="s">
        <v>5390</v>
      </c>
      <c r="F1379" s="333" t="str">
        <f t="shared" si="147"/>
        <v>3</v>
      </c>
      <c r="G1379" s="333" t="str">
        <f t="shared" si="148"/>
        <v>3</v>
      </c>
      <c r="H1379" s="333" t="str">
        <f t="shared" si="149"/>
        <v>3</v>
      </c>
      <c r="I1379" s="333" t="str">
        <f t="shared" si="150"/>
        <v>7</v>
      </c>
      <c r="J1379" s="333" t="str">
        <f t="shared" si="151"/>
        <v>1</v>
      </c>
      <c r="K1379" s="333" t="str">
        <f t="shared" si="152"/>
        <v>3</v>
      </c>
      <c r="L1379" s="350">
        <f t="shared" si="153"/>
        <v>11</v>
      </c>
    </row>
    <row r="1380" spans="5:12" x14ac:dyDescent="0.25">
      <c r="E1380" s="332" t="s">
        <v>5389</v>
      </c>
      <c r="F1380" s="333" t="str">
        <f t="shared" si="147"/>
        <v>3</v>
      </c>
      <c r="G1380" s="333" t="str">
        <f t="shared" si="148"/>
        <v>3</v>
      </c>
      <c r="H1380" s="333" t="str">
        <f t="shared" si="149"/>
        <v>3</v>
      </c>
      <c r="I1380" s="333" t="str">
        <f t="shared" si="150"/>
        <v>7</v>
      </c>
      <c r="J1380" s="333" t="str">
        <f t="shared" si="151"/>
        <v>1</v>
      </c>
      <c r="K1380" s="333" t="str">
        <f t="shared" si="152"/>
        <v>7</v>
      </c>
      <c r="L1380" s="350">
        <f t="shared" si="153"/>
        <v>12.333333333333334</v>
      </c>
    </row>
    <row r="1381" spans="5:12" x14ac:dyDescent="0.25">
      <c r="E1381" s="332" t="s">
        <v>5388</v>
      </c>
      <c r="F1381" s="333" t="str">
        <f t="shared" si="147"/>
        <v>3</v>
      </c>
      <c r="G1381" s="333" t="str">
        <f t="shared" si="148"/>
        <v>3</v>
      </c>
      <c r="H1381" s="333" t="str">
        <f t="shared" si="149"/>
        <v>3</v>
      </c>
      <c r="I1381" s="333" t="str">
        <f t="shared" si="150"/>
        <v>7</v>
      </c>
      <c r="J1381" s="333" t="str">
        <f t="shared" si="151"/>
        <v>1</v>
      </c>
      <c r="K1381" s="333" t="str">
        <f t="shared" si="152"/>
        <v>9</v>
      </c>
      <c r="L1381" s="350">
        <f t="shared" si="153"/>
        <v>13</v>
      </c>
    </row>
    <row r="1382" spans="5:12" x14ac:dyDescent="0.25">
      <c r="E1382" s="332" t="s">
        <v>5387</v>
      </c>
      <c r="F1382" s="333" t="str">
        <f t="shared" si="147"/>
        <v>3</v>
      </c>
      <c r="G1382" s="333" t="str">
        <f t="shared" si="148"/>
        <v>3</v>
      </c>
      <c r="H1382" s="333" t="str">
        <f t="shared" si="149"/>
        <v>3</v>
      </c>
      <c r="I1382" s="333" t="str">
        <f t="shared" si="150"/>
        <v>7</v>
      </c>
      <c r="J1382" s="333" t="str">
        <f t="shared" si="151"/>
        <v>3</v>
      </c>
      <c r="K1382" s="333" t="str">
        <f t="shared" si="152"/>
        <v>1</v>
      </c>
      <c r="L1382" s="350">
        <f t="shared" si="153"/>
        <v>11</v>
      </c>
    </row>
    <row r="1383" spans="5:12" x14ac:dyDescent="0.25">
      <c r="E1383" s="332" t="s">
        <v>5386</v>
      </c>
      <c r="F1383" s="333" t="str">
        <f t="shared" si="147"/>
        <v>3</v>
      </c>
      <c r="G1383" s="333" t="str">
        <f t="shared" si="148"/>
        <v>3</v>
      </c>
      <c r="H1383" s="333" t="str">
        <f t="shared" si="149"/>
        <v>3</v>
      </c>
      <c r="I1383" s="333" t="str">
        <f t="shared" si="150"/>
        <v>7</v>
      </c>
      <c r="J1383" s="333" t="str">
        <f t="shared" si="151"/>
        <v>3</v>
      </c>
      <c r="K1383" s="333" t="str">
        <f t="shared" si="152"/>
        <v>3</v>
      </c>
      <c r="L1383" s="350">
        <f t="shared" si="153"/>
        <v>13</v>
      </c>
    </row>
    <row r="1384" spans="5:12" x14ac:dyDescent="0.25">
      <c r="E1384" s="332" t="s">
        <v>5385</v>
      </c>
      <c r="F1384" s="333" t="str">
        <f t="shared" si="147"/>
        <v>3</v>
      </c>
      <c r="G1384" s="333" t="str">
        <f t="shared" si="148"/>
        <v>3</v>
      </c>
      <c r="H1384" s="333" t="str">
        <f t="shared" si="149"/>
        <v>3</v>
      </c>
      <c r="I1384" s="333" t="str">
        <f t="shared" si="150"/>
        <v>7</v>
      </c>
      <c r="J1384" s="333" t="str">
        <f t="shared" si="151"/>
        <v>3</v>
      </c>
      <c r="K1384" s="333" t="str">
        <f t="shared" si="152"/>
        <v>7</v>
      </c>
      <c r="L1384" s="350">
        <f t="shared" si="153"/>
        <v>17</v>
      </c>
    </row>
    <row r="1385" spans="5:12" x14ac:dyDescent="0.25">
      <c r="E1385" s="332" t="s">
        <v>5384</v>
      </c>
      <c r="F1385" s="333" t="str">
        <f t="shared" si="147"/>
        <v>3</v>
      </c>
      <c r="G1385" s="333" t="str">
        <f t="shared" si="148"/>
        <v>3</v>
      </c>
      <c r="H1385" s="333" t="str">
        <f t="shared" si="149"/>
        <v>3</v>
      </c>
      <c r="I1385" s="333" t="str">
        <f t="shared" si="150"/>
        <v>7</v>
      </c>
      <c r="J1385" s="333" t="str">
        <f t="shared" si="151"/>
        <v>3</v>
      </c>
      <c r="K1385" s="333" t="str">
        <f t="shared" si="152"/>
        <v>9</v>
      </c>
      <c r="L1385" s="350">
        <f t="shared" si="153"/>
        <v>19</v>
      </c>
    </row>
    <row r="1386" spans="5:12" x14ac:dyDescent="0.25">
      <c r="E1386" s="332" t="s">
        <v>5383</v>
      </c>
      <c r="F1386" s="333" t="str">
        <f t="shared" si="147"/>
        <v>3</v>
      </c>
      <c r="G1386" s="333" t="str">
        <f t="shared" si="148"/>
        <v>3</v>
      </c>
      <c r="H1386" s="333" t="str">
        <f t="shared" si="149"/>
        <v>3</v>
      </c>
      <c r="I1386" s="333" t="str">
        <f t="shared" si="150"/>
        <v>7</v>
      </c>
      <c r="J1386" s="333" t="str">
        <f t="shared" si="151"/>
        <v>7</v>
      </c>
      <c r="K1386" s="333" t="str">
        <f t="shared" si="152"/>
        <v>1</v>
      </c>
      <c r="L1386" s="350">
        <f t="shared" si="153"/>
        <v>12.333333333333334</v>
      </c>
    </row>
    <row r="1387" spans="5:12" x14ac:dyDescent="0.25">
      <c r="E1387" s="332" t="s">
        <v>5382</v>
      </c>
      <c r="F1387" s="333" t="str">
        <f t="shared" si="147"/>
        <v>3</v>
      </c>
      <c r="G1387" s="333" t="str">
        <f t="shared" si="148"/>
        <v>3</v>
      </c>
      <c r="H1387" s="333" t="str">
        <f t="shared" si="149"/>
        <v>3</v>
      </c>
      <c r="I1387" s="333" t="str">
        <f t="shared" si="150"/>
        <v>7</v>
      </c>
      <c r="J1387" s="333" t="str">
        <f t="shared" si="151"/>
        <v>7</v>
      </c>
      <c r="K1387" s="333" t="str">
        <f t="shared" si="152"/>
        <v>3</v>
      </c>
      <c r="L1387" s="350">
        <f t="shared" si="153"/>
        <v>17</v>
      </c>
    </row>
    <row r="1388" spans="5:12" x14ac:dyDescent="0.25">
      <c r="E1388" s="332" t="s">
        <v>5381</v>
      </c>
      <c r="F1388" s="333" t="str">
        <f t="shared" si="147"/>
        <v>3</v>
      </c>
      <c r="G1388" s="333" t="str">
        <f t="shared" si="148"/>
        <v>3</v>
      </c>
      <c r="H1388" s="333" t="str">
        <f t="shared" si="149"/>
        <v>3</v>
      </c>
      <c r="I1388" s="333" t="str">
        <f t="shared" si="150"/>
        <v>7</v>
      </c>
      <c r="J1388" s="333" t="str">
        <f t="shared" si="151"/>
        <v>7</v>
      </c>
      <c r="K1388" s="333" t="str">
        <f t="shared" si="152"/>
        <v>7</v>
      </c>
      <c r="L1388" s="350">
        <f t="shared" si="153"/>
        <v>26.333333333333332</v>
      </c>
    </row>
    <row r="1389" spans="5:12" x14ac:dyDescent="0.25">
      <c r="E1389" s="332" t="s">
        <v>5380</v>
      </c>
      <c r="F1389" s="333" t="str">
        <f t="shared" si="147"/>
        <v>3</v>
      </c>
      <c r="G1389" s="333" t="str">
        <f t="shared" si="148"/>
        <v>3</v>
      </c>
      <c r="H1389" s="333" t="str">
        <f t="shared" si="149"/>
        <v>3</v>
      </c>
      <c r="I1389" s="333" t="str">
        <f t="shared" si="150"/>
        <v>7</v>
      </c>
      <c r="J1389" s="333" t="str">
        <f t="shared" si="151"/>
        <v>7</v>
      </c>
      <c r="K1389" s="333" t="str">
        <f t="shared" si="152"/>
        <v>9</v>
      </c>
      <c r="L1389" s="350">
        <f t="shared" si="153"/>
        <v>31</v>
      </c>
    </row>
    <row r="1390" spans="5:12" x14ac:dyDescent="0.25">
      <c r="E1390" s="332" t="s">
        <v>5379</v>
      </c>
      <c r="F1390" s="333" t="str">
        <f t="shared" si="147"/>
        <v>3</v>
      </c>
      <c r="G1390" s="333" t="str">
        <f t="shared" si="148"/>
        <v>3</v>
      </c>
      <c r="H1390" s="333" t="str">
        <f t="shared" si="149"/>
        <v>3</v>
      </c>
      <c r="I1390" s="333" t="str">
        <f t="shared" si="150"/>
        <v>7</v>
      </c>
      <c r="J1390" s="333" t="str">
        <f t="shared" si="151"/>
        <v>9</v>
      </c>
      <c r="K1390" s="333" t="str">
        <f t="shared" si="152"/>
        <v>1</v>
      </c>
      <c r="L1390" s="350">
        <f t="shared" si="153"/>
        <v>13</v>
      </c>
    </row>
    <row r="1391" spans="5:12" x14ac:dyDescent="0.25">
      <c r="E1391" s="332" t="s">
        <v>5378</v>
      </c>
      <c r="F1391" s="333" t="str">
        <f t="shared" si="147"/>
        <v>3</v>
      </c>
      <c r="G1391" s="333" t="str">
        <f t="shared" si="148"/>
        <v>3</v>
      </c>
      <c r="H1391" s="333" t="str">
        <f t="shared" si="149"/>
        <v>3</v>
      </c>
      <c r="I1391" s="333" t="str">
        <f t="shared" si="150"/>
        <v>7</v>
      </c>
      <c r="J1391" s="333" t="str">
        <f t="shared" si="151"/>
        <v>9</v>
      </c>
      <c r="K1391" s="333" t="str">
        <f t="shared" si="152"/>
        <v>3</v>
      </c>
      <c r="L1391" s="350">
        <f t="shared" si="153"/>
        <v>19</v>
      </c>
    </row>
    <row r="1392" spans="5:12" x14ac:dyDescent="0.25">
      <c r="E1392" s="332" t="s">
        <v>5377</v>
      </c>
      <c r="F1392" s="333" t="str">
        <f t="shared" si="147"/>
        <v>3</v>
      </c>
      <c r="G1392" s="333" t="str">
        <f t="shared" si="148"/>
        <v>3</v>
      </c>
      <c r="H1392" s="333" t="str">
        <f t="shared" si="149"/>
        <v>3</v>
      </c>
      <c r="I1392" s="333" t="str">
        <f t="shared" si="150"/>
        <v>7</v>
      </c>
      <c r="J1392" s="333" t="str">
        <f t="shared" si="151"/>
        <v>9</v>
      </c>
      <c r="K1392" s="333" t="str">
        <f t="shared" si="152"/>
        <v>7</v>
      </c>
      <c r="L1392" s="350">
        <f t="shared" si="153"/>
        <v>31</v>
      </c>
    </row>
    <row r="1393" spans="5:12" x14ac:dyDescent="0.25">
      <c r="E1393" s="332" t="s">
        <v>5376</v>
      </c>
      <c r="F1393" s="333" t="str">
        <f t="shared" si="147"/>
        <v>3</v>
      </c>
      <c r="G1393" s="333" t="str">
        <f t="shared" si="148"/>
        <v>3</v>
      </c>
      <c r="H1393" s="333" t="str">
        <f t="shared" si="149"/>
        <v>3</v>
      </c>
      <c r="I1393" s="333" t="str">
        <f t="shared" si="150"/>
        <v>7</v>
      </c>
      <c r="J1393" s="333" t="str">
        <f t="shared" si="151"/>
        <v>9</v>
      </c>
      <c r="K1393" s="333" t="str">
        <f t="shared" si="152"/>
        <v>9</v>
      </c>
      <c r="L1393" s="350">
        <f t="shared" si="153"/>
        <v>37</v>
      </c>
    </row>
    <row r="1394" spans="5:12" x14ac:dyDescent="0.25">
      <c r="E1394" s="332" t="s">
        <v>5375</v>
      </c>
      <c r="F1394" s="333" t="str">
        <f t="shared" si="147"/>
        <v>3</v>
      </c>
      <c r="G1394" s="333" t="str">
        <f t="shared" si="148"/>
        <v>3</v>
      </c>
      <c r="H1394" s="333" t="str">
        <f t="shared" si="149"/>
        <v>3</v>
      </c>
      <c r="I1394" s="333" t="str">
        <f t="shared" si="150"/>
        <v>9</v>
      </c>
      <c r="J1394" s="333" t="str">
        <f t="shared" si="151"/>
        <v>1</v>
      </c>
      <c r="K1394" s="333" t="str">
        <f t="shared" si="152"/>
        <v>1</v>
      </c>
      <c r="L1394" s="350">
        <f t="shared" si="153"/>
        <v>12.333333333333334</v>
      </c>
    </row>
    <row r="1395" spans="5:12" x14ac:dyDescent="0.25">
      <c r="E1395" s="332" t="s">
        <v>5374</v>
      </c>
      <c r="F1395" s="333" t="str">
        <f t="shared" si="147"/>
        <v>3</v>
      </c>
      <c r="G1395" s="333" t="str">
        <f t="shared" si="148"/>
        <v>3</v>
      </c>
      <c r="H1395" s="333" t="str">
        <f t="shared" si="149"/>
        <v>3</v>
      </c>
      <c r="I1395" s="333" t="str">
        <f t="shared" si="150"/>
        <v>9</v>
      </c>
      <c r="J1395" s="333" t="str">
        <f t="shared" si="151"/>
        <v>1</v>
      </c>
      <c r="K1395" s="333" t="str">
        <f t="shared" si="152"/>
        <v>3</v>
      </c>
      <c r="L1395" s="350">
        <f t="shared" si="153"/>
        <v>13</v>
      </c>
    </row>
    <row r="1396" spans="5:12" x14ac:dyDescent="0.25">
      <c r="E1396" s="332" t="s">
        <v>5373</v>
      </c>
      <c r="F1396" s="333" t="str">
        <f t="shared" si="147"/>
        <v>3</v>
      </c>
      <c r="G1396" s="333" t="str">
        <f t="shared" si="148"/>
        <v>3</v>
      </c>
      <c r="H1396" s="333" t="str">
        <f t="shared" si="149"/>
        <v>3</v>
      </c>
      <c r="I1396" s="333" t="str">
        <f t="shared" si="150"/>
        <v>9</v>
      </c>
      <c r="J1396" s="333" t="str">
        <f t="shared" si="151"/>
        <v>1</v>
      </c>
      <c r="K1396" s="333" t="str">
        <f t="shared" si="152"/>
        <v>7</v>
      </c>
      <c r="L1396" s="350">
        <f t="shared" si="153"/>
        <v>14.333333333333334</v>
      </c>
    </row>
    <row r="1397" spans="5:12" x14ac:dyDescent="0.25">
      <c r="E1397" s="332" t="s">
        <v>5372</v>
      </c>
      <c r="F1397" s="333" t="str">
        <f t="shared" si="147"/>
        <v>3</v>
      </c>
      <c r="G1397" s="333" t="str">
        <f t="shared" si="148"/>
        <v>3</v>
      </c>
      <c r="H1397" s="333" t="str">
        <f t="shared" si="149"/>
        <v>3</v>
      </c>
      <c r="I1397" s="333" t="str">
        <f t="shared" si="150"/>
        <v>9</v>
      </c>
      <c r="J1397" s="333" t="str">
        <f t="shared" si="151"/>
        <v>1</v>
      </c>
      <c r="K1397" s="333" t="str">
        <f t="shared" si="152"/>
        <v>9</v>
      </c>
      <c r="L1397" s="350">
        <f t="shared" si="153"/>
        <v>15</v>
      </c>
    </row>
    <row r="1398" spans="5:12" x14ac:dyDescent="0.25">
      <c r="E1398" s="332" t="s">
        <v>5371</v>
      </c>
      <c r="F1398" s="333" t="str">
        <f t="shared" si="147"/>
        <v>3</v>
      </c>
      <c r="G1398" s="333" t="str">
        <f t="shared" si="148"/>
        <v>3</v>
      </c>
      <c r="H1398" s="333" t="str">
        <f t="shared" si="149"/>
        <v>3</v>
      </c>
      <c r="I1398" s="333" t="str">
        <f t="shared" si="150"/>
        <v>9</v>
      </c>
      <c r="J1398" s="333" t="str">
        <f t="shared" si="151"/>
        <v>3</v>
      </c>
      <c r="K1398" s="333" t="str">
        <f t="shared" si="152"/>
        <v>1</v>
      </c>
      <c r="L1398" s="350">
        <f t="shared" si="153"/>
        <v>13</v>
      </c>
    </row>
    <row r="1399" spans="5:12" x14ac:dyDescent="0.25">
      <c r="E1399" s="332" t="s">
        <v>5370</v>
      </c>
      <c r="F1399" s="333" t="str">
        <f t="shared" si="147"/>
        <v>3</v>
      </c>
      <c r="G1399" s="333" t="str">
        <f t="shared" si="148"/>
        <v>3</v>
      </c>
      <c r="H1399" s="333" t="str">
        <f t="shared" si="149"/>
        <v>3</v>
      </c>
      <c r="I1399" s="333" t="str">
        <f t="shared" si="150"/>
        <v>9</v>
      </c>
      <c r="J1399" s="333" t="str">
        <f t="shared" si="151"/>
        <v>3</v>
      </c>
      <c r="K1399" s="333" t="str">
        <f t="shared" si="152"/>
        <v>3</v>
      </c>
      <c r="L1399" s="350">
        <f t="shared" si="153"/>
        <v>15</v>
      </c>
    </row>
    <row r="1400" spans="5:12" x14ac:dyDescent="0.25">
      <c r="E1400" s="332" t="s">
        <v>5369</v>
      </c>
      <c r="F1400" s="333" t="str">
        <f t="shared" si="147"/>
        <v>3</v>
      </c>
      <c r="G1400" s="333" t="str">
        <f t="shared" si="148"/>
        <v>3</v>
      </c>
      <c r="H1400" s="333" t="str">
        <f t="shared" si="149"/>
        <v>3</v>
      </c>
      <c r="I1400" s="333" t="str">
        <f t="shared" si="150"/>
        <v>9</v>
      </c>
      <c r="J1400" s="333" t="str">
        <f t="shared" si="151"/>
        <v>3</v>
      </c>
      <c r="K1400" s="333" t="str">
        <f t="shared" si="152"/>
        <v>7</v>
      </c>
      <c r="L1400" s="350">
        <f t="shared" si="153"/>
        <v>19</v>
      </c>
    </row>
    <row r="1401" spans="5:12" x14ac:dyDescent="0.25">
      <c r="E1401" s="332" t="s">
        <v>5368</v>
      </c>
      <c r="F1401" s="333" t="str">
        <f t="shared" si="147"/>
        <v>3</v>
      </c>
      <c r="G1401" s="333" t="str">
        <f t="shared" si="148"/>
        <v>3</v>
      </c>
      <c r="H1401" s="333" t="str">
        <f t="shared" si="149"/>
        <v>3</v>
      </c>
      <c r="I1401" s="333" t="str">
        <f t="shared" si="150"/>
        <v>9</v>
      </c>
      <c r="J1401" s="333" t="str">
        <f t="shared" si="151"/>
        <v>3</v>
      </c>
      <c r="K1401" s="333" t="str">
        <f t="shared" si="152"/>
        <v>9</v>
      </c>
      <c r="L1401" s="350">
        <f t="shared" si="153"/>
        <v>21</v>
      </c>
    </row>
    <row r="1402" spans="5:12" x14ac:dyDescent="0.25">
      <c r="E1402" s="332" t="s">
        <v>5367</v>
      </c>
      <c r="F1402" s="333" t="str">
        <f t="shared" si="147"/>
        <v>3</v>
      </c>
      <c r="G1402" s="333" t="str">
        <f t="shared" si="148"/>
        <v>3</v>
      </c>
      <c r="H1402" s="333" t="str">
        <f t="shared" si="149"/>
        <v>3</v>
      </c>
      <c r="I1402" s="333" t="str">
        <f t="shared" si="150"/>
        <v>9</v>
      </c>
      <c r="J1402" s="333" t="str">
        <f t="shared" si="151"/>
        <v>7</v>
      </c>
      <c r="K1402" s="333" t="str">
        <f t="shared" si="152"/>
        <v>1</v>
      </c>
      <c r="L1402" s="350">
        <f t="shared" si="153"/>
        <v>14.333333333333334</v>
      </c>
    </row>
    <row r="1403" spans="5:12" x14ac:dyDescent="0.25">
      <c r="E1403" s="332" t="s">
        <v>5366</v>
      </c>
      <c r="F1403" s="333" t="str">
        <f t="shared" si="147"/>
        <v>3</v>
      </c>
      <c r="G1403" s="333" t="str">
        <f t="shared" si="148"/>
        <v>3</v>
      </c>
      <c r="H1403" s="333" t="str">
        <f t="shared" si="149"/>
        <v>3</v>
      </c>
      <c r="I1403" s="333" t="str">
        <f t="shared" si="150"/>
        <v>9</v>
      </c>
      <c r="J1403" s="333" t="str">
        <f t="shared" si="151"/>
        <v>7</v>
      </c>
      <c r="K1403" s="333" t="str">
        <f t="shared" si="152"/>
        <v>3</v>
      </c>
      <c r="L1403" s="350">
        <f t="shared" si="153"/>
        <v>19</v>
      </c>
    </row>
    <row r="1404" spans="5:12" x14ac:dyDescent="0.25">
      <c r="E1404" s="332" t="s">
        <v>5365</v>
      </c>
      <c r="F1404" s="333" t="str">
        <f t="shared" si="147"/>
        <v>3</v>
      </c>
      <c r="G1404" s="333" t="str">
        <f t="shared" si="148"/>
        <v>3</v>
      </c>
      <c r="H1404" s="333" t="str">
        <f t="shared" si="149"/>
        <v>3</v>
      </c>
      <c r="I1404" s="333" t="str">
        <f t="shared" si="150"/>
        <v>9</v>
      </c>
      <c r="J1404" s="333" t="str">
        <f t="shared" si="151"/>
        <v>7</v>
      </c>
      <c r="K1404" s="333" t="str">
        <f t="shared" si="152"/>
        <v>7</v>
      </c>
      <c r="L1404" s="350">
        <f t="shared" si="153"/>
        <v>28.333333333333332</v>
      </c>
    </row>
    <row r="1405" spans="5:12" x14ac:dyDescent="0.25">
      <c r="E1405" s="332" t="s">
        <v>5364</v>
      </c>
      <c r="F1405" s="333" t="str">
        <f t="shared" si="147"/>
        <v>3</v>
      </c>
      <c r="G1405" s="333" t="str">
        <f t="shared" si="148"/>
        <v>3</v>
      </c>
      <c r="H1405" s="333" t="str">
        <f t="shared" si="149"/>
        <v>3</v>
      </c>
      <c r="I1405" s="333" t="str">
        <f t="shared" si="150"/>
        <v>9</v>
      </c>
      <c r="J1405" s="333" t="str">
        <f t="shared" si="151"/>
        <v>7</v>
      </c>
      <c r="K1405" s="333" t="str">
        <f t="shared" si="152"/>
        <v>9</v>
      </c>
      <c r="L1405" s="350">
        <f t="shared" si="153"/>
        <v>33</v>
      </c>
    </row>
    <row r="1406" spans="5:12" x14ac:dyDescent="0.25">
      <c r="E1406" s="332" t="s">
        <v>5363</v>
      </c>
      <c r="F1406" s="333" t="str">
        <f t="shared" si="147"/>
        <v>3</v>
      </c>
      <c r="G1406" s="333" t="str">
        <f t="shared" si="148"/>
        <v>3</v>
      </c>
      <c r="H1406" s="333" t="str">
        <f t="shared" si="149"/>
        <v>3</v>
      </c>
      <c r="I1406" s="333" t="str">
        <f t="shared" si="150"/>
        <v>9</v>
      </c>
      <c r="J1406" s="333" t="str">
        <f t="shared" si="151"/>
        <v>9</v>
      </c>
      <c r="K1406" s="333" t="str">
        <f t="shared" si="152"/>
        <v>1</v>
      </c>
      <c r="L1406" s="350">
        <f t="shared" si="153"/>
        <v>15</v>
      </c>
    </row>
    <row r="1407" spans="5:12" x14ac:dyDescent="0.25">
      <c r="E1407" s="332" t="s">
        <v>5362</v>
      </c>
      <c r="F1407" s="333" t="str">
        <f t="shared" si="147"/>
        <v>3</v>
      </c>
      <c r="G1407" s="333" t="str">
        <f t="shared" si="148"/>
        <v>3</v>
      </c>
      <c r="H1407" s="333" t="str">
        <f t="shared" si="149"/>
        <v>3</v>
      </c>
      <c r="I1407" s="333" t="str">
        <f t="shared" si="150"/>
        <v>9</v>
      </c>
      <c r="J1407" s="333" t="str">
        <f t="shared" si="151"/>
        <v>9</v>
      </c>
      <c r="K1407" s="333" t="str">
        <f t="shared" si="152"/>
        <v>3</v>
      </c>
      <c r="L1407" s="350">
        <f t="shared" si="153"/>
        <v>21</v>
      </c>
    </row>
    <row r="1408" spans="5:12" x14ac:dyDescent="0.25">
      <c r="E1408" s="332" t="s">
        <v>5361</v>
      </c>
      <c r="F1408" s="333" t="str">
        <f t="shared" si="147"/>
        <v>3</v>
      </c>
      <c r="G1408" s="333" t="str">
        <f t="shared" si="148"/>
        <v>3</v>
      </c>
      <c r="H1408" s="333" t="str">
        <f t="shared" si="149"/>
        <v>3</v>
      </c>
      <c r="I1408" s="333" t="str">
        <f t="shared" si="150"/>
        <v>9</v>
      </c>
      <c r="J1408" s="333" t="str">
        <f t="shared" si="151"/>
        <v>9</v>
      </c>
      <c r="K1408" s="333" t="str">
        <f t="shared" si="152"/>
        <v>7</v>
      </c>
      <c r="L1408" s="350">
        <f t="shared" si="153"/>
        <v>33</v>
      </c>
    </row>
    <row r="1409" spans="5:12" x14ac:dyDescent="0.25">
      <c r="E1409" s="332" t="s">
        <v>5360</v>
      </c>
      <c r="F1409" s="333" t="str">
        <f t="shared" si="147"/>
        <v>3</v>
      </c>
      <c r="G1409" s="333" t="str">
        <f t="shared" si="148"/>
        <v>3</v>
      </c>
      <c r="H1409" s="333" t="str">
        <f t="shared" si="149"/>
        <v>3</v>
      </c>
      <c r="I1409" s="333" t="str">
        <f t="shared" si="150"/>
        <v>9</v>
      </c>
      <c r="J1409" s="333" t="str">
        <f t="shared" si="151"/>
        <v>9</v>
      </c>
      <c r="K1409" s="333" t="str">
        <f t="shared" si="152"/>
        <v>9</v>
      </c>
      <c r="L1409" s="350">
        <f t="shared" si="153"/>
        <v>39</v>
      </c>
    </row>
    <row r="1410" spans="5:12" x14ac:dyDescent="0.25">
      <c r="E1410" s="332" t="s">
        <v>5359</v>
      </c>
      <c r="F1410" s="333" t="str">
        <f t="shared" ref="F1410:F1473" si="154">MID(E1410,3,1)</f>
        <v>3</v>
      </c>
      <c r="G1410" s="333" t="str">
        <f t="shared" ref="G1410:G1473" si="155">MID(E1410,6,1)</f>
        <v>3</v>
      </c>
      <c r="H1410" s="333" t="str">
        <f t="shared" ref="H1410:H1473" si="156">MID(E1410,10,1)</f>
        <v>7</v>
      </c>
      <c r="I1410" s="333" t="str">
        <f t="shared" ref="I1410:I1473" si="157">MID(E1410,13,1)</f>
        <v>1</v>
      </c>
      <c r="J1410" s="333" t="str">
        <f t="shared" ref="J1410:J1473" si="158">MID(E1410,17,1)</f>
        <v>1</v>
      </c>
      <c r="K1410" s="333" t="str">
        <f t="shared" ref="K1410:K1473" si="159">MID(E1410,20,1)</f>
        <v>1</v>
      </c>
      <c r="L1410" s="350">
        <f t="shared" ref="L1410:L1473" si="160">(F1410*G1410+H1410*I1410+J1410*K1410)/3</f>
        <v>5.666666666666667</v>
      </c>
    </row>
    <row r="1411" spans="5:12" x14ac:dyDescent="0.25">
      <c r="E1411" s="332" t="s">
        <v>5358</v>
      </c>
      <c r="F1411" s="333" t="str">
        <f t="shared" si="154"/>
        <v>3</v>
      </c>
      <c r="G1411" s="333" t="str">
        <f t="shared" si="155"/>
        <v>3</v>
      </c>
      <c r="H1411" s="333" t="str">
        <f t="shared" si="156"/>
        <v>7</v>
      </c>
      <c r="I1411" s="333" t="str">
        <f t="shared" si="157"/>
        <v>1</v>
      </c>
      <c r="J1411" s="333" t="str">
        <f t="shared" si="158"/>
        <v>1</v>
      </c>
      <c r="K1411" s="333" t="str">
        <f t="shared" si="159"/>
        <v>3</v>
      </c>
      <c r="L1411" s="350">
        <f t="shared" si="160"/>
        <v>6.333333333333333</v>
      </c>
    </row>
    <row r="1412" spans="5:12" x14ac:dyDescent="0.25">
      <c r="E1412" s="332" t="s">
        <v>5357</v>
      </c>
      <c r="F1412" s="333" t="str">
        <f t="shared" si="154"/>
        <v>3</v>
      </c>
      <c r="G1412" s="333" t="str">
        <f t="shared" si="155"/>
        <v>3</v>
      </c>
      <c r="H1412" s="333" t="str">
        <f t="shared" si="156"/>
        <v>7</v>
      </c>
      <c r="I1412" s="333" t="str">
        <f t="shared" si="157"/>
        <v>1</v>
      </c>
      <c r="J1412" s="333" t="str">
        <f t="shared" si="158"/>
        <v>1</v>
      </c>
      <c r="K1412" s="333" t="str">
        <f t="shared" si="159"/>
        <v>7</v>
      </c>
      <c r="L1412" s="350">
        <f t="shared" si="160"/>
        <v>7.666666666666667</v>
      </c>
    </row>
    <row r="1413" spans="5:12" x14ac:dyDescent="0.25">
      <c r="E1413" s="332" t="s">
        <v>5356</v>
      </c>
      <c r="F1413" s="333" t="str">
        <f t="shared" si="154"/>
        <v>3</v>
      </c>
      <c r="G1413" s="333" t="str">
        <f t="shared" si="155"/>
        <v>3</v>
      </c>
      <c r="H1413" s="333" t="str">
        <f t="shared" si="156"/>
        <v>7</v>
      </c>
      <c r="I1413" s="333" t="str">
        <f t="shared" si="157"/>
        <v>1</v>
      </c>
      <c r="J1413" s="333" t="str">
        <f t="shared" si="158"/>
        <v>1</v>
      </c>
      <c r="K1413" s="333" t="str">
        <f t="shared" si="159"/>
        <v>9</v>
      </c>
      <c r="L1413" s="350">
        <f t="shared" si="160"/>
        <v>8.3333333333333339</v>
      </c>
    </row>
    <row r="1414" spans="5:12" x14ac:dyDescent="0.25">
      <c r="E1414" s="332" t="s">
        <v>5355</v>
      </c>
      <c r="F1414" s="333" t="str">
        <f t="shared" si="154"/>
        <v>3</v>
      </c>
      <c r="G1414" s="333" t="str">
        <f t="shared" si="155"/>
        <v>3</v>
      </c>
      <c r="H1414" s="333" t="str">
        <f t="shared" si="156"/>
        <v>7</v>
      </c>
      <c r="I1414" s="333" t="str">
        <f t="shared" si="157"/>
        <v>1</v>
      </c>
      <c r="J1414" s="333" t="str">
        <f t="shared" si="158"/>
        <v>3</v>
      </c>
      <c r="K1414" s="333" t="str">
        <f t="shared" si="159"/>
        <v>1</v>
      </c>
      <c r="L1414" s="350">
        <f t="shared" si="160"/>
        <v>6.333333333333333</v>
      </c>
    </row>
    <row r="1415" spans="5:12" x14ac:dyDescent="0.25">
      <c r="E1415" s="332" t="s">
        <v>5354</v>
      </c>
      <c r="F1415" s="333" t="str">
        <f t="shared" si="154"/>
        <v>3</v>
      </c>
      <c r="G1415" s="333" t="str">
        <f t="shared" si="155"/>
        <v>3</v>
      </c>
      <c r="H1415" s="333" t="str">
        <f t="shared" si="156"/>
        <v>7</v>
      </c>
      <c r="I1415" s="333" t="str">
        <f t="shared" si="157"/>
        <v>1</v>
      </c>
      <c r="J1415" s="333" t="str">
        <f t="shared" si="158"/>
        <v>3</v>
      </c>
      <c r="K1415" s="333" t="str">
        <f t="shared" si="159"/>
        <v>3</v>
      </c>
      <c r="L1415" s="350">
        <f t="shared" si="160"/>
        <v>8.3333333333333339</v>
      </c>
    </row>
    <row r="1416" spans="5:12" x14ac:dyDescent="0.25">
      <c r="E1416" s="332" t="s">
        <v>5353</v>
      </c>
      <c r="F1416" s="333" t="str">
        <f t="shared" si="154"/>
        <v>3</v>
      </c>
      <c r="G1416" s="333" t="str">
        <f t="shared" si="155"/>
        <v>3</v>
      </c>
      <c r="H1416" s="333" t="str">
        <f t="shared" si="156"/>
        <v>7</v>
      </c>
      <c r="I1416" s="333" t="str">
        <f t="shared" si="157"/>
        <v>1</v>
      </c>
      <c r="J1416" s="333" t="str">
        <f t="shared" si="158"/>
        <v>3</v>
      </c>
      <c r="K1416" s="333" t="str">
        <f t="shared" si="159"/>
        <v>7</v>
      </c>
      <c r="L1416" s="350">
        <f t="shared" si="160"/>
        <v>12.333333333333334</v>
      </c>
    </row>
    <row r="1417" spans="5:12" x14ac:dyDescent="0.25">
      <c r="E1417" s="332" t="s">
        <v>5352</v>
      </c>
      <c r="F1417" s="333" t="str">
        <f t="shared" si="154"/>
        <v>3</v>
      </c>
      <c r="G1417" s="333" t="str">
        <f t="shared" si="155"/>
        <v>3</v>
      </c>
      <c r="H1417" s="333" t="str">
        <f t="shared" si="156"/>
        <v>7</v>
      </c>
      <c r="I1417" s="333" t="str">
        <f t="shared" si="157"/>
        <v>1</v>
      </c>
      <c r="J1417" s="333" t="str">
        <f t="shared" si="158"/>
        <v>3</v>
      </c>
      <c r="K1417" s="333" t="str">
        <f t="shared" si="159"/>
        <v>9</v>
      </c>
      <c r="L1417" s="350">
        <f t="shared" si="160"/>
        <v>14.333333333333334</v>
      </c>
    </row>
    <row r="1418" spans="5:12" x14ac:dyDescent="0.25">
      <c r="E1418" s="332" t="s">
        <v>5351</v>
      </c>
      <c r="F1418" s="333" t="str">
        <f t="shared" si="154"/>
        <v>3</v>
      </c>
      <c r="G1418" s="333" t="str">
        <f t="shared" si="155"/>
        <v>3</v>
      </c>
      <c r="H1418" s="333" t="str">
        <f t="shared" si="156"/>
        <v>7</v>
      </c>
      <c r="I1418" s="333" t="str">
        <f t="shared" si="157"/>
        <v>1</v>
      </c>
      <c r="J1418" s="333" t="str">
        <f t="shared" si="158"/>
        <v>7</v>
      </c>
      <c r="K1418" s="333" t="str">
        <f t="shared" si="159"/>
        <v>1</v>
      </c>
      <c r="L1418" s="350">
        <f t="shared" si="160"/>
        <v>7.666666666666667</v>
      </c>
    </row>
    <row r="1419" spans="5:12" x14ac:dyDescent="0.25">
      <c r="E1419" s="332" t="s">
        <v>5350</v>
      </c>
      <c r="F1419" s="333" t="str">
        <f t="shared" si="154"/>
        <v>3</v>
      </c>
      <c r="G1419" s="333" t="str">
        <f t="shared" si="155"/>
        <v>3</v>
      </c>
      <c r="H1419" s="333" t="str">
        <f t="shared" si="156"/>
        <v>7</v>
      </c>
      <c r="I1419" s="333" t="str">
        <f t="shared" si="157"/>
        <v>1</v>
      </c>
      <c r="J1419" s="333" t="str">
        <f t="shared" si="158"/>
        <v>7</v>
      </c>
      <c r="K1419" s="333" t="str">
        <f t="shared" si="159"/>
        <v>3</v>
      </c>
      <c r="L1419" s="350">
        <f t="shared" si="160"/>
        <v>12.333333333333334</v>
      </c>
    </row>
    <row r="1420" spans="5:12" x14ac:dyDescent="0.25">
      <c r="E1420" s="332" t="s">
        <v>5349</v>
      </c>
      <c r="F1420" s="333" t="str">
        <f t="shared" si="154"/>
        <v>3</v>
      </c>
      <c r="G1420" s="333" t="str">
        <f t="shared" si="155"/>
        <v>3</v>
      </c>
      <c r="H1420" s="333" t="str">
        <f t="shared" si="156"/>
        <v>7</v>
      </c>
      <c r="I1420" s="333" t="str">
        <f t="shared" si="157"/>
        <v>1</v>
      </c>
      <c r="J1420" s="333" t="str">
        <f t="shared" si="158"/>
        <v>7</v>
      </c>
      <c r="K1420" s="333" t="str">
        <f t="shared" si="159"/>
        <v>7</v>
      </c>
      <c r="L1420" s="350">
        <f t="shared" si="160"/>
        <v>21.666666666666668</v>
      </c>
    </row>
    <row r="1421" spans="5:12" x14ac:dyDescent="0.25">
      <c r="E1421" s="332" t="s">
        <v>5348</v>
      </c>
      <c r="F1421" s="333" t="str">
        <f t="shared" si="154"/>
        <v>3</v>
      </c>
      <c r="G1421" s="333" t="str">
        <f t="shared" si="155"/>
        <v>3</v>
      </c>
      <c r="H1421" s="333" t="str">
        <f t="shared" si="156"/>
        <v>7</v>
      </c>
      <c r="I1421" s="333" t="str">
        <f t="shared" si="157"/>
        <v>1</v>
      </c>
      <c r="J1421" s="333" t="str">
        <f t="shared" si="158"/>
        <v>7</v>
      </c>
      <c r="K1421" s="333" t="str">
        <f t="shared" si="159"/>
        <v>9</v>
      </c>
      <c r="L1421" s="350">
        <f t="shared" si="160"/>
        <v>26.333333333333332</v>
      </c>
    </row>
    <row r="1422" spans="5:12" x14ac:dyDescent="0.25">
      <c r="E1422" s="332" t="s">
        <v>5347</v>
      </c>
      <c r="F1422" s="333" t="str">
        <f t="shared" si="154"/>
        <v>3</v>
      </c>
      <c r="G1422" s="333" t="str">
        <f t="shared" si="155"/>
        <v>3</v>
      </c>
      <c r="H1422" s="333" t="str">
        <f t="shared" si="156"/>
        <v>7</v>
      </c>
      <c r="I1422" s="333" t="str">
        <f t="shared" si="157"/>
        <v>1</v>
      </c>
      <c r="J1422" s="333" t="str">
        <f t="shared" si="158"/>
        <v>9</v>
      </c>
      <c r="K1422" s="333" t="str">
        <f t="shared" si="159"/>
        <v>1</v>
      </c>
      <c r="L1422" s="350">
        <f t="shared" si="160"/>
        <v>8.3333333333333339</v>
      </c>
    </row>
    <row r="1423" spans="5:12" x14ac:dyDescent="0.25">
      <c r="E1423" s="332" t="s">
        <v>5346</v>
      </c>
      <c r="F1423" s="333" t="str">
        <f t="shared" si="154"/>
        <v>3</v>
      </c>
      <c r="G1423" s="333" t="str">
        <f t="shared" si="155"/>
        <v>3</v>
      </c>
      <c r="H1423" s="333" t="str">
        <f t="shared" si="156"/>
        <v>7</v>
      </c>
      <c r="I1423" s="333" t="str">
        <f t="shared" si="157"/>
        <v>1</v>
      </c>
      <c r="J1423" s="333" t="str">
        <f t="shared" si="158"/>
        <v>9</v>
      </c>
      <c r="K1423" s="333" t="str">
        <f t="shared" si="159"/>
        <v>3</v>
      </c>
      <c r="L1423" s="350">
        <f t="shared" si="160"/>
        <v>14.333333333333334</v>
      </c>
    </row>
    <row r="1424" spans="5:12" x14ac:dyDescent="0.25">
      <c r="E1424" s="332" t="s">
        <v>5345</v>
      </c>
      <c r="F1424" s="333" t="str">
        <f t="shared" si="154"/>
        <v>3</v>
      </c>
      <c r="G1424" s="333" t="str">
        <f t="shared" si="155"/>
        <v>3</v>
      </c>
      <c r="H1424" s="333" t="str">
        <f t="shared" si="156"/>
        <v>7</v>
      </c>
      <c r="I1424" s="333" t="str">
        <f t="shared" si="157"/>
        <v>1</v>
      </c>
      <c r="J1424" s="333" t="str">
        <f t="shared" si="158"/>
        <v>9</v>
      </c>
      <c r="K1424" s="333" t="str">
        <f t="shared" si="159"/>
        <v>7</v>
      </c>
      <c r="L1424" s="350">
        <f t="shared" si="160"/>
        <v>26.333333333333332</v>
      </c>
    </row>
    <row r="1425" spans="5:12" x14ac:dyDescent="0.25">
      <c r="E1425" s="332" t="s">
        <v>5344</v>
      </c>
      <c r="F1425" s="333" t="str">
        <f t="shared" si="154"/>
        <v>3</v>
      </c>
      <c r="G1425" s="333" t="str">
        <f t="shared" si="155"/>
        <v>3</v>
      </c>
      <c r="H1425" s="333" t="str">
        <f t="shared" si="156"/>
        <v>7</v>
      </c>
      <c r="I1425" s="333" t="str">
        <f t="shared" si="157"/>
        <v>1</v>
      </c>
      <c r="J1425" s="333" t="str">
        <f t="shared" si="158"/>
        <v>9</v>
      </c>
      <c r="K1425" s="333" t="str">
        <f t="shared" si="159"/>
        <v>9</v>
      </c>
      <c r="L1425" s="350">
        <f t="shared" si="160"/>
        <v>32.333333333333336</v>
      </c>
    </row>
    <row r="1426" spans="5:12" x14ac:dyDescent="0.25">
      <c r="E1426" s="332" t="s">
        <v>5343</v>
      </c>
      <c r="F1426" s="333" t="str">
        <f t="shared" si="154"/>
        <v>3</v>
      </c>
      <c r="G1426" s="333" t="str">
        <f t="shared" si="155"/>
        <v>3</v>
      </c>
      <c r="H1426" s="333" t="str">
        <f t="shared" si="156"/>
        <v>7</v>
      </c>
      <c r="I1426" s="333" t="str">
        <f t="shared" si="157"/>
        <v>3</v>
      </c>
      <c r="J1426" s="333" t="str">
        <f t="shared" si="158"/>
        <v>1</v>
      </c>
      <c r="K1426" s="333" t="str">
        <f t="shared" si="159"/>
        <v>1</v>
      </c>
      <c r="L1426" s="350">
        <f t="shared" si="160"/>
        <v>10.333333333333334</v>
      </c>
    </row>
    <row r="1427" spans="5:12" x14ac:dyDescent="0.25">
      <c r="E1427" s="332" t="s">
        <v>5342</v>
      </c>
      <c r="F1427" s="333" t="str">
        <f t="shared" si="154"/>
        <v>3</v>
      </c>
      <c r="G1427" s="333" t="str">
        <f t="shared" si="155"/>
        <v>3</v>
      </c>
      <c r="H1427" s="333" t="str">
        <f t="shared" si="156"/>
        <v>7</v>
      </c>
      <c r="I1427" s="333" t="str">
        <f t="shared" si="157"/>
        <v>3</v>
      </c>
      <c r="J1427" s="333" t="str">
        <f t="shared" si="158"/>
        <v>1</v>
      </c>
      <c r="K1427" s="333" t="str">
        <f t="shared" si="159"/>
        <v>3</v>
      </c>
      <c r="L1427" s="350">
        <f t="shared" si="160"/>
        <v>11</v>
      </c>
    </row>
    <row r="1428" spans="5:12" x14ac:dyDescent="0.25">
      <c r="E1428" s="332" t="s">
        <v>5341</v>
      </c>
      <c r="F1428" s="333" t="str">
        <f t="shared" si="154"/>
        <v>3</v>
      </c>
      <c r="G1428" s="333" t="str">
        <f t="shared" si="155"/>
        <v>3</v>
      </c>
      <c r="H1428" s="333" t="str">
        <f t="shared" si="156"/>
        <v>7</v>
      </c>
      <c r="I1428" s="333" t="str">
        <f t="shared" si="157"/>
        <v>3</v>
      </c>
      <c r="J1428" s="333" t="str">
        <f t="shared" si="158"/>
        <v>1</v>
      </c>
      <c r="K1428" s="333" t="str">
        <f t="shared" si="159"/>
        <v>7</v>
      </c>
      <c r="L1428" s="350">
        <f t="shared" si="160"/>
        <v>12.333333333333334</v>
      </c>
    </row>
    <row r="1429" spans="5:12" x14ac:dyDescent="0.25">
      <c r="E1429" s="332" t="s">
        <v>5340</v>
      </c>
      <c r="F1429" s="333" t="str">
        <f t="shared" si="154"/>
        <v>3</v>
      </c>
      <c r="G1429" s="333" t="str">
        <f t="shared" si="155"/>
        <v>3</v>
      </c>
      <c r="H1429" s="333" t="str">
        <f t="shared" si="156"/>
        <v>7</v>
      </c>
      <c r="I1429" s="333" t="str">
        <f t="shared" si="157"/>
        <v>3</v>
      </c>
      <c r="J1429" s="333" t="str">
        <f t="shared" si="158"/>
        <v>1</v>
      </c>
      <c r="K1429" s="333" t="str">
        <f t="shared" si="159"/>
        <v>9</v>
      </c>
      <c r="L1429" s="350">
        <f t="shared" si="160"/>
        <v>13</v>
      </c>
    </row>
    <row r="1430" spans="5:12" x14ac:dyDescent="0.25">
      <c r="E1430" s="332" t="s">
        <v>5339</v>
      </c>
      <c r="F1430" s="333" t="str">
        <f t="shared" si="154"/>
        <v>3</v>
      </c>
      <c r="G1430" s="333" t="str">
        <f t="shared" si="155"/>
        <v>3</v>
      </c>
      <c r="H1430" s="333" t="str">
        <f t="shared" si="156"/>
        <v>7</v>
      </c>
      <c r="I1430" s="333" t="str">
        <f t="shared" si="157"/>
        <v>3</v>
      </c>
      <c r="J1430" s="333" t="str">
        <f t="shared" si="158"/>
        <v>3</v>
      </c>
      <c r="K1430" s="333" t="str">
        <f t="shared" si="159"/>
        <v>1</v>
      </c>
      <c r="L1430" s="350">
        <f t="shared" si="160"/>
        <v>11</v>
      </c>
    </row>
    <row r="1431" spans="5:12" x14ac:dyDescent="0.25">
      <c r="E1431" s="332" t="s">
        <v>5338</v>
      </c>
      <c r="F1431" s="333" t="str">
        <f t="shared" si="154"/>
        <v>3</v>
      </c>
      <c r="G1431" s="333" t="str">
        <f t="shared" si="155"/>
        <v>3</v>
      </c>
      <c r="H1431" s="333" t="str">
        <f t="shared" si="156"/>
        <v>7</v>
      </c>
      <c r="I1431" s="333" t="str">
        <f t="shared" si="157"/>
        <v>3</v>
      </c>
      <c r="J1431" s="333" t="str">
        <f t="shared" si="158"/>
        <v>3</v>
      </c>
      <c r="K1431" s="333" t="str">
        <f t="shared" si="159"/>
        <v>3</v>
      </c>
      <c r="L1431" s="350">
        <f t="shared" si="160"/>
        <v>13</v>
      </c>
    </row>
    <row r="1432" spans="5:12" x14ac:dyDescent="0.25">
      <c r="E1432" s="332" t="s">
        <v>5337</v>
      </c>
      <c r="F1432" s="333" t="str">
        <f t="shared" si="154"/>
        <v>3</v>
      </c>
      <c r="G1432" s="333" t="str">
        <f t="shared" si="155"/>
        <v>3</v>
      </c>
      <c r="H1432" s="333" t="str">
        <f t="shared" si="156"/>
        <v>7</v>
      </c>
      <c r="I1432" s="333" t="str">
        <f t="shared" si="157"/>
        <v>3</v>
      </c>
      <c r="J1432" s="333" t="str">
        <f t="shared" si="158"/>
        <v>3</v>
      </c>
      <c r="K1432" s="333" t="str">
        <f t="shared" si="159"/>
        <v>7</v>
      </c>
      <c r="L1432" s="350">
        <f t="shared" si="160"/>
        <v>17</v>
      </c>
    </row>
    <row r="1433" spans="5:12" x14ac:dyDescent="0.25">
      <c r="E1433" s="332" t="s">
        <v>5336</v>
      </c>
      <c r="F1433" s="333" t="str">
        <f t="shared" si="154"/>
        <v>3</v>
      </c>
      <c r="G1433" s="333" t="str">
        <f t="shared" si="155"/>
        <v>3</v>
      </c>
      <c r="H1433" s="333" t="str">
        <f t="shared" si="156"/>
        <v>7</v>
      </c>
      <c r="I1433" s="333" t="str">
        <f t="shared" si="157"/>
        <v>3</v>
      </c>
      <c r="J1433" s="333" t="str">
        <f t="shared" si="158"/>
        <v>3</v>
      </c>
      <c r="K1433" s="333" t="str">
        <f t="shared" si="159"/>
        <v>9</v>
      </c>
      <c r="L1433" s="350">
        <f t="shared" si="160"/>
        <v>19</v>
      </c>
    </row>
    <row r="1434" spans="5:12" x14ac:dyDescent="0.25">
      <c r="E1434" s="332" t="s">
        <v>5335</v>
      </c>
      <c r="F1434" s="333" t="str">
        <f t="shared" si="154"/>
        <v>3</v>
      </c>
      <c r="G1434" s="333" t="str">
        <f t="shared" si="155"/>
        <v>3</v>
      </c>
      <c r="H1434" s="333" t="str">
        <f t="shared" si="156"/>
        <v>7</v>
      </c>
      <c r="I1434" s="333" t="str">
        <f t="shared" si="157"/>
        <v>3</v>
      </c>
      <c r="J1434" s="333" t="str">
        <f t="shared" si="158"/>
        <v>7</v>
      </c>
      <c r="K1434" s="333" t="str">
        <f t="shared" si="159"/>
        <v>1</v>
      </c>
      <c r="L1434" s="350">
        <f t="shared" si="160"/>
        <v>12.333333333333334</v>
      </c>
    </row>
    <row r="1435" spans="5:12" x14ac:dyDescent="0.25">
      <c r="E1435" s="332" t="s">
        <v>5334</v>
      </c>
      <c r="F1435" s="333" t="str">
        <f t="shared" si="154"/>
        <v>3</v>
      </c>
      <c r="G1435" s="333" t="str">
        <f t="shared" si="155"/>
        <v>3</v>
      </c>
      <c r="H1435" s="333" t="str">
        <f t="shared" si="156"/>
        <v>7</v>
      </c>
      <c r="I1435" s="333" t="str">
        <f t="shared" si="157"/>
        <v>3</v>
      </c>
      <c r="J1435" s="333" t="str">
        <f t="shared" si="158"/>
        <v>7</v>
      </c>
      <c r="K1435" s="333" t="str">
        <f t="shared" si="159"/>
        <v>3</v>
      </c>
      <c r="L1435" s="350">
        <f t="shared" si="160"/>
        <v>17</v>
      </c>
    </row>
    <row r="1436" spans="5:12" x14ac:dyDescent="0.25">
      <c r="E1436" s="332" t="s">
        <v>5333</v>
      </c>
      <c r="F1436" s="333" t="str">
        <f t="shared" si="154"/>
        <v>3</v>
      </c>
      <c r="G1436" s="333" t="str">
        <f t="shared" si="155"/>
        <v>3</v>
      </c>
      <c r="H1436" s="333" t="str">
        <f t="shared" si="156"/>
        <v>7</v>
      </c>
      <c r="I1436" s="333" t="str">
        <f t="shared" si="157"/>
        <v>3</v>
      </c>
      <c r="J1436" s="333" t="str">
        <f t="shared" si="158"/>
        <v>7</v>
      </c>
      <c r="K1436" s="333" t="str">
        <f t="shared" si="159"/>
        <v>7</v>
      </c>
      <c r="L1436" s="350">
        <f t="shared" si="160"/>
        <v>26.333333333333332</v>
      </c>
    </row>
    <row r="1437" spans="5:12" x14ac:dyDescent="0.25">
      <c r="E1437" s="332" t="s">
        <v>5332</v>
      </c>
      <c r="F1437" s="333" t="str">
        <f t="shared" si="154"/>
        <v>3</v>
      </c>
      <c r="G1437" s="333" t="str">
        <f t="shared" si="155"/>
        <v>3</v>
      </c>
      <c r="H1437" s="333" t="str">
        <f t="shared" si="156"/>
        <v>7</v>
      </c>
      <c r="I1437" s="333" t="str">
        <f t="shared" si="157"/>
        <v>3</v>
      </c>
      <c r="J1437" s="333" t="str">
        <f t="shared" si="158"/>
        <v>7</v>
      </c>
      <c r="K1437" s="333" t="str">
        <f t="shared" si="159"/>
        <v>9</v>
      </c>
      <c r="L1437" s="350">
        <f t="shared" si="160"/>
        <v>31</v>
      </c>
    </row>
    <row r="1438" spans="5:12" x14ac:dyDescent="0.25">
      <c r="E1438" s="332" t="s">
        <v>5331</v>
      </c>
      <c r="F1438" s="333" t="str">
        <f t="shared" si="154"/>
        <v>3</v>
      </c>
      <c r="G1438" s="333" t="str">
        <f t="shared" si="155"/>
        <v>3</v>
      </c>
      <c r="H1438" s="333" t="str">
        <f t="shared" si="156"/>
        <v>7</v>
      </c>
      <c r="I1438" s="333" t="str">
        <f t="shared" si="157"/>
        <v>3</v>
      </c>
      <c r="J1438" s="333" t="str">
        <f t="shared" si="158"/>
        <v>9</v>
      </c>
      <c r="K1438" s="333" t="str">
        <f t="shared" si="159"/>
        <v>1</v>
      </c>
      <c r="L1438" s="350">
        <f t="shared" si="160"/>
        <v>13</v>
      </c>
    </row>
    <row r="1439" spans="5:12" x14ac:dyDescent="0.25">
      <c r="E1439" s="332" t="s">
        <v>5330</v>
      </c>
      <c r="F1439" s="333" t="str">
        <f t="shared" si="154"/>
        <v>3</v>
      </c>
      <c r="G1439" s="333" t="str">
        <f t="shared" si="155"/>
        <v>3</v>
      </c>
      <c r="H1439" s="333" t="str">
        <f t="shared" si="156"/>
        <v>7</v>
      </c>
      <c r="I1439" s="333" t="str">
        <f t="shared" si="157"/>
        <v>3</v>
      </c>
      <c r="J1439" s="333" t="str">
        <f t="shared" si="158"/>
        <v>9</v>
      </c>
      <c r="K1439" s="333" t="str">
        <f t="shared" si="159"/>
        <v>3</v>
      </c>
      <c r="L1439" s="350">
        <f t="shared" si="160"/>
        <v>19</v>
      </c>
    </row>
    <row r="1440" spans="5:12" x14ac:dyDescent="0.25">
      <c r="E1440" s="332" t="s">
        <v>5329</v>
      </c>
      <c r="F1440" s="333" t="str">
        <f t="shared" si="154"/>
        <v>3</v>
      </c>
      <c r="G1440" s="333" t="str">
        <f t="shared" si="155"/>
        <v>3</v>
      </c>
      <c r="H1440" s="333" t="str">
        <f t="shared" si="156"/>
        <v>7</v>
      </c>
      <c r="I1440" s="333" t="str">
        <f t="shared" si="157"/>
        <v>3</v>
      </c>
      <c r="J1440" s="333" t="str">
        <f t="shared" si="158"/>
        <v>9</v>
      </c>
      <c r="K1440" s="333" t="str">
        <f t="shared" si="159"/>
        <v>7</v>
      </c>
      <c r="L1440" s="350">
        <f t="shared" si="160"/>
        <v>31</v>
      </c>
    </row>
    <row r="1441" spans="5:12" x14ac:dyDescent="0.25">
      <c r="E1441" s="332" t="s">
        <v>5328</v>
      </c>
      <c r="F1441" s="333" t="str">
        <f t="shared" si="154"/>
        <v>3</v>
      </c>
      <c r="G1441" s="333" t="str">
        <f t="shared" si="155"/>
        <v>3</v>
      </c>
      <c r="H1441" s="333" t="str">
        <f t="shared" si="156"/>
        <v>7</v>
      </c>
      <c r="I1441" s="333" t="str">
        <f t="shared" si="157"/>
        <v>3</v>
      </c>
      <c r="J1441" s="333" t="str">
        <f t="shared" si="158"/>
        <v>9</v>
      </c>
      <c r="K1441" s="333" t="str">
        <f t="shared" si="159"/>
        <v>9</v>
      </c>
      <c r="L1441" s="350">
        <f t="shared" si="160"/>
        <v>37</v>
      </c>
    </row>
    <row r="1442" spans="5:12" x14ac:dyDescent="0.25">
      <c r="E1442" s="332" t="s">
        <v>5327</v>
      </c>
      <c r="F1442" s="333" t="str">
        <f t="shared" si="154"/>
        <v>3</v>
      </c>
      <c r="G1442" s="333" t="str">
        <f t="shared" si="155"/>
        <v>3</v>
      </c>
      <c r="H1442" s="333" t="str">
        <f t="shared" si="156"/>
        <v>7</v>
      </c>
      <c r="I1442" s="333" t="str">
        <f t="shared" si="157"/>
        <v>7</v>
      </c>
      <c r="J1442" s="333" t="str">
        <f t="shared" si="158"/>
        <v>1</v>
      </c>
      <c r="K1442" s="333" t="str">
        <f t="shared" si="159"/>
        <v>1</v>
      </c>
      <c r="L1442" s="350">
        <f t="shared" si="160"/>
        <v>19.666666666666668</v>
      </c>
    </row>
    <row r="1443" spans="5:12" x14ac:dyDescent="0.25">
      <c r="E1443" s="332" t="s">
        <v>5326</v>
      </c>
      <c r="F1443" s="333" t="str">
        <f t="shared" si="154"/>
        <v>3</v>
      </c>
      <c r="G1443" s="333" t="str">
        <f t="shared" si="155"/>
        <v>3</v>
      </c>
      <c r="H1443" s="333" t="str">
        <f t="shared" si="156"/>
        <v>7</v>
      </c>
      <c r="I1443" s="333" t="str">
        <f t="shared" si="157"/>
        <v>7</v>
      </c>
      <c r="J1443" s="333" t="str">
        <f t="shared" si="158"/>
        <v>1</v>
      </c>
      <c r="K1443" s="333" t="str">
        <f t="shared" si="159"/>
        <v>3</v>
      </c>
      <c r="L1443" s="350">
        <f t="shared" si="160"/>
        <v>20.333333333333332</v>
      </c>
    </row>
    <row r="1444" spans="5:12" x14ac:dyDescent="0.25">
      <c r="E1444" s="332" t="s">
        <v>5325</v>
      </c>
      <c r="F1444" s="333" t="str">
        <f t="shared" si="154"/>
        <v>3</v>
      </c>
      <c r="G1444" s="333" t="str">
        <f t="shared" si="155"/>
        <v>3</v>
      </c>
      <c r="H1444" s="333" t="str">
        <f t="shared" si="156"/>
        <v>7</v>
      </c>
      <c r="I1444" s="333" t="str">
        <f t="shared" si="157"/>
        <v>7</v>
      </c>
      <c r="J1444" s="333" t="str">
        <f t="shared" si="158"/>
        <v>1</v>
      </c>
      <c r="K1444" s="333" t="str">
        <f t="shared" si="159"/>
        <v>7</v>
      </c>
      <c r="L1444" s="350">
        <f t="shared" si="160"/>
        <v>21.666666666666668</v>
      </c>
    </row>
    <row r="1445" spans="5:12" x14ac:dyDescent="0.25">
      <c r="E1445" s="332" t="s">
        <v>5324</v>
      </c>
      <c r="F1445" s="333" t="str">
        <f t="shared" si="154"/>
        <v>3</v>
      </c>
      <c r="G1445" s="333" t="str">
        <f t="shared" si="155"/>
        <v>3</v>
      </c>
      <c r="H1445" s="333" t="str">
        <f t="shared" si="156"/>
        <v>7</v>
      </c>
      <c r="I1445" s="333" t="str">
        <f t="shared" si="157"/>
        <v>7</v>
      </c>
      <c r="J1445" s="333" t="str">
        <f t="shared" si="158"/>
        <v>1</v>
      </c>
      <c r="K1445" s="333" t="str">
        <f t="shared" si="159"/>
        <v>9</v>
      </c>
      <c r="L1445" s="350">
        <f t="shared" si="160"/>
        <v>22.333333333333332</v>
      </c>
    </row>
    <row r="1446" spans="5:12" x14ac:dyDescent="0.25">
      <c r="E1446" s="332" t="s">
        <v>5323</v>
      </c>
      <c r="F1446" s="333" t="str">
        <f t="shared" si="154"/>
        <v>3</v>
      </c>
      <c r="G1446" s="333" t="str">
        <f t="shared" si="155"/>
        <v>3</v>
      </c>
      <c r="H1446" s="333" t="str">
        <f t="shared" si="156"/>
        <v>7</v>
      </c>
      <c r="I1446" s="333" t="str">
        <f t="shared" si="157"/>
        <v>7</v>
      </c>
      <c r="J1446" s="333" t="str">
        <f t="shared" si="158"/>
        <v>3</v>
      </c>
      <c r="K1446" s="333" t="str">
        <f t="shared" si="159"/>
        <v>1</v>
      </c>
      <c r="L1446" s="350">
        <f t="shared" si="160"/>
        <v>20.333333333333332</v>
      </c>
    </row>
    <row r="1447" spans="5:12" x14ac:dyDescent="0.25">
      <c r="E1447" s="332" t="s">
        <v>5322</v>
      </c>
      <c r="F1447" s="333" t="str">
        <f t="shared" si="154"/>
        <v>3</v>
      </c>
      <c r="G1447" s="333" t="str">
        <f t="shared" si="155"/>
        <v>3</v>
      </c>
      <c r="H1447" s="333" t="str">
        <f t="shared" si="156"/>
        <v>7</v>
      </c>
      <c r="I1447" s="333" t="str">
        <f t="shared" si="157"/>
        <v>7</v>
      </c>
      <c r="J1447" s="333" t="str">
        <f t="shared" si="158"/>
        <v>3</v>
      </c>
      <c r="K1447" s="333" t="str">
        <f t="shared" si="159"/>
        <v>3</v>
      </c>
      <c r="L1447" s="350">
        <f t="shared" si="160"/>
        <v>22.333333333333332</v>
      </c>
    </row>
    <row r="1448" spans="5:12" x14ac:dyDescent="0.25">
      <c r="E1448" s="332" t="s">
        <v>5321</v>
      </c>
      <c r="F1448" s="333" t="str">
        <f t="shared" si="154"/>
        <v>3</v>
      </c>
      <c r="G1448" s="333" t="str">
        <f t="shared" si="155"/>
        <v>3</v>
      </c>
      <c r="H1448" s="333" t="str">
        <f t="shared" si="156"/>
        <v>7</v>
      </c>
      <c r="I1448" s="333" t="str">
        <f t="shared" si="157"/>
        <v>7</v>
      </c>
      <c r="J1448" s="333" t="str">
        <f t="shared" si="158"/>
        <v>3</v>
      </c>
      <c r="K1448" s="333" t="str">
        <f t="shared" si="159"/>
        <v>7</v>
      </c>
      <c r="L1448" s="350">
        <f t="shared" si="160"/>
        <v>26.333333333333332</v>
      </c>
    </row>
    <row r="1449" spans="5:12" x14ac:dyDescent="0.25">
      <c r="E1449" s="332" t="s">
        <v>5320</v>
      </c>
      <c r="F1449" s="333" t="str">
        <f t="shared" si="154"/>
        <v>3</v>
      </c>
      <c r="G1449" s="333" t="str">
        <f t="shared" si="155"/>
        <v>3</v>
      </c>
      <c r="H1449" s="333" t="str">
        <f t="shared" si="156"/>
        <v>7</v>
      </c>
      <c r="I1449" s="333" t="str">
        <f t="shared" si="157"/>
        <v>7</v>
      </c>
      <c r="J1449" s="333" t="str">
        <f t="shared" si="158"/>
        <v>3</v>
      </c>
      <c r="K1449" s="333" t="str">
        <f t="shared" si="159"/>
        <v>9</v>
      </c>
      <c r="L1449" s="350">
        <f t="shared" si="160"/>
        <v>28.333333333333332</v>
      </c>
    </row>
    <row r="1450" spans="5:12" x14ac:dyDescent="0.25">
      <c r="E1450" s="332" t="s">
        <v>5319</v>
      </c>
      <c r="F1450" s="333" t="str">
        <f t="shared" si="154"/>
        <v>3</v>
      </c>
      <c r="G1450" s="333" t="str">
        <f t="shared" si="155"/>
        <v>3</v>
      </c>
      <c r="H1450" s="333" t="str">
        <f t="shared" si="156"/>
        <v>7</v>
      </c>
      <c r="I1450" s="333" t="str">
        <f t="shared" si="157"/>
        <v>7</v>
      </c>
      <c r="J1450" s="333" t="str">
        <f t="shared" si="158"/>
        <v>7</v>
      </c>
      <c r="K1450" s="333" t="str">
        <f t="shared" si="159"/>
        <v>1</v>
      </c>
      <c r="L1450" s="350">
        <f t="shared" si="160"/>
        <v>21.666666666666668</v>
      </c>
    </row>
    <row r="1451" spans="5:12" x14ac:dyDescent="0.25">
      <c r="E1451" s="332" t="s">
        <v>5318</v>
      </c>
      <c r="F1451" s="333" t="str">
        <f t="shared" si="154"/>
        <v>3</v>
      </c>
      <c r="G1451" s="333" t="str">
        <f t="shared" si="155"/>
        <v>3</v>
      </c>
      <c r="H1451" s="333" t="str">
        <f t="shared" si="156"/>
        <v>7</v>
      </c>
      <c r="I1451" s="333" t="str">
        <f t="shared" si="157"/>
        <v>7</v>
      </c>
      <c r="J1451" s="333" t="str">
        <f t="shared" si="158"/>
        <v>7</v>
      </c>
      <c r="K1451" s="333" t="str">
        <f t="shared" si="159"/>
        <v>3</v>
      </c>
      <c r="L1451" s="350">
        <f t="shared" si="160"/>
        <v>26.333333333333332</v>
      </c>
    </row>
    <row r="1452" spans="5:12" x14ac:dyDescent="0.25">
      <c r="E1452" s="332" t="s">
        <v>5317</v>
      </c>
      <c r="F1452" s="333" t="str">
        <f t="shared" si="154"/>
        <v>3</v>
      </c>
      <c r="G1452" s="333" t="str">
        <f t="shared" si="155"/>
        <v>3</v>
      </c>
      <c r="H1452" s="333" t="str">
        <f t="shared" si="156"/>
        <v>7</v>
      </c>
      <c r="I1452" s="333" t="str">
        <f t="shared" si="157"/>
        <v>7</v>
      </c>
      <c r="J1452" s="333" t="str">
        <f t="shared" si="158"/>
        <v>7</v>
      </c>
      <c r="K1452" s="333" t="str">
        <f t="shared" si="159"/>
        <v>7</v>
      </c>
      <c r="L1452" s="350">
        <f t="shared" si="160"/>
        <v>35.666666666666664</v>
      </c>
    </row>
    <row r="1453" spans="5:12" x14ac:dyDescent="0.25">
      <c r="E1453" s="332" t="s">
        <v>5316</v>
      </c>
      <c r="F1453" s="333" t="str">
        <f t="shared" si="154"/>
        <v>3</v>
      </c>
      <c r="G1453" s="333" t="str">
        <f t="shared" si="155"/>
        <v>3</v>
      </c>
      <c r="H1453" s="333" t="str">
        <f t="shared" si="156"/>
        <v>7</v>
      </c>
      <c r="I1453" s="333" t="str">
        <f t="shared" si="157"/>
        <v>7</v>
      </c>
      <c r="J1453" s="333" t="str">
        <f t="shared" si="158"/>
        <v>7</v>
      </c>
      <c r="K1453" s="333" t="str">
        <f t="shared" si="159"/>
        <v>9</v>
      </c>
      <c r="L1453" s="350">
        <f t="shared" si="160"/>
        <v>40.333333333333336</v>
      </c>
    </row>
    <row r="1454" spans="5:12" x14ac:dyDescent="0.25">
      <c r="E1454" s="332" t="s">
        <v>5315</v>
      </c>
      <c r="F1454" s="333" t="str">
        <f t="shared" si="154"/>
        <v>3</v>
      </c>
      <c r="G1454" s="333" t="str">
        <f t="shared" si="155"/>
        <v>3</v>
      </c>
      <c r="H1454" s="333" t="str">
        <f t="shared" si="156"/>
        <v>7</v>
      </c>
      <c r="I1454" s="333" t="str">
        <f t="shared" si="157"/>
        <v>7</v>
      </c>
      <c r="J1454" s="333" t="str">
        <f t="shared" si="158"/>
        <v>9</v>
      </c>
      <c r="K1454" s="333" t="str">
        <f t="shared" si="159"/>
        <v>1</v>
      </c>
      <c r="L1454" s="350">
        <f t="shared" si="160"/>
        <v>22.333333333333332</v>
      </c>
    </row>
    <row r="1455" spans="5:12" x14ac:dyDescent="0.25">
      <c r="E1455" s="332" t="s">
        <v>5314</v>
      </c>
      <c r="F1455" s="333" t="str">
        <f t="shared" si="154"/>
        <v>3</v>
      </c>
      <c r="G1455" s="333" t="str">
        <f t="shared" si="155"/>
        <v>3</v>
      </c>
      <c r="H1455" s="333" t="str">
        <f t="shared" si="156"/>
        <v>7</v>
      </c>
      <c r="I1455" s="333" t="str">
        <f t="shared" si="157"/>
        <v>7</v>
      </c>
      <c r="J1455" s="333" t="str">
        <f t="shared" si="158"/>
        <v>9</v>
      </c>
      <c r="K1455" s="333" t="str">
        <f t="shared" si="159"/>
        <v>3</v>
      </c>
      <c r="L1455" s="350">
        <f t="shared" si="160"/>
        <v>28.333333333333332</v>
      </c>
    </row>
    <row r="1456" spans="5:12" x14ac:dyDescent="0.25">
      <c r="E1456" s="332" t="s">
        <v>5313</v>
      </c>
      <c r="F1456" s="333" t="str">
        <f t="shared" si="154"/>
        <v>3</v>
      </c>
      <c r="G1456" s="333" t="str">
        <f t="shared" si="155"/>
        <v>3</v>
      </c>
      <c r="H1456" s="333" t="str">
        <f t="shared" si="156"/>
        <v>7</v>
      </c>
      <c r="I1456" s="333" t="str">
        <f t="shared" si="157"/>
        <v>7</v>
      </c>
      <c r="J1456" s="333" t="str">
        <f t="shared" si="158"/>
        <v>9</v>
      </c>
      <c r="K1456" s="333" t="str">
        <f t="shared" si="159"/>
        <v>7</v>
      </c>
      <c r="L1456" s="350">
        <f t="shared" si="160"/>
        <v>40.333333333333336</v>
      </c>
    </row>
    <row r="1457" spans="5:12" x14ac:dyDescent="0.25">
      <c r="E1457" s="332" t="s">
        <v>5312</v>
      </c>
      <c r="F1457" s="333" t="str">
        <f t="shared" si="154"/>
        <v>3</v>
      </c>
      <c r="G1457" s="333" t="str">
        <f t="shared" si="155"/>
        <v>3</v>
      </c>
      <c r="H1457" s="333" t="str">
        <f t="shared" si="156"/>
        <v>7</v>
      </c>
      <c r="I1457" s="333" t="str">
        <f t="shared" si="157"/>
        <v>7</v>
      </c>
      <c r="J1457" s="333" t="str">
        <f t="shared" si="158"/>
        <v>9</v>
      </c>
      <c r="K1457" s="333" t="str">
        <f t="shared" si="159"/>
        <v>9</v>
      </c>
      <c r="L1457" s="350">
        <f t="shared" si="160"/>
        <v>46.333333333333336</v>
      </c>
    </row>
    <row r="1458" spans="5:12" x14ac:dyDescent="0.25">
      <c r="E1458" s="332" t="s">
        <v>5311</v>
      </c>
      <c r="F1458" s="333" t="str">
        <f t="shared" si="154"/>
        <v>3</v>
      </c>
      <c r="G1458" s="333" t="str">
        <f t="shared" si="155"/>
        <v>3</v>
      </c>
      <c r="H1458" s="333" t="str">
        <f t="shared" si="156"/>
        <v>7</v>
      </c>
      <c r="I1458" s="333" t="str">
        <f t="shared" si="157"/>
        <v>9</v>
      </c>
      <c r="J1458" s="333" t="str">
        <f t="shared" si="158"/>
        <v>1</v>
      </c>
      <c r="K1458" s="333" t="str">
        <f t="shared" si="159"/>
        <v>1</v>
      </c>
      <c r="L1458" s="350">
        <f t="shared" si="160"/>
        <v>24.333333333333332</v>
      </c>
    </row>
    <row r="1459" spans="5:12" x14ac:dyDescent="0.25">
      <c r="E1459" s="332" t="s">
        <v>5310</v>
      </c>
      <c r="F1459" s="333" t="str">
        <f t="shared" si="154"/>
        <v>3</v>
      </c>
      <c r="G1459" s="333" t="str">
        <f t="shared" si="155"/>
        <v>3</v>
      </c>
      <c r="H1459" s="333" t="str">
        <f t="shared" si="156"/>
        <v>7</v>
      </c>
      <c r="I1459" s="333" t="str">
        <f t="shared" si="157"/>
        <v>9</v>
      </c>
      <c r="J1459" s="333" t="str">
        <f t="shared" si="158"/>
        <v>1</v>
      </c>
      <c r="K1459" s="333" t="str">
        <f t="shared" si="159"/>
        <v>3</v>
      </c>
      <c r="L1459" s="350">
        <f t="shared" si="160"/>
        <v>25</v>
      </c>
    </row>
    <row r="1460" spans="5:12" x14ac:dyDescent="0.25">
      <c r="E1460" s="332" t="s">
        <v>5309</v>
      </c>
      <c r="F1460" s="333" t="str">
        <f t="shared" si="154"/>
        <v>3</v>
      </c>
      <c r="G1460" s="333" t="str">
        <f t="shared" si="155"/>
        <v>3</v>
      </c>
      <c r="H1460" s="333" t="str">
        <f t="shared" si="156"/>
        <v>7</v>
      </c>
      <c r="I1460" s="333" t="str">
        <f t="shared" si="157"/>
        <v>9</v>
      </c>
      <c r="J1460" s="333" t="str">
        <f t="shared" si="158"/>
        <v>1</v>
      </c>
      <c r="K1460" s="333" t="str">
        <f t="shared" si="159"/>
        <v>7</v>
      </c>
      <c r="L1460" s="350">
        <f t="shared" si="160"/>
        <v>26.333333333333332</v>
      </c>
    </row>
    <row r="1461" spans="5:12" x14ac:dyDescent="0.25">
      <c r="E1461" s="332" t="s">
        <v>5308</v>
      </c>
      <c r="F1461" s="333" t="str">
        <f t="shared" si="154"/>
        <v>3</v>
      </c>
      <c r="G1461" s="333" t="str">
        <f t="shared" si="155"/>
        <v>3</v>
      </c>
      <c r="H1461" s="333" t="str">
        <f t="shared" si="156"/>
        <v>7</v>
      </c>
      <c r="I1461" s="333" t="str">
        <f t="shared" si="157"/>
        <v>9</v>
      </c>
      <c r="J1461" s="333" t="str">
        <f t="shared" si="158"/>
        <v>1</v>
      </c>
      <c r="K1461" s="333" t="str">
        <f t="shared" si="159"/>
        <v>9</v>
      </c>
      <c r="L1461" s="350">
        <f t="shared" si="160"/>
        <v>27</v>
      </c>
    </row>
    <row r="1462" spans="5:12" x14ac:dyDescent="0.25">
      <c r="E1462" s="332" t="s">
        <v>5307</v>
      </c>
      <c r="F1462" s="333" t="str">
        <f t="shared" si="154"/>
        <v>3</v>
      </c>
      <c r="G1462" s="333" t="str">
        <f t="shared" si="155"/>
        <v>3</v>
      </c>
      <c r="H1462" s="333" t="str">
        <f t="shared" si="156"/>
        <v>7</v>
      </c>
      <c r="I1462" s="333" t="str">
        <f t="shared" si="157"/>
        <v>9</v>
      </c>
      <c r="J1462" s="333" t="str">
        <f t="shared" si="158"/>
        <v>3</v>
      </c>
      <c r="K1462" s="333" t="str">
        <f t="shared" si="159"/>
        <v>1</v>
      </c>
      <c r="L1462" s="350">
        <f t="shared" si="160"/>
        <v>25</v>
      </c>
    </row>
    <row r="1463" spans="5:12" x14ac:dyDescent="0.25">
      <c r="E1463" s="332" t="s">
        <v>5306</v>
      </c>
      <c r="F1463" s="333" t="str">
        <f t="shared" si="154"/>
        <v>3</v>
      </c>
      <c r="G1463" s="333" t="str">
        <f t="shared" si="155"/>
        <v>3</v>
      </c>
      <c r="H1463" s="333" t="str">
        <f t="shared" si="156"/>
        <v>7</v>
      </c>
      <c r="I1463" s="333" t="str">
        <f t="shared" si="157"/>
        <v>9</v>
      </c>
      <c r="J1463" s="333" t="str">
        <f t="shared" si="158"/>
        <v>3</v>
      </c>
      <c r="K1463" s="333" t="str">
        <f t="shared" si="159"/>
        <v>3</v>
      </c>
      <c r="L1463" s="350">
        <f t="shared" si="160"/>
        <v>27</v>
      </c>
    </row>
    <row r="1464" spans="5:12" x14ac:dyDescent="0.25">
      <c r="E1464" s="332" t="s">
        <v>5305</v>
      </c>
      <c r="F1464" s="333" t="str">
        <f t="shared" si="154"/>
        <v>3</v>
      </c>
      <c r="G1464" s="333" t="str">
        <f t="shared" si="155"/>
        <v>3</v>
      </c>
      <c r="H1464" s="333" t="str">
        <f t="shared" si="156"/>
        <v>7</v>
      </c>
      <c r="I1464" s="333" t="str">
        <f t="shared" si="157"/>
        <v>9</v>
      </c>
      <c r="J1464" s="333" t="str">
        <f t="shared" si="158"/>
        <v>3</v>
      </c>
      <c r="K1464" s="333" t="str">
        <f t="shared" si="159"/>
        <v>7</v>
      </c>
      <c r="L1464" s="350">
        <f t="shared" si="160"/>
        <v>31</v>
      </c>
    </row>
    <row r="1465" spans="5:12" x14ac:dyDescent="0.25">
      <c r="E1465" s="332" t="s">
        <v>5304</v>
      </c>
      <c r="F1465" s="333" t="str">
        <f t="shared" si="154"/>
        <v>3</v>
      </c>
      <c r="G1465" s="333" t="str">
        <f t="shared" si="155"/>
        <v>3</v>
      </c>
      <c r="H1465" s="333" t="str">
        <f t="shared" si="156"/>
        <v>7</v>
      </c>
      <c r="I1465" s="333" t="str">
        <f t="shared" si="157"/>
        <v>9</v>
      </c>
      <c r="J1465" s="333" t="str">
        <f t="shared" si="158"/>
        <v>3</v>
      </c>
      <c r="K1465" s="333" t="str">
        <f t="shared" si="159"/>
        <v>9</v>
      </c>
      <c r="L1465" s="350">
        <f t="shared" si="160"/>
        <v>33</v>
      </c>
    </row>
    <row r="1466" spans="5:12" x14ac:dyDescent="0.25">
      <c r="E1466" s="332" t="s">
        <v>5303</v>
      </c>
      <c r="F1466" s="333" t="str">
        <f t="shared" si="154"/>
        <v>3</v>
      </c>
      <c r="G1466" s="333" t="str">
        <f t="shared" si="155"/>
        <v>3</v>
      </c>
      <c r="H1466" s="333" t="str">
        <f t="shared" si="156"/>
        <v>7</v>
      </c>
      <c r="I1466" s="333" t="str">
        <f t="shared" si="157"/>
        <v>9</v>
      </c>
      <c r="J1466" s="333" t="str">
        <f t="shared" si="158"/>
        <v>7</v>
      </c>
      <c r="K1466" s="333" t="str">
        <f t="shared" si="159"/>
        <v>1</v>
      </c>
      <c r="L1466" s="350">
        <f t="shared" si="160"/>
        <v>26.333333333333332</v>
      </c>
    </row>
    <row r="1467" spans="5:12" x14ac:dyDescent="0.25">
      <c r="E1467" s="332" t="s">
        <v>5302</v>
      </c>
      <c r="F1467" s="333" t="str">
        <f t="shared" si="154"/>
        <v>3</v>
      </c>
      <c r="G1467" s="333" t="str">
        <f t="shared" si="155"/>
        <v>3</v>
      </c>
      <c r="H1467" s="333" t="str">
        <f t="shared" si="156"/>
        <v>7</v>
      </c>
      <c r="I1467" s="333" t="str">
        <f t="shared" si="157"/>
        <v>9</v>
      </c>
      <c r="J1467" s="333" t="str">
        <f t="shared" si="158"/>
        <v>7</v>
      </c>
      <c r="K1467" s="333" t="str">
        <f t="shared" si="159"/>
        <v>3</v>
      </c>
      <c r="L1467" s="350">
        <f t="shared" si="160"/>
        <v>31</v>
      </c>
    </row>
    <row r="1468" spans="5:12" x14ac:dyDescent="0.25">
      <c r="E1468" s="332" t="s">
        <v>5301</v>
      </c>
      <c r="F1468" s="333" t="str">
        <f t="shared" si="154"/>
        <v>3</v>
      </c>
      <c r="G1468" s="333" t="str">
        <f t="shared" si="155"/>
        <v>3</v>
      </c>
      <c r="H1468" s="333" t="str">
        <f t="shared" si="156"/>
        <v>7</v>
      </c>
      <c r="I1468" s="333" t="str">
        <f t="shared" si="157"/>
        <v>9</v>
      </c>
      <c r="J1468" s="333" t="str">
        <f t="shared" si="158"/>
        <v>7</v>
      </c>
      <c r="K1468" s="333" t="str">
        <f t="shared" si="159"/>
        <v>7</v>
      </c>
      <c r="L1468" s="350">
        <f t="shared" si="160"/>
        <v>40.333333333333336</v>
      </c>
    </row>
    <row r="1469" spans="5:12" x14ac:dyDescent="0.25">
      <c r="E1469" s="332" t="s">
        <v>5300</v>
      </c>
      <c r="F1469" s="333" t="str">
        <f t="shared" si="154"/>
        <v>3</v>
      </c>
      <c r="G1469" s="333" t="str">
        <f t="shared" si="155"/>
        <v>3</v>
      </c>
      <c r="H1469" s="333" t="str">
        <f t="shared" si="156"/>
        <v>7</v>
      </c>
      <c r="I1469" s="333" t="str">
        <f t="shared" si="157"/>
        <v>9</v>
      </c>
      <c r="J1469" s="333" t="str">
        <f t="shared" si="158"/>
        <v>7</v>
      </c>
      <c r="K1469" s="333" t="str">
        <f t="shared" si="159"/>
        <v>9</v>
      </c>
      <c r="L1469" s="350">
        <f t="shared" si="160"/>
        <v>45</v>
      </c>
    </row>
    <row r="1470" spans="5:12" x14ac:dyDescent="0.25">
      <c r="E1470" s="332" t="s">
        <v>5299</v>
      </c>
      <c r="F1470" s="333" t="str">
        <f t="shared" si="154"/>
        <v>3</v>
      </c>
      <c r="G1470" s="333" t="str">
        <f t="shared" si="155"/>
        <v>3</v>
      </c>
      <c r="H1470" s="333" t="str">
        <f t="shared" si="156"/>
        <v>7</v>
      </c>
      <c r="I1470" s="333" t="str">
        <f t="shared" si="157"/>
        <v>9</v>
      </c>
      <c r="J1470" s="333" t="str">
        <f t="shared" si="158"/>
        <v>9</v>
      </c>
      <c r="K1470" s="333" t="str">
        <f t="shared" si="159"/>
        <v>1</v>
      </c>
      <c r="L1470" s="350">
        <f t="shared" si="160"/>
        <v>27</v>
      </c>
    </row>
    <row r="1471" spans="5:12" x14ac:dyDescent="0.25">
      <c r="E1471" s="332" t="s">
        <v>5298</v>
      </c>
      <c r="F1471" s="333" t="str">
        <f t="shared" si="154"/>
        <v>3</v>
      </c>
      <c r="G1471" s="333" t="str">
        <f t="shared" si="155"/>
        <v>3</v>
      </c>
      <c r="H1471" s="333" t="str">
        <f t="shared" si="156"/>
        <v>7</v>
      </c>
      <c r="I1471" s="333" t="str">
        <f t="shared" si="157"/>
        <v>9</v>
      </c>
      <c r="J1471" s="333" t="str">
        <f t="shared" si="158"/>
        <v>9</v>
      </c>
      <c r="K1471" s="333" t="str">
        <f t="shared" si="159"/>
        <v>3</v>
      </c>
      <c r="L1471" s="350">
        <f t="shared" si="160"/>
        <v>33</v>
      </c>
    </row>
    <row r="1472" spans="5:12" x14ac:dyDescent="0.25">
      <c r="E1472" s="332" t="s">
        <v>5297</v>
      </c>
      <c r="F1472" s="333" t="str">
        <f t="shared" si="154"/>
        <v>3</v>
      </c>
      <c r="G1472" s="333" t="str">
        <f t="shared" si="155"/>
        <v>3</v>
      </c>
      <c r="H1472" s="333" t="str">
        <f t="shared" si="156"/>
        <v>7</v>
      </c>
      <c r="I1472" s="333" t="str">
        <f t="shared" si="157"/>
        <v>9</v>
      </c>
      <c r="J1472" s="333" t="str">
        <f t="shared" si="158"/>
        <v>9</v>
      </c>
      <c r="K1472" s="333" t="str">
        <f t="shared" si="159"/>
        <v>7</v>
      </c>
      <c r="L1472" s="350">
        <f t="shared" si="160"/>
        <v>45</v>
      </c>
    </row>
    <row r="1473" spans="5:12" x14ac:dyDescent="0.25">
      <c r="E1473" s="332" t="s">
        <v>5296</v>
      </c>
      <c r="F1473" s="333" t="str">
        <f t="shared" si="154"/>
        <v>3</v>
      </c>
      <c r="G1473" s="333" t="str">
        <f t="shared" si="155"/>
        <v>3</v>
      </c>
      <c r="H1473" s="333" t="str">
        <f t="shared" si="156"/>
        <v>7</v>
      </c>
      <c r="I1473" s="333" t="str">
        <f t="shared" si="157"/>
        <v>9</v>
      </c>
      <c r="J1473" s="333" t="str">
        <f t="shared" si="158"/>
        <v>9</v>
      </c>
      <c r="K1473" s="333" t="str">
        <f t="shared" si="159"/>
        <v>9</v>
      </c>
      <c r="L1473" s="350">
        <f t="shared" si="160"/>
        <v>51</v>
      </c>
    </row>
    <row r="1474" spans="5:12" x14ac:dyDescent="0.25">
      <c r="E1474" s="332" t="s">
        <v>5295</v>
      </c>
      <c r="F1474" s="333" t="str">
        <f t="shared" ref="F1474:F1537" si="161">MID(E1474,3,1)</f>
        <v>3</v>
      </c>
      <c r="G1474" s="333" t="str">
        <f t="shared" ref="G1474:G1537" si="162">MID(E1474,6,1)</f>
        <v>3</v>
      </c>
      <c r="H1474" s="333" t="str">
        <f t="shared" ref="H1474:H1537" si="163">MID(E1474,10,1)</f>
        <v>9</v>
      </c>
      <c r="I1474" s="333" t="str">
        <f t="shared" ref="I1474:I1537" si="164">MID(E1474,13,1)</f>
        <v>1</v>
      </c>
      <c r="J1474" s="333" t="str">
        <f t="shared" ref="J1474:J1537" si="165">MID(E1474,17,1)</f>
        <v>1</v>
      </c>
      <c r="K1474" s="333" t="str">
        <f t="shared" ref="K1474:K1537" si="166">MID(E1474,20,1)</f>
        <v>1</v>
      </c>
      <c r="L1474" s="350">
        <f t="shared" ref="L1474:L1537" si="167">(F1474*G1474+H1474*I1474+J1474*K1474)/3</f>
        <v>6.333333333333333</v>
      </c>
    </row>
    <row r="1475" spans="5:12" x14ac:dyDescent="0.25">
      <c r="E1475" s="332" t="s">
        <v>5294</v>
      </c>
      <c r="F1475" s="333" t="str">
        <f t="shared" si="161"/>
        <v>3</v>
      </c>
      <c r="G1475" s="333" t="str">
        <f t="shared" si="162"/>
        <v>3</v>
      </c>
      <c r="H1475" s="333" t="str">
        <f t="shared" si="163"/>
        <v>9</v>
      </c>
      <c r="I1475" s="333" t="str">
        <f t="shared" si="164"/>
        <v>1</v>
      </c>
      <c r="J1475" s="333" t="str">
        <f t="shared" si="165"/>
        <v>1</v>
      </c>
      <c r="K1475" s="333" t="str">
        <f t="shared" si="166"/>
        <v>3</v>
      </c>
      <c r="L1475" s="350">
        <f t="shared" si="167"/>
        <v>7</v>
      </c>
    </row>
    <row r="1476" spans="5:12" x14ac:dyDescent="0.25">
      <c r="E1476" s="332" t="s">
        <v>5293</v>
      </c>
      <c r="F1476" s="333" t="str">
        <f t="shared" si="161"/>
        <v>3</v>
      </c>
      <c r="G1476" s="333" t="str">
        <f t="shared" si="162"/>
        <v>3</v>
      </c>
      <c r="H1476" s="333" t="str">
        <f t="shared" si="163"/>
        <v>9</v>
      </c>
      <c r="I1476" s="333" t="str">
        <f t="shared" si="164"/>
        <v>1</v>
      </c>
      <c r="J1476" s="333" t="str">
        <f t="shared" si="165"/>
        <v>1</v>
      </c>
      <c r="K1476" s="333" t="str">
        <f t="shared" si="166"/>
        <v>7</v>
      </c>
      <c r="L1476" s="350">
        <f t="shared" si="167"/>
        <v>8.3333333333333339</v>
      </c>
    </row>
    <row r="1477" spans="5:12" x14ac:dyDescent="0.25">
      <c r="E1477" s="332" t="s">
        <v>5292</v>
      </c>
      <c r="F1477" s="333" t="str">
        <f t="shared" si="161"/>
        <v>3</v>
      </c>
      <c r="G1477" s="333" t="str">
        <f t="shared" si="162"/>
        <v>3</v>
      </c>
      <c r="H1477" s="333" t="str">
        <f t="shared" si="163"/>
        <v>9</v>
      </c>
      <c r="I1477" s="333" t="str">
        <f t="shared" si="164"/>
        <v>1</v>
      </c>
      <c r="J1477" s="333" t="str">
        <f t="shared" si="165"/>
        <v>1</v>
      </c>
      <c r="K1477" s="333" t="str">
        <f t="shared" si="166"/>
        <v>9</v>
      </c>
      <c r="L1477" s="350">
        <f t="shared" si="167"/>
        <v>9</v>
      </c>
    </row>
    <row r="1478" spans="5:12" x14ac:dyDescent="0.25">
      <c r="E1478" s="332" t="s">
        <v>5291</v>
      </c>
      <c r="F1478" s="333" t="str">
        <f t="shared" si="161"/>
        <v>3</v>
      </c>
      <c r="G1478" s="333" t="str">
        <f t="shared" si="162"/>
        <v>3</v>
      </c>
      <c r="H1478" s="333" t="str">
        <f t="shared" si="163"/>
        <v>9</v>
      </c>
      <c r="I1478" s="333" t="str">
        <f t="shared" si="164"/>
        <v>1</v>
      </c>
      <c r="J1478" s="333" t="str">
        <f t="shared" si="165"/>
        <v>3</v>
      </c>
      <c r="K1478" s="333" t="str">
        <f t="shared" si="166"/>
        <v>1</v>
      </c>
      <c r="L1478" s="350">
        <f t="shared" si="167"/>
        <v>7</v>
      </c>
    </row>
    <row r="1479" spans="5:12" x14ac:dyDescent="0.25">
      <c r="E1479" s="332" t="s">
        <v>5290</v>
      </c>
      <c r="F1479" s="333" t="str">
        <f t="shared" si="161"/>
        <v>3</v>
      </c>
      <c r="G1479" s="333" t="str">
        <f t="shared" si="162"/>
        <v>3</v>
      </c>
      <c r="H1479" s="333" t="str">
        <f t="shared" si="163"/>
        <v>9</v>
      </c>
      <c r="I1479" s="333" t="str">
        <f t="shared" si="164"/>
        <v>1</v>
      </c>
      <c r="J1479" s="333" t="str">
        <f t="shared" si="165"/>
        <v>3</v>
      </c>
      <c r="K1479" s="333" t="str">
        <f t="shared" si="166"/>
        <v>3</v>
      </c>
      <c r="L1479" s="350">
        <f t="shared" si="167"/>
        <v>9</v>
      </c>
    </row>
    <row r="1480" spans="5:12" x14ac:dyDescent="0.25">
      <c r="E1480" s="332" t="s">
        <v>5289</v>
      </c>
      <c r="F1480" s="333" t="str">
        <f t="shared" si="161"/>
        <v>3</v>
      </c>
      <c r="G1480" s="333" t="str">
        <f t="shared" si="162"/>
        <v>3</v>
      </c>
      <c r="H1480" s="333" t="str">
        <f t="shared" si="163"/>
        <v>9</v>
      </c>
      <c r="I1480" s="333" t="str">
        <f t="shared" si="164"/>
        <v>1</v>
      </c>
      <c r="J1480" s="333" t="str">
        <f t="shared" si="165"/>
        <v>3</v>
      </c>
      <c r="K1480" s="333" t="str">
        <f t="shared" si="166"/>
        <v>7</v>
      </c>
      <c r="L1480" s="350">
        <f t="shared" si="167"/>
        <v>13</v>
      </c>
    </row>
    <row r="1481" spans="5:12" x14ac:dyDescent="0.25">
      <c r="E1481" s="332" t="s">
        <v>5288</v>
      </c>
      <c r="F1481" s="333" t="str">
        <f t="shared" si="161"/>
        <v>3</v>
      </c>
      <c r="G1481" s="333" t="str">
        <f t="shared" si="162"/>
        <v>3</v>
      </c>
      <c r="H1481" s="333" t="str">
        <f t="shared" si="163"/>
        <v>9</v>
      </c>
      <c r="I1481" s="333" t="str">
        <f t="shared" si="164"/>
        <v>1</v>
      </c>
      <c r="J1481" s="333" t="str">
        <f t="shared" si="165"/>
        <v>3</v>
      </c>
      <c r="K1481" s="333" t="str">
        <f t="shared" si="166"/>
        <v>9</v>
      </c>
      <c r="L1481" s="350">
        <f t="shared" si="167"/>
        <v>15</v>
      </c>
    </row>
    <row r="1482" spans="5:12" x14ac:dyDescent="0.25">
      <c r="E1482" s="332" t="s">
        <v>5287</v>
      </c>
      <c r="F1482" s="333" t="str">
        <f t="shared" si="161"/>
        <v>3</v>
      </c>
      <c r="G1482" s="333" t="str">
        <f t="shared" si="162"/>
        <v>3</v>
      </c>
      <c r="H1482" s="333" t="str">
        <f t="shared" si="163"/>
        <v>9</v>
      </c>
      <c r="I1482" s="333" t="str">
        <f t="shared" si="164"/>
        <v>1</v>
      </c>
      <c r="J1482" s="333" t="str">
        <f t="shared" si="165"/>
        <v>7</v>
      </c>
      <c r="K1482" s="333" t="str">
        <f t="shared" si="166"/>
        <v>1</v>
      </c>
      <c r="L1482" s="350">
        <f t="shared" si="167"/>
        <v>8.3333333333333339</v>
      </c>
    </row>
    <row r="1483" spans="5:12" x14ac:dyDescent="0.25">
      <c r="E1483" s="332" t="s">
        <v>5286</v>
      </c>
      <c r="F1483" s="333" t="str">
        <f t="shared" si="161"/>
        <v>3</v>
      </c>
      <c r="G1483" s="333" t="str">
        <f t="shared" si="162"/>
        <v>3</v>
      </c>
      <c r="H1483" s="333" t="str">
        <f t="shared" si="163"/>
        <v>9</v>
      </c>
      <c r="I1483" s="333" t="str">
        <f t="shared" si="164"/>
        <v>1</v>
      </c>
      <c r="J1483" s="333" t="str">
        <f t="shared" si="165"/>
        <v>7</v>
      </c>
      <c r="K1483" s="333" t="str">
        <f t="shared" si="166"/>
        <v>3</v>
      </c>
      <c r="L1483" s="350">
        <f t="shared" si="167"/>
        <v>13</v>
      </c>
    </row>
    <row r="1484" spans="5:12" x14ac:dyDescent="0.25">
      <c r="E1484" s="332" t="s">
        <v>5285</v>
      </c>
      <c r="F1484" s="333" t="str">
        <f t="shared" si="161"/>
        <v>3</v>
      </c>
      <c r="G1484" s="333" t="str">
        <f t="shared" si="162"/>
        <v>3</v>
      </c>
      <c r="H1484" s="333" t="str">
        <f t="shared" si="163"/>
        <v>9</v>
      </c>
      <c r="I1484" s="333" t="str">
        <f t="shared" si="164"/>
        <v>1</v>
      </c>
      <c r="J1484" s="333" t="str">
        <f t="shared" si="165"/>
        <v>7</v>
      </c>
      <c r="K1484" s="333" t="str">
        <f t="shared" si="166"/>
        <v>7</v>
      </c>
      <c r="L1484" s="350">
        <f t="shared" si="167"/>
        <v>22.333333333333332</v>
      </c>
    </row>
    <row r="1485" spans="5:12" x14ac:dyDescent="0.25">
      <c r="E1485" s="332" t="s">
        <v>5284</v>
      </c>
      <c r="F1485" s="333" t="str">
        <f t="shared" si="161"/>
        <v>3</v>
      </c>
      <c r="G1485" s="333" t="str">
        <f t="shared" si="162"/>
        <v>3</v>
      </c>
      <c r="H1485" s="333" t="str">
        <f t="shared" si="163"/>
        <v>9</v>
      </c>
      <c r="I1485" s="333" t="str">
        <f t="shared" si="164"/>
        <v>1</v>
      </c>
      <c r="J1485" s="333" t="str">
        <f t="shared" si="165"/>
        <v>7</v>
      </c>
      <c r="K1485" s="333" t="str">
        <f t="shared" si="166"/>
        <v>9</v>
      </c>
      <c r="L1485" s="350">
        <f t="shared" si="167"/>
        <v>27</v>
      </c>
    </row>
    <row r="1486" spans="5:12" x14ac:dyDescent="0.25">
      <c r="E1486" s="332" t="s">
        <v>5283</v>
      </c>
      <c r="F1486" s="333" t="str">
        <f t="shared" si="161"/>
        <v>3</v>
      </c>
      <c r="G1486" s="333" t="str">
        <f t="shared" si="162"/>
        <v>3</v>
      </c>
      <c r="H1486" s="333" t="str">
        <f t="shared" si="163"/>
        <v>9</v>
      </c>
      <c r="I1486" s="333" t="str">
        <f t="shared" si="164"/>
        <v>1</v>
      </c>
      <c r="J1486" s="333" t="str">
        <f t="shared" si="165"/>
        <v>9</v>
      </c>
      <c r="K1486" s="333" t="str">
        <f t="shared" si="166"/>
        <v>1</v>
      </c>
      <c r="L1486" s="350">
        <f t="shared" si="167"/>
        <v>9</v>
      </c>
    </row>
    <row r="1487" spans="5:12" x14ac:dyDescent="0.25">
      <c r="E1487" s="332" t="s">
        <v>5282</v>
      </c>
      <c r="F1487" s="333" t="str">
        <f t="shared" si="161"/>
        <v>3</v>
      </c>
      <c r="G1487" s="333" t="str">
        <f t="shared" si="162"/>
        <v>3</v>
      </c>
      <c r="H1487" s="333" t="str">
        <f t="shared" si="163"/>
        <v>9</v>
      </c>
      <c r="I1487" s="333" t="str">
        <f t="shared" si="164"/>
        <v>1</v>
      </c>
      <c r="J1487" s="333" t="str">
        <f t="shared" si="165"/>
        <v>9</v>
      </c>
      <c r="K1487" s="333" t="str">
        <f t="shared" si="166"/>
        <v>3</v>
      </c>
      <c r="L1487" s="350">
        <f t="shared" si="167"/>
        <v>15</v>
      </c>
    </row>
    <row r="1488" spans="5:12" x14ac:dyDescent="0.25">
      <c r="E1488" s="332" t="s">
        <v>5281</v>
      </c>
      <c r="F1488" s="333" t="str">
        <f t="shared" si="161"/>
        <v>3</v>
      </c>
      <c r="G1488" s="333" t="str">
        <f t="shared" si="162"/>
        <v>3</v>
      </c>
      <c r="H1488" s="333" t="str">
        <f t="shared" si="163"/>
        <v>9</v>
      </c>
      <c r="I1488" s="333" t="str">
        <f t="shared" si="164"/>
        <v>1</v>
      </c>
      <c r="J1488" s="333" t="str">
        <f t="shared" si="165"/>
        <v>9</v>
      </c>
      <c r="K1488" s="333" t="str">
        <f t="shared" si="166"/>
        <v>7</v>
      </c>
      <c r="L1488" s="350">
        <f t="shared" si="167"/>
        <v>27</v>
      </c>
    </row>
    <row r="1489" spans="5:12" x14ac:dyDescent="0.25">
      <c r="E1489" s="332" t="s">
        <v>5280</v>
      </c>
      <c r="F1489" s="333" t="str">
        <f t="shared" si="161"/>
        <v>3</v>
      </c>
      <c r="G1489" s="333" t="str">
        <f t="shared" si="162"/>
        <v>3</v>
      </c>
      <c r="H1489" s="333" t="str">
        <f t="shared" si="163"/>
        <v>9</v>
      </c>
      <c r="I1489" s="333" t="str">
        <f t="shared" si="164"/>
        <v>1</v>
      </c>
      <c r="J1489" s="333" t="str">
        <f t="shared" si="165"/>
        <v>9</v>
      </c>
      <c r="K1489" s="333" t="str">
        <f t="shared" si="166"/>
        <v>9</v>
      </c>
      <c r="L1489" s="350">
        <f t="shared" si="167"/>
        <v>33</v>
      </c>
    </row>
    <row r="1490" spans="5:12" x14ac:dyDescent="0.25">
      <c r="E1490" s="332" t="s">
        <v>5279</v>
      </c>
      <c r="F1490" s="333" t="str">
        <f t="shared" si="161"/>
        <v>3</v>
      </c>
      <c r="G1490" s="333" t="str">
        <f t="shared" si="162"/>
        <v>3</v>
      </c>
      <c r="H1490" s="333" t="str">
        <f t="shared" si="163"/>
        <v>9</v>
      </c>
      <c r="I1490" s="333" t="str">
        <f t="shared" si="164"/>
        <v>3</v>
      </c>
      <c r="J1490" s="333" t="str">
        <f t="shared" si="165"/>
        <v>1</v>
      </c>
      <c r="K1490" s="333" t="str">
        <f t="shared" si="166"/>
        <v>1</v>
      </c>
      <c r="L1490" s="350">
        <f t="shared" si="167"/>
        <v>12.333333333333334</v>
      </c>
    </row>
    <row r="1491" spans="5:12" x14ac:dyDescent="0.25">
      <c r="E1491" s="332" t="s">
        <v>5278</v>
      </c>
      <c r="F1491" s="333" t="str">
        <f t="shared" si="161"/>
        <v>3</v>
      </c>
      <c r="G1491" s="333" t="str">
        <f t="shared" si="162"/>
        <v>3</v>
      </c>
      <c r="H1491" s="333" t="str">
        <f t="shared" si="163"/>
        <v>9</v>
      </c>
      <c r="I1491" s="333" t="str">
        <f t="shared" si="164"/>
        <v>3</v>
      </c>
      <c r="J1491" s="333" t="str">
        <f t="shared" si="165"/>
        <v>1</v>
      </c>
      <c r="K1491" s="333" t="str">
        <f t="shared" si="166"/>
        <v>3</v>
      </c>
      <c r="L1491" s="350">
        <f t="shared" si="167"/>
        <v>13</v>
      </c>
    </row>
    <row r="1492" spans="5:12" x14ac:dyDescent="0.25">
      <c r="E1492" s="332" t="s">
        <v>5277</v>
      </c>
      <c r="F1492" s="333" t="str">
        <f t="shared" si="161"/>
        <v>3</v>
      </c>
      <c r="G1492" s="333" t="str">
        <f t="shared" si="162"/>
        <v>3</v>
      </c>
      <c r="H1492" s="333" t="str">
        <f t="shared" si="163"/>
        <v>9</v>
      </c>
      <c r="I1492" s="333" t="str">
        <f t="shared" si="164"/>
        <v>3</v>
      </c>
      <c r="J1492" s="333" t="str">
        <f t="shared" si="165"/>
        <v>1</v>
      </c>
      <c r="K1492" s="333" t="str">
        <f t="shared" si="166"/>
        <v>7</v>
      </c>
      <c r="L1492" s="350">
        <f t="shared" si="167"/>
        <v>14.333333333333334</v>
      </c>
    </row>
    <row r="1493" spans="5:12" x14ac:dyDescent="0.25">
      <c r="E1493" s="332" t="s">
        <v>5276</v>
      </c>
      <c r="F1493" s="333" t="str">
        <f t="shared" si="161"/>
        <v>3</v>
      </c>
      <c r="G1493" s="333" t="str">
        <f t="shared" si="162"/>
        <v>3</v>
      </c>
      <c r="H1493" s="333" t="str">
        <f t="shared" si="163"/>
        <v>9</v>
      </c>
      <c r="I1493" s="333" t="str">
        <f t="shared" si="164"/>
        <v>3</v>
      </c>
      <c r="J1493" s="333" t="str">
        <f t="shared" si="165"/>
        <v>1</v>
      </c>
      <c r="K1493" s="333" t="str">
        <f t="shared" si="166"/>
        <v>9</v>
      </c>
      <c r="L1493" s="350">
        <f t="shared" si="167"/>
        <v>15</v>
      </c>
    </row>
    <row r="1494" spans="5:12" x14ac:dyDescent="0.25">
      <c r="E1494" s="332" t="s">
        <v>5275</v>
      </c>
      <c r="F1494" s="333" t="str">
        <f t="shared" si="161"/>
        <v>3</v>
      </c>
      <c r="G1494" s="333" t="str">
        <f t="shared" si="162"/>
        <v>3</v>
      </c>
      <c r="H1494" s="333" t="str">
        <f t="shared" si="163"/>
        <v>9</v>
      </c>
      <c r="I1494" s="333" t="str">
        <f t="shared" si="164"/>
        <v>3</v>
      </c>
      <c r="J1494" s="333" t="str">
        <f t="shared" si="165"/>
        <v>3</v>
      </c>
      <c r="K1494" s="333" t="str">
        <f t="shared" si="166"/>
        <v>1</v>
      </c>
      <c r="L1494" s="350">
        <f t="shared" si="167"/>
        <v>13</v>
      </c>
    </row>
    <row r="1495" spans="5:12" x14ac:dyDescent="0.25">
      <c r="E1495" s="332" t="s">
        <v>5274</v>
      </c>
      <c r="F1495" s="333" t="str">
        <f t="shared" si="161"/>
        <v>3</v>
      </c>
      <c r="G1495" s="333" t="str">
        <f t="shared" si="162"/>
        <v>3</v>
      </c>
      <c r="H1495" s="333" t="str">
        <f t="shared" si="163"/>
        <v>9</v>
      </c>
      <c r="I1495" s="333" t="str">
        <f t="shared" si="164"/>
        <v>3</v>
      </c>
      <c r="J1495" s="333" t="str">
        <f t="shared" si="165"/>
        <v>3</v>
      </c>
      <c r="K1495" s="333" t="str">
        <f t="shared" si="166"/>
        <v>3</v>
      </c>
      <c r="L1495" s="350">
        <f t="shared" si="167"/>
        <v>15</v>
      </c>
    </row>
    <row r="1496" spans="5:12" x14ac:dyDescent="0.25">
      <c r="E1496" s="332" t="s">
        <v>5273</v>
      </c>
      <c r="F1496" s="333" t="str">
        <f t="shared" si="161"/>
        <v>3</v>
      </c>
      <c r="G1496" s="333" t="str">
        <f t="shared" si="162"/>
        <v>3</v>
      </c>
      <c r="H1496" s="333" t="str">
        <f t="shared" si="163"/>
        <v>9</v>
      </c>
      <c r="I1496" s="333" t="str">
        <f t="shared" si="164"/>
        <v>3</v>
      </c>
      <c r="J1496" s="333" t="str">
        <f t="shared" si="165"/>
        <v>3</v>
      </c>
      <c r="K1496" s="333" t="str">
        <f t="shared" si="166"/>
        <v>7</v>
      </c>
      <c r="L1496" s="350">
        <f t="shared" si="167"/>
        <v>19</v>
      </c>
    </row>
    <row r="1497" spans="5:12" x14ac:dyDescent="0.25">
      <c r="E1497" s="332" t="s">
        <v>5272</v>
      </c>
      <c r="F1497" s="333" t="str">
        <f t="shared" si="161"/>
        <v>3</v>
      </c>
      <c r="G1497" s="333" t="str">
        <f t="shared" si="162"/>
        <v>3</v>
      </c>
      <c r="H1497" s="333" t="str">
        <f t="shared" si="163"/>
        <v>9</v>
      </c>
      <c r="I1497" s="333" t="str">
        <f t="shared" si="164"/>
        <v>3</v>
      </c>
      <c r="J1497" s="333" t="str">
        <f t="shared" si="165"/>
        <v>3</v>
      </c>
      <c r="K1497" s="333" t="str">
        <f t="shared" si="166"/>
        <v>9</v>
      </c>
      <c r="L1497" s="350">
        <f t="shared" si="167"/>
        <v>21</v>
      </c>
    </row>
    <row r="1498" spans="5:12" x14ac:dyDescent="0.25">
      <c r="E1498" s="332" t="s">
        <v>5271</v>
      </c>
      <c r="F1498" s="333" t="str">
        <f t="shared" si="161"/>
        <v>3</v>
      </c>
      <c r="G1498" s="333" t="str">
        <f t="shared" si="162"/>
        <v>3</v>
      </c>
      <c r="H1498" s="333" t="str">
        <f t="shared" si="163"/>
        <v>9</v>
      </c>
      <c r="I1498" s="333" t="str">
        <f t="shared" si="164"/>
        <v>3</v>
      </c>
      <c r="J1498" s="333" t="str">
        <f t="shared" si="165"/>
        <v>7</v>
      </c>
      <c r="K1498" s="333" t="str">
        <f t="shared" si="166"/>
        <v>1</v>
      </c>
      <c r="L1498" s="350">
        <f t="shared" si="167"/>
        <v>14.333333333333334</v>
      </c>
    </row>
    <row r="1499" spans="5:12" x14ac:dyDescent="0.25">
      <c r="E1499" s="332" t="s">
        <v>5270</v>
      </c>
      <c r="F1499" s="333" t="str">
        <f t="shared" si="161"/>
        <v>3</v>
      </c>
      <c r="G1499" s="333" t="str">
        <f t="shared" si="162"/>
        <v>3</v>
      </c>
      <c r="H1499" s="333" t="str">
        <f t="shared" si="163"/>
        <v>9</v>
      </c>
      <c r="I1499" s="333" t="str">
        <f t="shared" si="164"/>
        <v>3</v>
      </c>
      <c r="J1499" s="333" t="str">
        <f t="shared" si="165"/>
        <v>7</v>
      </c>
      <c r="K1499" s="333" t="str">
        <f t="shared" si="166"/>
        <v>3</v>
      </c>
      <c r="L1499" s="350">
        <f t="shared" si="167"/>
        <v>19</v>
      </c>
    </row>
    <row r="1500" spans="5:12" x14ac:dyDescent="0.25">
      <c r="E1500" s="332" t="s">
        <v>5269</v>
      </c>
      <c r="F1500" s="333" t="str">
        <f t="shared" si="161"/>
        <v>3</v>
      </c>
      <c r="G1500" s="333" t="str">
        <f t="shared" si="162"/>
        <v>3</v>
      </c>
      <c r="H1500" s="333" t="str">
        <f t="shared" si="163"/>
        <v>9</v>
      </c>
      <c r="I1500" s="333" t="str">
        <f t="shared" si="164"/>
        <v>3</v>
      </c>
      <c r="J1500" s="333" t="str">
        <f t="shared" si="165"/>
        <v>7</v>
      </c>
      <c r="K1500" s="333" t="str">
        <f t="shared" si="166"/>
        <v>7</v>
      </c>
      <c r="L1500" s="350">
        <f t="shared" si="167"/>
        <v>28.333333333333332</v>
      </c>
    </row>
    <row r="1501" spans="5:12" x14ac:dyDescent="0.25">
      <c r="E1501" s="332" t="s">
        <v>5268</v>
      </c>
      <c r="F1501" s="333" t="str">
        <f t="shared" si="161"/>
        <v>3</v>
      </c>
      <c r="G1501" s="333" t="str">
        <f t="shared" si="162"/>
        <v>3</v>
      </c>
      <c r="H1501" s="333" t="str">
        <f t="shared" si="163"/>
        <v>9</v>
      </c>
      <c r="I1501" s="333" t="str">
        <f t="shared" si="164"/>
        <v>3</v>
      </c>
      <c r="J1501" s="333" t="str">
        <f t="shared" si="165"/>
        <v>7</v>
      </c>
      <c r="K1501" s="333" t="str">
        <f t="shared" si="166"/>
        <v>9</v>
      </c>
      <c r="L1501" s="350">
        <f t="shared" si="167"/>
        <v>33</v>
      </c>
    </row>
    <row r="1502" spans="5:12" x14ac:dyDescent="0.25">
      <c r="E1502" s="332" t="s">
        <v>5267</v>
      </c>
      <c r="F1502" s="333" t="str">
        <f t="shared" si="161"/>
        <v>3</v>
      </c>
      <c r="G1502" s="333" t="str">
        <f t="shared" si="162"/>
        <v>3</v>
      </c>
      <c r="H1502" s="333" t="str">
        <f t="shared" si="163"/>
        <v>9</v>
      </c>
      <c r="I1502" s="333" t="str">
        <f t="shared" si="164"/>
        <v>3</v>
      </c>
      <c r="J1502" s="333" t="str">
        <f t="shared" si="165"/>
        <v>9</v>
      </c>
      <c r="K1502" s="333" t="str">
        <f t="shared" si="166"/>
        <v>1</v>
      </c>
      <c r="L1502" s="350">
        <f t="shared" si="167"/>
        <v>15</v>
      </c>
    </row>
    <row r="1503" spans="5:12" x14ac:dyDescent="0.25">
      <c r="E1503" s="332" t="s">
        <v>5266</v>
      </c>
      <c r="F1503" s="333" t="str">
        <f t="shared" si="161"/>
        <v>3</v>
      </c>
      <c r="G1503" s="333" t="str">
        <f t="shared" si="162"/>
        <v>3</v>
      </c>
      <c r="H1503" s="333" t="str">
        <f t="shared" si="163"/>
        <v>9</v>
      </c>
      <c r="I1503" s="333" t="str">
        <f t="shared" si="164"/>
        <v>3</v>
      </c>
      <c r="J1503" s="333" t="str">
        <f t="shared" si="165"/>
        <v>9</v>
      </c>
      <c r="K1503" s="333" t="str">
        <f t="shared" si="166"/>
        <v>3</v>
      </c>
      <c r="L1503" s="350">
        <f t="shared" si="167"/>
        <v>21</v>
      </c>
    </row>
    <row r="1504" spans="5:12" x14ac:dyDescent="0.25">
      <c r="E1504" s="332" t="s">
        <v>5265</v>
      </c>
      <c r="F1504" s="333" t="str">
        <f t="shared" si="161"/>
        <v>3</v>
      </c>
      <c r="G1504" s="333" t="str">
        <f t="shared" si="162"/>
        <v>3</v>
      </c>
      <c r="H1504" s="333" t="str">
        <f t="shared" si="163"/>
        <v>9</v>
      </c>
      <c r="I1504" s="333" t="str">
        <f t="shared" si="164"/>
        <v>3</v>
      </c>
      <c r="J1504" s="333" t="str">
        <f t="shared" si="165"/>
        <v>9</v>
      </c>
      <c r="K1504" s="333" t="str">
        <f t="shared" si="166"/>
        <v>7</v>
      </c>
      <c r="L1504" s="350">
        <f t="shared" si="167"/>
        <v>33</v>
      </c>
    </row>
    <row r="1505" spans="5:12" x14ac:dyDescent="0.25">
      <c r="E1505" s="332" t="s">
        <v>5264</v>
      </c>
      <c r="F1505" s="333" t="str">
        <f t="shared" si="161"/>
        <v>3</v>
      </c>
      <c r="G1505" s="333" t="str">
        <f t="shared" si="162"/>
        <v>3</v>
      </c>
      <c r="H1505" s="333" t="str">
        <f t="shared" si="163"/>
        <v>9</v>
      </c>
      <c r="I1505" s="333" t="str">
        <f t="shared" si="164"/>
        <v>3</v>
      </c>
      <c r="J1505" s="333" t="str">
        <f t="shared" si="165"/>
        <v>9</v>
      </c>
      <c r="K1505" s="333" t="str">
        <f t="shared" si="166"/>
        <v>9</v>
      </c>
      <c r="L1505" s="350">
        <f t="shared" si="167"/>
        <v>39</v>
      </c>
    </row>
    <row r="1506" spans="5:12" x14ac:dyDescent="0.25">
      <c r="E1506" s="332" t="s">
        <v>5263</v>
      </c>
      <c r="F1506" s="333" t="str">
        <f t="shared" si="161"/>
        <v>3</v>
      </c>
      <c r="G1506" s="333" t="str">
        <f t="shared" si="162"/>
        <v>3</v>
      </c>
      <c r="H1506" s="333" t="str">
        <f t="shared" si="163"/>
        <v>9</v>
      </c>
      <c r="I1506" s="333" t="str">
        <f t="shared" si="164"/>
        <v>7</v>
      </c>
      <c r="J1506" s="333" t="str">
        <f t="shared" si="165"/>
        <v>1</v>
      </c>
      <c r="K1506" s="333" t="str">
        <f t="shared" si="166"/>
        <v>1</v>
      </c>
      <c r="L1506" s="350">
        <f t="shared" si="167"/>
        <v>24.333333333333332</v>
      </c>
    </row>
    <row r="1507" spans="5:12" x14ac:dyDescent="0.25">
      <c r="E1507" s="332" t="s">
        <v>5262</v>
      </c>
      <c r="F1507" s="333" t="str">
        <f t="shared" si="161"/>
        <v>3</v>
      </c>
      <c r="G1507" s="333" t="str">
        <f t="shared" si="162"/>
        <v>3</v>
      </c>
      <c r="H1507" s="333" t="str">
        <f t="shared" si="163"/>
        <v>9</v>
      </c>
      <c r="I1507" s="333" t="str">
        <f t="shared" si="164"/>
        <v>7</v>
      </c>
      <c r="J1507" s="333" t="str">
        <f t="shared" si="165"/>
        <v>1</v>
      </c>
      <c r="K1507" s="333" t="str">
        <f t="shared" si="166"/>
        <v>3</v>
      </c>
      <c r="L1507" s="350">
        <f t="shared" si="167"/>
        <v>25</v>
      </c>
    </row>
    <row r="1508" spans="5:12" x14ac:dyDescent="0.25">
      <c r="E1508" s="332" t="s">
        <v>5261</v>
      </c>
      <c r="F1508" s="333" t="str">
        <f t="shared" si="161"/>
        <v>3</v>
      </c>
      <c r="G1508" s="333" t="str">
        <f t="shared" si="162"/>
        <v>3</v>
      </c>
      <c r="H1508" s="333" t="str">
        <f t="shared" si="163"/>
        <v>9</v>
      </c>
      <c r="I1508" s="333" t="str">
        <f t="shared" si="164"/>
        <v>7</v>
      </c>
      <c r="J1508" s="333" t="str">
        <f t="shared" si="165"/>
        <v>1</v>
      </c>
      <c r="K1508" s="333" t="str">
        <f t="shared" si="166"/>
        <v>7</v>
      </c>
      <c r="L1508" s="350">
        <f t="shared" si="167"/>
        <v>26.333333333333332</v>
      </c>
    </row>
    <row r="1509" spans="5:12" x14ac:dyDescent="0.25">
      <c r="E1509" s="332" t="s">
        <v>5260</v>
      </c>
      <c r="F1509" s="333" t="str">
        <f t="shared" si="161"/>
        <v>3</v>
      </c>
      <c r="G1509" s="333" t="str">
        <f t="shared" si="162"/>
        <v>3</v>
      </c>
      <c r="H1509" s="333" t="str">
        <f t="shared" si="163"/>
        <v>9</v>
      </c>
      <c r="I1509" s="333" t="str">
        <f t="shared" si="164"/>
        <v>7</v>
      </c>
      <c r="J1509" s="333" t="str">
        <f t="shared" si="165"/>
        <v>1</v>
      </c>
      <c r="K1509" s="333" t="str">
        <f t="shared" si="166"/>
        <v>9</v>
      </c>
      <c r="L1509" s="350">
        <f t="shared" si="167"/>
        <v>27</v>
      </c>
    </row>
    <row r="1510" spans="5:12" x14ac:dyDescent="0.25">
      <c r="E1510" s="332" t="s">
        <v>5259</v>
      </c>
      <c r="F1510" s="333" t="str">
        <f t="shared" si="161"/>
        <v>3</v>
      </c>
      <c r="G1510" s="333" t="str">
        <f t="shared" si="162"/>
        <v>3</v>
      </c>
      <c r="H1510" s="333" t="str">
        <f t="shared" si="163"/>
        <v>9</v>
      </c>
      <c r="I1510" s="333" t="str">
        <f t="shared" si="164"/>
        <v>7</v>
      </c>
      <c r="J1510" s="333" t="str">
        <f t="shared" si="165"/>
        <v>3</v>
      </c>
      <c r="K1510" s="333" t="str">
        <f t="shared" si="166"/>
        <v>1</v>
      </c>
      <c r="L1510" s="350">
        <f t="shared" si="167"/>
        <v>25</v>
      </c>
    </row>
    <row r="1511" spans="5:12" x14ac:dyDescent="0.25">
      <c r="E1511" s="332" t="s">
        <v>5258</v>
      </c>
      <c r="F1511" s="333" t="str">
        <f t="shared" si="161"/>
        <v>3</v>
      </c>
      <c r="G1511" s="333" t="str">
        <f t="shared" si="162"/>
        <v>3</v>
      </c>
      <c r="H1511" s="333" t="str">
        <f t="shared" si="163"/>
        <v>9</v>
      </c>
      <c r="I1511" s="333" t="str">
        <f t="shared" si="164"/>
        <v>7</v>
      </c>
      <c r="J1511" s="333" t="str">
        <f t="shared" si="165"/>
        <v>3</v>
      </c>
      <c r="K1511" s="333" t="str">
        <f t="shared" si="166"/>
        <v>3</v>
      </c>
      <c r="L1511" s="350">
        <f t="shared" si="167"/>
        <v>27</v>
      </c>
    </row>
    <row r="1512" spans="5:12" x14ac:dyDescent="0.25">
      <c r="E1512" s="332" t="s">
        <v>5257</v>
      </c>
      <c r="F1512" s="333" t="str">
        <f t="shared" si="161"/>
        <v>3</v>
      </c>
      <c r="G1512" s="333" t="str">
        <f t="shared" si="162"/>
        <v>3</v>
      </c>
      <c r="H1512" s="333" t="str">
        <f t="shared" si="163"/>
        <v>9</v>
      </c>
      <c r="I1512" s="333" t="str">
        <f t="shared" si="164"/>
        <v>7</v>
      </c>
      <c r="J1512" s="333" t="str">
        <f t="shared" si="165"/>
        <v>3</v>
      </c>
      <c r="K1512" s="333" t="str">
        <f t="shared" si="166"/>
        <v>7</v>
      </c>
      <c r="L1512" s="350">
        <f t="shared" si="167"/>
        <v>31</v>
      </c>
    </row>
    <row r="1513" spans="5:12" x14ac:dyDescent="0.25">
      <c r="E1513" s="332" t="s">
        <v>5256</v>
      </c>
      <c r="F1513" s="333" t="str">
        <f t="shared" si="161"/>
        <v>3</v>
      </c>
      <c r="G1513" s="333" t="str">
        <f t="shared" si="162"/>
        <v>3</v>
      </c>
      <c r="H1513" s="333" t="str">
        <f t="shared" si="163"/>
        <v>9</v>
      </c>
      <c r="I1513" s="333" t="str">
        <f t="shared" si="164"/>
        <v>7</v>
      </c>
      <c r="J1513" s="333" t="str">
        <f t="shared" si="165"/>
        <v>3</v>
      </c>
      <c r="K1513" s="333" t="str">
        <f t="shared" si="166"/>
        <v>9</v>
      </c>
      <c r="L1513" s="350">
        <f t="shared" si="167"/>
        <v>33</v>
      </c>
    </row>
    <row r="1514" spans="5:12" x14ac:dyDescent="0.25">
      <c r="E1514" s="332" t="s">
        <v>5255</v>
      </c>
      <c r="F1514" s="333" t="str">
        <f t="shared" si="161"/>
        <v>3</v>
      </c>
      <c r="G1514" s="333" t="str">
        <f t="shared" si="162"/>
        <v>3</v>
      </c>
      <c r="H1514" s="333" t="str">
        <f t="shared" si="163"/>
        <v>9</v>
      </c>
      <c r="I1514" s="333" t="str">
        <f t="shared" si="164"/>
        <v>7</v>
      </c>
      <c r="J1514" s="333" t="str">
        <f t="shared" si="165"/>
        <v>7</v>
      </c>
      <c r="K1514" s="333" t="str">
        <f t="shared" si="166"/>
        <v>1</v>
      </c>
      <c r="L1514" s="350">
        <f t="shared" si="167"/>
        <v>26.333333333333332</v>
      </c>
    </row>
    <row r="1515" spans="5:12" x14ac:dyDescent="0.25">
      <c r="E1515" s="332" t="s">
        <v>5254</v>
      </c>
      <c r="F1515" s="333" t="str">
        <f t="shared" si="161"/>
        <v>3</v>
      </c>
      <c r="G1515" s="333" t="str">
        <f t="shared" si="162"/>
        <v>3</v>
      </c>
      <c r="H1515" s="333" t="str">
        <f t="shared" si="163"/>
        <v>9</v>
      </c>
      <c r="I1515" s="333" t="str">
        <f t="shared" si="164"/>
        <v>7</v>
      </c>
      <c r="J1515" s="333" t="str">
        <f t="shared" si="165"/>
        <v>7</v>
      </c>
      <c r="K1515" s="333" t="str">
        <f t="shared" si="166"/>
        <v>3</v>
      </c>
      <c r="L1515" s="350">
        <f t="shared" si="167"/>
        <v>31</v>
      </c>
    </row>
    <row r="1516" spans="5:12" x14ac:dyDescent="0.25">
      <c r="E1516" s="332" t="s">
        <v>5253</v>
      </c>
      <c r="F1516" s="333" t="str">
        <f t="shared" si="161"/>
        <v>3</v>
      </c>
      <c r="G1516" s="333" t="str">
        <f t="shared" si="162"/>
        <v>3</v>
      </c>
      <c r="H1516" s="333" t="str">
        <f t="shared" si="163"/>
        <v>9</v>
      </c>
      <c r="I1516" s="333" t="str">
        <f t="shared" si="164"/>
        <v>7</v>
      </c>
      <c r="J1516" s="333" t="str">
        <f t="shared" si="165"/>
        <v>7</v>
      </c>
      <c r="K1516" s="333" t="str">
        <f t="shared" si="166"/>
        <v>7</v>
      </c>
      <c r="L1516" s="350">
        <f t="shared" si="167"/>
        <v>40.333333333333336</v>
      </c>
    </row>
    <row r="1517" spans="5:12" x14ac:dyDescent="0.25">
      <c r="E1517" s="332" t="s">
        <v>5252</v>
      </c>
      <c r="F1517" s="333" t="str">
        <f t="shared" si="161"/>
        <v>3</v>
      </c>
      <c r="G1517" s="333" t="str">
        <f t="shared" si="162"/>
        <v>3</v>
      </c>
      <c r="H1517" s="333" t="str">
        <f t="shared" si="163"/>
        <v>9</v>
      </c>
      <c r="I1517" s="333" t="str">
        <f t="shared" si="164"/>
        <v>7</v>
      </c>
      <c r="J1517" s="333" t="str">
        <f t="shared" si="165"/>
        <v>7</v>
      </c>
      <c r="K1517" s="333" t="str">
        <f t="shared" si="166"/>
        <v>9</v>
      </c>
      <c r="L1517" s="350">
        <f t="shared" si="167"/>
        <v>45</v>
      </c>
    </row>
    <row r="1518" spans="5:12" x14ac:dyDescent="0.25">
      <c r="E1518" s="332" t="s">
        <v>5251</v>
      </c>
      <c r="F1518" s="333" t="str">
        <f t="shared" si="161"/>
        <v>3</v>
      </c>
      <c r="G1518" s="333" t="str">
        <f t="shared" si="162"/>
        <v>3</v>
      </c>
      <c r="H1518" s="333" t="str">
        <f t="shared" si="163"/>
        <v>9</v>
      </c>
      <c r="I1518" s="333" t="str">
        <f t="shared" si="164"/>
        <v>7</v>
      </c>
      <c r="J1518" s="333" t="str">
        <f t="shared" si="165"/>
        <v>9</v>
      </c>
      <c r="K1518" s="333" t="str">
        <f t="shared" si="166"/>
        <v>1</v>
      </c>
      <c r="L1518" s="350">
        <f t="shared" si="167"/>
        <v>27</v>
      </c>
    </row>
    <row r="1519" spans="5:12" x14ac:dyDescent="0.25">
      <c r="E1519" s="332" t="s">
        <v>5250</v>
      </c>
      <c r="F1519" s="333" t="str">
        <f t="shared" si="161"/>
        <v>3</v>
      </c>
      <c r="G1519" s="333" t="str">
        <f t="shared" si="162"/>
        <v>3</v>
      </c>
      <c r="H1519" s="333" t="str">
        <f t="shared" si="163"/>
        <v>9</v>
      </c>
      <c r="I1519" s="333" t="str">
        <f t="shared" si="164"/>
        <v>7</v>
      </c>
      <c r="J1519" s="333" t="str">
        <f t="shared" si="165"/>
        <v>9</v>
      </c>
      <c r="K1519" s="333" t="str">
        <f t="shared" si="166"/>
        <v>3</v>
      </c>
      <c r="L1519" s="350">
        <f t="shared" si="167"/>
        <v>33</v>
      </c>
    </row>
    <row r="1520" spans="5:12" x14ac:dyDescent="0.25">
      <c r="E1520" s="332" t="s">
        <v>5249</v>
      </c>
      <c r="F1520" s="333" t="str">
        <f t="shared" si="161"/>
        <v>3</v>
      </c>
      <c r="G1520" s="333" t="str">
        <f t="shared" si="162"/>
        <v>3</v>
      </c>
      <c r="H1520" s="333" t="str">
        <f t="shared" si="163"/>
        <v>9</v>
      </c>
      <c r="I1520" s="333" t="str">
        <f t="shared" si="164"/>
        <v>7</v>
      </c>
      <c r="J1520" s="333" t="str">
        <f t="shared" si="165"/>
        <v>9</v>
      </c>
      <c r="K1520" s="333" t="str">
        <f t="shared" si="166"/>
        <v>7</v>
      </c>
      <c r="L1520" s="350">
        <f t="shared" si="167"/>
        <v>45</v>
      </c>
    </row>
    <row r="1521" spans="5:12" x14ac:dyDescent="0.25">
      <c r="E1521" s="332" t="s">
        <v>5248</v>
      </c>
      <c r="F1521" s="333" t="str">
        <f t="shared" si="161"/>
        <v>3</v>
      </c>
      <c r="G1521" s="333" t="str">
        <f t="shared" si="162"/>
        <v>3</v>
      </c>
      <c r="H1521" s="333" t="str">
        <f t="shared" si="163"/>
        <v>9</v>
      </c>
      <c r="I1521" s="333" t="str">
        <f t="shared" si="164"/>
        <v>7</v>
      </c>
      <c r="J1521" s="333" t="str">
        <f t="shared" si="165"/>
        <v>9</v>
      </c>
      <c r="K1521" s="333" t="str">
        <f t="shared" si="166"/>
        <v>9</v>
      </c>
      <c r="L1521" s="350">
        <f t="shared" si="167"/>
        <v>51</v>
      </c>
    </row>
    <row r="1522" spans="5:12" x14ac:dyDescent="0.25">
      <c r="E1522" s="332" t="s">
        <v>5247</v>
      </c>
      <c r="F1522" s="333" t="str">
        <f t="shared" si="161"/>
        <v>3</v>
      </c>
      <c r="G1522" s="333" t="str">
        <f t="shared" si="162"/>
        <v>3</v>
      </c>
      <c r="H1522" s="333" t="str">
        <f t="shared" si="163"/>
        <v>9</v>
      </c>
      <c r="I1522" s="333" t="str">
        <f t="shared" si="164"/>
        <v>9</v>
      </c>
      <c r="J1522" s="333" t="str">
        <f t="shared" si="165"/>
        <v>1</v>
      </c>
      <c r="K1522" s="333" t="str">
        <f t="shared" si="166"/>
        <v>1</v>
      </c>
      <c r="L1522" s="350">
        <f t="shared" si="167"/>
        <v>30.333333333333332</v>
      </c>
    </row>
    <row r="1523" spans="5:12" x14ac:dyDescent="0.25">
      <c r="E1523" s="332" t="s">
        <v>5246</v>
      </c>
      <c r="F1523" s="333" t="str">
        <f t="shared" si="161"/>
        <v>3</v>
      </c>
      <c r="G1523" s="333" t="str">
        <f t="shared" si="162"/>
        <v>3</v>
      </c>
      <c r="H1523" s="333" t="str">
        <f t="shared" si="163"/>
        <v>9</v>
      </c>
      <c r="I1523" s="333" t="str">
        <f t="shared" si="164"/>
        <v>9</v>
      </c>
      <c r="J1523" s="333" t="str">
        <f t="shared" si="165"/>
        <v>1</v>
      </c>
      <c r="K1523" s="333" t="str">
        <f t="shared" si="166"/>
        <v>3</v>
      </c>
      <c r="L1523" s="350">
        <f t="shared" si="167"/>
        <v>31</v>
      </c>
    </row>
    <row r="1524" spans="5:12" x14ac:dyDescent="0.25">
      <c r="E1524" s="332" t="s">
        <v>5245</v>
      </c>
      <c r="F1524" s="333" t="str">
        <f t="shared" si="161"/>
        <v>3</v>
      </c>
      <c r="G1524" s="333" t="str">
        <f t="shared" si="162"/>
        <v>3</v>
      </c>
      <c r="H1524" s="333" t="str">
        <f t="shared" si="163"/>
        <v>9</v>
      </c>
      <c r="I1524" s="333" t="str">
        <f t="shared" si="164"/>
        <v>9</v>
      </c>
      <c r="J1524" s="333" t="str">
        <f t="shared" si="165"/>
        <v>1</v>
      </c>
      <c r="K1524" s="333" t="str">
        <f t="shared" si="166"/>
        <v>7</v>
      </c>
      <c r="L1524" s="350">
        <f t="shared" si="167"/>
        <v>32.333333333333336</v>
      </c>
    </row>
    <row r="1525" spans="5:12" x14ac:dyDescent="0.25">
      <c r="E1525" s="332" t="s">
        <v>5244</v>
      </c>
      <c r="F1525" s="333" t="str">
        <f t="shared" si="161"/>
        <v>3</v>
      </c>
      <c r="G1525" s="333" t="str">
        <f t="shared" si="162"/>
        <v>3</v>
      </c>
      <c r="H1525" s="333" t="str">
        <f t="shared" si="163"/>
        <v>9</v>
      </c>
      <c r="I1525" s="333" t="str">
        <f t="shared" si="164"/>
        <v>9</v>
      </c>
      <c r="J1525" s="333" t="str">
        <f t="shared" si="165"/>
        <v>1</v>
      </c>
      <c r="K1525" s="333" t="str">
        <f t="shared" si="166"/>
        <v>9</v>
      </c>
      <c r="L1525" s="350">
        <f t="shared" si="167"/>
        <v>33</v>
      </c>
    </row>
    <row r="1526" spans="5:12" x14ac:dyDescent="0.25">
      <c r="E1526" s="332" t="s">
        <v>5243</v>
      </c>
      <c r="F1526" s="333" t="str">
        <f t="shared" si="161"/>
        <v>3</v>
      </c>
      <c r="G1526" s="333" t="str">
        <f t="shared" si="162"/>
        <v>3</v>
      </c>
      <c r="H1526" s="333" t="str">
        <f t="shared" si="163"/>
        <v>9</v>
      </c>
      <c r="I1526" s="333" t="str">
        <f t="shared" si="164"/>
        <v>9</v>
      </c>
      <c r="J1526" s="333" t="str">
        <f t="shared" si="165"/>
        <v>3</v>
      </c>
      <c r="K1526" s="333" t="str">
        <f t="shared" si="166"/>
        <v>1</v>
      </c>
      <c r="L1526" s="350">
        <f t="shared" si="167"/>
        <v>31</v>
      </c>
    </row>
    <row r="1527" spans="5:12" x14ac:dyDescent="0.25">
      <c r="E1527" s="332" t="s">
        <v>5242</v>
      </c>
      <c r="F1527" s="333" t="str">
        <f t="shared" si="161"/>
        <v>3</v>
      </c>
      <c r="G1527" s="333" t="str">
        <f t="shared" si="162"/>
        <v>3</v>
      </c>
      <c r="H1527" s="333" t="str">
        <f t="shared" si="163"/>
        <v>9</v>
      </c>
      <c r="I1527" s="333" t="str">
        <f t="shared" si="164"/>
        <v>9</v>
      </c>
      <c r="J1527" s="333" t="str">
        <f t="shared" si="165"/>
        <v>3</v>
      </c>
      <c r="K1527" s="333" t="str">
        <f t="shared" si="166"/>
        <v>3</v>
      </c>
      <c r="L1527" s="350">
        <f t="shared" si="167"/>
        <v>33</v>
      </c>
    </row>
    <row r="1528" spans="5:12" x14ac:dyDescent="0.25">
      <c r="E1528" s="332" t="s">
        <v>5241</v>
      </c>
      <c r="F1528" s="333" t="str">
        <f t="shared" si="161"/>
        <v>3</v>
      </c>
      <c r="G1528" s="333" t="str">
        <f t="shared" si="162"/>
        <v>3</v>
      </c>
      <c r="H1528" s="333" t="str">
        <f t="shared" si="163"/>
        <v>9</v>
      </c>
      <c r="I1528" s="333" t="str">
        <f t="shared" si="164"/>
        <v>9</v>
      </c>
      <c r="J1528" s="333" t="str">
        <f t="shared" si="165"/>
        <v>3</v>
      </c>
      <c r="K1528" s="333" t="str">
        <f t="shared" si="166"/>
        <v>7</v>
      </c>
      <c r="L1528" s="350">
        <f t="shared" si="167"/>
        <v>37</v>
      </c>
    </row>
    <row r="1529" spans="5:12" x14ac:dyDescent="0.25">
      <c r="E1529" s="332" t="s">
        <v>5240</v>
      </c>
      <c r="F1529" s="333" t="str">
        <f t="shared" si="161"/>
        <v>3</v>
      </c>
      <c r="G1529" s="333" t="str">
        <f t="shared" si="162"/>
        <v>3</v>
      </c>
      <c r="H1529" s="333" t="str">
        <f t="shared" si="163"/>
        <v>9</v>
      </c>
      <c r="I1529" s="333" t="str">
        <f t="shared" si="164"/>
        <v>9</v>
      </c>
      <c r="J1529" s="333" t="str">
        <f t="shared" si="165"/>
        <v>3</v>
      </c>
      <c r="K1529" s="333" t="str">
        <f t="shared" si="166"/>
        <v>9</v>
      </c>
      <c r="L1529" s="350">
        <f t="shared" si="167"/>
        <v>39</v>
      </c>
    </row>
    <row r="1530" spans="5:12" x14ac:dyDescent="0.25">
      <c r="E1530" s="332" t="s">
        <v>5239</v>
      </c>
      <c r="F1530" s="333" t="str">
        <f t="shared" si="161"/>
        <v>3</v>
      </c>
      <c r="G1530" s="333" t="str">
        <f t="shared" si="162"/>
        <v>3</v>
      </c>
      <c r="H1530" s="333" t="str">
        <f t="shared" si="163"/>
        <v>9</v>
      </c>
      <c r="I1530" s="333" t="str">
        <f t="shared" si="164"/>
        <v>9</v>
      </c>
      <c r="J1530" s="333" t="str">
        <f t="shared" si="165"/>
        <v>7</v>
      </c>
      <c r="K1530" s="333" t="str">
        <f t="shared" si="166"/>
        <v>1</v>
      </c>
      <c r="L1530" s="350">
        <f t="shared" si="167"/>
        <v>32.333333333333336</v>
      </c>
    </row>
    <row r="1531" spans="5:12" x14ac:dyDescent="0.25">
      <c r="E1531" s="332" t="s">
        <v>5238</v>
      </c>
      <c r="F1531" s="333" t="str">
        <f t="shared" si="161"/>
        <v>3</v>
      </c>
      <c r="G1531" s="333" t="str">
        <f t="shared" si="162"/>
        <v>3</v>
      </c>
      <c r="H1531" s="333" t="str">
        <f t="shared" si="163"/>
        <v>9</v>
      </c>
      <c r="I1531" s="333" t="str">
        <f t="shared" si="164"/>
        <v>9</v>
      </c>
      <c r="J1531" s="333" t="str">
        <f t="shared" si="165"/>
        <v>7</v>
      </c>
      <c r="K1531" s="333" t="str">
        <f t="shared" si="166"/>
        <v>3</v>
      </c>
      <c r="L1531" s="350">
        <f t="shared" si="167"/>
        <v>37</v>
      </c>
    </row>
    <row r="1532" spans="5:12" x14ac:dyDescent="0.25">
      <c r="E1532" s="332" t="s">
        <v>5237</v>
      </c>
      <c r="F1532" s="333" t="str">
        <f t="shared" si="161"/>
        <v>3</v>
      </c>
      <c r="G1532" s="333" t="str">
        <f t="shared" si="162"/>
        <v>3</v>
      </c>
      <c r="H1532" s="333" t="str">
        <f t="shared" si="163"/>
        <v>9</v>
      </c>
      <c r="I1532" s="333" t="str">
        <f t="shared" si="164"/>
        <v>9</v>
      </c>
      <c r="J1532" s="333" t="str">
        <f t="shared" si="165"/>
        <v>7</v>
      </c>
      <c r="K1532" s="333" t="str">
        <f t="shared" si="166"/>
        <v>7</v>
      </c>
      <c r="L1532" s="350">
        <f t="shared" si="167"/>
        <v>46.333333333333336</v>
      </c>
    </row>
    <row r="1533" spans="5:12" x14ac:dyDescent="0.25">
      <c r="E1533" s="332" t="s">
        <v>5236</v>
      </c>
      <c r="F1533" s="333" t="str">
        <f t="shared" si="161"/>
        <v>3</v>
      </c>
      <c r="G1533" s="333" t="str">
        <f t="shared" si="162"/>
        <v>3</v>
      </c>
      <c r="H1533" s="333" t="str">
        <f t="shared" si="163"/>
        <v>9</v>
      </c>
      <c r="I1533" s="333" t="str">
        <f t="shared" si="164"/>
        <v>9</v>
      </c>
      <c r="J1533" s="333" t="str">
        <f t="shared" si="165"/>
        <v>7</v>
      </c>
      <c r="K1533" s="333" t="str">
        <f t="shared" si="166"/>
        <v>9</v>
      </c>
      <c r="L1533" s="350">
        <f t="shared" si="167"/>
        <v>51</v>
      </c>
    </row>
    <row r="1534" spans="5:12" x14ac:dyDescent="0.25">
      <c r="E1534" s="332" t="s">
        <v>5235</v>
      </c>
      <c r="F1534" s="333" t="str">
        <f t="shared" si="161"/>
        <v>3</v>
      </c>
      <c r="G1534" s="333" t="str">
        <f t="shared" si="162"/>
        <v>3</v>
      </c>
      <c r="H1534" s="333" t="str">
        <f t="shared" si="163"/>
        <v>9</v>
      </c>
      <c r="I1534" s="333" t="str">
        <f t="shared" si="164"/>
        <v>9</v>
      </c>
      <c r="J1534" s="333" t="str">
        <f t="shared" si="165"/>
        <v>9</v>
      </c>
      <c r="K1534" s="333" t="str">
        <f t="shared" si="166"/>
        <v>1</v>
      </c>
      <c r="L1534" s="350">
        <f t="shared" si="167"/>
        <v>33</v>
      </c>
    </row>
    <row r="1535" spans="5:12" x14ac:dyDescent="0.25">
      <c r="E1535" s="332" t="s">
        <v>5234</v>
      </c>
      <c r="F1535" s="333" t="str">
        <f t="shared" si="161"/>
        <v>3</v>
      </c>
      <c r="G1535" s="333" t="str">
        <f t="shared" si="162"/>
        <v>3</v>
      </c>
      <c r="H1535" s="333" t="str">
        <f t="shared" si="163"/>
        <v>9</v>
      </c>
      <c r="I1535" s="333" t="str">
        <f t="shared" si="164"/>
        <v>9</v>
      </c>
      <c r="J1535" s="333" t="str">
        <f t="shared" si="165"/>
        <v>9</v>
      </c>
      <c r="K1535" s="333" t="str">
        <f t="shared" si="166"/>
        <v>3</v>
      </c>
      <c r="L1535" s="350">
        <f t="shared" si="167"/>
        <v>39</v>
      </c>
    </row>
    <row r="1536" spans="5:12" x14ac:dyDescent="0.25">
      <c r="E1536" s="332" t="s">
        <v>5233</v>
      </c>
      <c r="F1536" s="333" t="str">
        <f t="shared" si="161"/>
        <v>3</v>
      </c>
      <c r="G1536" s="333" t="str">
        <f t="shared" si="162"/>
        <v>3</v>
      </c>
      <c r="H1536" s="333" t="str">
        <f t="shared" si="163"/>
        <v>9</v>
      </c>
      <c r="I1536" s="333" t="str">
        <f t="shared" si="164"/>
        <v>9</v>
      </c>
      <c r="J1536" s="333" t="str">
        <f t="shared" si="165"/>
        <v>9</v>
      </c>
      <c r="K1536" s="333" t="str">
        <f t="shared" si="166"/>
        <v>7</v>
      </c>
      <c r="L1536" s="350">
        <f t="shared" si="167"/>
        <v>51</v>
      </c>
    </row>
    <row r="1537" spans="5:12" x14ac:dyDescent="0.25">
      <c r="E1537" s="332" t="s">
        <v>5232</v>
      </c>
      <c r="F1537" s="333" t="str">
        <f t="shared" si="161"/>
        <v>3</v>
      </c>
      <c r="G1537" s="333" t="str">
        <f t="shared" si="162"/>
        <v>3</v>
      </c>
      <c r="H1537" s="333" t="str">
        <f t="shared" si="163"/>
        <v>9</v>
      </c>
      <c r="I1537" s="333" t="str">
        <f t="shared" si="164"/>
        <v>9</v>
      </c>
      <c r="J1537" s="333" t="str">
        <f t="shared" si="165"/>
        <v>9</v>
      </c>
      <c r="K1537" s="333" t="str">
        <f t="shared" si="166"/>
        <v>9</v>
      </c>
      <c r="L1537" s="350">
        <f t="shared" si="167"/>
        <v>57</v>
      </c>
    </row>
    <row r="1538" spans="5:12" x14ac:dyDescent="0.25">
      <c r="E1538" s="332" t="s">
        <v>5231</v>
      </c>
      <c r="F1538" s="333" t="str">
        <f t="shared" ref="F1538:F1601" si="168">MID(E1538,3,1)</f>
        <v>3</v>
      </c>
      <c r="G1538" s="333" t="str">
        <f t="shared" ref="G1538:G1601" si="169">MID(E1538,6,1)</f>
        <v>7</v>
      </c>
      <c r="H1538" s="333" t="str">
        <f t="shared" ref="H1538:H1601" si="170">MID(E1538,10,1)</f>
        <v>1</v>
      </c>
      <c r="I1538" s="333" t="str">
        <f t="shared" ref="I1538:I1601" si="171">MID(E1538,13,1)</f>
        <v>1</v>
      </c>
      <c r="J1538" s="333" t="str">
        <f t="shared" ref="J1538:J1601" si="172">MID(E1538,17,1)</f>
        <v>1</v>
      </c>
      <c r="K1538" s="333" t="str">
        <f t="shared" ref="K1538:K1601" si="173">MID(E1538,20,1)</f>
        <v>1</v>
      </c>
      <c r="L1538" s="350">
        <f t="shared" ref="L1538:L1601" si="174">(F1538*G1538+H1538*I1538+J1538*K1538)/3</f>
        <v>7.666666666666667</v>
      </c>
    </row>
    <row r="1539" spans="5:12" x14ac:dyDescent="0.25">
      <c r="E1539" s="332" t="s">
        <v>5230</v>
      </c>
      <c r="F1539" s="333" t="str">
        <f t="shared" si="168"/>
        <v>3</v>
      </c>
      <c r="G1539" s="333" t="str">
        <f t="shared" si="169"/>
        <v>7</v>
      </c>
      <c r="H1539" s="333" t="str">
        <f t="shared" si="170"/>
        <v>1</v>
      </c>
      <c r="I1539" s="333" t="str">
        <f t="shared" si="171"/>
        <v>1</v>
      </c>
      <c r="J1539" s="333" t="str">
        <f t="shared" si="172"/>
        <v>1</v>
      </c>
      <c r="K1539" s="333" t="str">
        <f t="shared" si="173"/>
        <v>3</v>
      </c>
      <c r="L1539" s="350">
        <f t="shared" si="174"/>
        <v>8.3333333333333339</v>
      </c>
    </row>
    <row r="1540" spans="5:12" x14ac:dyDescent="0.25">
      <c r="E1540" s="332" t="s">
        <v>5229</v>
      </c>
      <c r="F1540" s="333" t="str">
        <f t="shared" si="168"/>
        <v>3</v>
      </c>
      <c r="G1540" s="333" t="str">
        <f t="shared" si="169"/>
        <v>7</v>
      </c>
      <c r="H1540" s="333" t="str">
        <f t="shared" si="170"/>
        <v>1</v>
      </c>
      <c r="I1540" s="333" t="str">
        <f t="shared" si="171"/>
        <v>1</v>
      </c>
      <c r="J1540" s="333" t="str">
        <f t="shared" si="172"/>
        <v>1</v>
      </c>
      <c r="K1540" s="333" t="str">
        <f t="shared" si="173"/>
        <v>7</v>
      </c>
      <c r="L1540" s="350">
        <f t="shared" si="174"/>
        <v>9.6666666666666661</v>
      </c>
    </row>
    <row r="1541" spans="5:12" x14ac:dyDescent="0.25">
      <c r="E1541" s="332" t="s">
        <v>5228</v>
      </c>
      <c r="F1541" s="333" t="str">
        <f t="shared" si="168"/>
        <v>3</v>
      </c>
      <c r="G1541" s="333" t="str">
        <f t="shared" si="169"/>
        <v>7</v>
      </c>
      <c r="H1541" s="333" t="str">
        <f t="shared" si="170"/>
        <v>1</v>
      </c>
      <c r="I1541" s="333" t="str">
        <f t="shared" si="171"/>
        <v>1</v>
      </c>
      <c r="J1541" s="333" t="str">
        <f t="shared" si="172"/>
        <v>1</v>
      </c>
      <c r="K1541" s="333" t="str">
        <f t="shared" si="173"/>
        <v>9</v>
      </c>
      <c r="L1541" s="350">
        <f t="shared" si="174"/>
        <v>10.333333333333334</v>
      </c>
    </row>
    <row r="1542" spans="5:12" x14ac:dyDescent="0.25">
      <c r="E1542" s="332" t="s">
        <v>5227</v>
      </c>
      <c r="F1542" s="333" t="str">
        <f t="shared" si="168"/>
        <v>3</v>
      </c>
      <c r="G1542" s="333" t="str">
        <f t="shared" si="169"/>
        <v>7</v>
      </c>
      <c r="H1542" s="333" t="str">
        <f t="shared" si="170"/>
        <v>1</v>
      </c>
      <c r="I1542" s="333" t="str">
        <f t="shared" si="171"/>
        <v>1</v>
      </c>
      <c r="J1542" s="333" t="str">
        <f t="shared" si="172"/>
        <v>3</v>
      </c>
      <c r="K1542" s="333" t="str">
        <f t="shared" si="173"/>
        <v>1</v>
      </c>
      <c r="L1542" s="350">
        <f t="shared" si="174"/>
        <v>8.3333333333333339</v>
      </c>
    </row>
    <row r="1543" spans="5:12" x14ac:dyDescent="0.25">
      <c r="E1543" s="332" t="s">
        <v>5226</v>
      </c>
      <c r="F1543" s="333" t="str">
        <f t="shared" si="168"/>
        <v>3</v>
      </c>
      <c r="G1543" s="333" t="str">
        <f t="shared" si="169"/>
        <v>7</v>
      </c>
      <c r="H1543" s="333" t="str">
        <f t="shared" si="170"/>
        <v>1</v>
      </c>
      <c r="I1543" s="333" t="str">
        <f t="shared" si="171"/>
        <v>1</v>
      </c>
      <c r="J1543" s="333" t="str">
        <f t="shared" si="172"/>
        <v>3</v>
      </c>
      <c r="K1543" s="333" t="str">
        <f t="shared" si="173"/>
        <v>3</v>
      </c>
      <c r="L1543" s="350">
        <f t="shared" si="174"/>
        <v>10.333333333333334</v>
      </c>
    </row>
    <row r="1544" spans="5:12" x14ac:dyDescent="0.25">
      <c r="E1544" s="332" t="s">
        <v>5225</v>
      </c>
      <c r="F1544" s="333" t="str">
        <f t="shared" si="168"/>
        <v>3</v>
      </c>
      <c r="G1544" s="333" t="str">
        <f t="shared" si="169"/>
        <v>7</v>
      </c>
      <c r="H1544" s="333" t="str">
        <f t="shared" si="170"/>
        <v>1</v>
      </c>
      <c r="I1544" s="333" t="str">
        <f t="shared" si="171"/>
        <v>1</v>
      </c>
      <c r="J1544" s="333" t="str">
        <f t="shared" si="172"/>
        <v>3</v>
      </c>
      <c r="K1544" s="333" t="str">
        <f t="shared" si="173"/>
        <v>7</v>
      </c>
      <c r="L1544" s="350">
        <f t="shared" si="174"/>
        <v>14.333333333333334</v>
      </c>
    </row>
    <row r="1545" spans="5:12" x14ac:dyDescent="0.25">
      <c r="E1545" s="332" t="s">
        <v>5224</v>
      </c>
      <c r="F1545" s="333" t="str">
        <f t="shared" si="168"/>
        <v>3</v>
      </c>
      <c r="G1545" s="333" t="str">
        <f t="shared" si="169"/>
        <v>7</v>
      </c>
      <c r="H1545" s="333" t="str">
        <f t="shared" si="170"/>
        <v>1</v>
      </c>
      <c r="I1545" s="333" t="str">
        <f t="shared" si="171"/>
        <v>1</v>
      </c>
      <c r="J1545" s="333" t="str">
        <f t="shared" si="172"/>
        <v>3</v>
      </c>
      <c r="K1545" s="333" t="str">
        <f t="shared" si="173"/>
        <v>9</v>
      </c>
      <c r="L1545" s="350">
        <f t="shared" si="174"/>
        <v>16.333333333333332</v>
      </c>
    </row>
    <row r="1546" spans="5:12" x14ac:dyDescent="0.25">
      <c r="E1546" s="332" t="s">
        <v>5223</v>
      </c>
      <c r="F1546" s="333" t="str">
        <f t="shared" si="168"/>
        <v>3</v>
      </c>
      <c r="G1546" s="333" t="str">
        <f t="shared" si="169"/>
        <v>7</v>
      </c>
      <c r="H1546" s="333" t="str">
        <f t="shared" si="170"/>
        <v>1</v>
      </c>
      <c r="I1546" s="333" t="str">
        <f t="shared" si="171"/>
        <v>1</v>
      </c>
      <c r="J1546" s="333" t="str">
        <f t="shared" si="172"/>
        <v>7</v>
      </c>
      <c r="K1546" s="333" t="str">
        <f t="shared" si="173"/>
        <v>1</v>
      </c>
      <c r="L1546" s="350">
        <f t="shared" si="174"/>
        <v>9.6666666666666661</v>
      </c>
    </row>
    <row r="1547" spans="5:12" x14ac:dyDescent="0.25">
      <c r="E1547" s="332" t="s">
        <v>5222</v>
      </c>
      <c r="F1547" s="333" t="str">
        <f t="shared" si="168"/>
        <v>3</v>
      </c>
      <c r="G1547" s="333" t="str">
        <f t="shared" si="169"/>
        <v>7</v>
      </c>
      <c r="H1547" s="333" t="str">
        <f t="shared" si="170"/>
        <v>1</v>
      </c>
      <c r="I1547" s="333" t="str">
        <f t="shared" si="171"/>
        <v>1</v>
      </c>
      <c r="J1547" s="333" t="str">
        <f t="shared" si="172"/>
        <v>7</v>
      </c>
      <c r="K1547" s="333" t="str">
        <f t="shared" si="173"/>
        <v>3</v>
      </c>
      <c r="L1547" s="350">
        <f t="shared" si="174"/>
        <v>14.333333333333334</v>
      </c>
    </row>
    <row r="1548" spans="5:12" x14ac:dyDescent="0.25">
      <c r="E1548" s="332" t="s">
        <v>5221</v>
      </c>
      <c r="F1548" s="333" t="str">
        <f t="shared" si="168"/>
        <v>3</v>
      </c>
      <c r="G1548" s="333" t="str">
        <f t="shared" si="169"/>
        <v>7</v>
      </c>
      <c r="H1548" s="333" t="str">
        <f t="shared" si="170"/>
        <v>1</v>
      </c>
      <c r="I1548" s="333" t="str">
        <f t="shared" si="171"/>
        <v>1</v>
      </c>
      <c r="J1548" s="333" t="str">
        <f t="shared" si="172"/>
        <v>7</v>
      </c>
      <c r="K1548" s="333" t="str">
        <f t="shared" si="173"/>
        <v>7</v>
      </c>
      <c r="L1548" s="350">
        <f t="shared" si="174"/>
        <v>23.666666666666668</v>
      </c>
    </row>
    <row r="1549" spans="5:12" x14ac:dyDescent="0.25">
      <c r="E1549" s="332" t="s">
        <v>5220</v>
      </c>
      <c r="F1549" s="333" t="str">
        <f t="shared" si="168"/>
        <v>3</v>
      </c>
      <c r="G1549" s="333" t="str">
        <f t="shared" si="169"/>
        <v>7</v>
      </c>
      <c r="H1549" s="333" t="str">
        <f t="shared" si="170"/>
        <v>1</v>
      </c>
      <c r="I1549" s="333" t="str">
        <f t="shared" si="171"/>
        <v>1</v>
      </c>
      <c r="J1549" s="333" t="str">
        <f t="shared" si="172"/>
        <v>7</v>
      </c>
      <c r="K1549" s="333" t="str">
        <f t="shared" si="173"/>
        <v>9</v>
      </c>
      <c r="L1549" s="350">
        <f t="shared" si="174"/>
        <v>28.333333333333332</v>
      </c>
    </row>
    <row r="1550" spans="5:12" x14ac:dyDescent="0.25">
      <c r="E1550" s="332" t="s">
        <v>5219</v>
      </c>
      <c r="F1550" s="333" t="str">
        <f t="shared" si="168"/>
        <v>3</v>
      </c>
      <c r="G1550" s="333" t="str">
        <f t="shared" si="169"/>
        <v>7</v>
      </c>
      <c r="H1550" s="333" t="str">
        <f t="shared" si="170"/>
        <v>1</v>
      </c>
      <c r="I1550" s="333" t="str">
        <f t="shared" si="171"/>
        <v>1</v>
      </c>
      <c r="J1550" s="333" t="str">
        <f t="shared" si="172"/>
        <v>9</v>
      </c>
      <c r="K1550" s="333" t="str">
        <f t="shared" si="173"/>
        <v>1</v>
      </c>
      <c r="L1550" s="350">
        <f t="shared" si="174"/>
        <v>10.333333333333334</v>
      </c>
    </row>
    <row r="1551" spans="5:12" x14ac:dyDescent="0.25">
      <c r="E1551" s="332" t="s">
        <v>5218</v>
      </c>
      <c r="F1551" s="333" t="str">
        <f t="shared" si="168"/>
        <v>3</v>
      </c>
      <c r="G1551" s="333" t="str">
        <f t="shared" si="169"/>
        <v>7</v>
      </c>
      <c r="H1551" s="333" t="str">
        <f t="shared" si="170"/>
        <v>1</v>
      </c>
      <c r="I1551" s="333" t="str">
        <f t="shared" si="171"/>
        <v>1</v>
      </c>
      <c r="J1551" s="333" t="str">
        <f t="shared" si="172"/>
        <v>9</v>
      </c>
      <c r="K1551" s="333" t="str">
        <f t="shared" si="173"/>
        <v>3</v>
      </c>
      <c r="L1551" s="350">
        <f t="shared" si="174"/>
        <v>16.333333333333332</v>
      </c>
    </row>
    <row r="1552" spans="5:12" x14ac:dyDescent="0.25">
      <c r="E1552" s="332" t="s">
        <v>5217</v>
      </c>
      <c r="F1552" s="333" t="str">
        <f t="shared" si="168"/>
        <v>3</v>
      </c>
      <c r="G1552" s="333" t="str">
        <f t="shared" si="169"/>
        <v>7</v>
      </c>
      <c r="H1552" s="333" t="str">
        <f t="shared" si="170"/>
        <v>1</v>
      </c>
      <c r="I1552" s="333" t="str">
        <f t="shared" si="171"/>
        <v>1</v>
      </c>
      <c r="J1552" s="333" t="str">
        <f t="shared" si="172"/>
        <v>9</v>
      </c>
      <c r="K1552" s="333" t="str">
        <f t="shared" si="173"/>
        <v>7</v>
      </c>
      <c r="L1552" s="350">
        <f t="shared" si="174"/>
        <v>28.333333333333332</v>
      </c>
    </row>
    <row r="1553" spans="5:12" x14ac:dyDescent="0.25">
      <c r="E1553" s="332" t="s">
        <v>5216</v>
      </c>
      <c r="F1553" s="333" t="str">
        <f t="shared" si="168"/>
        <v>3</v>
      </c>
      <c r="G1553" s="333" t="str">
        <f t="shared" si="169"/>
        <v>7</v>
      </c>
      <c r="H1553" s="333" t="str">
        <f t="shared" si="170"/>
        <v>1</v>
      </c>
      <c r="I1553" s="333" t="str">
        <f t="shared" si="171"/>
        <v>1</v>
      </c>
      <c r="J1553" s="333" t="str">
        <f t="shared" si="172"/>
        <v>9</v>
      </c>
      <c r="K1553" s="333" t="str">
        <f t="shared" si="173"/>
        <v>9</v>
      </c>
      <c r="L1553" s="350">
        <f t="shared" si="174"/>
        <v>34.333333333333336</v>
      </c>
    </row>
    <row r="1554" spans="5:12" x14ac:dyDescent="0.25">
      <c r="E1554" s="332" t="s">
        <v>5215</v>
      </c>
      <c r="F1554" s="333" t="str">
        <f t="shared" si="168"/>
        <v>3</v>
      </c>
      <c r="G1554" s="333" t="str">
        <f t="shared" si="169"/>
        <v>7</v>
      </c>
      <c r="H1554" s="333" t="str">
        <f t="shared" si="170"/>
        <v>1</v>
      </c>
      <c r="I1554" s="333" t="str">
        <f t="shared" si="171"/>
        <v>3</v>
      </c>
      <c r="J1554" s="333" t="str">
        <f t="shared" si="172"/>
        <v>1</v>
      </c>
      <c r="K1554" s="333" t="str">
        <f t="shared" si="173"/>
        <v>1</v>
      </c>
      <c r="L1554" s="350">
        <f t="shared" si="174"/>
        <v>8.3333333333333339</v>
      </c>
    </row>
    <row r="1555" spans="5:12" x14ac:dyDescent="0.25">
      <c r="E1555" s="332" t="s">
        <v>5214</v>
      </c>
      <c r="F1555" s="333" t="str">
        <f t="shared" si="168"/>
        <v>3</v>
      </c>
      <c r="G1555" s="333" t="str">
        <f t="shared" si="169"/>
        <v>7</v>
      </c>
      <c r="H1555" s="333" t="str">
        <f t="shared" si="170"/>
        <v>1</v>
      </c>
      <c r="I1555" s="333" t="str">
        <f t="shared" si="171"/>
        <v>3</v>
      </c>
      <c r="J1555" s="333" t="str">
        <f t="shared" si="172"/>
        <v>1</v>
      </c>
      <c r="K1555" s="333" t="str">
        <f t="shared" si="173"/>
        <v>3</v>
      </c>
      <c r="L1555" s="350">
        <f t="shared" si="174"/>
        <v>9</v>
      </c>
    </row>
    <row r="1556" spans="5:12" x14ac:dyDescent="0.25">
      <c r="E1556" s="332" t="s">
        <v>5213</v>
      </c>
      <c r="F1556" s="333" t="str">
        <f t="shared" si="168"/>
        <v>3</v>
      </c>
      <c r="G1556" s="333" t="str">
        <f t="shared" si="169"/>
        <v>7</v>
      </c>
      <c r="H1556" s="333" t="str">
        <f t="shared" si="170"/>
        <v>1</v>
      </c>
      <c r="I1556" s="333" t="str">
        <f t="shared" si="171"/>
        <v>3</v>
      </c>
      <c r="J1556" s="333" t="str">
        <f t="shared" si="172"/>
        <v>1</v>
      </c>
      <c r="K1556" s="333" t="str">
        <f t="shared" si="173"/>
        <v>7</v>
      </c>
      <c r="L1556" s="350">
        <f t="shared" si="174"/>
        <v>10.333333333333334</v>
      </c>
    </row>
    <row r="1557" spans="5:12" x14ac:dyDescent="0.25">
      <c r="E1557" s="332" t="s">
        <v>5212</v>
      </c>
      <c r="F1557" s="333" t="str">
        <f t="shared" si="168"/>
        <v>3</v>
      </c>
      <c r="G1557" s="333" t="str">
        <f t="shared" si="169"/>
        <v>7</v>
      </c>
      <c r="H1557" s="333" t="str">
        <f t="shared" si="170"/>
        <v>1</v>
      </c>
      <c r="I1557" s="333" t="str">
        <f t="shared" si="171"/>
        <v>3</v>
      </c>
      <c r="J1557" s="333" t="str">
        <f t="shared" si="172"/>
        <v>1</v>
      </c>
      <c r="K1557" s="333" t="str">
        <f t="shared" si="173"/>
        <v>9</v>
      </c>
      <c r="L1557" s="350">
        <f t="shared" si="174"/>
        <v>11</v>
      </c>
    </row>
    <row r="1558" spans="5:12" x14ac:dyDescent="0.25">
      <c r="E1558" s="332" t="s">
        <v>5211</v>
      </c>
      <c r="F1558" s="333" t="str">
        <f t="shared" si="168"/>
        <v>3</v>
      </c>
      <c r="G1558" s="333" t="str">
        <f t="shared" si="169"/>
        <v>7</v>
      </c>
      <c r="H1558" s="333" t="str">
        <f t="shared" si="170"/>
        <v>1</v>
      </c>
      <c r="I1558" s="333" t="str">
        <f t="shared" si="171"/>
        <v>3</v>
      </c>
      <c r="J1558" s="333" t="str">
        <f t="shared" si="172"/>
        <v>3</v>
      </c>
      <c r="K1558" s="333" t="str">
        <f t="shared" si="173"/>
        <v>1</v>
      </c>
      <c r="L1558" s="350">
        <f t="shared" si="174"/>
        <v>9</v>
      </c>
    </row>
    <row r="1559" spans="5:12" x14ac:dyDescent="0.25">
      <c r="E1559" s="332" t="s">
        <v>5210</v>
      </c>
      <c r="F1559" s="333" t="str">
        <f t="shared" si="168"/>
        <v>3</v>
      </c>
      <c r="G1559" s="333" t="str">
        <f t="shared" si="169"/>
        <v>7</v>
      </c>
      <c r="H1559" s="333" t="str">
        <f t="shared" si="170"/>
        <v>1</v>
      </c>
      <c r="I1559" s="333" t="str">
        <f t="shared" si="171"/>
        <v>3</v>
      </c>
      <c r="J1559" s="333" t="str">
        <f t="shared" si="172"/>
        <v>3</v>
      </c>
      <c r="K1559" s="333" t="str">
        <f t="shared" si="173"/>
        <v>3</v>
      </c>
      <c r="L1559" s="350">
        <f t="shared" si="174"/>
        <v>11</v>
      </c>
    </row>
    <row r="1560" spans="5:12" x14ac:dyDescent="0.25">
      <c r="E1560" s="332" t="s">
        <v>5209</v>
      </c>
      <c r="F1560" s="333" t="str">
        <f t="shared" si="168"/>
        <v>3</v>
      </c>
      <c r="G1560" s="333" t="str">
        <f t="shared" si="169"/>
        <v>7</v>
      </c>
      <c r="H1560" s="333" t="str">
        <f t="shared" si="170"/>
        <v>1</v>
      </c>
      <c r="I1560" s="333" t="str">
        <f t="shared" si="171"/>
        <v>3</v>
      </c>
      <c r="J1560" s="333" t="str">
        <f t="shared" si="172"/>
        <v>3</v>
      </c>
      <c r="K1560" s="333" t="str">
        <f t="shared" si="173"/>
        <v>7</v>
      </c>
      <c r="L1560" s="350">
        <f t="shared" si="174"/>
        <v>15</v>
      </c>
    </row>
    <row r="1561" spans="5:12" x14ac:dyDescent="0.25">
      <c r="E1561" s="332" t="s">
        <v>5208</v>
      </c>
      <c r="F1561" s="333" t="str">
        <f t="shared" si="168"/>
        <v>3</v>
      </c>
      <c r="G1561" s="333" t="str">
        <f t="shared" si="169"/>
        <v>7</v>
      </c>
      <c r="H1561" s="333" t="str">
        <f t="shared" si="170"/>
        <v>1</v>
      </c>
      <c r="I1561" s="333" t="str">
        <f t="shared" si="171"/>
        <v>3</v>
      </c>
      <c r="J1561" s="333" t="str">
        <f t="shared" si="172"/>
        <v>3</v>
      </c>
      <c r="K1561" s="333" t="str">
        <f t="shared" si="173"/>
        <v>9</v>
      </c>
      <c r="L1561" s="350">
        <f t="shared" si="174"/>
        <v>17</v>
      </c>
    </row>
    <row r="1562" spans="5:12" x14ac:dyDescent="0.25">
      <c r="E1562" s="332" t="s">
        <v>5207</v>
      </c>
      <c r="F1562" s="333" t="str">
        <f t="shared" si="168"/>
        <v>3</v>
      </c>
      <c r="G1562" s="333" t="str">
        <f t="shared" si="169"/>
        <v>7</v>
      </c>
      <c r="H1562" s="333" t="str">
        <f t="shared" si="170"/>
        <v>1</v>
      </c>
      <c r="I1562" s="333" t="str">
        <f t="shared" si="171"/>
        <v>3</v>
      </c>
      <c r="J1562" s="333" t="str">
        <f t="shared" si="172"/>
        <v>7</v>
      </c>
      <c r="K1562" s="333" t="str">
        <f t="shared" si="173"/>
        <v>1</v>
      </c>
      <c r="L1562" s="350">
        <f t="shared" si="174"/>
        <v>10.333333333333334</v>
      </c>
    </row>
    <row r="1563" spans="5:12" x14ac:dyDescent="0.25">
      <c r="E1563" s="332" t="s">
        <v>5206</v>
      </c>
      <c r="F1563" s="333" t="str">
        <f t="shared" si="168"/>
        <v>3</v>
      </c>
      <c r="G1563" s="333" t="str">
        <f t="shared" si="169"/>
        <v>7</v>
      </c>
      <c r="H1563" s="333" t="str">
        <f t="shared" si="170"/>
        <v>1</v>
      </c>
      <c r="I1563" s="333" t="str">
        <f t="shared" si="171"/>
        <v>3</v>
      </c>
      <c r="J1563" s="333" t="str">
        <f t="shared" si="172"/>
        <v>7</v>
      </c>
      <c r="K1563" s="333" t="str">
        <f t="shared" si="173"/>
        <v>3</v>
      </c>
      <c r="L1563" s="350">
        <f t="shared" si="174"/>
        <v>15</v>
      </c>
    </row>
    <row r="1564" spans="5:12" x14ac:dyDescent="0.25">
      <c r="E1564" s="332" t="s">
        <v>5205</v>
      </c>
      <c r="F1564" s="333" t="str">
        <f t="shared" si="168"/>
        <v>3</v>
      </c>
      <c r="G1564" s="333" t="str">
        <f t="shared" si="169"/>
        <v>7</v>
      </c>
      <c r="H1564" s="333" t="str">
        <f t="shared" si="170"/>
        <v>1</v>
      </c>
      <c r="I1564" s="333" t="str">
        <f t="shared" si="171"/>
        <v>3</v>
      </c>
      <c r="J1564" s="333" t="str">
        <f t="shared" si="172"/>
        <v>7</v>
      </c>
      <c r="K1564" s="333" t="str">
        <f t="shared" si="173"/>
        <v>7</v>
      </c>
      <c r="L1564" s="350">
        <f t="shared" si="174"/>
        <v>24.333333333333332</v>
      </c>
    </row>
    <row r="1565" spans="5:12" x14ac:dyDescent="0.25">
      <c r="E1565" s="332" t="s">
        <v>5204</v>
      </c>
      <c r="F1565" s="333" t="str">
        <f t="shared" si="168"/>
        <v>3</v>
      </c>
      <c r="G1565" s="333" t="str">
        <f t="shared" si="169"/>
        <v>7</v>
      </c>
      <c r="H1565" s="333" t="str">
        <f t="shared" si="170"/>
        <v>1</v>
      </c>
      <c r="I1565" s="333" t="str">
        <f t="shared" si="171"/>
        <v>3</v>
      </c>
      <c r="J1565" s="333" t="str">
        <f t="shared" si="172"/>
        <v>7</v>
      </c>
      <c r="K1565" s="333" t="str">
        <f t="shared" si="173"/>
        <v>9</v>
      </c>
      <c r="L1565" s="350">
        <f t="shared" si="174"/>
        <v>29</v>
      </c>
    </row>
    <row r="1566" spans="5:12" x14ac:dyDescent="0.25">
      <c r="E1566" s="332" t="s">
        <v>5203</v>
      </c>
      <c r="F1566" s="333" t="str">
        <f t="shared" si="168"/>
        <v>3</v>
      </c>
      <c r="G1566" s="333" t="str">
        <f t="shared" si="169"/>
        <v>7</v>
      </c>
      <c r="H1566" s="333" t="str">
        <f t="shared" si="170"/>
        <v>1</v>
      </c>
      <c r="I1566" s="333" t="str">
        <f t="shared" si="171"/>
        <v>3</v>
      </c>
      <c r="J1566" s="333" t="str">
        <f t="shared" si="172"/>
        <v>9</v>
      </c>
      <c r="K1566" s="333" t="str">
        <f t="shared" si="173"/>
        <v>1</v>
      </c>
      <c r="L1566" s="350">
        <f t="shared" si="174"/>
        <v>11</v>
      </c>
    </row>
    <row r="1567" spans="5:12" x14ac:dyDescent="0.25">
      <c r="E1567" s="332" t="s">
        <v>5202</v>
      </c>
      <c r="F1567" s="333" t="str">
        <f t="shared" si="168"/>
        <v>3</v>
      </c>
      <c r="G1567" s="333" t="str">
        <f t="shared" si="169"/>
        <v>7</v>
      </c>
      <c r="H1567" s="333" t="str">
        <f t="shared" si="170"/>
        <v>1</v>
      </c>
      <c r="I1567" s="333" t="str">
        <f t="shared" si="171"/>
        <v>3</v>
      </c>
      <c r="J1567" s="333" t="str">
        <f t="shared" si="172"/>
        <v>9</v>
      </c>
      <c r="K1567" s="333" t="str">
        <f t="shared" si="173"/>
        <v>3</v>
      </c>
      <c r="L1567" s="350">
        <f t="shared" si="174"/>
        <v>17</v>
      </c>
    </row>
    <row r="1568" spans="5:12" x14ac:dyDescent="0.25">
      <c r="E1568" s="332" t="s">
        <v>5201</v>
      </c>
      <c r="F1568" s="333" t="str">
        <f t="shared" si="168"/>
        <v>3</v>
      </c>
      <c r="G1568" s="333" t="str">
        <f t="shared" si="169"/>
        <v>7</v>
      </c>
      <c r="H1568" s="333" t="str">
        <f t="shared" si="170"/>
        <v>1</v>
      </c>
      <c r="I1568" s="333" t="str">
        <f t="shared" si="171"/>
        <v>3</v>
      </c>
      <c r="J1568" s="333" t="str">
        <f t="shared" si="172"/>
        <v>9</v>
      </c>
      <c r="K1568" s="333" t="str">
        <f t="shared" si="173"/>
        <v>7</v>
      </c>
      <c r="L1568" s="350">
        <f t="shared" si="174"/>
        <v>29</v>
      </c>
    </row>
    <row r="1569" spans="5:12" x14ac:dyDescent="0.25">
      <c r="E1569" s="332" t="s">
        <v>5200</v>
      </c>
      <c r="F1569" s="333" t="str">
        <f t="shared" si="168"/>
        <v>3</v>
      </c>
      <c r="G1569" s="333" t="str">
        <f t="shared" si="169"/>
        <v>7</v>
      </c>
      <c r="H1569" s="333" t="str">
        <f t="shared" si="170"/>
        <v>1</v>
      </c>
      <c r="I1569" s="333" t="str">
        <f t="shared" si="171"/>
        <v>3</v>
      </c>
      <c r="J1569" s="333" t="str">
        <f t="shared" si="172"/>
        <v>9</v>
      </c>
      <c r="K1569" s="333" t="str">
        <f t="shared" si="173"/>
        <v>9</v>
      </c>
      <c r="L1569" s="350">
        <f t="shared" si="174"/>
        <v>35</v>
      </c>
    </row>
    <row r="1570" spans="5:12" x14ac:dyDescent="0.25">
      <c r="E1570" s="332" t="s">
        <v>5199</v>
      </c>
      <c r="F1570" s="333" t="str">
        <f t="shared" si="168"/>
        <v>3</v>
      </c>
      <c r="G1570" s="333" t="str">
        <f t="shared" si="169"/>
        <v>7</v>
      </c>
      <c r="H1570" s="333" t="str">
        <f t="shared" si="170"/>
        <v>1</v>
      </c>
      <c r="I1570" s="333" t="str">
        <f t="shared" si="171"/>
        <v>7</v>
      </c>
      <c r="J1570" s="333" t="str">
        <f t="shared" si="172"/>
        <v>1</v>
      </c>
      <c r="K1570" s="333" t="str">
        <f t="shared" si="173"/>
        <v>1</v>
      </c>
      <c r="L1570" s="350">
        <f t="shared" si="174"/>
        <v>9.6666666666666661</v>
      </c>
    </row>
    <row r="1571" spans="5:12" x14ac:dyDescent="0.25">
      <c r="E1571" s="332" t="s">
        <v>5198</v>
      </c>
      <c r="F1571" s="333" t="str">
        <f t="shared" si="168"/>
        <v>3</v>
      </c>
      <c r="G1571" s="333" t="str">
        <f t="shared" si="169"/>
        <v>7</v>
      </c>
      <c r="H1571" s="333" t="str">
        <f t="shared" si="170"/>
        <v>1</v>
      </c>
      <c r="I1571" s="333" t="str">
        <f t="shared" si="171"/>
        <v>7</v>
      </c>
      <c r="J1571" s="333" t="str">
        <f t="shared" si="172"/>
        <v>1</v>
      </c>
      <c r="K1571" s="333" t="str">
        <f t="shared" si="173"/>
        <v>3</v>
      </c>
      <c r="L1571" s="350">
        <f t="shared" si="174"/>
        <v>10.333333333333334</v>
      </c>
    </row>
    <row r="1572" spans="5:12" x14ac:dyDescent="0.25">
      <c r="E1572" s="332" t="s">
        <v>5197</v>
      </c>
      <c r="F1572" s="333" t="str">
        <f t="shared" si="168"/>
        <v>3</v>
      </c>
      <c r="G1572" s="333" t="str">
        <f t="shared" si="169"/>
        <v>7</v>
      </c>
      <c r="H1572" s="333" t="str">
        <f t="shared" si="170"/>
        <v>1</v>
      </c>
      <c r="I1572" s="333" t="str">
        <f t="shared" si="171"/>
        <v>7</v>
      </c>
      <c r="J1572" s="333" t="str">
        <f t="shared" si="172"/>
        <v>1</v>
      </c>
      <c r="K1572" s="333" t="str">
        <f t="shared" si="173"/>
        <v>7</v>
      </c>
      <c r="L1572" s="350">
        <f t="shared" si="174"/>
        <v>11.666666666666666</v>
      </c>
    </row>
    <row r="1573" spans="5:12" x14ac:dyDescent="0.25">
      <c r="E1573" s="332" t="s">
        <v>5196</v>
      </c>
      <c r="F1573" s="333" t="str">
        <f t="shared" si="168"/>
        <v>3</v>
      </c>
      <c r="G1573" s="333" t="str">
        <f t="shared" si="169"/>
        <v>7</v>
      </c>
      <c r="H1573" s="333" t="str">
        <f t="shared" si="170"/>
        <v>1</v>
      </c>
      <c r="I1573" s="333" t="str">
        <f t="shared" si="171"/>
        <v>7</v>
      </c>
      <c r="J1573" s="333" t="str">
        <f t="shared" si="172"/>
        <v>1</v>
      </c>
      <c r="K1573" s="333" t="str">
        <f t="shared" si="173"/>
        <v>9</v>
      </c>
      <c r="L1573" s="350">
        <f t="shared" si="174"/>
        <v>12.333333333333334</v>
      </c>
    </row>
    <row r="1574" spans="5:12" x14ac:dyDescent="0.25">
      <c r="E1574" s="332" t="s">
        <v>5195</v>
      </c>
      <c r="F1574" s="333" t="str">
        <f t="shared" si="168"/>
        <v>3</v>
      </c>
      <c r="G1574" s="333" t="str">
        <f t="shared" si="169"/>
        <v>7</v>
      </c>
      <c r="H1574" s="333" t="str">
        <f t="shared" si="170"/>
        <v>1</v>
      </c>
      <c r="I1574" s="333" t="str">
        <f t="shared" si="171"/>
        <v>7</v>
      </c>
      <c r="J1574" s="333" t="str">
        <f t="shared" si="172"/>
        <v>3</v>
      </c>
      <c r="K1574" s="333" t="str">
        <f t="shared" si="173"/>
        <v>1</v>
      </c>
      <c r="L1574" s="350">
        <f t="shared" si="174"/>
        <v>10.333333333333334</v>
      </c>
    </row>
    <row r="1575" spans="5:12" x14ac:dyDescent="0.25">
      <c r="E1575" s="332" t="s">
        <v>5194</v>
      </c>
      <c r="F1575" s="333" t="str">
        <f t="shared" si="168"/>
        <v>3</v>
      </c>
      <c r="G1575" s="333" t="str">
        <f t="shared" si="169"/>
        <v>7</v>
      </c>
      <c r="H1575" s="333" t="str">
        <f t="shared" si="170"/>
        <v>1</v>
      </c>
      <c r="I1575" s="333" t="str">
        <f t="shared" si="171"/>
        <v>7</v>
      </c>
      <c r="J1575" s="333" t="str">
        <f t="shared" si="172"/>
        <v>3</v>
      </c>
      <c r="K1575" s="333" t="str">
        <f t="shared" si="173"/>
        <v>3</v>
      </c>
      <c r="L1575" s="350">
        <f t="shared" si="174"/>
        <v>12.333333333333334</v>
      </c>
    </row>
    <row r="1576" spans="5:12" x14ac:dyDescent="0.25">
      <c r="E1576" s="332" t="s">
        <v>5193</v>
      </c>
      <c r="F1576" s="333" t="str">
        <f t="shared" si="168"/>
        <v>3</v>
      </c>
      <c r="G1576" s="333" t="str">
        <f t="shared" si="169"/>
        <v>7</v>
      </c>
      <c r="H1576" s="333" t="str">
        <f t="shared" si="170"/>
        <v>1</v>
      </c>
      <c r="I1576" s="333" t="str">
        <f t="shared" si="171"/>
        <v>7</v>
      </c>
      <c r="J1576" s="333" t="str">
        <f t="shared" si="172"/>
        <v>3</v>
      </c>
      <c r="K1576" s="333" t="str">
        <f t="shared" si="173"/>
        <v>7</v>
      </c>
      <c r="L1576" s="350">
        <f t="shared" si="174"/>
        <v>16.333333333333332</v>
      </c>
    </row>
    <row r="1577" spans="5:12" x14ac:dyDescent="0.25">
      <c r="E1577" s="332" t="s">
        <v>5192</v>
      </c>
      <c r="F1577" s="333" t="str">
        <f t="shared" si="168"/>
        <v>3</v>
      </c>
      <c r="G1577" s="333" t="str">
        <f t="shared" si="169"/>
        <v>7</v>
      </c>
      <c r="H1577" s="333" t="str">
        <f t="shared" si="170"/>
        <v>1</v>
      </c>
      <c r="I1577" s="333" t="str">
        <f t="shared" si="171"/>
        <v>7</v>
      </c>
      <c r="J1577" s="333" t="str">
        <f t="shared" si="172"/>
        <v>3</v>
      </c>
      <c r="K1577" s="333" t="str">
        <f t="shared" si="173"/>
        <v>9</v>
      </c>
      <c r="L1577" s="350">
        <f t="shared" si="174"/>
        <v>18.333333333333332</v>
      </c>
    </row>
    <row r="1578" spans="5:12" x14ac:dyDescent="0.25">
      <c r="E1578" s="332" t="s">
        <v>5191</v>
      </c>
      <c r="F1578" s="333" t="str">
        <f t="shared" si="168"/>
        <v>3</v>
      </c>
      <c r="G1578" s="333" t="str">
        <f t="shared" si="169"/>
        <v>7</v>
      </c>
      <c r="H1578" s="333" t="str">
        <f t="shared" si="170"/>
        <v>1</v>
      </c>
      <c r="I1578" s="333" t="str">
        <f t="shared" si="171"/>
        <v>7</v>
      </c>
      <c r="J1578" s="333" t="str">
        <f t="shared" si="172"/>
        <v>7</v>
      </c>
      <c r="K1578" s="333" t="str">
        <f t="shared" si="173"/>
        <v>1</v>
      </c>
      <c r="L1578" s="350">
        <f t="shared" si="174"/>
        <v>11.666666666666666</v>
      </c>
    </row>
    <row r="1579" spans="5:12" x14ac:dyDescent="0.25">
      <c r="E1579" s="332" t="s">
        <v>5190</v>
      </c>
      <c r="F1579" s="333" t="str">
        <f t="shared" si="168"/>
        <v>3</v>
      </c>
      <c r="G1579" s="333" t="str">
        <f t="shared" si="169"/>
        <v>7</v>
      </c>
      <c r="H1579" s="333" t="str">
        <f t="shared" si="170"/>
        <v>1</v>
      </c>
      <c r="I1579" s="333" t="str">
        <f t="shared" si="171"/>
        <v>7</v>
      </c>
      <c r="J1579" s="333" t="str">
        <f t="shared" si="172"/>
        <v>7</v>
      </c>
      <c r="K1579" s="333" t="str">
        <f t="shared" si="173"/>
        <v>3</v>
      </c>
      <c r="L1579" s="350">
        <f t="shared" si="174"/>
        <v>16.333333333333332</v>
      </c>
    </row>
    <row r="1580" spans="5:12" x14ac:dyDescent="0.25">
      <c r="E1580" s="332" t="s">
        <v>5189</v>
      </c>
      <c r="F1580" s="333" t="str">
        <f t="shared" si="168"/>
        <v>3</v>
      </c>
      <c r="G1580" s="333" t="str">
        <f t="shared" si="169"/>
        <v>7</v>
      </c>
      <c r="H1580" s="333" t="str">
        <f t="shared" si="170"/>
        <v>1</v>
      </c>
      <c r="I1580" s="333" t="str">
        <f t="shared" si="171"/>
        <v>7</v>
      </c>
      <c r="J1580" s="333" t="str">
        <f t="shared" si="172"/>
        <v>7</v>
      </c>
      <c r="K1580" s="333" t="str">
        <f t="shared" si="173"/>
        <v>7</v>
      </c>
      <c r="L1580" s="350">
        <f t="shared" si="174"/>
        <v>25.666666666666668</v>
      </c>
    </row>
    <row r="1581" spans="5:12" x14ac:dyDescent="0.25">
      <c r="E1581" s="332" t="s">
        <v>5188</v>
      </c>
      <c r="F1581" s="333" t="str">
        <f t="shared" si="168"/>
        <v>3</v>
      </c>
      <c r="G1581" s="333" t="str">
        <f t="shared" si="169"/>
        <v>7</v>
      </c>
      <c r="H1581" s="333" t="str">
        <f t="shared" si="170"/>
        <v>1</v>
      </c>
      <c r="I1581" s="333" t="str">
        <f t="shared" si="171"/>
        <v>7</v>
      </c>
      <c r="J1581" s="333" t="str">
        <f t="shared" si="172"/>
        <v>7</v>
      </c>
      <c r="K1581" s="333" t="str">
        <f t="shared" si="173"/>
        <v>9</v>
      </c>
      <c r="L1581" s="350">
        <f t="shared" si="174"/>
        <v>30.333333333333332</v>
      </c>
    </row>
    <row r="1582" spans="5:12" x14ac:dyDescent="0.25">
      <c r="E1582" s="332" t="s">
        <v>5187</v>
      </c>
      <c r="F1582" s="333" t="str">
        <f t="shared" si="168"/>
        <v>3</v>
      </c>
      <c r="G1582" s="333" t="str">
        <f t="shared" si="169"/>
        <v>7</v>
      </c>
      <c r="H1582" s="333" t="str">
        <f t="shared" si="170"/>
        <v>1</v>
      </c>
      <c r="I1582" s="333" t="str">
        <f t="shared" si="171"/>
        <v>7</v>
      </c>
      <c r="J1582" s="333" t="str">
        <f t="shared" si="172"/>
        <v>9</v>
      </c>
      <c r="K1582" s="333" t="str">
        <f t="shared" si="173"/>
        <v>1</v>
      </c>
      <c r="L1582" s="350">
        <f t="shared" si="174"/>
        <v>12.333333333333334</v>
      </c>
    </row>
    <row r="1583" spans="5:12" x14ac:dyDescent="0.25">
      <c r="E1583" s="332" t="s">
        <v>5186</v>
      </c>
      <c r="F1583" s="333" t="str">
        <f t="shared" si="168"/>
        <v>3</v>
      </c>
      <c r="G1583" s="333" t="str">
        <f t="shared" si="169"/>
        <v>7</v>
      </c>
      <c r="H1583" s="333" t="str">
        <f t="shared" si="170"/>
        <v>1</v>
      </c>
      <c r="I1583" s="333" t="str">
        <f t="shared" si="171"/>
        <v>7</v>
      </c>
      <c r="J1583" s="333" t="str">
        <f t="shared" si="172"/>
        <v>9</v>
      </c>
      <c r="K1583" s="333" t="str">
        <f t="shared" si="173"/>
        <v>3</v>
      </c>
      <c r="L1583" s="350">
        <f t="shared" si="174"/>
        <v>18.333333333333332</v>
      </c>
    </row>
    <row r="1584" spans="5:12" x14ac:dyDescent="0.25">
      <c r="E1584" s="332" t="s">
        <v>5185</v>
      </c>
      <c r="F1584" s="333" t="str">
        <f t="shared" si="168"/>
        <v>3</v>
      </c>
      <c r="G1584" s="333" t="str">
        <f t="shared" si="169"/>
        <v>7</v>
      </c>
      <c r="H1584" s="333" t="str">
        <f t="shared" si="170"/>
        <v>1</v>
      </c>
      <c r="I1584" s="333" t="str">
        <f t="shared" si="171"/>
        <v>7</v>
      </c>
      <c r="J1584" s="333" t="str">
        <f t="shared" si="172"/>
        <v>9</v>
      </c>
      <c r="K1584" s="333" t="str">
        <f t="shared" si="173"/>
        <v>7</v>
      </c>
      <c r="L1584" s="350">
        <f t="shared" si="174"/>
        <v>30.333333333333332</v>
      </c>
    </row>
    <row r="1585" spans="5:12" x14ac:dyDescent="0.25">
      <c r="E1585" s="332" t="s">
        <v>5184</v>
      </c>
      <c r="F1585" s="333" t="str">
        <f t="shared" si="168"/>
        <v>3</v>
      </c>
      <c r="G1585" s="333" t="str">
        <f t="shared" si="169"/>
        <v>7</v>
      </c>
      <c r="H1585" s="333" t="str">
        <f t="shared" si="170"/>
        <v>1</v>
      </c>
      <c r="I1585" s="333" t="str">
        <f t="shared" si="171"/>
        <v>7</v>
      </c>
      <c r="J1585" s="333" t="str">
        <f t="shared" si="172"/>
        <v>9</v>
      </c>
      <c r="K1585" s="333" t="str">
        <f t="shared" si="173"/>
        <v>9</v>
      </c>
      <c r="L1585" s="350">
        <f t="shared" si="174"/>
        <v>36.333333333333336</v>
      </c>
    </row>
    <row r="1586" spans="5:12" x14ac:dyDescent="0.25">
      <c r="E1586" s="332" t="s">
        <v>5183</v>
      </c>
      <c r="F1586" s="333" t="str">
        <f t="shared" si="168"/>
        <v>3</v>
      </c>
      <c r="G1586" s="333" t="str">
        <f t="shared" si="169"/>
        <v>7</v>
      </c>
      <c r="H1586" s="333" t="str">
        <f t="shared" si="170"/>
        <v>1</v>
      </c>
      <c r="I1586" s="333" t="str">
        <f t="shared" si="171"/>
        <v>9</v>
      </c>
      <c r="J1586" s="333" t="str">
        <f t="shared" si="172"/>
        <v>1</v>
      </c>
      <c r="K1586" s="333" t="str">
        <f t="shared" si="173"/>
        <v>1</v>
      </c>
      <c r="L1586" s="350">
        <f t="shared" si="174"/>
        <v>10.333333333333334</v>
      </c>
    </row>
    <row r="1587" spans="5:12" x14ac:dyDescent="0.25">
      <c r="E1587" s="332" t="s">
        <v>5182</v>
      </c>
      <c r="F1587" s="333" t="str">
        <f t="shared" si="168"/>
        <v>3</v>
      </c>
      <c r="G1587" s="333" t="str">
        <f t="shared" si="169"/>
        <v>7</v>
      </c>
      <c r="H1587" s="333" t="str">
        <f t="shared" si="170"/>
        <v>1</v>
      </c>
      <c r="I1587" s="333" t="str">
        <f t="shared" si="171"/>
        <v>9</v>
      </c>
      <c r="J1587" s="333" t="str">
        <f t="shared" si="172"/>
        <v>1</v>
      </c>
      <c r="K1587" s="333" t="str">
        <f t="shared" si="173"/>
        <v>3</v>
      </c>
      <c r="L1587" s="350">
        <f t="shared" si="174"/>
        <v>11</v>
      </c>
    </row>
    <row r="1588" spans="5:12" x14ac:dyDescent="0.25">
      <c r="E1588" s="332" t="s">
        <v>5181</v>
      </c>
      <c r="F1588" s="333" t="str">
        <f t="shared" si="168"/>
        <v>3</v>
      </c>
      <c r="G1588" s="333" t="str">
        <f t="shared" si="169"/>
        <v>7</v>
      </c>
      <c r="H1588" s="333" t="str">
        <f t="shared" si="170"/>
        <v>1</v>
      </c>
      <c r="I1588" s="333" t="str">
        <f t="shared" si="171"/>
        <v>9</v>
      </c>
      <c r="J1588" s="333" t="str">
        <f t="shared" si="172"/>
        <v>1</v>
      </c>
      <c r="K1588" s="333" t="str">
        <f t="shared" si="173"/>
        <v>7</v>
      </c>
      <c r="L1588" s="350">
        <f t="shared" si="174"/>
        <v>12.333333333333334</v>
      </c>
    </row>
    <row r="1589" spans="5:12" x14ac:dyDescent="0.25">
      <c r="E1589" s="332" t="s">
        <v>5180</v>
      </c>
      <c r="F1589" s="333" t="str">
        <f t="shared" si="168"/>
        <v>3</v>
      </c>
      <c r="G1589" s="333" t="str">
        <f t="shared" si="169"/>
        <v>7</v>
      </c>
      <c r="H1589" s="333" t="str">
        <f t="shared" si="170"/>
        <v>1</v>
      </c>
      <c r="I1589" s="333" t="str">
        <f t="shared" si="171"/>
        <v>9</v>
      </c>
      <c r="J1589" s="333" t="str">
        <f t="shared" si="172"/>
        <v>1</v>
      </c>
      <c r="K1589" s="333" t="str">
        <f t="shared" si="173"/>
        <v>9</v>
      </c>
      <c r="L1589" s="350">
        <f t="shared" si="174"/>
        <v>13</v>
      </c>
    </row>
    <row r="1590" spans="5:12" x14ac:dyDescent="0.25">
      <c r="E1590" s="332" t="s">
        <v>5179</v>
      </c>
      <c r="F1590" s="333" t="str">
        <f t="shared" si="168"/>
        <v>3</v>
      </c>
      <c r="G1590" s="333" t="str">
        <f t="shared" si="169"/>
        <v>7</v>
      </c>
      <c r="H1590" s="333" t="str">
        <f t="shared" si="170"/>
        <v>1</v>
      </c>
      <c r="I1590" s="333" t="str">
        <f t="shared" si="171"/>
        <v>9</v>
      </c>
      <c r="J1590" s="333" t="str">
        <f t="shared" si="172"/>
        <v>3</v>
      </c>
      <c r="K1590" s="333" t="str">
        <f t="shared" si="173"/>
        <v>1</v>
      </c>
      <c r="L1590" s="350">
        <f t="shared" si="174"/>
        <v>11</v>
      </c>
    </row>
    <row r="1591" spans="5:12" x14ac:dyDescent="0.25">
      <c r="E1591" s="332" t="s">
        <v>5178</v>
      </c>
      <c r="F1591" s="333" t="str">
        <f t="shared" si="168"/>
        <v>3</v>
      </c>
      <c r="G1591" s="333" t="str">
        <f t="shared" si="169"/>
        <v>7</v>
      </c>
      <c r="H1591" s="333" t="str">
        <f t="shared" si="170"/>
        <v>1</v>
      </c>
      <c r="I1591" s="333" t="str">
        <f t="shared" si="171"/>
        <v>9</v>
      </c>
      <c r="J1591" s="333" t="str">
        <f t="shared" si="172"/>
        <v>3</v>
      </c>
      <c r="K1591" s="333" t="str">
        <f t="shared" si="173"/>
        <v>3</v>
      </c>
      <c r="L1591" s="350">
        <f t="shared" si="174"/>
        <v>13</v>
      </c>
    </row>
    <row r="1592" spans="5:12" x14ac:dyDescent="0.25">
      <c r="E1592" s="332" t="s">
        <v>5177</v>
      </c>
      <c r="F1592" s="333" t="str">
        <f t="shared" si="168"/>
        <v>3</v>
      </c>
      <c r="G1592" s="333" t="str">
        <f t="shared" si="169"/>
        <v>7</v>
      </c>
      <c r="H1592" s="333" t="str">
        <f t="shared" si="170"/>
        <v>1</v>
      </c>
      <c r="I1592" s="333" t="str">
        <f t="shared" si="171"/>
        <v>9</v>
      </c>
      <c r="J1592" s="333" t="str">
        <f t="shared" si="172"/>
        <v>3</v>
      </c>
      <c r="K1592" s="333" t="str">
        <f t="shared" si="173"/>
        <v>7</v>
      </c>
      <c r="L1592" s="350">
        <f t="shared" si="174"/>
        <v>17</v>
      </c>
    </row>
    <row r="1593" spans="5:12" x14ac:dyDescent="0.25">
      <c r="E1593" s="332" t="s">
        <v>5176</v>
      </c>
      <c r="F1593" s="333" t="str">
        <f t="shared" si="168"/>
        <v>3</v>
      </c>
      <c r="G1593" s="333" t="str">
        <f t="shared" si="169"/>
        <v>7</v>
      </c>
      <c r="H1593" s="333" t="str">
        <f t="shared" si="170"/>
        <v>1</v>
      </c>
      <c r="I1593" s="333" t="str">
        <f t="shared" si="171"/>
        <v>9</v>
      </c>
      <c r="J1593" s="333" t="str">
        <f t="shared" si="172"/>
        <v>3</v>
      </c>
      <c r="K1593" s="333" t="str">
        <f t="shared" si="173"/>
        <v>9</v>
      </c>
      <c r="L1593" s="350">
        <f t="shared" si="174"/>
        <v>19</v>
      </c>
    </row>
    <row r="1594" spans="5:12" x14ac:dyDescent="0.25">
      <c r="E1594" s="332" t="s">
        <v>5175</v>
      </c>
      <c r="F1594" s="333" t="str">
        <f t="shared" si="168"/>
        <v>3</v>
      </c>
      <c r="G1594" s="333" t="str">
        <f t="shared" si="169"/>
        <v>7</v>
      </c>
      <c r="H1594" s="333" t="str">
        <f t="shared" si="170"/>
        <v>1</v>
      </c>
      <c r="I1594" s="333" t="str">
        <f t="shared" si="171"/>
        <v>9</v>
      </c>
      <c r="J1594" s="333" t="str">
        <f t="shared" si="172"/>
        <v>7</v>
      </c>
      <c r="K1594" s="333" t="str">
        <f t="shared" si="173"/>
        <v>1</v>
      </c>
      <c r="L1594" s="350">
        <f t="shared" si="174"/>
        <v>12.333333333333334</v>
      </c>
    </row>
    <row r="1595" spans="5:12" x14ac:dyDescent="0.25">
      <c r="E1595" s="332" t="s">
        <v>5174</v>
      </c>
      <c r="F1595" s="333" t="str">
        <f t="shared" si="168"/>
        <v>3</v>
      </c>
      <c r="G1595" s="333" t="str">
        <f t="shared" si="169"/>
        <v>7</v>
      </c>
      <c r="H1595" s="333" t="str">
        <f t="shared" si="170"/>
        <v>1</v>
      </c>
      <c r="I1595" s="333" t="str">
        <f t="shared" si="171"/>
        <v>9</v>
      </c>
      <c r="J1595" s="333" t="str">
        <f t="shared" si="172"/>
        <v>7</v>
      </c>
      <c r="K1595" s="333" t="str">
        <f t="shared" si="173"/>
        <v>3</v>
      </c>
      <c r="L1595" s="350">
        <f t="shared" si="174"/>
        <v>17</v>
      </c>
    </row>
    <row r="1596" spans="5:12" x14ac:dyDescent="0.25">
      <c r="E1596" s="332" t="s">
        <v>5173</v>
      </c>
      <c r="F1596" s="333" t="str">
        <f t="shared" si="168"/>
        <v>3</v>
      </c>
      <c r="G1596" s="333" t="str">
        <f t="shared" si="169"/>
        <v>7</v>
      </c>
      <c r="H1596" s="333" t="str">
        <f t="shared" si="170"/>
        <v>1</v>
      </c>
      <c r="I1596" s="333" t="str">
        <f t="shared" si="171"/>
        <v>9</v>
      </c>
      <c r="J1596" s="333" t="str">
        <f t="shared" si="172"/>
        <v>7</v>
      </c>
      <c r="K1596" s="333" t="str">
        <f t="shared" si="173"/>
        <v>7</v>
      </c>
      <c r="L1596" s="350">
        <f t="shared" si="174"/>
        <v>26.333333333333332</v>
      </c>
    </row>
    <row r="1597" spans="5:12" x14ac:dyDescent="0.25">
      <c r="E1597" s="332" t="s">
        <v>5172</v>
      </c>
      <c r="F1597" s="333" t="str">
        <f t="shared" si="168"/>
        <v>3</v>
      </c>
      <c r="G1597" s="333" t="str">
        <f t="shared" si="169"/>
        <v>7</v>
      </c>
      <c r="H1597" s="333" t="str">
        <f t="shared" si="170"/>
        <v>1</v>
      </c>
      <c r="I1597" s="333" t="str">
        <f t="shared" si="171"/>
        <v>9</v>
      </c>
      <c r="J1597" s="333" t="str">
        <f t="shared" si="172"/>
        <v>7</v>
      </c>
      <c r="K1597" s="333" t="str">
        <f t="shared" si="173"/>
        <v>9</v>
      </c>
      <c r="L1597" s="350">
        <f t="shared" si="174"/>
        <v>31</v>
      </c>
    </row>
    <row r="1598" spans="5:12" x14ac:dyDescent="0.25">
      <c r="E1598" s="332" t="s">
        <v>5171</v>
      </c>
      <c r="F1598" s="333" t="str">
        <f t="shared" si="168"/>
        <v>3</v>
      </c>
      <c r="G1598" s="333" t="str">
        <f t="shared" si="169"/>
        <v>7</v>
      </c>
      <c r="H1598" s="333" t="str">
        <f t="shared" si="170"/>
        <v>1</v>
      </c>
      <c r="I1598" s="333" t="str">
        <f t="shared" si="171"/>
        <v>9</v>
      </c>
      <c r="J1598" s="333" t="str">
        <f t="shared" si="172"/>
        <v>9</v>
      </c>
      <c r="K1598" s="333" t="str">
        <f t="shared" si="173"/>
        <v>1</v>
      </c>
      <c r="L1598" s="350">
        <f t="shared" si="174"/>
        <v>13</v>
      </c>
    </row>
    <row r="1599" spans="5:12" x14ac:dyDescent="0.25">
      <c r="E1599" s="332" t="s">
        <v>5170</v>
      </c>
      <c r="F1599" s="333" t="str">
        <f t="shared" si="168"/>
        <v>3</v>
      </c>
      <c r="G1599" s="333" t="str">
        <f t="shared" si="169"/>
        <v>7</v>
      </c>
      <c r="H1599" s="333" t="str">
        <f t="shared" si="170"/>
        <v>1</v>
      </c>
      <c r="I1599" s="333" t="str">
        <f t="shared" si="171"/>
        <v>9</v>
      </c>
      <c r="J1599" s="333" t="str">
        <f t="shared" si="172"/>
        <v>9</v>
      </c>
      <c r="K1599" s="333" t="str">
        <f t="shared" si="173"/>
        <v>3</v>
      </c>
      <c r="L1599" s="350">
        <f t="shared" si="174"/>
        <v>19</v>
      </c>
    </row>
    <row r="1600" spans="5:12" x14ac:dyDescent="0.25">
      <c r="E1600" s="332" t="s">
        <v>5169</v>
      </c>
      <c r="F1600" s="333" t="str">
        <f t="shared" si="168"/>
        <v>3</v>
      </c>
      <c r="G1600" s="333" t="str">
        <f t="shared" si="169"/>
        <v>7</v>
      </c>
      <c r="H1600" s="333" t="str">
        <f t="shared" si="170"/>
        <v>1</v>
      </c>
      <c r="I1600" s="333" t="str">
        <f t="shared" si="171"/>
        <v>9</v>
      </c>
      <c r="J1600" s="333" t="str">
        <f t="shared" si="172"/>
        <v>9</v>
      </c>
      <c r="K1600" s="333" t="str">
        <f t="shared" si="173"/>
        <v>7</v>
      </c>
      <c r="L1600" s="350">
        <f t="shared" si="174"/>
        <v>31</v>
      </c>
    </row>
    <row r="1601" spans="5:12" x14ac:dyDescent="0.25">
      <c r="E1601" s="332" t="s">
        <v>5168</v>
      </c>
      <c r="F1601" s="333" t="str">
        <f t="shared" si="168"/>
        <v>3</v>
      </c>
      <c r="G1601" s="333" t="str">
        <f t="shared" si="169"/>
        <v>7</v>
      </c>
      <c r="H1601" s="333" t="str">
        <f t="shared" si="170"/>
        <v>1</v>
      </c>
      <c r="I1601" s="333" t="str">
        <f t="shared" si="171"/>
        <v>9</v>
      </c>
      <c r="J1601" s="333" t="str">
        <f t="shared" si="172"/>
        <v>9</v>
      </c>
      <c r="K1601" s="333" t="str">
        <f t="shared" si="173"/>
        <v>9</v>
      </c>
      <c r="L1601" s="350">
        <f t="shared" si="174"/>
        <v>37</v>
      </c>
    </row>
    <row r="1602" spans="5:12" x14ac:dyDescent="0.25">
      <c r="E1602" s="332" t="s">
        <v>5167</v>
      </c>
      <c r="F1602" s="333" t="str">
        <f t="shared" ref="F1602:F1665" si="175">MID(E1602,3,1)</f>
        <v>3</v>
      </c>
      <c r="G1602" s="333" t="str">
        <f t="shared" ref="G1602:G1665" si="176">MID(E1602,6,1)</f>
        <v>7</v>
      </c>
      <c r="H1602" s="333" t="str">
        <f t="shared" ref="H1602:H1665" si="177">MID(E1602,10,1)</f>
        <v>3</v>
      </c>
      <c r="I1602" s="333" t="str">
        <f t="shared" ref="I1602:I1665" si="178">MID(E1602,13,1)</f>
        <v>1</v>
      </c>
      <c r="J1602" s="333" t="str">
        <f t="shared" ref="J1602:J1665" si="179">MID(E1602,17,1)</f>
        <v>1</v>
      </c>
      <c r="K1602" s="333" t="str">
        <f t="shared" ref="K1602:K1665" si="180">MID(E1602,20,1)</f>
        <v>1</v>
      </c>
      <c r="L1602" s="350">
        <f t="shared" ref="L1602:L1665" si="181">(F1602*G1602+H1602*I1602+J1602*K1602)/3</f>
        <v>8.3333333333333339</v>
      </c>
    </row>
    <row r="1603" spans="5:12" x14ac:dyDescent="0.25">
      <c r="E1603" s="332" t="s">
        <v>5166</v>
      </c>
      <c r="F1603" s="333" t="str">
        <f t="shared" si="175"/>
        <v>3</v>
      </c>
      <c r="G1603" s="333" t="str">
        <f t="shared" si="176"/>
        <v>7</v>
      </c>
      <c r="H1603" s="333" t="str">
        <f t="shared" si="177"/>
        <v>3</v>
      </c>
      <c r="I1603" s="333" t="str">
        <f t="shared" si="178"/>
        <v>1</v>
      </c>
      <c r="J1603" s="333" t="str">
        <f t="shared" si="179"/>
        <v>1</v>
      </c>
      <c r="K1603" s="333" t="str">
        <f t="shared" si="180"/>
        <v>3</v>
      </c>
      <c r="L1603" s="350">
        <f t="shared" si="181"/>
        <v>9</v>
      </c>
    </row>
    <row r="1604" spans="5:12" x14ac:dyDescent="0.25">
      <c r="E1604" s="332" t="s">
        <v>5165</v>
      </c>
      <c r="F1604" s="333" t="str">
        <f t="shared" si="175"/>
        <v>3</v>
      </c>
      <c r="G1604" s="333" t="str">
        <f t="shared" si="176"/>
        <v>7</v>
      </c>
      <c r="H1604" s="333" t="str">
        <f t="shared" si="177"/>
        <v>3</v>
      </c>
      <c r="I1604" s="333" t="str">
        <f t="shared" si="178"/>
        <v>1</v>
      </c>
      <c r="J1604" s="333" t="str">
        <f t="shared" si="179"/>
        <v>1</v>
      </c>
      <c r="K1604" s="333" t="str">
        <f t="shared" si="180"/>
        <v>7</v>
      </c>
      <c r="L1604" s="350">
        <f t="shared" si="181"/>
        <v>10.333333333333334</v>
      </c>
    </row>
    <row r="1605" spans="5:12" x14ac:dyDescent="0.25">
      <c r="E1605" s="332" t="s">
        <v>5164</v>
      </c>
      <c r="F1605" s="333" t="str">
        <f t="shared" si="175"/>
        <v>3</v>
      </c>
      <c r="G1605" s="333" t="str">
        <f t="shared" si="176"/>
        <v>7</v>
      </c>
      <c r="H1605" s="333" t="str">
        <f t="shared" si="177"/>
        <v>3</v>
      </c>
      <c r="I1605" s="333" t="str">
        <f t="shared" si="178"/>
        <v>1</v>
      </c>
      <c r="J1605" s="333" t="str">
        <f t="shared" si="179"/>
        <v>1</v>
      </c>
      <c r="K1605" s="333" t="str">
        <f t="shared" si="180"/>
        <v>9</v>
      </c>
      <c r="L1605" s="350">
        <f t="shared" si="181"/>
        <v>11</v>
      </c>
    </row>
    <row r="1606" spans="5:12" x14ac:dyDescent="0.25">
      <c r="E1606" s="332" t="s">
        <v>5163</v>
      </c>
      <c r="F1606" s="333" t="str">
        <f t="shared" si="175"/>
        <v>3</v>
      </c>
      <c r="G1606" s="333" t="str">
        <f t="shared" si="176"/>
        <v>7</v>
      </c>
      <c r="H1606" s="333" t="str">
        <f t="shared" si="177"/>
        <v>3</v>
      </c>
      <c r="I1606" s="333" t="str">
        <f t="shared" si="178"/>
        <v>1</v>
      </c>
      <c r="J1606" s="333" t="str">
        <f t="shared" si="179"/>
        <v>3</v>
      </c>
      <c r="K1606" s="333" t="str">
        <f t="shared" si="180"/>
        <v>1</v>
      </c>
      <c r="L1606" s="350">
        <f t="shared" si="181"/>
        <v>9</v>
      </c>
    </row>
    <row r="1607" spans="5:12" x14ac:dyDescent="0.25">
      <c r="E1607" s="332" t="s">
        <v>5162</v>
      </c>
      <c r="F1607" s="333" t="str">
        <f t="shared" si="175"/>
        <v>3</v>
      </c>
      <c r="G1607" s="333" t="str">
        <f t="shared" si="176"/>
        <v>7</v>
      </c>
      <c r="H1607" s="333" t="str">
        <f t="shared" si="177"/>
        <v>3</v>
      </c>
      <c r="I1607" s="333" t="str">
        <f t="shared" si="178"/>
        <v>1</v>
      </c>
      <c r="J1607" s="333" t="str">
        <f t="shared" si="179"/>
        <v>3</v>
      </c>
      <c r="K1607" s="333" t="str">
        <f t="shared" si="180"/>
        <v>3</v>
      </c>
      <c r="L1607" s="350">
        <f t="shared" si="181"/>
        <v>11</v>
      </c>
    </row>
    <row r="1608" spans="5:12" x14ac:dyDescent="0.25">
      <c r="E1608" s="332" t="s">
        <v>5161</v>
      </c>
      <c r="F1608" s="333" t="str">
        <f t="shared" si="175"/>
        <v>3</v>
      </c>
      <c r="G1608" s="333" t="str">
        <f t="shared" si="176"/>
        <v>7</v>
      </c>
      <c r="H1608" s="333" t="str">
        <f t="shared" si="177"/>
        <v>3</v>
      </c>
      <c r="I1608" s="333" t="str">
        <f t="shared" si="178"/>
        <v>1</v>
      </c>
      <c r="J1608" s="333" t="str">
        <f t="shared" si="179"/>
        <v>3</v>
      </c>
      <c r="K1608" s="333" t="str">
        <f t="shared" si="180"/>
        <v>7</v>
      </c>
      <c r="L1608" s="350">
        <f t="shared" si="181"/>
        <v>15</v>
      </c>
    </row>
    <row r="1609" spans="5:12" x14ac:dyDescent="0.25">
      <c r="E1609" s="332" t="s">
        <v>5160</v>
      </c>
      <c r="F1609" s="333" t="str">
        <f t="shared" si="175"/>
        <v>3</v>
      </c>
      <c r="G1609" s="333" t="str">
        <f t="shared" si="176"/>
        <v>7</v>
      </c>
      <c r="H1609" s="333" t="str">
        <f t="shared" si="177"/>
        <v>3</v>
      </c>
      <c r="I1609" s="333" t="str">
        <f t="shared" si="178"/>
        <v>1</v>
      </c>
      <c r="J1609" s="333" t="str">
        <f t="shared" si="179"/>
        <v>3</v>
      </c>
      <c r="K1609" s="333" t="str">
        <f t="shared" si="180"/>
        <v>9</v>
      </c>
      <c r="L1609" s="350">
        <f t="shared" si="181"/>
        <v>17</v>
      </c>
    </row>
    <row r="1610" spans="5:12" x14ac:dyDescent="0.25">
      <c r="E1610" s="332" t="s">
        <v>5159</v>
      </c>
      <c r="F1610" s="333" t="str">
        <f t="shared" si="175"/>
        <v>3</v>
      </c>
      <c r="G1610" s="333" t="str">
        <f t="shared" si="176"/>
        <v>7</v>
      </c>
      <c r="H1610" s="333" t="str">
        <f t="shared" si="177"/>
        <v>3</v>
      </c>
      <c r="I1610" s="333" t="str">
        <f t="shared" si="178"/>
        <v>1</v>
      </c>
      <c r="J1610" s="333" t="str">
        <f t="shared" si="179"/>
        <v>7</v>
      </c>
      <c r="K1610" s="333" t="str">
        <f t="shared" si="180"/>
        <v>1</v>
      </c>
      <c r="L1610" s="350">
        <f t="shared" si="181"/>
        <v>10.333333333333334</v>
      </c>
    </row>
    <row r="1611" spans="5:12" x14ac:dyDescent="0.25">
      <c r="E1611" s="332" t="s">
        <v>5158</v>
      </c>
      <c r="F1611" s="333" t="str">
        <f t="shared" si="175"/>
        <v>3</v>
      </c>
      <c r="G1611" s="333" t="str">
        <f t="shared" si="176"/>
        <v>7</v>
      </c>
      <c r="H1611" s="333" t="str">
        <f t="shared" si="177"/>
        <v>3</v>
      </c>
      <c r="I1611" s="333" t="str">
        <f t="shared" si="178"/>
        <v>1</v>
      </c>
      <c r="J1611" s="333" t="str">
        <f t="shared" si="179"/>
        <v>7</v>
      </c>
      <c r="K1611" s="333" t="str">
        <f t="shared" si="180"/>
        <v>3</v>
      </c>
      <c r="L1611" s="350">
        <f t="shared" si="181"/>
        <v>15</v>
      </c>
    </row>
    <row r="1612" spans="5:12" x14ac:dyDescent="0.25">
      <c r="E1612" s="332" t="s">
        <v>5157</v>
      </c>
      <c r="F1612" s="333" t="str">
        <f t="shared" si="175"/>
        <v>3</v>
      </c>
      <c r="G1612" s="333" t="str">
        <f t="shared" si="176"/>
        <v>7</v>
      </c>
      <c r="H1612" s="333" t="str">
        <f t="shared" si="177"/>
        <v>3</v>
      </c>
      <c r="I1612" s="333" t="str">
        <f t="shared" si="178"/>
        <v>1</v>
      </c>
      <c r="J1612" s="333" t="str">
        <f t="shared" si="179"/>
        <v>7</v>
      </c>
      <c r="K1612" s="333" t="str">
        <f t="shared" si="180"/>
        <v>7</v>
      </c>
      <c r="L1612" s="350">
        <f t="shared" si="181"/>
        <v>24.333333333333332</v>
      </c>
    </row>
    <row r="1613" spans="5:12" x14ac:dyDescent="0.25">
      <c r="E1613" s="332" t="s">
        <v>5156</v>
      </c>
      <c r="F1613" s="333" t="str">
        <f t="shared" si="175"/>
        <v>3</v>
      </c>
      <c r="G1613" s="333" t="str">
        <f t="shared" si="176"/>
        <v>7</v>
      </c>
      <c r="H1613" s="333" t="str">
        <f t="shared" si="177"/>
        <v>3</v>
      </c>
      <c r="I1613" s="333" t="str">
        <f t="shared" si="178"/>
        <v>1</v>
      </c>
      <c r="J1613" s="333" t="str">
        <f t="shared" si="179"/>
        <v>7</v>
      </c>
      <c r="K1613" s="333" t="str">
        <f t="shared" si="180"/>
        <v>9</v>
      </c>
      <c r="L1613" s="350">
        <f t="shared" si="181"/>
        <v>29</v>
      </c>
    </row>
    <row r="1614" spans="5:12" x14ac:dyDescent="0.25">
      <c r="E1614" s="332" t="s">
        <v>5155</v>
      </c>
      <c r="F1614" s="333" t="str">
        <f t="shared" si="175"/>
        <v>3</v>
      </c>
      <c r="G1614" s="333" t="str">
        <f t="shared" si="176"/>
        <v>7</v>
      </c>
      <c r="H1614" s="333" t="str">
        <f t="shared" si="177"/>
        <v>3</v>
      </c>
      <c r="I1614" s="333" t="str">
        <f t="shared" si="178"/>
        <v>1</v>
      </c>
      <c r="J1614" s="333" t="str">
        <f t="shared" si="179"/>
        <v>9</v>
      </c>
      <c r="K1614" s="333" t="str">
        <f t="shared" si="180"/>
        <v>1</v>
      </c>
      <c r="L1614" s="350">
        <f t="shared" si="181"/>
        <v>11</v>
      </c>
    </row>
    <row r="1615" spans="5:12" x14ac:dyDescent="0.25">
      <c r="E1615" s="332" t="s">
        <v>5154</v>
      </c>
      <c r="F1615" s="333" t="str">
        <f t="shared" si="175"/>
        <v>3</v>
      </c>
      <c r="G1615" s="333" t="str">
        <f t="shared" si="176"/>
        <v>7</v>
      </c>
      <c r="H1615" s="333" t="str">
        <f t="shared" si="177"/>
        <v>3</v>
      </c>
      <c r="I1615" s="333" t="str">
        <f t="shared" si="178"/>
        <v>1</v>
      </c>
      <c r="J1615" s="333" t="str">
        <f t="shared" si="179"/>
        <v>9</v>
      </c>
      <c r="K1615" s="333" t="str">
        <f t="shared" si="180"/>
        <v>3</v>
      </c>
      <c r="L1615" s="350">
        <f t="shared" si="181"/>
        <v>17</v>
      </c>
    </row>
    <row r="1616" spans="5:12" x14ac:dyDescent="0.25">
      <c r="E1616" s="332" t="s">
        <v>5153</v>
      </c>
      <c r="F1616" s="333" t="str">
        <f t="shared" si="175"/>
        <v>3</v>
      </c>
      <c r="G1616" s="333" t="str">
        <f t="shared" si="176"/>
        <v>7</v>
      </c>
      <c r="H1616" s="333" t="str">
        <f t="shared" si="177"/>
        <v>3</v>
      </c>
      <c r="I1616" s="333" t="str">
        <f t="shared" si="178"/>
        <v>1</v>
      </c>
      <c r="J1616" s="333" t="str">
        <f t="shared" si="179"/>
        <v>9</v>
      </c>
      <c r="K1616" s="333" t="str">
        <f t="shared" si="180"/>
        <v>7</v>
      </c>
      <c r="L1616" s="350">
        <f t="shared" si="181"/>
        <v>29</v>
      </c>
    </row>
    <row r="1617" spans="5:12" x14ac:dyDescent="0.25">
      <c r="E1617" s="332" t="s">
        <v>5152</v>
      </c>
      <c r="F1617" s="333" t="str">
        <f t="shared" si="175"/>
        <v>3</v>
      </c>
      <c r="G1617" s="333" t="str">
        <f t="shared" si="176"/>
        <v>7</v>
      </c>
      <c r="H1617" s="333" t="str">
        <f t="shared" si="177"/>
        <v>3</v>
      </c>
      <c r="I1617" s="333" t="str">
        <f t="shared" si="178"/>
        <v>1</v>
      </c>
      <c r="J1617" s="333" t="str">
        <f t="shared" si="179"/>
        <v>9</v>
      </c>
      <c r="K1617" s="333" t="str">
        <f t="shared" si="180"/>
        <v>9</v>
      </c>
      <c r="L1617" s="350">
        <f t="shared" si="181"/>
        <v>35</v>
      </c>
    </row>
    <row r="1618" spans="5:12" x14ac:dyDescent="0.25">
      <c r="E1618" s="332" t="s">
        <v>5151</v>
      </c>
      <c r="F1618" s="333" t="str">
        <f t="shared" si="175"/>
        <v>3</v>
      </c>
      <c r="G1618" s="333" t="str">
        <f t="shared" si="176"/>
        <v>7</v>
      </c>
      <c r="H1618" s="333" t="str">
        <f t="shared" si="177"/>
        <v>3</v>
      </c>
      <c r="I1618" s="333" t="str">
        <f t="shared" si="178"/>
        <v>3</v>
      </c>
      <c r="J1618" s="333" t="str">
        <f t="shared" si="179"/>
        <v>1</v>
      </c>
      <c r="K1618" s="333" t="str">
        <f t="shared" si="180"/>
        <v>1</v>
      </c>
      <c r="L1618" s="350">
        <f t="shared" si="181"/>
        <v>10.333333333333334</v>
      </c>
    </row>
    <row r="1619" spans="5:12" x14ac:dyDescent="0.25">
      <c r="E1619" s="332" t="s">
        <v>5150</v>
      </c>
      <c r="F1619" s="333" t="str">
        <f t="shared" si="175"/>
        <v>3</v>
      </c>
      <c r="G1619" s="333" t="str">
        <f t="shared" si="176"/>
        <v>7</v>
      </c>
      <c r="H1619" s="333" t="str">
        <f t="shared" si="177"/>
        <v>3</v>
      </c>
      <c r="I1619" s="333" t="str">
        <f t="shared" si="178"/>
        <v>3</v>
      </c>
      <c r="J1619" s="333" t="str">
        <f t="shared" si="179"/>
        <v>1</v>
      </c>
      <c r="K1619" s="333" t="str">
        <f t="shared" si="180"/>
        <v>3</v>
      </c>
      <c r="L1619" s="350">
        <f t="shared" si="181"/>
        <v>11</v>
      </c>
    </row>
    <row r="1620" spans="5:12" x14ac:dyDescent="0.25">
      <c r="E1620" s="332" t="s">
        <v>5149</v>
      </c>
      <c r="F1620" s="333" t="str">
        <f t="shared" si="175"/>
        <v>3</v>
      </c>
      <c r="G1620" s="333" t="str">
        <f t="shared" si="176"/>
        <v>7</v>
      </c>
      <c r="H1620" s="333" t="str">
        <f t="shared" si="177"/>
        <v>3</v>
      </c>
      <c r="I1620" s="333" t="str">
        <f t="shared" si="178"/>
        <v>3</v>
      </c>
      <c r="J1620" s="333" t="str">
        <f t="shared" si="179"/>
        <v>1</v>
      </c>
      <c r="K1620" s="333" t="str">
        <f t="shared" si="180"/>
        <v>7</v>
      </c>
      <c r="L1620" s="350">
        <f t="shared" si="181"/>
        <v>12.333333333333334</v>
      </c>
    </row>
    <row r="1621" spans="5:12" x14ac:dyDescent="0.25">
      <c r="E1621" s="332" t="s">
        <v>5148</v>
      </c>
      <c r="F1621" s="333" t="str">
        <f t="shared" si="175"/>
        <v>3</v>
      </c>
      <c r="G1621" s="333" t="str">
        <f t="shared" si="176"/>
        <v>7</v>
      </c>
      <c r="H1621" s="333" t="str">
        <f t="shared" si="177"/>
        <v>3</v>
      </c>
      <c r="I1621" s="333" t="str">
        <f t="shared" si="178"/>
        <v>3</v>
      </c>
      <c r="J1621" s="333" t="str">
        <f t="shared" si="179"/>
        <v>1</v>
      </c>
      <c r="K1621" s="333" t="str">
        <f t="shared" si="180"/>
        <v>9</v>
      </c>
      <c r="L1621" s="350">
        <f t="shared" si="181"/>
        <v>13</v>
      </c>
    </row>
    <row r="1622" spans="5:12" x14ac:dyDescent="0.25">
      <c r="E1622" s="332" t="s">
        <v>5147</v>
      </c>
      <c r="F1622" s="333" t="str">
        <f t="shared" si="175"/>
        <v>3</v>
      </c>
      <c r="G1622" s="333" t="str">
        <f t="shared" si="176"/>
        <v>7</v>
      </c>
      <c r="H1622" s="333" t="str">
        <f t="shared" si="177"/>
        <v>3</v>
      </c>
      <c r="I1622" s="333" t="str">
        <f t="shared" si="178"/>
        <v>3</v>
      </c>
      <c r="J1622" s="333" t="str">
        <f t="shared" si="179"/>
        <v>3</v>
      </c>
      <c r="K1622" s="333" t="str">
        <f t="shared" si="180"/>
        <v>1</v>
      </c>
      <c r="L1622" s="350">
        <f t="shared" si="181"/>
        <v>11</v>
      </c>
    </row>
    <row r="1623" spans="5:12" x14ac:dyDescent="0.25">
      <c r="E1623" s="332" t="s">
        <v>5146</v>
      </c>
      <c r="F1623" s="333" t="str">
        <f t="shared" si="175"/>
        <v>3</v>
      </c>
      <c r="G1623" s="333" t="str">
        <f t="shared" si="176"/>
        <v>7</v>
      </c>
      <c r="H1623" s="333" t="str">
        <f t="shared" si="177"/>
        <v>3</v>
      </c>
      <c r="I1623" s="333" t="str">
        <f t="shared" si="178"/>
        <v>3</v>
      </c>
      <c r="J1623" s="333" t="str">
        <f t="shared" si="179"/>
        <v>3</v>
      </c>
      <c r="K1623" s="333" t="str">
        <f t="shared" si="180"/>
        <v>3</v>
      </c>
      <c r="L1623" s="350">
        <f t="shared" si="181"/>
        <v>13</v>
      </c>
    </row>
    <row r="1624" spans="5:12" x14ac:dyDescent="0.25">
      <c r="E1624" s="332" t="s">
        <v>5145</v>
      </c>
      <c r="F1624" s="333" t="str">
        <f t="shared" si="175"/>
        <v>3</v>
      </c>
      <c r="G1624" s="333" t="str">
        <f t="shared" si="176"/>
        <v>7</v>
      </c>
      <c r="H1624" s="333" t="str">
        <f t="shared" si="177"/>
        <v>3</v>
      </c>
      <c r="I1624" s="333" t="str">
        <f t="shared" si="178"/>
        <v>3</v>
      </c>
      <c r="J1624" s="333" t="str">
        <f t="shared" si="179"/>
        <v>3</v>
      </c>
      <c r="K1624" s="333" t="str">
        <f t="shared" si="180"/>
        <v>7</v>
      </c>
      <c r="L1624" s="350">
        <f t="shared" si="181"/>
        <v>17</v>
      </c>
    </row>
    <row r="1625" spans="5:12" x14ac:dyDescent="0.25">
      <c r="E1625" s="332" t="s">
        <v>5144</v>
      </c>
      <c r="F1625" s="333" t="str">
        <f t="shared" si="175"/>
        <v>3</v>
      </c>
      <c r="G1625" s="333" t="str">
        <f t="shared" si="176"/>
        <v>7</v>
      </c>
      <c r="H1625" s="333" t="str">
        <f t="shared" si="177"/>
        <v>3</v>
      </c>
      <c r="I1625" s="333" t="str">
        <f t="shared" si="178"/>
        <v>3</v>
      </c>
      <c r="J1625" s="333" t="str">
        <f t="shared" si="179"/>
        <v>3</v>
      </c>
      <c r="K1625" s="333" t="str">
        <f t="shared" si="180"/>
        <v>9</v>
      </c>
      <c r="L1625" s="350">
        <f t="shared" si="181"/>
        <v>19</v>
      </c>
    </row>
    <row r="1626" spans="5:12" x14ac:dyDescent="0.25">
      <c r="E1626" s="332" t="s">
        <v>5143</v>
      </c>
      <c r="F1626" s="333" t="str">
        <f t="shared" si="175"/>
        <v>3</v>
      </c>
      <c r="G1626" s="333" t="str">
        <f t="shared" si="176"/>
        <v>7</v>
      </c>
      <c r="H1626" s="333" t="str">
        <f t="shared" si="177"/>
        <v>3</v>
      </c>
      <c r="I1626" s="333" t="str">
        <f t="shared" si="178"/>
        <v>3</v>
      </c>
      <c r="J1626" s="333" t="str">
        <f t="shared" si="179"/>
        <v>7</v>
      </c>
      <c r="K1626" s="333" t="str">
        <f t="shared" si="180"/>
        <v>1</v>
      </c>
      <c r="L1626" s="350">
        <f t="shared" si="181"/>
        <v>12.333333333333334</v>
      </c>
    </row>
    <row r="1627" spans="5:12" x14ac:dyDescent="0.25">
      <c r="E1627" s="332" t="s">
        <v>5142</v>
      </c>
      <c r="F1627" s="333" t="str">
        <f t="shared" si="175"/>
        <v>3</v>
      </c>
      <c r="G1627" s="333" t="str">
        <f t="shared" si="176"/>
        <v>7</v>
      </c>
      <c r="H1627" s="333" t="str">
        <f t="shared" si="177"/>
        <v>3</v>
      </c>
      <c r="I1627" s="333" t="str">
        <f t="shared" si="178"/>
        <v>3</v>
      </c>
      <c r="J1627" s="333" t="str">
        <f t="shared" si="179"/>
        <v>7</v>
      </c>
      <c r="K1627" s="333" t="str">
        <f t="shared" si="180"/>
        <v>3</v>
      </c>
      <c r="L1627" s="350">
        <f t="shared" si="181"/>
        <v>17</v>
      </c>
    </row>
    <row r="1628" spans="5:12" x14ac:dyDescent="0.25">
      <c r="E1628" s="332" t="s">
        <v>5141</v>
      </c>
      <c r="F1628" s="333" t="str">
        <f t="shared" si="175"/>
        <v>3</v>
      </c>
      <c r="G1628" s="333" t="str">
        <f t="shared" si="176"/>
        <v>7</v>
      </c>
      <c r="H1628" s="333" t="str">
        <f t="shared" si="177"/>
        <v>3</v>
      </c>
      <c r="I1628" s="333" t="str">
        <f t="shared" si="178"/>
        <v>3</v>
      </c>
      <c r="J1628" s="333" t="str">
        <f t="shared" si="179"/>
        <v>7</v>
      </c>
      <c r="K1628" s="333" t="str">
        <f t="shared" si="180"/>
        <v>7</v>
      </c>
      <c r="L1628" s="350">
        <f t="shared" si="181"/>
        <v>26.333333333333332</v>
      </c>
    </row>
    <row r="1629" spans="5:12" x14ac:dyDescent="0.25">
      <c r="E1629" s="332" t="s">
        <v>5140</v>
      </c>
      <c r="F1629" s="333" t="str">
        <f t="shared" si="175"/>
        <v>3</v>
      </c>
      <c r="G1629" s="333" t="str">
        <f t="shared" si="176"/>
        <v>7</v>
      </c>
      <c r="H1629" s="333" t="str">
        <f t="shared" si="177"/>
        <v>3</v>
      </c>
      <c r="I1629" s="333" t="str">
        <f t="shared" si="178"/>
        <v>3</v>
      </c>
      <c r="J1629" s="333" t="str">
        <f t="shared" si="179"/>
        <v>7</v>
      </c>
      <c r="K1629" s="333" t="str">
        <f t="shared" si="180"/>
        <v>9</v>
      </c>
      <c r="L1629" s="350">
        <f t="shared" si="181"/>
        <v>31</v>
      </c>
    </row>
    <row r="1630" spans="5:12" x14ac:dyDescent="0.25">
      <c r="E1630" s="332" t="s">
        <v>5139</v>
      </c>
      <c r="F1630" s="333" t="str">
        <f t="shared" si="175"/>
        <v>3</v>
      </c>
      <c r="G1630" s="333" t="str">
        <f t="shared" si="176"/>
        <v>7</v>
      </c>
      <c r="H1630" s="333" t="str">
        <f t="shared" si="177"/>
        <v>3</v>
      </c>
      <c r="I1630" s="333" t="str">
        <f t="shared" si="178"/>
        <v>3</v>
      </c>
      <c r="J1630" s="333" t="str">
        <f t="shared" si="179"/>
        <v>9</v>
      </c>
      <c r="K1630" s="333" t="str">
        <f t="shared" si="180"/>
        <v>1</v>
      </c>
      <c r="L1630" s="350">
        <f t="shared" si="181"/>
        <v>13</v>
      </c>
    </row>
    <row r="1631" spans="5:12" x14ac:dyDescent="0.25">
      <c r="E1631" s="332" t="s">
        <v>5138</v>
      </c>
      <c r="F1631" s="333" t="str">
        <f t="shared" si="175"/>
        <v>3</v>
      </c>
      <c r="G1631" s="333" t="str">
        <f t="shared" si="176"/>
        <v>7</v>
      </c>
      <c r="H1631" s="333" t="str">
        <f t="shared" si="177"/>
        <v>3</v>
      </c>
      <c r="I1631" s="333" t="str">
        <f t="shared" si="178"/>
        <v>3</v>
      </c>
      <c r="J1631" s="333" t="str">
        <f t="shared" si="179"/>
        <v>9</v>
      </c>
      <c r="K1631" s="333" t="str">
        <f t="shared" si="180"/>
        <v>3</v>
      </c>
      <c r="L1631" s="350">
        <f t="shared" si="181"/>
        <v>19</v>
      </c>
    </row>
    <row r="1632" spans="5:12" x14ac:dyDescent="0.25">
      <c r="E1632" s="332" t="s">
        <v>5137</v>
      </c>
      <c r="F1632" s="333" t="str">
        <f t="shared" si="175"/>
        <v>3</v>
      </c>
      <c r="G1632" s="333" t="str">
        <f t="shared" si="176"/>
        <v>7</v>
      </c>
      <c r="H1632" s="333" t="str">
        <f t="shared" si="177"/>
        <v>3</v>
      </c>
      <c r="I1632" s="333" t="str">
        <f t="shared" si="178"/>
        <v>3</v>
      </c>
      <c r="J1632" s="333" t="str">
        <f t="shared" si="179"/>
        <v>9</v>
      </c>
      <c r="K1632" s="333" t="str">
        <f t="shared" si="180"/>
        <v>7</v>
      </c>
      <c r="L1632" s="350">
        <f t="shared" si="181"/>
        <v>31</v>
      </c>
    </row>
    <row r="1633" spans="5:12" x14ac:dyDescent="0.25">
      <c r="E1633" s="332" t="s">
        <v>5136</v>
      </c>
      <c r="F1633" s="333" t="str">
        <f t="shared" si="175"/>
        <v>3</v>
      </c>
      <c r="G1633" s="333" t="str">
        <f t="shared" si="176"/>
        <v>7</v>
      </c>
      <c r="H1633" s="333" t="str">
        <f t="shared" si="177"/>
        <v>3</v>
      </c>
      <c r="I1633" s="333" t="str">
        <f t="shared" si="178"/>
        <v>3</v>
      </c>
      <c r="J1633" s="333" t="str">
        <f t="shared" si="179"/>
        <v>9</v>
      </c>
      <c r="K1633" s="333" t="str">
        <f t="shared" si="180"/>
        <v>9</v>
      </c>
      <c r="L1633" s="350">
        <f t="shared" si="181"/>
        <v>37</v>
      </c>
    </row>
    <row r="1634" spans="5:12" x14ac:dyDescent="0.25">
      <c r="E1634" s="332" t="s">
        <v>5135</v>
      </c>
      <c r="F1634" s="333" t="str">
        <f t="shared" si="175"/>
        <v>3</v>
      </c>
      <c r="G1634" s="333" t="str">
        <f t="shared" si="176"/>
        <v>7</v>
      </c>
      <c r="H1634" s="333" t="str">
        <f t="shared" si="177"/>
        <v>3</v>
      </c>
      <c r="I1634" s="333" t="str">
        <f t="shared" si="178"/>
        <v>7</v>
      </c>
      <c r="J1634" s="333" t="str">
        <f t="shared" si="179"/>
        <v>1</v>
      </c>
      <c r="K1634" s="333" t="str">
        <f t="shared" si="180"/>
        <v>1</v>
      </c>
      <c r="L1634" s="350">
        <f t="shared" si="181"/>
        <v>14.333333333333334</v>
      </c>
    </row>
    <row r="1635" spans="5:12" x14ac:dyDescent="0.25">
      <c r="E1635" s="332" t="s">
        <v>5134</v>
      </c>
      <c r="F1635" s="333" t="str">
        <f t="shared" si="175"/>
        <v>3</v>
      </c>
      <c r="G1635" s="333" t="str">
        <f t="shared" si="176"/>
        <v>7</v>
      </c>
      <c r="H1635" s="333" t="str">
        <f t="shared" si="177"/>
        <v>3</v>
      </c>
      <c r="I1635" s="333" t="str">
        <f t="shared" si="178"/>
        <v>7</v>
      </c>
      <c r="J1635" s="333" t="str">
        <f t="shared" si="179"/>
        <v>1</v>
      </c>
      <c r="K1635" s="333" t="str">
        <f t="shared" si="180"/>
        <v>3</v>
      </c>
      <c r="L1635" s="350">
        <f t="shared" si="181"/>
        <v>15</v>
      </c>
    </row>
    <row r="1636" spans="5:12" x14ac:dyDescent="0.25">
      <c r="E1636" s="332" t="s">
        <v>5133</v>
      </c>
      <c r="F1636" s="333" t="str">
        <f t="shared" si="175"/>
        <v>3</v>
      </c>
      <c r="G1636" s="333" t="str">
        <f t="shared" si="176"/>
        <v>7</v>
      </c>
      <c r="H1636" s="333" t="str">
        <f t="shared" si="177"/>
        <v>3</v>
      </c>
      <c r="I1636" s="333" t="str">
        <f t="shared" si="178"/>
        <v>7</v>
      </c>
      <c r="J1636" s="333" t="str">
        <f t="shared" si="179"/>
        <v>1</v>
      </c>
      <c r="K1636" s="333" t="str">
        <f t="shared" si="180"/>
        <v>7</v>
      </c>
      <c r="L1636" s="350">
        <f t="shared" si="181"/>
        <v>16.333333333333332</v>
      </c>
    </row>
    <row r="1637" spans="5:12" x14ac:dyDescent="0.25">
      <c r="E1637" s="332" t="s">
        <v>5132</v>
      </c>
      <c r="F1637" s="333" t="str">
        <f t="shared" si="175"/>
        <v>3</v>
      </c>
      <c r="G1637" s="333" t="str">
        <f t="shared" si="176"/>
        <v>7</v>
      </c>
      <c r="H1637" s="333" t="str">
        <f t="shared" si="177"/>
        <v>3</v>
      </c>
      <c r="I1637" s="333" t="str">
        <f t="shared" si="178"/>
        <v>7</v>
      </c>
      <c r="J1637" s="333" t="str">
        <f t="shared" si="179"/>
        <v>1</v>
      </c>
      <c r="K1637" s="333" t="str">
        <f t="shared" si="180"/>
        <v>9</v>
      </c>
      <c r="L1637" s="350">
        <f t="shared" si="181"/>
        <v>17</v>
      </c>
    </row>
    <row r="1638" spans="5:12" x14ac:dyDescent="0.25">
      <c r="E1638" s="332" t="s">
        <v>5131</v>
      </c>
      <c r="F1638" s="333" t="str">
        <f t="shared" si="175"/>
        <v>3</v>
      </c>
      <c r="G1638" s="333" t="str">
        <f t="shared" si="176"/>
        <v>7</v>
      </c>
      <c r="H1638" s="333" t="str">
        <f t="shared" si="177"/>
        <v>3</v>
      </c>
      <c r="I1638" s="333" t="str">
        <f t="shared" si="178"/>
        <v>7</v>
      </c>
      <c r="J1638" s="333" t="str">
        <f t="shared" si="179"/>
        <v>3</v>
      </c>
      <c r="K1638" s="333" t="str">
        <f t="shared" si="180"/>
        <v>1</v>
      </c>
      <c r="L1638" s="350">
        <f t="shared" si="181"/>
        <v>15</v>
      </c>
    </row>
    <row r="1639" spans="5:12" x14ac:dyDescent="0.25">
      <c r="E1639" s="332" t="s">
        <v>5130</v>
      </c>
      <c r="F1639" s="333" t="str">
        <f t="shared" si="175"/>
        <v>3</v>
      </c>
      <c r="G1639" s="333" t="str">
        <f t="shared" si="176"/>
        <v>7</v>
      </c>
      <c r="H1639" s="333" t="str">
        <f t="shared" si="177"/>
        <v>3</v>
      </c>
      <c r="I1639" s="333" t="str">
        <f t="shared" si="178"/>
        <v>7</v>
      </c>
      <c r="J1639" s="333" t="str">
        <f t="shared" si="179"/>
        <v>3</v>
      </c>
      <c r="K1639" s="333" t="str">
        <f t="shared" si="180"/>
        <v>3</v>
      </c>
      <c r="L1639" s="350">
        <f t="shared" si="181"/>
        <v>17</v>
      </c>
    </row>
    <row r="1640" spans="5:12" x14ac:dyDescent="0.25">
      <c r="E1640" s="332" t="s">
        <v>5129</v>
      </c>
      <c r="F1640" s="333" t="str">
        <f t="shared" si="175"/>
        <v>3</v>
      </c>
      <c r="G1640" s="333" t="str">
        <f t="shared" si="176"/>
        <v>7</v>
      </c>
      <c r="H1640" s="333" t="str">
        <f t="shared" si="177"/>
        <v>3</v>
      </c>
      <c r="I1640" s="333" t="str">
        <f t="shared" si="178"/>
        <v>7</v>
      </c>
      <c r="J1640" s="333" t="str">
        <f t="shared" si="179"/>
        <v>3</v>
      </c>
      <c r="K1640" s="333" t="str">
        <f t="shared" si="180"/>
        <v>7</v>
      </c>
      <c r="L1640" s="350">
        <f t="shared" si="181"/>
        <v>21</v>
      </c>
    </row>
    <row r="1641" spans="5:12" x14ac:dyDescent="0.25">
      <c r="E1641" s="332" t="s">
        <v>5128</v>
      </c>
      <c r="F1641" s="333" t="str">
        <f t="shared" si="175"/>
        <v>3</v>
      </c>
      <c r="G1641" s="333" t="str">
        <f t="shared" si="176"/>
        <v>7</v>
      </c>
      <c r="H1641" s="333" t="str">
        <f t="shared" si="177"/>
        <v>3</v>
      </c>
      <c r="I1641" s="333" t="str">
        <f t="shared" si="178"/>
        <v>7</v>
      </c>
      <c r="J1641" s="333" t="str">
        <f t="shared" si="179"/>
        <v>3</v>
      </c>
      <c r="K1641" s="333" t="str">
        <f t="shared" si="180"/>
        <v>9</v>
      </c>
      <c r="L1641" s="350">
        <f t="shared" si="181"/>
        <v>23</v>
      </c>
    </row>
    <row r="1642" spans="5:12" x14ac:dyDescent="0.25">
      <c r="E1642" s="332" t="s">
        <v>5127</v>
      </c>
      <c r="F1642" s="333" t="str">
        <f t="shared" si="175"/>
        <v>3</v>
      </c>
      <c r="G1642" s="333" t="str">
        <f t="shared" si="176"/>
        <v>7</v>
      </c>
      <c r="H1642" s="333" t="str">
        <f t="shared" si="177"/>
        <v>3</v>
      </c>
      <c r="I1642" s="333" t="str">
        <f t="shared" si="178"/>
        <v>7</v>
      </c>
      <c r="J1642" s="333" t="str">
        <f t="shared" si="179"/>
        <v>7</v>
      </c>
      <c r="K1642" s="333" t="str">
        <f t="shared" si="180"/>
        <v>1</v>
      </c>
      <c r="L1642" s="350">
        <f t="shared" si="181"/>
        <v>16.333333333333332</v>
      </c>
    </row>
    <row r="1643" spans="5:12" x14ac:dyDescent="0.25">
      <c r="E1643" s="332" t="s">
        <v>5126</v>
      </c>
      <c r="F1643" s="333" t="str">
        <f t="shared" si="175"/>
        <v>3</v>
      </c>
      <c r="G1643" s="333" t="str">
        <f t="shared" si="176"/>
        <v>7</v>
      </c>
      <c r="H1643" s="333" t="str">
        <f t="shared" si="177"/>
        <v>3</v>
      </c>
      <c r="I1643" s="333" t="str">
        <f t="shared" si="178"/>
        <v>7</v>
      </c>
      <c r="J1643" s="333" t="str">
        <f t="shared" si="179"/>
        <v>7</v>
      </c>
      <c r="K1643" s="333" t="str">
        <f t="shared" si="180"/>
        <v>3</v>
      </c>
      <c r="L1643" s="350">
        <f t="shared" si="181"/>
        <v>21</v>
      </c>
    </row>
    <row r="1644" spans="5:12" x14ac:dyDescent="0.25">
      <c r="E1644" s="332" t="s">
        <v>5125</v>
      </c>
      <c r="F1644" s="333" t="str">
        <f t="shared" si="175"/>
        <v>3</v>
      </c>
      <c r="G1644" s="333" t="str">
        <f t="shared" si="176"/>
        <v>7</v>
      </c>
      <c r="H1644" s="333" t="str">
        <f t="shared" si="177"/>
        <v>3</v>
      </c>
      <c r="I1644" s="333" t="str">
        <f t="shared" si="178"/>
        <v>7</v>
      </c>
      <c r="J1644" s="333" t="str">
        <f t="shared" si="179"/>
        <v>7</v>
      </c>
      <c r="K1644" s="333" t="str">
        <f t="shared" si="180"/>
        <v>7</v>
      </c>
      <c r="L1644" s="350">
        <f t="shared" si="181"/>
        <v>30.333333333333332</v>
      </c>
    </row>
    <row r="1645" spans="5:12" x14ac:dyDescent="0.25">
      <c r="E1645" s="332" t="s">
        <v>5124</v>
      </c>
      <c r="F1645" s="333" t="str">
        <f t="shared" si="175"/>
        <v>3</v>
      </c>
      <c r="G1645" s="333" t="str">
        <f t="shared" si="176"/>
        <v>7</v>
      </c>
      <c r="H1645" s="333" t="str">
        <f t="shared" si="177"/>
        <v>3</v>
      </c>
      <c r="I1645" s="333" t="str">
        <f t="shared" si="178"/>
        <v>7</v>
      </c>
      <c r="J1645" s="333" t="str">
        <f t="shared" si="179"/>
        <v>7</v>
      </c>
      <c r="K1645" s="333" t="str">
        <f t="shared" si="180"/>
        <v>9</v>
      </c>
      <c r="L1645" s="350">
        <f t="shared" si="181"/>
        <v>35</v>
      </c>
    </row>
    <row r="1646" spans="5:12" x14ac:dyDescent="0.25">
      <c r="E1646" s="332" t="s">
        <v>5123</v>
      </c>
      <c r="F1646" s="333" t="str">
        <f t="shared" si="175"/>
        <v>3</v>
      </c>
      <c r="G1646" s="333" t="str">
        <f t="shared" si="176"/>
        <v>7</v>
      </c>
      <c r="H1646" s="333" t="str">
        <f t="shared" si="177"/>
        <v>3</v>
      </c>
      <c r="I1646" s="333" t="str">
        <f t="shared" si="178"/>
        <v>7</v>
      </c>
      <c r="J1646" s="333" t="str">
        <f t="shared" si="179"/>
        <v>9</v>
      </c>
      <c r="K1646" s="333" t="str">
        <f t="shared" si="180"/>
        <v>1</v>
      </c>
      <c r="L1646" s="350">
        <f t="shared" si="181"/>
        <v>17</v>
      </c>
    </row>
    <row r="1647" spans="5:12" x14ac:dyDescent="0.25">
      <c r="E1647" s="332" t="s">
        <v>5122</v>
      </c>
      <c r="F1647" s="333" t="str">
        <f t="shared" si="175"/>
        <v>3</v>
      </c>
      <c r="G1647" s="333" t="str">
        <f t="shared" si="176"/>
        <v>7</v>
      </c>
      <c r="H1647" s="333" t="str">
        <f t="shared" si="177"/>
        <v>3</v>
      </c>
      <c r="I1647" s="333" t="str">
        <f t="shared" si="178"/>
        <v>7</v>
      </c>
      <c r="J1647" s="333" t="str">
        <f t="shared" si="179"/>
        <v>9</v>
      </c>
      <c r="K1647" s="333" t="str">
        <f t="shared" si="180"/>
        <v>3</v>
      </c>
      <c r="L1647" s="350">
        <f t="shared" si="181"/>
        <v>23</v>
      </c>
    </row>
    <row r="1648" spans="5:12" x14ac:dyDescent="0.25">
      <c r="E1648" s="332" t="s">
        <v>5121</v>
      </c>
      <c r="F1648" s="333" t="str">
        <f t="shared" si="175"/>
        <v>3</v>
      </c>
      <c r="G1648" s="333" t="str">
        <f t="shared" si="176"/>
        <v>7</v>
      </c>
      <c r="H1648" s="333" t="str">
        <f t="shared" si="177"/>
        <v>3</v>
      </c>
      <c r="I1648" s="333" t="str">
        <f t="shared" si="178"/>
        <v>7</v>
      </c>
      <c r="J1648" s="333" t="str">
        <f t="shared" si="179"/>
        <v>9</v>
      </c>
      <c r="K1648" s="333" t="str">
        <f t="shared" si="180"/>
        <v>7</v>
      </c>
      <c r="L1648" s="350">
        <f t="shared" si="181"/>
        <v>35</v>
      </c>
    </row>
    <row r="1649" spans="5:12" x14ac:dyDescent="0.25">
      <c r="E1649" s="332" t="s">
        <v>5120</v>
      </c>
      <c r="F1649" s="333" t="str">
        <f t="shared" si="175"/>
        <v>3</v>
      </c>
      <c r="G1649" s="333" t="str">
        <f t="shared" si="176"/>
        <v>7</v>
      </c>
      <c r="H1649" s="333" t="str">
        <f t="shared" si="177"/>
        <v>3</v>
      </c>
      <c r="I1649" s="333" t="str">
        <f t="shared" si="178"/>
        <v>7</v>
      </c>
      <c r="J1649" s="333" t="str">
        <f t="shared" si="179"/>
        <v>9</v>
      </c>
      <c r="K1649" s="333" t="str">
        <f t="shared" si="180"/>
        <v>9</v>
      </c>
      <c r="L1649" s="350">
        <f t="shared" si="181"/>
        <v>41</v>
      </c>
    </row>
    <row r="1650" spans="5:12" x14ac:dyDescent="0.25">
      <c r="E1650" s="332" t="s">
        <v>5119</v>
      </c>
      <c r="F1650" s="333" t="str">
        <f t="shared" si="175"/>
        <v>3</v>
      </c>
      <c r="G1650" s="333" t="str">
        <f t="shared" si="176"/>
        <v>7</v>
      </c>
      <c r="H1650" s="333" t="str">
        <f t="shared" si="177"/>
        <v>3</v>
      </c>
      <c r="I1650" s="333" t="str">
        <f t="shared" si="178"/>
        <v>9</v>
      </c>
      <c r="J1650" s="333" t="str">
        <f t="shared" si="179"/>
        <v>1</v>
      </c>
      <c r="K1650" s="333" t="str">
        <f t="shared" si="180"/>
        <v>1</v>
      </c>
      <c r="L1650" s="350">
        <f t="shared" si="181"/>
        <v>16.333333333333332</v>
      </c>
    </row>
    <row r="1651" spans="5:12" x14ac:dyDescent="0.25">
      <c r="E1651" s="332" t="s">
        <v>5118</v>
      </c>
      <c r="F1651" s="333" t="str">
        <f t="shared" si="175"/>
        <v>3</v>
      </c>
      <c r="G1651" s="333" t="str">
        <f t="shared" si="176"/>
        <v>7</v>
      </c>
      <c r="H1651" s="333" t="str">
        <f t="shared" si="177"/>
        <v>3</v>
      </c>
      <c r="I1651" s="333" t="str">
        <f t="shared" si="178"/>
        <v>9</v>
      </c>
      <c r="J1651" s="333" t="str">
        <f t="shared" si="179"/>
        <v>1</v>
      </c>
      <c r="K1651" s="333" t="str">
        <f t="shared" si="180"/>
        <v>3</v>
      </c>
      <c r="L1651" s="350">
        <f t="shared" si="181"/>
        <v>17</v>
      </c>
    </row>
    <row r="1652" spans="5:12" x14ac:dyDescent="0.25">
      <c r="E1652" s="332" t="s">
        <v>5117</v>
      </c>
      <c r="F1652" s="333" t="str">
        <f t="shared" si="175"/>
        <v>3</v>
      </c>
      <c r="G1652" s="333" t="str">
        <f t="shared" si="176"/>
        <v>7</v>
      </c>
      <c r="H1652" s="333" t="str">
        <f t="shared" si="177"/>
        <v>3</v>
      </c>
      <c r="I1652" s="333" t="str">
        <f t="shared" si="178"/>
        <v>9</v>
      </c>
      <c r="J1652" s="333" t="str">
        <f t="shared" si="179"/>
        <v>1</v>
      </c>
      <c r="K1652" s="333" t="str">
        <f t="shared" si="180"/>
        <v>7</v>
      </c>
      <c r="L1652" s="350">
        <f t="shared" si="181"/>
        <v>18.333333333333332</v>
      </c>
    </row>
    <row r="1653" spans="5:12" x14ac:dyDescent="0.25">
      <c r="E1653" s="332" t="s">
        <v>5116</v>
      </c>
      <c r="F1653" s="333" t="str">
        <f t="shared" si="175"/>
        <v>3</v>
      </c>
      <c r="G1653" s="333" t="str">
        <f t="shared" si="176"/>
        <v>7</v>
      </c>
      <c r="H1653" s="333" t="str">
        <f t="shared" si="177"/>
        <v>3</v>
      </c>
      <c r="I1653" s="333" t="str">
        <f t="shared" si="178"/>
        <v>9</v>
      </c>
      <c r="J1653" s="333" t="str">
        <f t="shared" si="179"/>
        <v>1</v>
      </c>
      <c r="K1653" s="333" t="str">
        <f t="shared" si="180"/>
        <v>9</v>
      </c>
      <c r="L1653" s="350">
        <f t="shared" si="181"/>
        <v>19</v>
      </c>
    </row>
    <row r="1654" spans="5:12" x14ac:dyDescent="0.25">
      <c r="E1654" s="332" t="s">
        <v>5115</v>
      </c>
      <c r="F1654" s="333" t="str">
        <f t="shared" si="175"/>
        <v>3</v>
      </c>
      <c r="G1654" s="333" t="str">
        <f t="shared" si="176"/>
        <v>7</v>
      </c>
      <c r="H1654" s="333" t="str">
        <f t="shared" si="177"/>
        <v>3</v>
      </c>
      <c r="I1654" s="333" t="str">
        <f t="shared" si="178"/>
        <v>9</v>
      </c>
      <c r="J1654" s="333" t="str">
        <f t="shared" si="179"/>
        <v>3</v>
      </c>
      <c r="K1654" s="333" t="str">
        <f t="shared" si="180"/>
        <v>1</v>
      </c>
      <c r="L1654" s="350">
        <f t="shared" si="181"/>
        <v>17</v>
      </c>
    </row>
    <row r="1655" spans="5:12" x14ac:dyDescent="0.25">
      <c r="E1655" s="332" t="s">
        <v>5114</v>
      </c>
      <c r="F1655" s="333" t="str">
        <f t="shared" si="175"/>
        <v>3</v>
      </c>
      <c r="G1655" s="333" t="str">
        <f t="shared" si="176"/>
        <v>7</v>
      </c>
      <c r="H1655" s="333" t="str">
        <f t="shared" si="177"/>
        <v>3</v>
      </c>
      <c r="I1655" s="333" t="str">
        <f t="shared" si="178"/>
        <v>9</v>
      </c>
      <c r="J1655" s="333" t="str">
        <f t="shared" si="179"/>
        <v>3</v>
      </c>
      <c r="K1655" s="333" t="str">
        <f t="shared" si="180"/>
        <v>3</v>
      </c>
      <c r="L1655" s="350">
        <f t="shared" si="181"/>
        <v>19</v>
      </c>
    </row>
    <row r="1656" spans="5:12" x14ac:dyDescent="0.25">
      <c r="E1656" s="332" t="s">
        <v>5113</v>
      </c>
      <c r="F1656" s="333" t="str">
        <f t="shared" si="175"/>
        <v>3</v>
      </c>
      <c r="G1656" s="333" t="str">
        <f t="shared" si="176"/>
        <v>7</v>
      </c>
      <c r="H1656" s="333" t="str">
        <f t="shared" si="177"/>
        <v>3</v>
      </c>
      <c r="I1656" s="333" t="str">
        <f t="shared" si="178"/>
        <v>9</v>
      </c>
      <c r="J1656" s="333" t="str">
        <f t="shared" si="179"/>
        <v>3</v>
      </c>
      <c r="K1656" s="333" t="str">
        <f t="shared" si="180"/>
        <v>7</v>
      </c>
      <c r="L1656" s="350">
        <f t="shared" si="181"/>
        <v>23</v>
      </c>
    </row>
    <row r="1657" spans="5:12" x14ac:dyDescent="0.25">
      <c r="E1657" s="332" t="s">
        <v>5112</v>
      </c>
      <c r="F1657" s="333" t="str">
        <f t="shared" si="175"/>
        <v>3</v>
      </c>
      <c r="G1657" s="333" t="str">
        <f t="shared" si="176"/>
        <v>7</v>
      </c>
      <c r="H1657" s="333" t="str">
        <f t="shared" si="177"/>
        <v>3</v>
      </c>
      <c r="I1657" s="333" t="str">
        <f t="shared" si="178"/>
        <v>9</v>
      </c>
      <c r="J1657" s="333" t="str">
        <f t="shared" si="179"/>
        <v>3</v>
      </c>
      <c r="K1657" s="333" t="str">
        <f t="shared" si="180"/>
        <v>9</v>
      </c>
      <c r="L1657" s="350">
        <f t="shared" si="181"/>
        <v>25</v>
      </c>
    </row>
    <row r="1658" spans="5:12" x14ac:dyDescent="0.25">
      <c r="E1658" s="332" t="s">
        <v>5111</v>
      </c>
      <c r="F1658" s="333" t="str">
        <f t="shared" si="175"/>
        <v>3</v>
      </c>
      <c r="G1658" s="333" t="str">
        <f t="shared" si="176"/>
        <v>7</v>
      </c>
      <c r="H1658" s="333" t="str">
        <f t="shared" si="177"/>
        <v>3</v>
      </c>
      <c r="I1658" s="333" t="str">
        <f t="shared" si="178"/>
        <v>9</v>
      </c>
      <c r="J1658" s="333" t="str">
        <f t="shared" si="179"/>
        <v>7</v>
      </c>
      <c r="K1658" s="333" t="str">
        <f t="shared" si="180"/>
        <v>1</v>
      </c>
      <c r="L1658" s="350">
        <f t="shared" si="181"/>
        <v>18.333333333333332</v>
      </c>
    </row>
    <row r="1659" spans="5:12" x14ac:dyDescent="0.25">
      <c r="E1659" s="332" t="s">
        <v>5110</v>
      </c>
      <c r="F1659" s="333" t="str">
        <f t="shared" si="175"/>
        <v>3</v>
      </c>
      <c r="G1659" s="333" t="str">
        <f t="shared" si="176"/>
        <v>7</v>
      </c>
      <c r="H1659" s="333" t="str">
        <f t="shared" si="177"/>
        <v>3</v>
      </c>
      <c r="I1659" s="333" t="str">
        <f t="shared" si="178"/>
        <v>9</v>
      </c>
      <c r="J1659" s="333" t="str">
        <f t="shared" si="179"/>
        <v>7</v>
      </c>
      <c r="K1659" s="333" t="str">
        <f t="shared" si="180"/>
        <v>3</v>
      </c>
      <c r="L1659" s="350">
        <f t="shared" si="181"/>
        <v>23</v>
      </c>
    </row>
    <row r="1660" spans="5:12" x14ac:dyDescent="0.25">
      <c r="E1660" s="332" t="s">
        <v>5109</v>
      </c>
      <c r="F1660" s="333" t="str">
        <f t="shared" si="175"/>
        <v>3</v>
      </c>
      <c r="G1660" s="333" t="str">
        <f t="shared" si="176"/>
        <v>7</v>
      </c>
      <c r="H1660" s="333" t="str">
        <f t="shared" si="177"/>
        <v>3</v>
      </c>
      <c r="I1660" s="333" t="str">
        <f t="shared" si="178"/>
        <v>9</v>
      </c>
      <c r="J1660" s="333" t="str">
        <f t="shared" si="179"/>
        <v>7</v>
      </c>
      <c r="K1660" s="333" t="str">
        <f t="shared" si="180"/>
        <v>7</v>
      </c>
      <c r="L1660" s="350">
        <f t="shared" si="181"/>
        <v>32.333333333333336</v>
      </c>
    </row>
    <row r="1661" spans="5:12" x14ac:dyDescent="0.25">
      <c r="E1661" s="332" t="s">
        <v>5108</v>
      </c>
      <c r="F1661" s="333" t="str">
        <f t="shared" si="175"/>
        <v>3</v>
      </c>
      <c r="G1661" s="333" t="str">
        <f t="shared" si="176"/>
        <v>7</v>
      </c>
      <c r="H1661" s="333" t="str">
        <f t="shared" si="177"/>
        <v>3</v>
      </c>
      <c r="I1661" s="333" t="str">
        <f t="shared" si="178"/>
        <v>9</v>
      </c>
      <c r="J1661" s="333" t="str">
        <f t="shared" si="179"/>
        <v>7</v>
      </c>
      <c r="K1661" s="333" t="str">
        <f t="shared" si="180"/>
        <v>9</v>
      </c>
      <c r="L1661" s="350">
        <f t="shared" si="181"/>
        <v>37</v>
      </c>
    </row>
    <row r="1662" spans="5:12" x14ac:dyDescent="0.25">
      <c r="E1662" s="332" t="s">
        <v>5107</v>
      </c>
      <c r="F1662" s="333" t="str">
        <f t="shared" si="175"/>
        <v>3</v>
      </c>
      <c r="G1662" s="333" t="str">
        <f t="shared" si="176"/>
        <v>7</v>
      </c>
      <c r="H1662" s="333" t="str">
        <f t="shared" si="177"/>
        <v>3</v>
      </c>
      <c r="I1662" s="333" t="str">
        <f t="shared" si="178"/>
        <v>9</v>
      </c>
      <c r="J1662" s="333" t="str">
        <f t="shared" si="179"/>
        <v>9</v>
      </c>
      <c r="K1662" s="333" t="str">
        <f t="shared" si="180"/>
        <v>1</v>
      </c>
      <c r="L1662" s="350">
        <f t="shared" si="181"/>
        <v>19</v>
      </c>
    </row>
    <row r="1663" spans="5:12" x14ac:dyDescent="0.25">
      <c r="E1663" s="332" t="s">
        <v>5106</v>
      </c>
      <c r="F1663" s="333" t="str">
        <f t="shared" si="175"/>
        <v>3</v>
      </c>
      <c r="G1663" s="333" t="str">
        <f t="shared" si="176"/>
        <v>7</v>
      </c>
      <c r="H1663" s="333" t="str">
        <f t="shared" si="177"/>
        <v>3</v>
      </c>
      <c r="I1663" s="333" t="str">
        <f t="shared" si="178"/>
        <v>9</v>
      </c>
      <c r="J1663" s="333" t="str">
        <f t="shared" si="179"/>
        <v>9</v>
      </c>
      <c r="K1663" s="333" t="str">
        <f t="shared" si="180"/>
        <v>3</v>
      </c>
      <c r="L1663" s="350">
        <f t="shared" si="181"/>
        <v>25</v>
      </c>
    </row>
    <row r="1664" spans="5:12" x14ac:dyDescent="0.25">
      <c r="E1664" s="332" t="s">
        <v>5105</v>
      </c>
      <c r="F1664" s="333" t="str">
        <f t="shared" si="175"/>
        <v>3</v>
      </c>
      <c r="G1664" s="333" t="str">
        <f t="shared" si="176"/>
        <v>7</v>
      </c>
      <c r="H1664" s="333" t="str">
        <f t="shared" si="177"/>
        <v>3</v>
      </c>
      <c r="I1664" s="333" t="str">
        <f t="shared" si="178"/>
        <v>9</v>
      </c>
      <c r="J1664" s="333" t="str">
        <f t="shared" si="179"/>
        <v>9</v>
      </c>
      <c r="K1664" s="333" t="str">
        <f t="shared" si="180"/>
        <v>7</v>
      </c>
      <c r="L1664" s="350">
        <f t="shared" si="181"/>
        <v>37</v>
      </c>
    </row>
    <row r="1665" spans="5:12" x14ac:dyDescent="0.25">
      <c r="E1665" s="332" t="s">
        <v>5104</v>
      </c>
      <c r="F1665" s="333" t="str">
        <f t="shared" si="175"/>
        <v>3</v>
      </c>
      <c r="G1665" s="333" t="str">
        <f t="shared" si="176"/>
        <v>7</v>
      </c>
      <c r="H1665" s="333" t="str">
        <f t="shared" si="177"/>
        <v>3</v>
      </c>
      <c r="I1665" s="333" t="str">
        <f t="shared" si="178"/>
        <v>9</v>
      </c>
      <c r="J1665" s="333" t="str">
        <f t="shared" si="179"/>
        <v>9</v>
      </c>
      <c r="K1665" s="333" t="str">
        <f t="shared" si="180"/>
        <v>9</v>
      </c>
      <c r="L1665" s="350">
        <f t="shared" si="181"/>
        <v>43</v>
      </c>
    </row>
    <row r="1666" spans="5:12" x14ac:dyDescent="0.25">
      <c r="E1666" s="332" t="s">
        <v>5103</v>
      </c>
      <c r="F1666" s="333" t="str">
        <f t="shared" ref="F1666:F1729" si="182">MID(E1666,3,1)</f>
        <v>3</v>
      </c>
      <c r="G1666" s="333" t="str">
        <f t="shared" ref="G1666:G1729" si="183">MID(E1666,6,1)</f>
        <v>7</v>
      </c>
      <c r="H1666" s="333" t="str">
        <f t="shared" ref="H1666:H1729" si="184">MID(E1666,10,1)</f>
        <v>7</v>
      </c>
      <c r="I1666" s="333" t="str">
        <f t="shared" ref="I1666:I1729" si="185">MID(E1666,13,1)</f>
        <v>1</v>
      </c>
      <c r="J1666" s="333" t="str">
        <f t="shared" ref="J1666:J1729" si="186">MID(E1666,17,1)</f>
        <v>1</v>
      </c>
      <c r="K1666" s="333" t="str">
        <f t="shared" ref="K1666:K1729" si="187">MID(E1666,20,1)</f>
        <v>1</v>
      </c>
      <c r="L1666" s="350">
        <f t="shared" ref="L1666:L1729" si="188">(F1666*G1666+H1666*I1666+J1666*K1666)/3</f>
        <v>9.6666666666666661</v>
      </c>
    </row>
    <row r="1667" spans="5:12" x14ac:dyDescent="0.25">
      <c r="E1667" s="332" t="s">
        <v>5102</v>
      </c>
      <c r="F1667" s="333" t="str">
        <f t="shared" si="182"/>
        <v>3</v>
      </c>
      <c r="G1667" s="333" t="str">
        <f t="shared" si="183"/>
        <v>7</v>
      </c>
      <c r="H1667" s="333" t="str">
        <f t="shared" si="184"/>
        <v>7</v>
      </c>
      <c r="I1667" s="333" t="str">
        <f t="shared" si="185"/>
        <v>1</v>
      </c>
      <c r="J1667" s="333" t="str">
        <f t="shared" si="186"/>
        <v>1</v>
      </c>
      <c r="K1667" s="333" t="str">
        <f t="shared" si="187"/>
        <v>3</v>
      </c>
      <c r="L1667" s="350">
        <f t="shared" si="188"/>
        <v>10.333333333333334</v>
      </c>
    </row>
    <row r="1668" spans="5:12" x14ac:dyDescent="0.25">
      <c r="E1668" s="332" t="s">
        <v>5101</v>
      </c>
      <c r="F1668" s="333" t="str">
        <f t="shared" si="182"/>
        <v>3</v>
      </c>
      <c r="G1668" s="333" t="str">
        <f t="shared" si="183"/>
        <v>7</v>
      </c>
      <c r="H1668" s="333" t="str">
        <f t="shared" si="184"/>
        <v>7</v>
      </c>
      <c r="I1668" s="333" t="str">
        <f t="shared" si="185"/>
        <v>1</v>
      </c>
      <c r="J1668" s="333" t="str">
        <f t="shared" si="186"/>
        <v>1</v>
      </c>
      <c r="K1668" s="333" t="str">
        <f t="shared" si="187"/>
        <v>7</v>
      </c>
      <c r="L1668" s="350">
        <f t="shared" si="188"/>
        <v>11.666666666666666</v>
      </c>
    </row>
    <row r="1669" spans="5:12" x14ac:dyDescent="0.25">
      <c r="E1669" s="332" t="s">
        <v>5100</v>
      </c>
      <c r="F1669" s="333" t="str">
        <f t="shared" si="182"/>
        <v>3</v>
      </c>
      <c r="G1669" s="333" t="str">
        <f t="shared" si="183"/>
        <v>7</v>
      </c>
      <c r="H1669" s="333" t="str">
        <f t="shared" si="184"/>
        <v>7</v>
      </c>
      <c r="I1669" s="333" t="str">
        <f t="shared" si="185"/>
        <v>1</v>
      </c>
      <c r="J1669" s="333" t="str">
        <f t="shared" si="186"/>
        <v>1</v>
      </c>
      <c r="K1669" s="333" t="str">
        <f t="shared" si="187"/>
        <v>9</v>
      </c>
      <c r="L1669" s="350">
        <f t="shared" si="188"/>
        <v>12.333333333333334</v>
      </c>
    </row>
    <row r="1670" spans="5:12" x14ac:dyDescent="0.25">
      <c r="E1670" s="332" t="s">
        <v>5099</v>
      </c>
      <c r="F1670" s="333" t="str">
        <f t="shared" si="182"/>
        <v>3</v>
      </c>
      <c r="G1670" s="333" t="str">
        <f t="shared" si="183"/>
        <v>7</v>
      </c>
      <c r="H1670" s="333" t="str">
        <f t="shared" si="184"/>
        <v>7</v>
      </c>
      <c r="I1670" s="333" t="str">
        <f t="shared" si="185"/>
        <v>1</v>
      </c>
      <c r="J1670" s="333" t="str">
        <f t="shared" si="186"/>
        <v>3</v>
      </c>
      <c r="K1670" s="333" t="str">
        <f t="shared" si="187"/>
        <v>1</v>
      </c>
      <c r="L1670" s="350">
        <f t="shared" si="188"/>
        <v>10.333333333333334</v>
      </c>
    </row>
    <row r="1671" spans="5:12" x14ac:dyDescent="0.25">
      <c r="E1671" s="332" t="s">
        <v>5098</v>
      </c>
      <c r="F1671" s="333" t="str">
        <f t="shared" si="182"/>
        <v>3</v>
      </c>
      <c r="G1671" s="333" t="str">
        <f t="shared" si="183"/>
        <v>7</v>
      </c>
      <c r="H1671" s="333" t="str">
        <f t="shared" si="184"/>
        <v>7</v>
      </c>
      <c r="I1671" s="333" t="str">
        <f t="shared" si="185"/>
        <v>1</v>
      </c>
      <c r="J1671" s="333" t="str">
        <f t="shared" si="186"/>
        <v>3</v>
      </c>
      <c r="K1671" s="333" t="str">
        <f t="shared" si="187"/>
        <v>3</v>
      </c>
      <c r="L1671" s="350">
        <f t="shared" si="188"/>
        <v>12.333333333333334</v>
      </c>
    </row>
    <row r="1672" spans="5:12" x14ac:dyDescent="0.25">
      <c r="E1672" s="332" t="s">
        <v>5097</v>
      </c>
      <c r="F1672" s="333" t="str">
        <f t="shared" si="182"/>
        <v>3</v>
      </c>
      <c r="G1672" s="333" t="str">
        <f t="shared" si="183"/>
        <v>7</v>
      </c>
      <c r="H1672" s="333" t="str">
        <f t="shared" si="184"/>
        <v>7</v>
      </c>
      <c r="I1672" s="333" t="str">
        <f t="shared" si="185"/>
        <v>1</v>
      </c>
      <c r="J1672" s="333" t="str">
        <f t="shared" si="186"/>
        <v>3</v>
      </c>
      <c r="K1672" s="333" t="str">
        <f t="shared" si="187"/>
        <v>7</v>
      </c>
      <c r="L1672" s="350">
        <f t="shared" si="188"/>
        <v>16.333333333333332</v>
      </c>
    </row>
    <row r="1673" spans="5:12" x14ac:dyDescent="0.25">
      <c r="E1673" s="332" t="s">
        <v>5096</v>
      </c>
      <c r="F1673" s="333" t="str">
        <f t="shared" si="182"/>
        <v>3</v>
      </c>
      <c r="G1673" s="333" t="str">
        <f t="shared" si="183"/>
        <v>7</v>
      </c>
      <c r="H1673" s="333" t="str">
        <f t="shared" si="184"/>
        <v>7</v>
      </c>
      <c r="I1673" s="333" t="str">
        <f t="shared" si="185"/>
        <v>1</v>
      </c>
      <c r="J1673" s="333" t="str">
        <f t="shared" si="186"/>
        <v>3</v>
      </c>
      <c r="K1673" s="333" t="str">
        <f t="shared" si="187"/>
        <v>9</v>
      </c>
      <c r="L1673" s="350">
        <f t="shared" si="188"/>
        <v>18.333333333333332</v>
      </c>
    </row>
    <row r="1674" spans="5:12" x14ac:dyDescent="0.25">
      <c r="E1674" s="332" t="s">
        <v>5095</v>
      </c>
      <c r="F1674" s="333" t="str">
        <f t="shared" si="182"/>
        <v>3</v>
      </c>
      <c r="G1674" s="333" t="str">
        <f t="shared" si="183"/>
        <v>7</v>
      </c>
      <c r="H1674" s="333" t="str">
        <f t="shared" si="184"/>
        <v>7</v>
      </c>
      <c r="I1674" s="333" t="str">
        <f t="shared" si="185"/>
        <v>1</v>
      </c>
      <c r="J1674" s="333" t="str">
        <f t="shared" si="186"/>
        <v>7</v>
      </c>
      <c r="K1674" s="333" t="str">
        <f t="shared" si="187"/>
        <v>1</v>
      </c>
      <c r="L1674" s="350">
        <f t="shared" si="188"/>
        <v>11.666666666666666</v>
      </c>
    </row>
    <row r="1675" spans="5:12" x14ac:dyDescent="0.25">
      <c r="E1675" s="332" t="s">
        <v>5094</v>
      </c>
      <c r="F1675" s="333" t="str">
        <f t="shared" si="182"/>
        <v>3</v>
      </c>
      <c r="G1675" s="333" t="str">
        <f t="shared" si="183"/>
        <v>7</v>
      </c>
      <c r="H1675" s="333" t="str">
        <f t="shared" si="184"/>
        <v>7</v>
      </c>
      <c r="I1675" s="333" t="str">
        <f t="shared" si="185"/>
        <v>1</v>
      </c>
      <c r="J1675" s="333" t="str">
        <f t="shared" si="186"/>
        <v>7</v>
      </c>
      <c r="K1675" s="333" t="str">
        <f t="shared" si="187"/>
        <v>3</v>
      </c>
      <c r="L1675" s="350">
        <f t="shared" si="188"/>
        <v>16.333333333333332</v>
      </c>
    </row>
    <row r="1676" spans="5:12" x14ac:dyDescent="0.25">
      <c r="E1676" s="332" t="s">
        <v>5093</v>
      </c>
      <c r="F1676" s="333" t="str">
        <f t="shared" si="182"/>
        <v>3</v>
      </c>
      <c r="G1676" s="333" t="str">
        <f t="shared" si="183"/>
        <v>7</v>
      </c>
      <c r="H1676" s="333" t="str">
        <f t="shared" si="184"/>
        <v>7</v>
      </c>
      <c r="I1676" s="333" t="str">
        <f t="shared" si="185"/>
        <v>1</v>
      </c>
      <c r="J1676" s="333" t="str">
        <f t="shared" si="186"/>
        <v>7</v>
      </c>
      <c r="K1676" s="333" t="str">
        <f t="shared" si="187"/>
        <v>7</v>
      </c>
      <c r="L1676" s="350">
        <f t="shared" si="188"/>
        <v>25.666666666666668</v>
      </c>
    </row>
    <row r="1677" spans="5:12" x14ac:dyDescent="0.25">
      <c r="E1677" s="332" t="s">
        <v>5092</v>
      </c>
      <c r="F1677" s="333" t="str">
        <f t="shared" si="182"/>
        <v>3</v>
      </c>
      <c r="G1677" s="333" t="str">
        <f t="shared" si="183"/>
        <v>7</v>
      </c>
      <c r="H1677" s="333" t="str">
        <f t="shared" si="184"/>
        <v>7</v>
      </c>
      <c r="I1677" s="333" t="str">
        <f t="shared" si="185"/>
        <v>1</v>
      </c>
      <c r="J1677" s="333" t="str">
        <f t="shared" si="186"/>
        <v>7</v>
      </c>
      <c r="K1677" s="333" t="str">
        <f t="shared" si="187"/>
        <v>9</v>
      </c>
      <c r="L1677" s="350">
        <f t="shared" si="188"/>
        <v>30.333333333333332</v>
      </c>
    </row>
    <row r="1678" spans="5:12" x14ac:dyDescent="0.25">
      <c r="E1678" s="332" t="s">
        <v>5091</v>
      </c>
      <c r="F1678" s="333" t="str">
        <f t="shared" si="182"/>
        <v>3</v>
      </c>
      <c r="G1678" s="333" t="str">
        <f t="shared" si="183"/>
        <v>7</v>
      </c>
      <c r="H1678" s="333" t="str">
        <f t="shared" si="184"/>
        <v>7</v>
      </c>
      <c r="I1678" s="333" t="str">
        <f t="shared" si="185"/>
        <v>1</v>
      </c>
      <c r="J1678" s="333" t="str">
        <f t="shared" si="186"/>
        <v>9</v>
      </c>
      <c r="K1678" s="333" t="str">
        <f t="shared" si="187"/>
        <v>1</v>
      </c>
      <c r="L1678" s="350">
        <f t="shared" si="188"/>
        <v>12.333333333333334</v>
      </c>
    </row>
    <row r="1679" spans="5:12" x14ac:dyDescent="0.25">
      <c r="E1679" s="332" t="s">
        <v>5090</v>
      </c>
      <c r="F1679" s="333" t="str">
        <f t="shared" si="182"/>
        <v>3</v>
      </c>
      <c r="G1679" s="333" t="str">
        <f t="shared" si="183"/>
        <v>7</v>
      </c>
      <c r="H1679" s="333" t="str">
        <f t="shared" si="184"/>
        <v>7</v>
      </c>
      <c r="I1679" s="333" t="str">
        <f t="shared" si="185"/>
        <v>1</v>
      </c>
      <c r="J1679" s="333" t="str">
        <f t="shared" si="186"/>
        <v>9</v>
      </c>
      <c r="K1679" s="333" t="str">
        <f t="shared" si="187"/>
        <v>3</v>
      </c>
      <c r="L1679" s="350">
        <f t="shared" si="188"/>
        <v>18.333333333333332</v>
      </c>
    </row>
    <row r="1680" spans="5:12" x14ac:dyDescent="0.25">
      <c r="E1680" s="332" t="s">
        <v>5089</v>
      </c>
      <c r="F1680" s="333" t="str">
        <f t="shared" si="182"/>
        <v>3</v>
      </c>
      <c r="G1680" s="333" t="str">
        <f t="shared" si="183"/>
        <v>7</v>
      </c>
      <c r="H1680" s="333" t="str">
        <f t="shared" si="184"/>
        <v>7</v>
      </c>
      <c r="I1680" s="333" t="str">
        <f t="shared" si="185"/>
        <v>1</v>
      </c>
      <c r="J1680" s="333" t="str">
        <f t="shared" si="186"/>
        <v>9</v>
      </c>
      <c r="K1680" s="333" t="str">
        <f t="shared" si="187"/>
        <v>7</v>
      </c>
      <c r="L1680" s="350">
        <f t="shared" si="188"/>
        <v>30.333333333333332</v>
      </c>
    </row>
    <row r="1681" spans="5:12" x14ac:dyDescent="0.25">
      <c r="E1681" s="332" t="s">
        <v>5088</v>
      </c>
      <c r="F1681" s="333" t="str">
        <f t="shared" si="182"/>
        <v>3</v>
      </c>
      <c r="G1681" s="333" t="str">
        <f t="shared" si="183"/>
        <v>7</v>
      </c>
      <c r="H1681" s="333" t="str">
        <f t="shared" si="184"/>
        <v>7</v>
      </c>
      <c r="I1681" s="333" t="str">
        <f t="shared" si="185"/>
        <v>1</v>
      </c>
      <c r="J1681" s="333" t="str">
        <f t="shared" si="186"/>
        <v>9</v>
      </c>
      <c r="K1681" s="333" t="str">
        <f t="shared" si="187"/>
        <v>9</v>
      </c>
      <c r="L1681" s="350">
        <f t="shared" si="188"/>
        <v>36.333333333333336</v>
      </c>
    </row>
    <row r="1682" spans="5:12" x14ac:dyDescent="0.25">
      <c r="E1682" s="332" t="s">
        <v>5087</v>
      </c>
      <c r="F1682" s="333" t="str">
        <f t="shared" si="182"/>
        <v>3</v>
      </c>
      <c r="G1682" s="333" t="str">
        <f t="shared" si="183"/>
        <v>7</v>
      </c>
      <c r="H1682" s="333" t="str">
        <f t="shared" si="184"/>
        <v>7</v>
      </c>
      <c r="I1682" s="333" t="str">
        <f t="shared" si="185"/>
        <v>3</v>
      </c>
      <c r="J1682" s="333" t="str">
        <f t="shared" si="186"/>
        <v>1</v>
      </c>
      <c r="K1682" s="333" t="str">
        <f t="shared" si="187"/>
        <v>1</v>
      </c>
      <c r="L1682" s="350">
        <f t="shared" si="188"/>
        <v>14.333333333333334</v>
      </c>
    </row>
    <row r="1683" spans="5:12" x14ac:dyDescent="0.25">
      <c r="E1683" s="332" t="s">
        <v>5086</v>
      </c>
      <c r="F1683" s="333" t="str">
        <f t="shared" si="182"/>
        <v>3</v>
      </c>
      <c r="G1683" s="333" t="str">
        <f t="shared" si="183"/>
        <v>7</v>
      </c>
      <c r="H1683" s="333" t="str">
        <f t="shared" si="184"/>
        <v>7</v>
      </c>
      <c r="I1683" s="333" t="str">
        <f t="shared" si="185"/>
        <v>3</v>
      </c>
      <c r="J1683" s="333" t="str">
        <f t="shared" si="186"/>
        <v>1</v>
      </c>
      <c r="K1683" s="333" t="str">
        <f t="shared" si="187"/>
        <v>3</v>
      </c>
      <c r="L1683" s="350">
        <f t="shared" si="188"/>
        <v>15</v>
      </c>
    </row>
    <row r="1684" spans="5:12" x14ac:dyDescent="0.25">
      <c r="E1684" s="332" t="s">
        <v>5085</v>
      </c>
      <c r="F1684" s="333" t="str">
        <f t="shared" si="182"/>
        <v>3</v>
      </c>
      <c r="G1684" s="333" t="str">
        <f t="shared" si="183"/>
        <v>7</v>
      </c>
      <c r="H1684" s="333" t="str">
        <f t="shared" si="184"/>
        <v>7</v>
      </c>
      <c r="I1684" s="333" t="str">
        <f t="shared" si="185"/>
        <v>3</v>
      </c>
      <c r="J1684" s="333" t="str">
        <f t="shared" si="186"/>
        <v>1</v>
      </c>
      <c r="K1684" s="333" t="str">
        <f t="shared" si="187"/>
        <v>7</v>
      </c>
      <c r="L1684" s="350">
        <f t="shared" si="188"/>
        <v>16.333333333333332</v>
      </c>
    </row>
    <row r="1685" spans="5:12" x14ac:dyDescent="0.25">
      <c r="E1685" s="332" t="s">
        <v>5084</v>
      </c>
      <c r="F1685" s="333" t="str">
        <f t="shared" si="182"/>
        <v>3</v>
      </c>
      <c r="G1685" s="333" t="str">
        <f t="shared" si="183"/>
        <v>7</v>
      </c>
      <c r="H1685" s="333" t="str">
        <f t="shared" si="184"/>
        <v>7</v>
      </c>
      <c r="I1685" s="333" t="str">
        <f t="shared" si="185"/>
        <v>3</v>
      </c>
      <c r="J1685" s="333" t="str">
        <f t="shared" si="186"/>
        <v>1</v>
      </c>
      <c r="K1685" s="333" t="str">
        <f t="shared" si="187"/>
        <v>9</v>
      </c>
      <c r="L1685" s="350">
        <f t="shared" si="188"/>
        <v>17</v>
      </c>
    </row>
    <row r="1686" spans="5:12" x14ac:dyDescent="0.25">
      <c r="E1686" s="332" t="s">
        <v>5083</v>
      </c>
      <c r="F1686" s="333" t="str">
        <f t="shared" si="182"/>
        <v>3</v>
      </c>
      <c r="G1686" s="333" t="str">
        <f t="shared" si="183"/>
        <v>7</v>
      </c>
      <c r="H1686" s="333" t="str">
        <f t="shared" si="184"/>
        <v>7</v>
      </c>
      <c r="I1686" s="333" t="str">
        <f t="shared" si="185"/>
        <v>3</v>
      </c>
      <c r="J1686" s="333" t="str">
        <f t="shared" si="186"/>
        <v>3</v>
      </c>
      <c r="K1686" s="333" t="str">
        <f t="shared" si="187"/>
        <v>1</v>
      </c>
      <c r="L1686" s="350">
        <f t="shared" si="188"/>
        <v>15</v>
      </c>
    </row>
    <row r="1687" spans="5:12" x14ac:dyDescent="0.25">
      <c r="E1687" s="332" t="s">
        <v>5082</v>
      </c>
      <c r="F1687" s="333" t="str">
        <f t="shared" si="182"/>
        <v>3</v>
      </c>
      <c r="G1687" s="333" t="str">
        <f t="shared" si="183"/>
        <v>7</v>
      </c>
      <c r="H1687" s="333" t="str">
        <f t="shared" si="184"/>
        <v>7</v>
      </c>
      <c r="I1687" s="333" t="str">
        <f t="shared" si="185"/>
        <v>3</v>
      </c>
      <c r="J1687" s="333" t="str">
        <f t="shared" si="186"/>
        <v>3</v>
      </c>
      <c r="K1687" s="333" t="str">
        <f t="shared" si="187"/>
        <v>3</v>
      </c>
      <c r="L1687" s="350">
        <f t="shared" si="188"/>
        <v>17</v>
      </c>
    </row>
    <row r="1688" spans="5:12" x14ac:dyDescent="0.25">
      <c r="E1688" s="332" t="s">
        <v>5081</v>
      </c>
      <c r="F1688" s="333" t="str">
        <f t="shared" si="182"/>
        <v>3</v>
      </c>
      <c r="G1688" s="333" t="str">
        <f t="shared" si="183"/>
        <v>7</v>
      </c>
      <c r="H1688" s="333" t="str">
        <f t="shared" si="184"/>
        <v>7</v>
      </c>
      <c r="I1688" s="333" t="str">
        <f t="shared" si="185"/>
        <v>3</v>
      </c>
      <c r="J1688" s="333" t="str">
        <f t="shared" si="186"/>
        <v>3</v>
      </c>
      <c r="K1688" s="333" t="str">
        <f t="shared" si="187"/>
        <v>7</v>
      </c>
      <c r="L1688" s="350">
        <f t="shared" si="188"/>
        <v>21</v>
      </c>
    </row>
    <row r="1689" spans="5:12" x14ac:dyDescent="0.25">
      <c r="E1689" s="332" t="s">
        <v>5080</v>
      </c>
      <c r="F1689" s="333" t="str">
        <f t="shared" si="182"/>
        <v>3</v>
      </c>
      <c r="G1689" s="333" t="str">
        <f t="shared" si="183"/>
        <v>7</v>
      </c>
      <c r="H1689" s="333" t="str">
        <f t="shared" si="184"/>
        <v>7</v>
      </c>
      <c r="I1689" s="333" t="str">
        <f t="shared" si="185"/>
        <v>3</v>
      </c>
      <c r="J1689" s="333" t="str">
        <f t="shared" si="186"/>
        <v>3</v>
      </c>
      <c r="K1689" s="333" t="str">
        <f t="shared" si="187"/>
        <v>9</v>
      </c>
      <c r="L1689" s="350">
        <f t="shared" si="188"/>
        <v>23</v>
      </c>
    </row>
    <row r="1690" spans="5:12" x14ac:dyDescent="0.25">
      <c r="E1690" s="332" t="s">
        <v>5079</v>
      </c>
      <c r="F1690" s="333" t="str">
        <f t="shared" si="182"/>
        <v>3</v>
      </c>
      <c r="G1690" s="333" t="str">
        <f t="shared" si="183"/>
        <v>7</v>
      </c>
      <c r="H1690" s="333" t="str">
        <f t="shared" si="184"/>
        <v>7</v>
      </c>
      <c r="I1690" s="333" t="str">
        <f t="shared" si="185"/>
        <v>3</v>
      </c>
      <c r="J1690" s="333" t="str">
        <f t="shared" si="186"/>
        <v>7</v>
      </c>
      <c r="K1690" s="333" t="str">
        <f t="shared" si="187"/>
        <v>1</v>
      </c>
      <c r="L1690" s="350">
        <f t="shared" si="188"/>
        <v>16.333333333333332</v>
      </c>
    </row>
    <row r="1691" spans="5:12" x14ac:dyDescent="0.25">
      <c r="E1691" s="332" t="s">
        <v>5078</v>
      </c>
      <c r="F1691" s="333" t="str">
        <f t="shared" si="182"/>
        <v>3</v>
      </c>
      <c r="G1691" s="333" t="str">
        <f t="shared" si="183"/>
        <v>7</v>
      </c>
      <c r="H1691" s="333" t="str">
        <f t="shared" si="184"/>
        <v>7</v>
      </c>
      <c r="I1691" s="333" t="str">
        <f t="shared" si="185"/>
        <v>3</v>
      </c>
      <c r="J1691" s="333" t="str">
        <f t="shared" si="186"/>
        <v>7</v>
      </c>
      <c r="K1691" s="333" t="str">
        <f t="shared" si="187"/>
        <v>3</v>
      </c>
      <c r="L1691" s="350">
        <f t="shared" si="188"/>
        <v>21</v>
      </c>
    </row>
    <row r="1692" spans="5:12" x14ac:dyDescent="0.25">
      <c r="E1692" s="332" t="s">
        <v>5077</v>
      </c>
      <c r="F1692" s="333" t="str">
        <f t="shared" si="182"/>
        <v>3</v>
      </c>
      <c r="G1692" s="333" t="str">
        <f t="shared" si="183"/>
        <v>7</v>
      </c>
      <c r="H1692" s="333" t="str">
        <f t="shared" si="184"/>
        <v>7</v>
      </c>
      <c r="I1692" s="333" t="str">
        <f t="shared" si="185"/>
        <v>3</v>
      </c>
      <c r="J1692" s="333" t="str">
        <f t="shared" si="186"/>
        <v>7</v>
      </c>
      <c r="K1692" s="333" t="str">
        <f t="shared" si="187"/>
        <v>7</v>
      </c>
      <c r="L1692" s="350">
        <f t="shared" si="188"/>
        <v>30.333333333333332</v>
      </c>
    </row>
    <row r="1693" spans="5:12" x14ac:dyDescent="0.25">
      <c r="E1693" s="332" t="s">
        <v>5076</v>
      </c>
      <c r="F1693" s="333" t="str">
        <f t="shared" si="182"/>
        <v>3</v>
      </c>
      <c r="G1693" s="333" t="str">
        <f t="shared" si="183"/>
        <v>7</v>
      </c>
      <c r="H1693" s="333" t="str">
        <f t="shared" si="184"/>
        <v>7</v>
      </c>
      <c r="I1693" s="333" t="str">
        <f t="shared" si="185"/>
        <v>3</v>
      </c>
      <c r="J1693" s="333" t="str">
        <f t="shared" si="186"/>
        <v>7</v>
      </c>
      <c r="K1693" s="333" t="str">
        <f t="shared" si="187"/>
        <v>9</v>
      </c>
      <c r="L1693" s="350">
        <f t="shared" si="188"/>
        <v>35</v>
      </c>
    </row>
    <row r="1694" spans="5:12" x14ac:dyDescent="0.25">
      <c r="E1694" s="332" t="s">
        <v>5075</v>
      </c>
      <c r="F1694" s="333" t="str">
        <f t="shared" si="182"/>
        <v>3</v>
      </c>
      <c r="G1694" s="333" t="str">
        <f t="shared" si="183"/>
        <v>7</v>
      </c>
      <c r="H1694" s="333" t="str">
        <f t="shared" si="184"/>
        <v>7</v>
      </c>
      <c r="I1694" s="333" t="str">
        <f t="shared" si="185"/>
        <v>3</v>
      </c>
      <c r="J1694" s="333" t="str">
        <f t="shared" si="186"/>
        <v>9</v>
      </c>
      <c r="K1694" s="333" t="str">
        <f t="shared" si="187"/>
        <v>1</v>
      </c>
      <c r="L1694" s="350">
        <f t="shared" si="188"/>
        <v>17</v>
      </c>
    </row>
    <row r="1695" spans="5:12" x14ac:dyDescent="0.25">
      <c r="E1695" s="332" t="s">
        <v>5074</v>
      </c>
      <c r="F1695" s="333" t="str">
        <f t="shared" si="182"/>
        <v>3</v>
      </c>
      <c r="G1695" s="333" t="str">
        <f t="shared" si="183"/>
        <v>7</v>
      </c>
      <c r="H1695" s="333" t="str">
        <f t="shared" si="184"/>
        <v>7</v>
      </c>
      <c r="I1695" s="333" t="str">
        <f t="shared" si="185"/>
        <v>3</v>
      </c>
      <c r="J1695" s="333" t="str">
        <f t="shared" si="186"/>
        <v>9</v>
      </c>
      <c r="K1695" s="333" t="str">
        <f t="shared" si="187"/>
        <v>3</v>
      </c>
      <c r="L1695" s="350">
        <f t="shared" si="188"/>
        <v>23</v>
      </c>
    </row>
    <row r="1696" spans="5:12" x14ac:dyDescent="0.25">
      <c r="E1696" s="332" t="s">
        <v>5073</v>
      </c>
      <c r="F1696" s="333" t="str">
        <f t="shared" si="182"/>
        <v>3</v>
      </c>
      <c r="G1696" s="333" t="str">
        <f t="shared" si="183"/>
        <v>7</v>
      </c>
      <c r="H1696" s="333" t="str">
        <f t="shared" si="184"/>
        <v>7</v>
      </c>
      <c r="I1696" s="333" t="str">
        <f t="shared" si="185"/>
        <v>3</v>
      </c>
      <c r="J1696" s="333" t="str">
        <f t="shared" si="186"/>
        <v>9</v>
      </c>
      <c r="K1696" s="333" t="str">
        <f t="shared" si="187"/>
        <v>7</v>
      </c>
      <c r="L1696" s="350">
        <f t="shared" si="188"/>
        <v>35</v>
      </c>
    </row>
    <row r="1697" spans="5:12" x14ac:dyDescent="0.25">
      <c r="E1697" s="332" t="s">
        <v>5072</v>
      </c>
      <c r="F1697" s="333" t="str">
        <f t="shared" si="182"/>
        <v>3</v>
      </c>
      <c r="G1697" s="333" t="str">
        <f t="shared" si="183"/>
        <v>7</v>
      </c>
      <c r="H1697" s="333" t="str">
        <f t="shared" si="184"/>
        <v>7</v>
      </c>
      <c r="I1697" s="333" t="str">
        <f t="shared" si="185"/>
        <v>3</v>
      </c>
      <c r="J1697" s="333" t="str">
        <f t="shared" si="186"/>
        <v>9</v>
      </c>
      <c r="K1697" s="333" t="str">
        <f t="shared" si="187"/>
        <v>9</v>
      </c>
      <c r="L1697" s="350">
        <f t="shared" si="188"/>
        <v>41</v>
      </c>
    </row>
    <row r="1698" spans="5:12" x14ac:dyDescent="0.25">
      <c r="E1698" s="332" t="s">
        <v>5071</v>
      </c>
      <c r="F1698" s="333" t="str">
        <f t="shared" si="182"/>
        <v>3</v>
      </c>
      <c r="G1698" s="333" t="str">
        <f t="shared" si="183"/>
        <v>7</v>
      </c>
      <c r="H1698" s="333" t="str">
        <f t="shared" si="184"/>
        <v>7</v>
      </c>
      <c r="I1698" s="333" t="str">
        <f t="shared" si="185"/>
        <v>7</v>
      </c>
      <c r="J1698" s="333" t="str">
        <f t="shared" si="186"/>
        <v>1</v>
      </c>
      <c r="K1698" s="333" t="str">
        <f t="shared" si="187"/>
        <v>1</v>
      </c>
      <c r="L1698" s="350">
        <f t="shared" si="188"/>
        <v>23.666666666666668</v>
      </c>
    </row>
    <row r="1699" spans="5:12" x14ac:dyDescent="0.25">
      <c r="E1699" s="332" t="s">
        <v>5070</v>
      </c>
      <c r="F1699" s="333" t="str">
        <f t="shared" si="182"/>
        <v>3</v>
      </c>
      <c r="G1699" s="333" t="str">
        <f t="shared" si="183"/>
        <v>7</v>
      </c>
      <c r="H1699" s="333" t="str">
        <f t="shared" si="184"/>
        <v>7</v>
      </c>
      <c r="I1699" s="333" t="str">
        <f t="shared" si="185"/>
        <v>7</v>
      </c>
      <c r="J1699" s="333" t="str">
        <f t="shared" si="186"/>
        <v>1</v>
      </c>
      <c r="K1699" s="333" t="str">
        <f t="shared" si="187"/>
        <v>3</v>
      </c>
      <c r="L1699" s="350">
        <f t="shared" si="188"/>
        <v>24.333333333333332</v>
      </c>
    </row>
    <row r="1700" spans="5:12" x14ac:dyDescent="0.25">
      <c r="E1700" s="332" t="s">
        <v>5069</v>
      </c>
      <c r="F1700" s="333" t="str">
        <f t="shared" si="182"/>
        <v>3</v>
      </c>
      <c r="G1700" s="333" t="str">
        <f t="shared" si="183"/>
        <v>7</v>
      </c>
      <c r="H1700" s="333" t="str">
        <f t="shared" si="184"/>
        <v>7</v>
      </c>
      <c r="I1700" s="333" t="str">
        <f t="shared" si="185"/>
        <v>7</v>
      </c>
      <c r="J1700" s="333" t="str">
        <f t="shared" si="186"/>
        <v>1</v>
      </c>
      <c r="K1700" s="333" t="str">
        <f t="shared" si="187"/>
        <v>7</v>
      </c>
      <c r="L1700" s="350">
        <f t="shared" si="188"/>
        <v>25.666666666666668</v>
      </c>
    </row>
    <row r="1701" spans="5:12" x14ac:dyDescent="0.25">
      <c r="E1701" s="332" t="s">
        <v>5068</v>
      </c>
      <c r="F1701" s="333" t="str">
        <f t="shared" si="182"/>
        <v>3</v>
      </c>
      <c r="G1701" s="333" t="str">
        <f t="shared" si="183"/>
        <v>7</v>
      </c>
      <c r="H1701" s="333" t="str">
        <f t="shared" si="184"/>
        <v>7</v>
      </c>
      <c r="I1701" s="333" t="str">
        <f t="shared" si="185"/>
        <v>7</v>
      </c>
      <c r="J1701" s="333" t="str">
        <f t="shared" si="186"/>
        <v>1</v>
      </c>
      <c r="K1701" s="333" t="str">
        <f t="shared" si="187"/>
        <v>9</v>
      </c>
      <c r="L1701" s="350">
        <f t="shared" si="188"/>
        <v>26.333333333333332</v>
      </c>
    </row>
    <row r="1702" spans="5:12" x14ac:dyDescent="0.25">
      <c r="E1702" s="332" t="s">
        <v>5067</v>
      </c>
      <c r="F1702" s="333" t="str">
        <f t="shared" si="182"/>
        <v>3</v>
      </c>
      <c r="G1702" s="333" t="str">
        <f t="shared" si="183"/>
        <v>7</v>
      </c>
      <c r="H1702" s="333" t="str">
        <f t="shared" si="184"/>
        <v>7</v>
      </c>
      <c r="I1702" s="333" t="str">
        <f t="shared" si="185"/>
        <v>7</v>
      </c>
      <c r="J1702" s="333" t="str">
        <f t="shared" si="186"/>
        <v>3</v>
      </c>
      <c r="K1702" s="333" t="str">
        <f t="shared" si="187"/>
        <v>1</v>
      </c>
      <c r="L1702" s="350">
        <f t="shared" si="188"/>
        <v>24.333333333333332</v>
      </c>
    </row>
    <row r="1703" spans="5:12" x14ac:dyDescent="0.25">
      <c r="E1703" s="332" t="s">
        <v>5066</v>
      </c>
      <c r="F1703" s="333" t="str">
        <f t="shared" si="182"/>
        <v>3</v>
      </c>
      <c r="G1703" s="333" t="str">
        <f t="shared" si="183"/>
        <v>7</v>
      </c>
      <c r="H1703" s="333" t="str">
        <f t="shared" si="184"/>
        <v>7</v>
      </c>
      <c r="I1703" s="333" t="str">
        <f t="shared" si="185"/>
        <v>7</v>
      </c>
      <c r="J1703" s="333" t="str">
        <f t="shared" si="186"/>
        <v>3</v>
      </c>
      <c r="K1703" s="333" t="str">
        <f t="shared" si="187"/>
        <v>3</v>
      </c>
      <c r="L1703" s="350">
        <f t="shared" si="188"/>
        <v>26.333333333333332</v>
      </c>
    </row>
    <row r="1704" spans="5:12" x14ac:dyDescent="0.25">
      <c r="E1704" s="332" t="s">
        <v>5065</v>
      </c>
      <c r="F1704" s="333" t="str">
        <f t="shared" si="182"/>
        <v>3</v>
      </c>
      <c r="G1704" s="333" t="str">
        <f t="shared" si="183"/>
        <v>7</v>
      </c>
      <c r="H1704" s="333" t="str">
        <f t="shared" si="184"/>
        <v>7</v>
      </c>
      <c r="I1704" s="333" t="str">
        <f t="shared" si="185"/>
        <v>7</v>
      </c>
      <c r="J1704" s="333" t="str">
        <f t="shared" si="186"/>
        <v>3</v>
      </c>
      <c r="K1704" s="333" t="str">
        <f t="shared" si="187"/>
        <v>7</v>
      </c>
      <c r="L1704" s="350">
        <f t="shared" si="188"/>
        <v>30.333333333333332</v>
      </c>
    </row>
    <row r="1705" spans="5:12" x14ac:dyDescent="0.25">
      <c r="E1705" s="332" t="s">
        <v>5064</v>
      </c>
      <c r="F1705" s="333" t="str">
        <f t="shared" si="182"/>
        <v>3</v>
      </c>
      <c r="G1705" s="333" t="str">
        <f t="shared" si="183"/>
        <v>7</v>
      </c>
      <c r="H1705" s="333" t="str">
        <f t="shared" si="184"/>
        <v>7</v>
      </c>
      <c r="I1705" s="333" t="str">
        <f t="shared" si="185"/>
        <v>7</v>
      </c>
      <c r="J1705" s="333" t="str">
        <f t="shared" si="186"/>
        <v>3</v>
      </c>
      <c r="K1705" s="333" t="str">
        <f t="shared" si="187"/>
        <v>9</v>
      </c>
      <c r="L1705" s="350">
        <f t="shared" si="188"/>
        <v>32.333333333333336</v>
      </c>
    </row>
    <row r="1706" spans="5:12" x14ac:dyDescent="0.25">
      <c r="E1706" s="332" t="s">
        <v>5063</v>
      </c>
      <c r="F1706" s="333" t="str">
        <f t="shared" si="182"/>
        <v>3</v>
      </c>
      <c r="G1706" s="333" t="str">
        <f t="shared" si="183"/>
        <v>7</v>
      </c>
      <c r="H1706" s="333" t="str">
        <f t="shared" si="184"/>
        <v>7</v>
      </c>
      <c r="I1706" s="333" t="str">
        <f t="shared" si="185"/>
        <v>7</v>
      </c>
      <c r="J1706" s="333" t="str">
        <f t="shared" si="186"/>
        <v>7</v>
      </c>
      <c r="K1706" s="333" t="str">
        <f t="shared" si="187"/>
        <v>1</v>
      </c>
      <c r="L1706" s="350">
        <f t="shared" si="188"/>
        <v>25.666666666666668</v>
      </c>
    </row>
    <row r="1707" spans="5:12" x14ac:dyDescent="0.25">
      <c r="E1707" s="332" t="s">
        <v>5062</v>
      </c>
      <c r="F1707" s="333" t="str">
        <f t="shared" si="182"/>
        <v>3</v>
      </c>
      <c r="G1707" s="333" t="str">
        <f t="shared" si="183"/>
        <v>7</v>
      </c>
      <c r="H1707" s="333" t="str">
        <f t="shared" si="184"/>
        <v>7</v>
      </c>
      <c r="I1707" s="333" t="str">
        <f t="shared" si="185"/>
        <v>7</v>
      </c>
      <c r="J1707" s="333" t="str">
        <f t="shared" si="186"/>
        <v>7</v>
      </c>
      <c r="K1707" s="333" t="str">
        <f t="shared" si="187"/>
        <v>3</v>
      </c>
      <c r="L1707" s="350">
        <f t="shared" si="188"/>
        <v>30.333333333333332</v>
      </c>
    </row>
    <row r="1708" spans="5:12" x14ac:dyDescent="0.25">
      <c r="E1708" s="332" t="s">
        <v>5061</v>
      </c>
      <c r="F1708" s="333" t="str">
        <f t="shared" si="182"/>
        <v>3</v>
      </c>
      <c r="G1708" s="333" t="str">
        <f t="shared" si="183"/>
        <v>7</v>
      </c>
      <c r="H1708" s="333" t="str">
        <f t="shared" si="184"/>
        <v>7</v>
      </c>
      <c r="I1708" s="333" t="str">
        <f t="shared" si="185"/>
        <v>7</v>
      </c>
      <c r="J1708" s="333" t="str">
        <f t="shared" si="186"/>
        <v>7</v>
      </c>
      <c r="K1708" s="333" t="str">
        <f t="shared" si="187"/>
        <v>7</v>
      </c>
      <c r="L1708" s="350">
        <f t="shared" si="188"/>
        <v>39.666666666666664</v>
      </c>
    </row>
    <row r="1709" spans="5:12" x14ac:dyDescent="0.25">
      <c r="E1709" s="332" t="s">
        <v>5060</v>
      </c>
      <c r="F1709" s="333" t="str">
        <f t="shared" si="182"/>
        <v>3</v>
      </c>
      <c r="G1709" s="333" t="str">
        <f t="shared" si="183"/>
        <v>7</v>
      </c>
      <c r="H1709" s="333" t="str">
        <f t="shared" si="184"/>
        <v>7</v>
      </c>
      <c r="I1709" s="333" t="str">
        <f t="shared" si="185"/>
        <v>7</v>
      </c>
      <c r="J1709" s="333" t="str">
        <f t="shared" si="186"/>
        <v>7</v>
      </c>
      <c r="K1709" s="333" t="str">
        <f t="shared" si="187"/>
        <v>9</v>
      </c>
      <c r="L1709" s="350">
        <f t="shared" si="188"/>
        <v>44.333333333333336</v>
      </c>
    </row>
    <row r="1710" spans="5:12" x14ac:dyDescent="0.25">
      <c r="E1710" s="332" t="s">
        <v>5059</v>
      </c>
      <c r="F1710" s="333" t="str">
        <f t="shared" si="182"/>
        <v>3</v>
      </c>
      <c r="G1710" s="333" t="str">
        <f t="shared" si="183"/>
        <v>7</v>
      </c>
      <c r="H1710" s="333" t="str">
        <f t="shared" si="184"/>
        <v>7</v>
      </c>
      <c r="I1710" s="333" t="str">
        <f t="shared" si="185"/>
        <v>7</v>
      </c>
      <c r="J1710" s="333" t="str">
        <f t="shared" si="186"/>
        <v>9</v>
      </c>
      <c r="K1710" s="333" t="str">
        <f t="shared" si="187"/>
        <v>1</v>
      </c>
      <c r="L1710" s="350">
        <f t="shared" si="188"/>
        <v>26.333333333333332</v>
      </c>
    </row>
    <row r="1711" spans="5:12" x14ac:dyDescent="0.25">
      <c r="E1711" s="332" t="s">
        <v>5058</v>
      </c>
      <c r="F1711" s="333" t="str">
        <f t="shared" si="182"/>
        <v>3</v>
      </c>
      <c r="G1711" s="333" t="str">
        <f t="shared" si="183"/>
        <v>7</v>
      </c>
      <c r="H1711" s="333" t="str">
        <f t="shared" si="184"/>
        <v>7</v>
      </c>
      <c r="I1711" s="333" t="str">
        <f t="shared" si="185"/>
        <v>7</v>
      </c>
      <c r="J1711" s="333" t="str">
        <f t="shared" si="186"/>
        <v>9</v>
      </c>
      <c r="K1711" s="333" t="str">
        <f t="shared" si="187"/>
        <v>3</v>
      </c>
      <c r="L1711" s="350">
        <f t="shared" si="188"/>
        <v>32.333333333333336</v>
      </c>
    </row>
    <row r="1712" spans="5:12" x14ac:dyDescent="0.25">
      <c r="E1712" s="332" t="s">
        <v>5057</v>
      </c>
      <c r="F1712" s="333" t="str">
        <f t="shared" si="182"/>
        <v>3</v>
      </c>
      <c r="G1712" s="333" t="str">
        <f t="shared" si="183"/>
        <v>7</v>
      </c>
      <c r="H1712" s="333" t="str">
        <f t="shared" si="184"/>
        <v>7</v>
      </c>
      <c r="I1712" s="333" t="str">
        <f t="shared" si="185"/>
        <v>7</v>
      </c>
      <c r="J1712" s="333" t="str">
        <f t="shared" si="186"/>
        <v>9</v>
      </c>
      <c r="K1712" s="333" t="str">
        <f t="shared" si="187"/>
        <v>7</v>
      </c>
      <c r="L1712" s="350">
        <f t="shared" si="188"/>
        <v>44.333333333333336</v>
      </c>
    </row>
    <row r="1713" spans="5:12" x14ac:dyDescent="0.25">
      <c r="E1713" s="332" t="s">
        <v>5056</v>
      </c>
      <c r="F1713" s="333" t="str">
        <f t="shared" si="182"/>
        <v>3</v>
      </c>
      <c r="G1713" s="333" t="str">
        <f t="shared" si="183"/>
        <v>7</v>
      </c>
      <c r="H1713" s="333" t="str">
        <f t="shared" si="184"/>
        <v>7</v>
      </c>
      <c r="I1713" s="333" t="str">
        <f t="shared" si="185"/>
        <v>7</v>
      </c>
      <c r="J1713" s="333" t="str">
        <f t="shared" si="186"/>
        <v>9</v>
      </c>
      <c r="K1713" s="333" t="str">
        <f t="shared" si="187"/>
        <v>9</v>
      </c>
      <c r="L1713" s="350">
        <f t="shared" si="188"/>
        <v>50.333333333333336</v>
      </c>
    </row>
    <row r="1714" spans="5:12" x14ac:dyDescent="0.25">
      <c r="E1714" s="332" t="s">
        <v>5055</v>
      </c>
      <c r="F1714" s="333" t="str">
        <f t="shared" si="182"/>
        <v>3</v>
      </c>
      <c r="G1714" s="333" t="str">
        <f t="shared" si="183"/>
        <v>7</v>
      </c>
      <c r="H1714" s="333" t="str">
        <f t="shared" si="184"/>
        <v>7</v>
      </c>
      <c r="I1714" s="333" t="str">
        <f t="shared" si="185"/>
        <v>9</v>
      </c>
      <c r="J1714" s="333" t="str">
        <f t="shared" si="186"/>
        <v>1</v>
      </c>
      <c r="K1714" s="333" t="str">
        <f t="shared" si="187"/>
        <v>1</v>
      </c>
      <c r="L1714" s="350">
        <f t="shared" si="188"/>
        <v>28.333333333333332</v>
      </c>
    </row>
    <row r="1715" spans="5:12" x14ac:dyDescent="0.25">
      <c r="E1715" s="332" t="s">
        <v>5054</v>
      </c>
      <c r="F1715" s="333" t="str">
        <f t="shared" si="182"/>
        <v>3</v>
      </c>
      <c r="G1715" s="333" t="str">
        <f t="shared" si="183"/>
        <v>7</v>
      </c>
      <c r="H1715" s="333" t="str">
        <f t="shared" si="184"/>
        <v>7</v>
      </c>
      <c r="I1715" s="333" t="str">
        <f t="shared" si="185"/>
        <v>9</v>
      </c>
      <c r="J1715" s="333" t="str">
        <f t="shared" si="186"/>
        <v>1</v>
      </c>
      <c r="K1715" s="333" t="str">
        <f t="shared" si="187"/>
        <v>3</v>
      </c>
      <c r="L1715" s="350">
        <f t="shared" si="188"/>
        <v>29</v>
      </c>
    </row>
    <row r="1716" spans="5:12" x14ac:dyDescent="0.25">
      <c r="E1716" s="332" t="s">
        <v>5053</v>
      </c>
      <c r="F1716" s="333" t="str">
        <f t="shared" si="182"/>
        <v>3</v>
      </c>
      <c r="G1716" s="333" t="str">
        <f t="shared" si="183"/>
        <v>7</v>
      </c>
      <c r="H1716" s="333" t="str">
        <f t="shared" si="184"/>
        <v>7</v>
      </c>
      <c r="I1716" s="333" t="str">
        <f t="shared" si="185"/>
        <v>9</v>
      </c>
      <c r="J1716" s="333" t="str">
        <f t="shared" si="186"/>
        <v>1</v>
      </c>
      <c r="K1716" s="333" t="str">
        <f t="shared" si="187"/>
        <v>7</v>
      </c>
      <c r="L1716" s="350">
        <f t="shared" si="188"/>
        <v>30.333333333333332</v>
      </c>
    </row>
    <row r="1717" spans="5:12" x14ac:dyDescent="0.25">
      <c r="E1717" s="332" t="s">
        <v>5052</v>
      </c>
      <c r="F1717" s="333" t="str">
        <f t="shared" si="182"/>
        <v>3</v>
      </c>
      <c r="G1717" s="333" t="str">
        <f t="shared" si="183"/>
        <v>7</v>
      </c>
      <c r="H1717" s="333" t="str">
        <f t="shared" si="184"/>
        <v>7</v>
      </c>
      <c r="I1717" s="333" t="str">
        <f t="shared" si="185"/>
        <v>9</v>
      </c>
      <c r="J1717" s="333" t="str">
        <f t="shared" si="186"/>
        <v>1</v>
      </c>
      <c r="K1717" s="333" t="str">
        <f t="shared" si="187"/>
        <v>9</v>
      </c>
      <c r="L1717" s="350">
        <f t="shared" si="188"/>
        <v>31</v>
      </c>
    </row>
    <row r="1718" spans="5:12" x14ac:dyDescent="0.25">
      <c r="E1718" s="332" t="s">
        <v>5051</v>
      </c>
      <c r="F1718" s="333" t="str">
        <f t="shared" si="182"/>
        <v>3</v>
      </c>
      <c r="G1718" s="333" t="str">
        <f t="shared" si="183"/>
        <v>7</v>
      </c>
      <c r="H1718" s="333" t="str">
        <f t="shared" si="184"/>
        <v>7</v>
      </c>
      <c r="I1718" s="333" t="str">
        <f t="shared" si="185"/>
        <v>9</v>
      </c>
      <c r="J1718" s="333" t="str">
        <f t="shared" si="186"/>
        <v>3</v>
      </c>
      <c r="K1718" s="333" t="str">
        <f t="shared" si="187"/>
        <v>1</v>
      </c>
      <c r="L1718" s="350">
        <f t="shared" si="188"/>
        <v>29</v>
      </c>
    </row>
    <row r="1719" spans="5:12" x14ac:dyDescent="0.25">
      <c r="E1719" s="332" t="s">
        <v>5050</v>
      </c>
      <c r="F1719" s="333" t="str">
        <f t="shared" si="182"/>
        <v>3</v>
      </c>
      <c r="G1719" s="333" t="str">
        <f t="shared" si="183"/>
        <v>7</v>
      </c>
      <c r="H1719" s="333" t="str">
        <f t="shared" si="184"/>
        <v>7</v>
      </c>
      <c r="I1719" s="333" t="str">
        <f t="shared" si="185"/>
        <v>9</v>
      </c>
      <c r="J1719" s="333" t="str">
        <f t="shared" si="186"/>
        <v>3</v>
      </c>
      <c r="K1719" s="333" t="str">
        <f t="shared" si="187"/>
        <v>3</v>
      </c>
      <c r="L1719" s="350">
        <f t="shared" si="188"/>
        <v>31</v>
      </c>
    </row>
    <row r="1720" spans="5:12" x14ac:dyDescent="0.25">
      <c r="E1720" s="332" t="s">
        <v>5049</v>
      </c>
      <c r="F1720" s="333" t="str">
        <f t="shared" si="182"/>
        <v>3</v>
      </c>
      <c r="G1720" s="333" t="str">
        <f t="shared" si="183"/>
        <v>7</v>
      </c>
      <c r="H1720" s="333" t="str">
        <f t="shared" si="184"/>
        <v>7</v>
      </c>
      <c r="I1720" s="333" t="str">
        <f t="shared" si="185"/>
        <v>9</v>
      </c>
      <c r="J1720" s="333" t="str">
        <f t="shared" si="186"/>
        <v>3</v>
      </c>
      <c r="K1720" s="333" t="str">
        <f t="shared" si="187"/>
        <v>7</v>
      </c>
      <c r="L1720" s="350">
        <f t="shared" si="188"/>
        <v>35</v>
      </c>
    </row>
    <row r="1721" spans="5:12" x14ac:dyDescent="0.25">
      <c r="E1721" s="332" t="s">
        <v>5048</v>
      </c>
      <c r="F1721" s="333" t="str">
        <f t="shared" si="182"/>
        <v>3</v>
      </c>
      <c r="G1721" s="333" t="str">
        <f t="shared" si="183"/>
        <v>7</v>
      </c>
      <c r="H1721" s="333" t="str">
        <f t="shared" si="184"/>
        <v>7</v>
      </c>
      <c r="I1721" s="333" t="str">
        <f t="shared" si="185"/>
        <v>9</v>
      </c>
      <c r="J1721" s="333" t="str">
        <f t="shared" si="186"/>
        <v>3</v>
      </c>
      <c r="K1721" s="333" t="str">
        <f t="shared" si="187"/>
        <v>9</v>
      </c>
      <c r="L1721" s="350">
        <f t="shared" si="188"/>
        <v>37</v>
      </c>
    </row>
    <row r="1722" spans="5:12" x14ac:dyDescent="0.25">
      <c r="E1722" s="332" t="s">
        <v>5047</v>
      </c>
      <c r="F1722" s="333" t="str">
        <f t="shared" si="182"/>
        <v>3</v>
      </c>
      <c r="G1722" s="333" t="str">
        <f t="shared" si="183"/>
        <v>7</v>
      </c>
      <c r="H1722" s="333" t="str">
        <f t="shared" si="184"/>
        <v>7</v>
      </c>
      <c r="I1722" s="333" t="str">
        <f t="shared" si="185"/>
        <v>9</v>
      </c>
      <c r="J1722" s="333" t="str">
        <f t="shared" si="186"/>
        <v>7</v>
      </c>
      <c r="K1722" s="333" t="str">
        <f t="shared" si="187"/>
        <v>1</v>
      </c>
      <c r="L1722" s="350">
        <f t="shared" si="188"/>
        <v>30.333333333333332</v>
      </c>
    </row>
    <row r="1723" spans="5:12" x14ac:dyDescent="0.25">
      <c r="E1723" s="332" t="s">
        <v>5046</v>
      </c>
      <c r="F1723" s="333" t="str">
        <f t="shared" si="182"/>
        <v>3</v>
      </c>
      <c r="G1723" s="333" t="str">
        <f t="shared" si="183"/>
        <v>7</v>
      </c>
      <c r="H1723" s="333" t="str">
        <f t="shared" si="184"/>
        <v>7</v>
      </c>
      <c r="I1723" s="333" t="str">
        <f t="shared" si="185"/>
        <v>9</v>
      </c>
      <c r="J1723" s="333" t="str">
        <f t="shared" si="186"/>
        <v>7</v>
      </c>
      <c r="K1723" s="333" t="str">
        <f t="shared" si="187"/>
        <v>3</v>
      </c>
      <c r="L1723" s="350">
        <f t="shared" si="188"/>
        <v>35</v>
      </c>
    </row>
    <row r="1724" spans="5:12" x14ac:dyDescent="0.25">
      <c r="E1724" s="332" t="s">
        <v>5045</v>
      </c>
      <c r="F1724" s="333" t="str">
        <f t="shared" si="182"/>
        <v>3</v>
      </c>
      <c r="G1724" s="333" t="str">
        <f t="shared" si="183"/>
        <v>7</v>
      </c>
      <c r="H1724" s="333" t="str">
        <f t="shared" si="184"/>
        <v>7</v>
      </c>
      <c r="I1724" s="333" t="str">
        <f t="shared" si="185"/>
        <v>9</v>
      </c>
      <c r="J1724" s="333" t="str">
        <f t="shared" si="186"/>
        <v>7</v>
      </c>
      <c r="K1724" s="333" t="str">
        <f t="shared" si="187"/>
        <v>7</v>
      </c>
      <c r="L1724" s="350">
        <f t="shared" si="188"/>
        <v>44.333333333333336</v>
      </c>
    </row>
    <row r="1725" spans="5:12" x14ac:dyDescent="0.25">
      <c r="E1725" s="332" t="s">
        <v>5044</v>
      </c>
      <c r="F1725" s="333" t="str">
        <f t="shared" si="182"/>
        <v>3</v>
      </c>
      <c r="G1725" s="333" t="str">
        <f t="shared" si="183"/>
        <v>7</v>
      </c>
      <c r="H1725" s="333" t="str">
        <f t="shared" si="184"/>
        <v>7</v>
      </c>
      <c r="I1725" s="333" t="str">
        <f t="shared" si="185"/>
        <v>9</v>
      </c>
      <c r="J1725" s="333" t="str">
        <f t="shared" si="186"/>
        <v>7</v>
      </c>
      <c r="K1725" s="333" t="str">
        <f t="shared" si="187"/>
        <v>9</v>
      </c>
      <c r="L1725" s="350">
        <f t="shared" si="188"/>
        <v>49</v>
      </c>
    </row>
    <row r="1726" spans="5:12" x14ac:dyDescent="0.25">
      <c r="E1726" s="332" t="s">
        <v>5043</v>
      </c>
      <c r="F1726" s="333" t="str">
        <f t="shared" si="182"/>
        <v>3</v>
      </c>
      <c r="G1726" s="333" t="str">
        <f t="shared" si="183"/>
        <v>7</v>
      </c>
      <c r="H1726" s="333" t="str">
        <f t="shared" si="184"/>
        <v>7</v>
      </c>
      <c r="I1726" s="333" t="str">
        <f t="shared" si="185"/>
        <v>9</v>
      </c>
      <c r="J1726" s="333" t="str">
        <f t="shared" si="186"/>
        <v>9</v>
      </c>
      <c r="K1726" s="333" t="str">
        <f t="shared" si="187"/>
        <v>1</v>
      </c>
      <c r="L1726" s="350">
        <f t="shared" si="188"/>
        <v>31</v>
      </c>
    </row>
    <row r="1727" spans="5:12" x14ac:dyDescent="0.25">
      <c r="E1727" s="332" t="s">
        <v>5042</v>
      </c>
      <c r="F1727" s="333" t="str">
        <f t="shared" si="182"/>
        <v>3</v>
      </c>
      <c r="G1727" s="333" t="str">
        <f t="shared" si="183"/>
        <v>7</v>
      </c>
      <c r="H1727" s="333" t="str">
        <f t="shared" si="184"/>
        <v>7</v>
      </c>
      <c r="I1727" s="333" t="str">
        <f t="shared" si="185"/>
        <v>9</v>
      </c>
      <c r="J1727" s="333" t="str">
        <f t="shared" si="186"/>
        <v>9</v>
      </c>
      <c r="K1727" s="333" t="str">
        <f t="shared" si="187"/>
        <v>3</v>
      </c>
      <c r="L1727" s="350">
        <f t="shared" si="188"/>
        <v>37</v>
      </c>
    </row>
    <row r="1728" spans="5:12" x14ac:dyDescent="0.25">
      <c r="E1728" s="332" t="s">
        <v>5041</v>
      </c>
      <c r="F1728" s="333" t="str">
        <f t="shared" si="182"/>
        <v>3</v>
      </c>
      <c r="G1728" s="333" t="str">
        <f t="shared" si="183"/>
        <v>7</v>
      </c>
      <c r="H1728" s="333" t="str">
        <f t="shared" si="184"/>
        <v>7</v>
      </c>
      <c r="I1728" s="333" t="str">
        <f t="shared" si="185"/>
        <v>9</v>
      </c>
      <c r="J1728" s="333" t="str">
        <f t="shared" si="186"/>
        <v>9</v>
      </c>
      <c r="K1728" s="333" t="str">
        <f t="shared" si="187"/>
        <v>7</v>
      </c>
      <c r="L1728" s="350">
        <f t="shared" si="188"/>
        <v>49</v>
      </c>
    </row>
    <row r="1729" spans="5:12" x14ac:dyDescent="0.25">
      <c r="E1729" s="332" t="s">
        <v>5040</v>
      </c>
      <c r="F1729" s="333" t="str">
        <f t="shared" si="182"/>
        <v>3</v>
      </c>
      <c r="G1729" s="333" t="str">
        <f t="shared" si="183"/>
        <v>7</v>
      </c>
      <c r="H1729" s="333" t="str">
        <f t="shared" si="184"/>
        <v>7</v>
      </c>
      <c r="I1729" s="333" t="str">
        <f t="shared" si="185"/>
        <v>9</v>
      </c>
      <c r="J1729" s="333" t="str">
        <f t="shared" si="186"/>
        <v>9</v>
      </c>
      <c r="K1729" s="333" t="str">
        <f t="shared" si="187"/>
        <v>9</v>
      </c>
      <c r="L1729" s="350">
        <f t="shared" si="188"/>
        <v>55</v>
      </c>
    </row>
    <row r="1730" spans="5:12" x14ac:dyDescent="0.25">
      <c r="E1730" s="332" t="s">
        <v>5039</v>
      </c>
      <c r="F1730" s="333" t="str">
        <f t="shared" ref="F1730:F1793" si="189">MID(E1730,3,1)</f>
        <v>3</v>
      </c>
      <c r="G1730" s="333" t="str">
        <f t="shared" ref="G1730:G1793" si="190">MID(E1730,6,1)</f>
        <v>7</v>
      </c>
      <c r="H1730" s="333" t="str">
        <f t="shared" ref="H1730:H1793" si="191">MID(E1730,10,1)</f>
        <v>9</v>
      </c>
      <c r="I1730" s="333" t="str">
        <f t="shared" ref="I1730:I1793" si="192">MID(E1730,13,1)</f>
        <v>1</v>
      </c>
      <c r="J1730" s="333" t="str">
        <f t="shared" ref="J1730:J1793" si="193">MID(E1730,17,1)</f>
        <v>1</v>
      </c>
      <c r="K1730" s="333" t="str">
        <f t="shared" ref="K1730:K1793" si="194">MID(E1730,20,1)</f>
        <v>1</v>
      </c>
      <c r="L1730" s="350">
        <f t="shared" ref="L1730:L1793" si="195">(F1730*G1730+H1730*I1730+J1730*K1730)/3</f>
        <v>10.333333333333334</v>
      </c>
    </row>
    <row r="1731" spans="5:12" x14ac:dyDescent="0.25">
      <c r="E1731" s="332" t="s">
        <v>5038</v>
      </c>
      <c r="F1731" s="333" t="str">
        <f t="shared" si="189"/>
        <v>3</v>
      </c>
      <c r="G1731" s="333" t="str">
        <f t="shared" si="190"/>
        <v>7</v>
      </c>
      <c r="H1731" s="333" t="str">
        <f t="shared" si="191"/>
        <v>9</v>
      </c>
      <c r="I1731" s="333" t="str">
        <f t="shared" si="192"/>
        <v>1</v>
      </c>
      <c r="J1731" s="333" t="str">
        <f t="shared" si="193"/>
        <v>1</v>
      </c>
      <c r="K1731" s="333" t="str">
        <f t="shared" si="194"/>
        <v>3</v>
      </c>
      <c r="L1731" s="350">
        <f t="shared" si="195"/>
        <v>11</v>
      </c>
    </row>
    <row r="1732" spans="5:12" x14ac:dyDescent="0.25">
      <c r="E1732" s="332" t="s">
        <v>5037</v>
      </c>
      <c r="F1732" s="333" t="str">
        <f t="shared" si="189"/>
        <v>3</v>
      </c>
      <c r="G1732" s="333" t="str">
        <f t="shared" si="190"/>
        <v>7</v>
      </c>
      <c r="H1732" s="333" t="str">
        <f t="shared" si="191"/>
        <v>9</v>
      </c>
      <c r="I1732" s="333" t="str">
        <f t="shared" si="192"/>
        <v>1</v>
      </c>
      <c r="J1732" s="333" t="str">
        <f t="shared" si="193"/>
        <v>1</v>
      </c>
      <c r="K1732" s="333" t="str">
        <f t="shared" si="194"/>
        <v>7</v>
      </c>
      <c r="L1732" s="350">
        <f t="shared" si="195"/>
        <v>12.333333333333334</v>
      </c>
    </row>
    <row r="1733" spans="5:12" x14ac:dyDescent="0.25">
      <c r="E1733" s="332" t="s">
        <v>5036</v>
      </c>
      <c r="F1733" s="333" t="str">
        <f t="shared" si="189"/>
        <v>3</v>
      </c>
      <c r="G1733" s="333" t="str">
        <f t="shared" si="190"/>
        <v>7</v>
      </c>
      <c r="H1733" s="333" t="str">
        <f t="shared" si="191"/>
        <v>9</v>
      </c>
      <c r="I1733" s="333" t="str">
        <f t="shared" si="192"/>
        <v>1</v>
      </c>
      <c r="J1733" s="333" t="str">
        <f t="shared" si="193"/>
        <v>1</v>
      </c>
      <c r="K1733" s="333" t="str">
        <f t="shared" si="194"/>
        <v>9</v>
      </c>
      <c r="L1733" s="350">
        <f t="shared" si="195"/>
        <v>13</v>
      </c>
    </row>
    <row r="1734" spans="5:12" x14ac:dyDescent="0.25">
      <c r="E1734" s="332" t="s">
        <v>5035</v>
      </c>
      <c r="F1734" s="333" t="str">
        <f t="shared" si="189"/>
        <v>3</v>
      </c>
      <c r="G1734" s="333" t="str">
        <f t="shared" si="190"/>
        <v>7</v>
      </c>
      <c r="H1734" s="333" t="str">
        <f t="shared" si="191"/>
        <v>9</v>
      </c>
      <c r="I1734" s="333" t="str">
        <f t="shared" si="192"/>
        <v>1</v>
      </c>
      <c r="J1734" s="333" t="str">
        <f t="shared" si="193"/>
        <v>3</v>
      </c>
      <c r="K1734" s="333" t="str">
        <f t="shared" si="194"/>
        <v>1</v>
      </c>
      <c r="L1734" s="350">
        <f t="shared" si="195"/>
        <v>11</v>
      </c>
    </row>
    <row r="1735" spans="5:12" x14ac:dyDescent="0.25">
      <c r="E1735" s="332" t="s">
        <v>5034</v>
      </c>
      <c r="F1735" s="333" t="str">
        <f t="shared" si="189"/>
        <v>3</v>
      </c>
      <c r="G1735" s="333" t="str">
        <f t="shared" si="190"/>
        <v>7</v>
      </c>
      <c r="H1735" s="333" t="str">
        <f t="shared" si="191"/>
        <v>9</v>
      </c>
      <c r="I1735" s="333" t="str">
        <f t="shared" si="192"/>
        <v>1</v>
      </c>
      <c r="J1735" s="333" t="str">
        <f t="shared" si="193"/>
        <v>3</v>
      </c>
      <c r="K1735" s="333" t="str">
        <f t="shared" si="194"/>
        <v>3</v>
      </c>
      <c r="L1735" s="350">
        <f t="shared" si="195"/>
        <v>13</v>
      </c>
    </row>
    <row r="1736" spans="5:12" x14ac:dyDescent="0.25">
      <c r="E1736" s="332" t="s">
        <v>5033</v>
      </c>
      <c r="F1736" s="333" t="str">
        <f t="shared" si="189"/>
        <v>3</v>
      </c>
      <c r="G1736" s="333" t="str">
        <f t="shared" si="190"/>
        <v>7</v>
      </c>
      <c r="H1736" s="333" t="str">
        <f t="shared" si="191"/>
        <v>9</v>
      </c>
      <c r="I1736" s="333" t="str">
        <f t="shared" si="192"/>
        <v>1</v>
      </c>
      <c r="J1736" s="333" t="str">
        <f t="shared" si="193"/>
        <v>3</v>
      </c>
      <c r="K1736" s="333" t="str">
        <f t="shared" si="194"/>
        <v>7</v>
      </c>
      <c r="L1736" s="350">
        <f t="shared" si="195"/>
        <v>17</v>
      </c>
    </row>
    <row r="1737" spans="5:12" x14ac:dyDescent="0.25">
      <c r="E1737" s="332" t="s">
        <v>5032</v>
      </c>
      <c r="F1737" s="333" t="str">
        <f t="shared" si="189"/>
        <v>3</v>
      </c>
      <c r="G1737" s="333" t="str">
        <f t="shared" si="190"/>
        <v>7</v>
      </c>
      <c r="H1737" s="333" t="str">
        <f t="shared" si="191"/>
        <v>9</v>
      </c>
      <c r="I1737" s="333" t="str">
        <f t="shared" si="192"/>
        <v>1</v>
      </c>
      <c r="J1737" s="333" t="str">
        <f t="shared" si="193"/>
        <v>3</v>
      </c>
      <c r="K1737" s="333" t="str">
        <f t="shared" si="194"/>
        <v>9</v>
      </c>
      <c r="L1737" s="350">
        <f t="shared" si="195"/>
        <v>19</v>
      </c>
    </row>
    <row r="1738" spans="5:12" x14ac:dyDescent="0.25">
      <c r="E1738" s="332" t="s">
        <v>5031</v>
      </c>
      <c r="F1738" s="333" t="str">
        <f t="shared" si="189"/>
        <v>3</v>
      </c>
      <c r="G1738" s="333" t="str">
        <f t="shared" si="190"/>
        <v>7</v>
      </c>
      <c r="H1738" s="333" t="str">
        <f t="shared" si="191"/>
        <v>9</v>
      </c>
      <c r="I1738" s="333" t="str">
        <f t="shared" si="192"/>
        <v>1</v>
      </c>
      <c r="J1738" s="333" t="str">
        <f t="shared" si="193"/>
        <v>7</v>
      </c>
      <c r="K1738" s="333" t="str">
        <f t="shared" si="194"/>
        <v>1</v>
      </c>
      <c r="L1738" s="350">
        <f t="shared" si="195"/>
        <v>12.333333333333334</v>
      </c>
    </row>
    <row r="1739" spans="5:12" x14ac:dyDescent="0.25">
      <c r="E1739" s="332" t="s">
        <v>5030</v>
      </c>
      <c r="F1739" s="333" t="str">
        <f t="shared" si="189"/>
        <v>3</v>
      </c>
      <c r="G1739" s="333" t="str">
        <f t="shared" si="190"/>
        <v>7</v>
      </c>
      <c r="H1739" s="333" t="str">
        <f t="shared" si="191"/>
        <v>9</v>
      </c>
      <c r="I1739" s="333" t="str">
        <f t="shared" si="192"/>
        <v>1</v>
      </c>
      <c r="J1739" s="333" t="str">
        <f t="shared" si="193"/>
        <v>7</v>
      </c>
      <c r="K1739" s="333" t="str">
        <f t="shared" si="194"/>
        <v>3</v>
      </c>
      <c r="L1739" s="350">
        <f t="shared" si="195"/>
        <v>17</v>
      </c>
    </row>
    <row r="1740" spans="5:12" x14ac:dyDescent="0.25">
      <c r="E1740" s="332" t="s">
        <v>5029</v>
      </c>
      <c r="F1740" s="333" t="str">
        <f t="shared" si="189"/>
        <v>3</v>
      </c>
      <c r="G1740" s="333" t="str">
        <f t="shared" si="190"/>
        <v>7</v>
      </c>
      <c r="H1740" s="333" t="str">
        <f t="shared" si="191"/>
        <v>9</v>
      </c>
      <c r="I1740" s="333" t="str">
        <f t="shared" si="192"/>
        <v>1</v>
      </c>
      <c r="J1740" s="333" t="str">
        <f t="shared" si="193"/>
        <v>7</v>
      </c>
      <c r="K1740" s="333" t="str">
        <f t="shared" si="194"/>
        <v>7</v>
      </c>
      <c r="L1740" s="350">
        <f t="shared" si="195"/>
        <v>26.333333333333332</v>
      </c>
    </row>
    <row r="1741" spans="5:12" x14ac:dyDescent="0.25">
      <c r="E1741" s="332" t="s">
        <v>5028</v>
      </c>
      <c r="F1741" s="333" t="str">
        <f t="shared" si="189"/>
        <v>3</v>
      </c>
      <c r="G1741" s="333" t="str">
        <f t="shared" si="190"/>
        <v>7</v>
      </c>
      <c r="H1741" s="333" t="str">
        <f t="shared" si="191"/>
        <v>9</v>
      </c>
      <c r="I1741" s="333" t="str">
        <f t="shared" si="192"/>
        <v>1</v>
      </c>
      <c r="J1741" s="333" t="str">
        <f t="shared" si="193"/>
        <v>7</v>
      </c>
      <c r="K1741" s="333" t="str">
        <f t="shared" si="194"/>
        <v>9</v>
      </c>
      <c r="L1741" s="350">
        <f t="shared" si="195"/>
        <v>31</v>
      </c>
    </row>
    <row r="1742" spans="5:12" x14ac:dyDescent="0.25">
      <c r="E1742" s="332" t="s">
        <v>5027</v>
      </c>
      <c r="F1742" s="333" t="str">
        <f t="shared" si="189"/>
        <v>3</v>
      </c>
      <c r="G1742" s="333" t="str">
        <f t="shared" si="190"/>
        <v>7</v>
      </c>
      <c r="H1742" s="333" t="str">
        <f t="shared" si="191"/>
        <v>9</v>
      </c>
      <c r="I1742" s="333" t="str">
        <f t="shared" si="192"/>
        <v>1</v>
      </c>
      <c r="J1742" s="333" t="str">
        <f t="shared" si="193"/>
        <v>9</v>
      </c>
      <c r="K1742" s="333" t="str">
        <f t="shared" si="194"/>
        <v>1</v>
      </c>
      <c r="L1742" s="350">
        <f t="shared" si="195"/>
        <v>13</v>
      </c>
    </row>
    <row r="1743" spans="5:12" x14ac:dyDescent="0.25">
      <c r="E1743" s="332" t="s">
        <v>5026</v>
      </c>
      <c r="F1743" s="333" t="str">
        <f t="shared" si="189"/>
        <v>3</v>
      </c>
      <c r="G1743" s="333" t="str">
        <f t="shared" si="190"/>
        <v>7</v>
      </c>
      <c r="H1743" s="333" t="str">
        <f t="shared" si="191"/>
        <v>9</v>
      </c>
      <c r="I1743" s="333" t="str">
        <f t="shared" si="192"/>
        <v>1</v>
      </c>
      <c r="J1743" s="333" t="str">
        <f t="shared" si="193"/>
        <v>9</v>
      </c>
      <c r="K1743" s="333" t="str">
        <f t="shared" si="194"/>
        <v>3</v>
      </c>
      <c r="L1743" s="350">
        <f t="shared" si="195"/>
        <v>19</v>
      </c>
    </row>
    <row r="1744" spans="5:12" x14ac:dyDescent="0.25">
      <c r="E1744" s="332" t="s">
        <v>5025</v>
      </c>
      <c r="F1744" s="333" t="str">
        <f t="shared" si="189"/>
        <v>3</v>
      </c>
      <c r="G1744" s="333" t="str">
        <f t="shared" si="190"/>
        <v>7</v>
      </c>
      <c r="H1744" s="333" t="str">
        <f t="shared" si="191"/>
        <v>9</v>
      </c>
      <c r="I1744" s="333" t="str">
        <f t="shared" si="192"/>
        <v>1</v>
      </c>
      <c r="J1744" s="333" t="str">
        <f t="shared" si="193"/>
        <v>9</v>
      </c>
      <c r="K1744" s="333" t="str">
        <f t="shared" si="194"/>
        <v>7</v>
      </c>
      <c r="L1744" s="350">
        <f t="shared" si="195"/>
        <v>31</v>
      </c>
    </row>
    <row r="1745" spans="5:12" x14ac:dyDescent="0.25">
      <c r="E1745" s="332" t="s">
        <v>5024</v>
      </c>
      <c r="F1745" s="333" t="str">
        <f t="shared" si="189"/>
        <v>3</v>
      </c>
      <c r="G1745" s="333" t="str">
        <f t="shared" si="190"/>
        <v>7</v>
      </c>
      <c r="H1745" s="333" t="str">
        <f t="shared" si="191"/>
        <v>9</v>
      </c>
      <c r="I1745" s="333" t="str">
        <f t="shared" si="192"/>
        <v>1</v>
      </c>
      <c r="J1745" s="333" t="str">
        <f t="shared" si="193"/>
        <v>9</v>
      </c>
      <c r="K1745" s="333" t="str">
        <f t="shared" si="194"/>
        <v>9</v>
      </c>
      <c r="L1745" s="350">
        <f t="shared" si="195"/>
        <v>37</v>
      </c>
    </row>
    <row r="1746" spans="5:12" x14ac:dyDescent="0.25">
      <c r="E1746" s="332" t="s">
        <v>5023</v>
      </c>
      <c r="F1746" s="333" t="str">
        <f t="shared" si="189"/>
        <v>3</v>
      </c>
      <c r="G1746" s="333" t="str">
        <f t="shared" si="190"/>
        <v>7</v>
      </c>
      <c r="H1746" s="333" t="str">
        <f t="shared" si="191"/>
        <v>9</v>
      </c>
      <c r="I1746" s="333" t="str">
        <f t="shared" si="192"/>
        <v>3</v>
      </c>
      <c r="J1746" s="333" t="str">
        <f t="shared" si="193"/>
        <v>1</v>
      </c>
      <c r="K1746" s="333" t="str">
        <f t="shared" si="194"/>
        <v>1</v>
      </c>
      <c r="L1746" s="350">
        <f t="shared" si="195"/>
        <v>16.333333333333332</v>
      </c>
    </row>
    <row r="1747" spans="5:12" x14ac:dyDescent="0.25">
      <c r="E1747" s="332" t="s">
        <v>5022</v>
      </c>
      <c r="F1747" s="333" t="str">
        <f t="shared" si="189"/>
        <v>3</v>
      </c>
      <c r="G1747" s="333" t="str">
        <f t="shared" si="190"/>
        <v>7</v>
      </c>
      <c r="H1747" s="333" t="str">
        <f t="shared" si="191"/>
        <v>9</v>
      </c>
      <c r="I1747" s="333" t="str">
        <f t="shared" si="192"/>
        <v>3</v>
      </c>
      <c r="J1747" s="333" t="str">
        <f t="shared" si="193"/>
        <v>1</v>
      </c>
      <c r="K1747" s="333" t="str">
        <f t="shared" si="194"/>
        <v>3</v>
      </c>
      <c r="L1747" s="350">
        <f t="shared" si="195"/>
        <v>17</v>
      </c>
    </row>
    <row r="1748" spans="5:12" x14ac:dyDescent="0.25">
      <c r="E1748" s="332" t="s">
        <v>5021</v>
      </c>
      <c r="F1748" s="333" t="str">
        <f t="shared" si="189"/>
        <v>3</v>
      </c>
      <c r="G1748" s="333" t="str">
        <f t="shared" si="190"/>
        <v>7</v>
      </c>
      <c r="H1748" s="333" t="str">
        <f t="shared" si="191"/>
        <v>9</v>
      </c>
      <c r="I1748" s="333" t="str">
        <f t="shared" si="192"/>
        <v>3</v>
      </c>
      <c r="J1748" s="333" t="str">
        <f t="shared" si="193"/>
        <v>1</v>
      </c>
      <c r="K1748" s="333" t="str">
        <f t="shared" si="194"/>
        <v>7</v>
      </c>
      <c r="L1748" s="350">
        <f t="shared" si="195"/>
        <v>18.333333333333332</v>
      </c>
    </row>
    <row r="1749" spans="5:12" x14ac:dyDescent="0.25">
      <c r="E1749" s="332" t="s">
        <v>5020</v>
      </c>
      <c r="F1749" s="333" t="str">
        <f t="shared" si="189"/>
        <v>3</v>
      </c>
      <c r="G1749" s="333" t="str">
        <f t="shared" si="190"/>
        <v>7</v>
      </c>
      <c r="H1749" s="333" t="str">
        <f t="shared" si="191"/>
        <v>9</v>
      </c>
      <c r="I1749" s="333" t="str">
        <f t="shared" si="192"/>
        <v>3</v>
      </c>
      <c r="J1749" s="333" t="str">
        <f t="shared" si="193"/>
        <v>1</v>
      </c>
      <c r="K1749" s="333" t="str">
        <f t="shared" si="194"/>
        <v>9</v>
      </c>
      <c r="L1749" s="350">
        <f t="shared" si="195"/>
        <v>19</v>
      </c>
    </row>
    <row r="1750" spans="5:12" x14ac:dyDescent="0.25">
      <c r="E1750" s="332" t="s">
        <v>5019</v>
      </c>
      <c r="F1750" s="333" t="str">
        <f t="shared" si="189"/>
        <v>3</v>
      </c>
      <c r="G1750" s="333" t="str">
        <f t="shared" si="190"/>
        <v>7</v>
      </c>
      <c r="H1750" s="333" t="str">
        <f t="shared" si="191"/>
        <v>9</v>
      </c>
      <c r="I1750" s="333" t="str">
        <f t="shared" si="192"/>
        <v>3</v>
      </c>
      <c r="J1750" s="333" t="str">
        <f t="shared" si="193"/>
        <v>3</v>
      </c>
      <c r="K1750" s="333" t="str">
        <f t="shared" si="194"/>
        <v>1</v>
      </c>
      <c r="L1750" s="350">
        <f t="shared" si="195"/>
        <v>17</v>
      </c>
    </row>
    <row r="1751" spans="5:12" x14ac:dyDescent="0.25">
      <c r="E1751" s="332" t="s">
        <v>5018</v>
      </c>
      <c r="F1751" s="333" t="str">
        <f t="shared" si="189"/>
        <v>3</v>
      </c>
      <c r="G1751" s="333" t="str">
        <f t="shared" si="190"/>
        <v>7</v>
      </c>
      <c r="H1751" s="333" t="str">
        <f t="shared" si="191"/>
        <v>9</v>
      </c>
      <c r="I1751" s="333" t="str">
        <f t="shared" si="192"/>
        <v>3</v>
      </c>
      <c r="J1751" s="333" t="str">
        <f t="shared" si="193"/>
        <v>3</v>
      </c>
      <c r="K1751" s="333" t="str">
        <f t="shared" si="194"/>
        <v>3</v>
      </c>
      <c r="L1751" s="350">
        <f t="shared" si="195"/>
        <v>19</v>
      </c>
    </row>
    <row r="1752" spans="5:12" x14ac:dyDescent="0.25">
      <c r="E1752" s="332" t="s">
        <v>5017</v>
      </c>
      <c r="F1752" s="333" t="str">
        <f t="shared" si="189"/>
        <v>3</v>
      </c>
      <c r="G1752" s="333" t="str">
        <f t="shared" si="190"/>
        <v>7</v>
      </c>
      <c r="H1752" s="333" t="str">
        <f t="shared" si="191"/>
        <v>9</v>
      </c>
      <c r="I1752" s="333" t="str">
        <f t="shared" si="192"/>
        <v>3</v>
      </c>
      <c r="J1752" s="333" t="str">
        <f t="shared" si="193"/>
        <v>3</v>
      </c>
      <c r="K1752" s="333" t="str">
        <f t="shared" si="194"/>
        <v>7</v>
      </c>
      <c r="L1752" s="350">
        <f t="shared" si="195"/>
        <v>23</v>
      </c>
    </row>
    <row r="1753" spans="5:12" x14ac:dyDescent="0.25">
      <c r="E1753" s="332" t="s">
        <v>5016</v>
      </c>
      <c r="F1753" s="333" t="str">
        <f t="shared" si="189"/>
        <v>3</v>
      </c>
      <c r="G1753" s="333" t="str">
        <f t="shared" si="190"/>
        <v>7</v>
      </c>
      <c r="H1753" s="333" t="str">
        <f t="shared" si="191"/>
        <v>9</v>
      </c>
      <c r="I1753" s="333" t="str">
        <f t="shared" si="192"/>
        <v>3</v>
      </c>
      <c r="J1753" s="333" t="str">
        <f t="shared" si="193"/>
        <v>3</v>
      </c>
      <c r="K1753" s="333" t="str">
        <f t="shared" si="194"/>
        <v>9</v>
      </c>
      <c r="L1753" s="350">
        <f t="shared" si="195"/>
        <v>25</v>
      </c>
    </row>
    <row r="1754" spans="5:12" x14ac:dyDescent="0.25">
      <c r="E1754" s="332" t="s">
        <v>5015</v>
      </c>
      <c r="F1754" s="333" t="str">
        <f t="shared" si="189"/>
        <v>3</v>
      </c>
      <c r="G1754" s="333" t="str">
        <f t="shared" si="190"/>
        <v>7</v>
      </c>
      <c r="H1754" s="333" t="str">
        <f t="shared" si="191"/>
        <v>9</v>
      </c>
      <c r="I1754" s="333" t="str">
        <f t="shared" si="192"/>
        <v>3</v>
      </c>
      <c r="J1754" s="333" t="str">
        <f t="shared" si="193"/>
        <v>7</v>
      </c>
      <c r="K1754" s="333" t="str">
        <f t="shared" si="194"/>
        <v>1</v>
      </c>
      <c r="L1754" s="350">
        <f t="shared" si="195"/>
        <v>18.333333333333332</v>
      </c>
    </row>
    <row r="1755" spans="5:12" x14ac:dyDescent="0.25">
      <c r="E1755" s="332" t="s">
        <v>5014</v>
      </c>
      <c r="F1755" s="333" t="str">
        <f t="shared" si="189"/>
        <v>3</v>
      </c>
      <c r="G1755" s="333" t="str">
        <f t="shared" si="190"/>
        <v>7</v>
      </c>
      <c r="H1755" s="333" t="str">
        <f t="shared" si="191"/>
        <v>9</v>
      </c>
      <c r="I1755" s="333" t="str">
        <f t="shared" si="192"/>
        <v>3</v>
      </c>
      <c r="J1755" s="333" t="str">
        <f t="shared" si="193"/>
        <v>7</v>
      </c>
      <c r="K1755" s="333" t="str">
        <f t="shared" si="194"/>
        <v>3</v>
      </c>
      <c r="L1755" s="350">
        <f t="shared" si="195"/>
        <v>23</v>
      </c>
    </row>
    <row r="1756" spans="5:12" x14ac:dyDescent="0.25">
      <c r="E1756" s="332" t="s">
        <v>5013</v>
      </c>
      <c r="F1756" s="333" t="str">
        <f t="shared" si="189"/>
        <v>3</v>
      </c>
      <c r="G1756" s="333" t="str">
        <f t="shared" si="190"/>
        <v>7</v>
      </c>
      <c r="H1756" s="333" t="str">
        <f t="shared" si="191"/>
        <v>9</v>
      </c>
      <c r="I1756" s="333" t="str">
        <f t="shared" si="192"/>
        <v>3</v>
      </c>
      <c r="J1756" s="333" t="str">
        <f t="shared" si="193"/>
        <v>7</v>
      </c>
      <c r="K1756" s="333" t="str">
        <f t="shared" si="194"/>
        <v>7</v>
      </c>
      <c r="L1756" s="350">
        <f t="shared" si="195"/>
        <v>32.333333333333336</v>
      </c>
    </row>
    <row r="1757" spans="5:12" x14ac:dyDescent="0.25">
      <c r="E1757" s="332" t="s">
        <v>5012</v>
      </c>
      <c r="F1757" s="333" t="str">
        <f t="shared" si="189"/>
        <v>3</v>
      </c>
      <c r="G1757" s="333" t="str">
        <f t="shared" si="190"/>
        <v>7</v>
      </c>
      <c r="H1757" s="333" t="str">
        <f t="shared" si="191"/>
        <v>9</v>
      </c>
      <c r="I1757" s="333" t="str">
        <f t="shared" si="192"/>
        <v>3</v>
      </c>
      <c r="J1757" s="333" t="str">
        <f t="shared" si="193"/>
        <v>7</v>
      </c>
      <c r="K1757" s="333" t="str">
        <f t="shared" si="194"/>
        <v>9</v>
      </c>
      <c r="L1757" s="350">
        <f t="shared" si="195"/>
        <v>37</v>
      </c>
    </row>
    <row r="1758" spans="5:12" x14ac:dyDescent="0.25">
      <c r="E1758" s="332" t="s">
        <v>5011</v>
      </c>
      <c r="F1758" s="333" t="str">
        <f t="shared" si="189"/>
        <v>3</v>
      </c>
      <c r="G1758" s="333" t="str">
        <f t="shared" si="190"/>
        <v>7</v>
      </c>
      <c r="H1758" s="333" t="str">
        <f t="shared" si="191"/>
        <v>9</v>
      </c>
      <c r="I1758" s="333" t="str">
        <f t="shared" si="192"/>
        <v>3</v>
      </c>
      <c r="J1758" s="333" t="str">
        <f t="shared" si="193"/>
        <v>9</v>
      </c>
      <c r="K1758" s="333" t="str">
        <f t="shared" si="194"/>
        <v>1</v>
      </c>
      <c r="L1758" s="350">
        <f t="shared" si="195"/>
        <v>19</v>
      </c>
    </row>
    <row r="1759" spans="5:12" x14ac:dyDescent="0.25">
      <c r="E1759" s="332" t="s">
        <v>5010</v>
      </c>
      <c r="F1759" s="333" t="str">
        <f t="shared" si="189"/>
        <v>3</v>
      </c>
      <c r="G1759" s="333" t="str">
        <f t="shared" si="190"/>
        <v>7</v>
      </c>
      <c r="H1759" s="333" t="str">
        <f t="shared" si="191"/>
        <v>9</v>
      </c>
      <c r="I1759" s="333" t="str">
        <f t="shared" si="192"/>
        <v>3</v>
      </c>
      <c r="J1759" s="333" t="str">
        <f t="shared" si="193"/>
        <v>9</v>
      </c>
      <c r="K1759" s="333" t="str">
        <f t="shared" si="194"/>
        <v>3</v>
      </c>
      <c r="L1759" s="350">
        <f t="shared" si="195"/>
        <v>25</v>
      </c>
    </row>
    <row r="1760" spans="5:12" x14ac:dyDescent="0.25">
      <c r="E1760" s="332" t="s">
        <v>5009</v>
      </c>
      <c r="F1760" s="333" t="str">
        <f t="shared" si="189"/>
        <v>3</v>
      </c>
      <c r="G1760" s="333" t="str">
        <f t="shared" si="190"/>
        <v>7</v>
      </c>
      <c r="H1760" s="333" t="str">
        <f t="shared" si="191"/>
        <v>9</v>
      </c>
      <c r="I1760" s="333" t="str">
        <f t="shared" si="192"/>
        <v>3</v>
      </c>
      <c r="J1760" s="333" t="str">
        <f t="shared" si="193"/>
        <v>9</v>
      </c>
      <c r="K1760" s="333" t="str">
        <f t="shared" si="194"/>
        <v>7</v>
      </c>
      <c r="L1760" s="350">
        <f t="shared" si="195"/>
        <v>37</v>
      </c>
    </row>
    <row r="1761" spans="5:12" x14ac:dyDescent="0.25">
      <c r="E1761" s="332" t="s">
        <v>5008</v>
      </c>
      <c r="F1761" s="333" t="str">
        <f t="shared" si="189"/>
        <v>3</v>
      </c>
      <c r="G1761" s="333" t="str">
        <f t="shared" si="190"/>
        <v>7</v>
      </c>
      <c r="H1761" s="333" t="str">
        <f t="shared" si="191"/>
        <v>9</v>
      </c>
      <c r="I1761" s="333" t="str">
        <f t="shared" si="192"/>
        <v>3</v>
      </c>
      <c r="J1761" s="333" t="str">
        <f t="shared" si="193"/>
        <v>9</v>
      </c>
      <c r="K1761" s="333" t="str">
        <f t="shared" si="194"/>
        <v>9</v>
      </c>
      <c r="L1761" s="350">
        <f t="shared" si="195"/>
        <v>43</v>
      </c>
    </row>
    <row r="1762" spans="5:12" x14ac:dyDescent="0.25">
      <c r="E1762" s="332" t="s">
        <v>5007</v>
      </c>
      <c r="F1762" s="333" t="str">
        <f t="shared" si="189"/>
        <v>3</v>
      </c>
      <c r="G1762" s="333" t="str">
        <f t="shared" si="190"/>
        <v>7</v>
      </c>
      <c r="H1762" s="333" t="str">
        <f t="shared" si="191"/>
        <v>9</v>
      </c>
      <c r="I1762" s="333" t="str">
        <f t="shared" si="192"/>
        <v>7</v>
      </c>
      <c r="J1762" s="333" t="str">
        <f t="shared" si="193"/>
        <v>1</v>
      </c>
      <c r="K1762" s="333" t="str">
        <f t="shared" si="194"/>
        <v>1</v>
      </c>
      <c r="L1762" s="350">
        <f t="shared" si="195"/>
        <v>28.333333333333332</v>
      </c>
    </row>
    <row r="1763" spans="5:12" x14ac:dyDescent="0.25">
      <c r="E1763" s="332" t="s">
        <v>5006</v>
      </c>
      <c r="F1763" s="333" t="str">
        <f t="shared" si="189"/>
        <v>3</v>
      </c>
      <c r="G1763" s="333" t="str">
        <f t="shared" si="190"/>
        <v>7</v>
      </c>
      <c r="H1763" s="333" t="str">
        <f t="shared" si="191"/>
        <v>9</v>
      </c>
      <c r="I1763" s="333" t="str">
        <f t="shared" si="192"/>
        <v>7</v>
      </c>
      <c r="J1763" s="333" t="str">
        <f t="shared" si="193"/>
        <v>1</v>
      </c>
      <c r="K1763" s="333" t="str">
        <f t="shared" si="194"/>
        <v>3</v>
      </c>
      <c r="L1763" s="350">
        <f t="shared" si="195"/>
        <v>29</v>
      </c>
    </row>
    <row r="1764" spans="5:12" x14ac:dyDescent="0.25">
      <c r="E1764" s="332" t="s">
        <v>5005</v>
      </c>
      <c r="F1764" s="333" t="str">
        <f t="shared" si="189"/>
        <v>3</v>
      </c>
      <c r="G1764" s="333" t="str">
        <f t="shared" si="190"/>
        <v>7</v>
      </c>
      <c r="H1764" s="333" t="str">
        <f t="shared" si="191"/>
        <v>9</v>
      </c>
      <c r="I1764" s="333" t="str">
        <f t="shared" si="192"/>
        <v>7</v>
      </c>
      <c r="J1764" s="333" t="str">
        <f t="shared" si="193"/>
        <v>1</v>
      </c>
      <c r="K1764" s="333" t="str">
        <f t="shared" si="194"/>
        <v>7</v>
      </c>
      <c r="L1764" s="350">
        <f t="shared" si="195"/>
        <v>30.333333333333332</v>
      </c>
    </row>
    <row r="1765" spans="5:12" x14ac:dyDescent="0.25">
      <c r="E1765" s="332" t="s">
        <v>5004</v>
      </c>
      <c r="F1765" s="333" t="str">
        <f t="shared" si="189"/>
        <v>3</v>
      </c>
      <c r="G1765" s="333" t="str">
        <f t="shared" si="190"/>
        <v>7</v>
      </c>
      <c r="H1765" s="333" t="str">
        <f t="shared" si="191"/>
        <v>9</v>
      </c>
      <c r="I1765" s="333" t="str">
        <f t="shared" si="192"/>
        <v>7</v>
      </c>
      <c r="J1765" s="333" t="str">
        <f t="shared" si="193"/>
        <v>1</v>
      </c>
      <c r="K1765" s="333" t="str">
        <f t="shared" si="194"/>
        <v>9</v>
      </c>
      <c r="L1765" s="350">
        <f t="shared" si="195"/>
        <v>31</v>
      </c>
    </row>
    <row r="1766" spans="5:12" x14ac:dyDescent="0.25">
      <c r="E1766" s="332" t="s">
        <v>5003</v>
      </c>
      <c r="F1766" s="333" t="str">
        <f t="shared" si="189"/>
        <v>3</v>
      </c>
      <c r="G1766" s="333" t="str">
        <f t="shared" si="190"/>
        <v>7</v>
      </c>
      <c r="H1766" s="333" t="str">
        <f t="shared" si="191"/>
        <v>9</v>
      </c>
      <c r="I1766" s="333" t="str">
        <f t="shared" si="192"/>
        <v>7</v>
      </c>
      <c r="J1766" s="333" t="str">
        <f t="shared" si="193"/>
        <v>3</v>
      </c>
      <c r="K1766" s="333" t="str">
        <f t="shared" si="194"/>
        <v>1</v>
      </c>
      <c r="L1766" s="350">
        <f t="shared" si="195"/>
        <v>29</v>
      </c>
    </row>
    <row r="1767" spans="5:12" x14ac:dyDescent="0.25">
      <c r="E1767" s="332" t="s">
        <v>5002</v>
      </c>
      <c r="F1767" s="333" t="str">
        <f t="shared" si="189"/>
        <v>3</v>
      </c>
      <c r="G1767" s="333" t="str">
        <f t="shared" si="190"/>
        <v>7</v>
      </c>
      <c r="H1767" s="333" t="str">
        <f t="shared" si="191"/>
        <v>9</v>
      </c>
      <c r="I1767" s="333" t="str">
        <f t="shared" si="192"/>
        <v>7</v>
      </c>
      <c r="J1767" s="333" t="str">
        <f t="shared" si="193"/>
        <v>3</v>
      </c>
      <c r="K1767" s="333" t="str">
        <f t="shared" si="194"/>
        <v>3</v>
      </c>
      <c r="L1767" s="350">
        <f t="shared" si="195"/>
        <v>31</v>
      </c>
    </row>
    <row r="1768" spans="5:12" x14ac:dyDescent="0.25">
      <c r="E1768" s="332" t="s">
        <v>5001</v>
      </c>
      <c r="F1768" s="333" t="str">
        <f t="shared" si="189"/>
        <v>3</v>
      </c>
      <c r="G1768" s="333" t="str">
        <f t="shared" si="190"/>
        <v>7</v>
      </c>
      <c r="H1768" s="333" t="str">
        <f t="shared" si="191"/>
        <v>9</v>
      </c>
      <c r="I1768" s="333" t="str">
        <f t="shared" si="192"/>
        <v>7</v>
      </c>
      <c r="J1768" s="333" t="str">
        <f t="shared" si="193"/>
        <v>3</v>
      </c>
      <c r="K1768" s="333" t="str">
        <f t="shared" si="194"/>
        <v>7</v>
      </c>
      <c r="L1768" s="350">
        <f t="shared" si="195"/>
        <v>35</v>
      </c>
    </row>
    <row r="1769" spans="5:12" x14ac:dyDescent="0.25">
      <c r="E1769" s="332" t="s">
        <v>5000</v>
      </c>
      <c r="F1769" s="333" t="str">
        <f t="shared" si="189"/>
        <v>3</v>
      </c>
      <c r="G1769" s="333" t="str">
        <f t="shared" si="190"/>
        <v>7</v>
      </c>
      <c r="H1769" s="333" t="str">
        <f t="shared" si="191"/>
        <v>9</v>
      </c>
      <c r="I1769" s="333" t="str">
        <f t="shared" si="192"/>
        <v>7</v>
      </c>
      <c r="J1769" s="333" t="str">
        <f t="shared" si="193"/>
        <v>3</v>
      </c>
      <c r="K1769" s="333" t="str">
        <f t="shared" si="194"/>
        <v>9</v>
      </c>
      <c r="L1769" s="350">
        <f t="shared" si="195"/>
        <v>37</v>
      </c>
    </row>
    <row r="1770" spans="5:12" x14ac:dyDescent="0.25">
      <c r="E1770" s="332" t="s">
        <v>4999</v>
      </c>
      <c r="F1770" s="333" t="str">
        <f t="shared" si="189"/>
        <v>3</v>
      </c>
      <c r="G1770" s="333" t="str">
        <f t="shared" si="190"/>
        <v>7</v>
      </c>
      <c r="H1770" s="333" t="str">
        <f t="shared" si="191"/>
        <v>9</v>
      </c>
      <c r="I1770" s="333" t="str">
        <f t="shared" si="192"/>
        <v>7</v>
      </c>
      <c r="J1770" s="333" t="str">
        <f t="shared" si="193"/>
        <v>7</v>
      </c>
      <c r="K1770" s="333" t="str">
        <f t="shared" si="194"/>
        <v>1</v>
      </c>
      <c r="L1770" s="350">
        <f t="shared" si="195"/>
        <v>30.333333333333332</v>
      </c>
    </row>
    <row r="1771" spans="5:12" x14ac:dyDescent="0.25">
      <c r="E1771" s="332" t="s">
        <v>4998</v>
      </c>
      <c r="F1771" s="333" t="str">
        <f t="shared" si="189"/>
        <v>3</v>
      </c>
      <c r="G1771" s="333" t="str">
        <f t="shared" si="190"/>
        <v>7</v>
      </c>
      <c r="H1771" s="333" t="str">
        <f t="shared" si="191"/>
        <v>9</v>
      </c>
      <c r="I1771" s="333" t="str">
        <f t="shared" si="192"/>
        <v>7</v>
      </c>
      <c r="J1771" s="333" t="str">
        <f t="shared" si="193"/>
        <v>7</v>
      </c>
      <c r="K1771" s="333" t="str">
        <f t="shared" si="194"/>
        <v>3</v>
      </c>
      <c r="L1771" s="350">
        <f t="shared" si="195"/>
        <v>35</v>
      </c>
    </row>
    <row r="1772" spans="5:12" x14ac:dyDescent="0.25">
      <c r="E1772" s="332" t="s">
        <v>4997</v>
      </c>
      <c r="F1772" s="333" t="str">
        <f t="shared" si="189"/>
        <v>3</v>
      </c>
      <c r="G1772" s="333" t="str">
        <f t="shared" si="190"/>
        <v>7</v>
      </c>
      <c r="H1772" s="333" t="str">
        <f t="shared" si="191"/>
        <v>9</v>
      </c>
      <c r="I1772" s="333" t="str">
        <f t="shared" si="192"/>
        <v>7</v>
      </c>
      <c r="J1772" s="333" t="str">
        <f t="shared" si="193"/>
        <v>7</v>
      </c>
      <c r="K1772" s="333" t="str">
        <f t="shared" si="194"/>
        <v>7</v>
      </c>
      <c r="L1772" s="350">
        <f t="shared" si="195"/>
        <v>44.333333333333336</v>
      </c>
    </row>
    <row r="1773" spans="5:12" x14ac:dyDescent="0.25">
      <c r="E1773" s="332" t="s">
        <v>4996</v>
      </c>
      <c r="F1773" s="333" t="str">
        <f t="shared" si="189"/>
        <v>3</v>
      </c>
      <c r="G1773" s="333" t="str">
        <f t="shared" si="190"/>
        <v>7</v>
      </c>
      <c r="H1773" s="333" t="str">
        <f t="shared" si="191"/>
        <v>9</v>
      </c>
      <c r="I1773" s="333" t="str">
        <f t="shared" si="192"/>
        <v>7</v>
      </c>
      <c r="J1773" s="333" t="str">
        <f t="shared" si="193"/>
        <v>7</v>
      </c>
      <c r="K1773" s="333" t="str">
        <f t="shared" si="194"/>
        <v>9</v>
      </c>
      <c r="L1773" s="350">
        <f t="shared" si="195"/>
        <v>49</v>
      </c>
    </row>
    <row r="1774" spans="5:12" x14ac:dyDescent="0.25">
      <c r="E1774" s="332" t="s">
        <v>4995</v>
      </c>
      <c r="F1774" s="333" t="str">
        <f t="shared" si="189"/>
        <v>3</v>
      </c>
      <c r="G1774" s="333" t="str">
        <f t="shared" si="190"/>
        <v>7</v>
      </c>
      <c r="H1774" s="333" t="str">
        <f t="shared" si="191"/>
        <v>9</v>
      </c>
      <c r="I1774" s="333" t="str">
        <f t="shared" si="192"/>
        <v>7</v>
      </c>
      <c r="J1774" s="333" t="str">
        <f t="shared" si="193"/>
        <v>9</v>
      </c>
      <c r="K1774" s="333" t="str">
        <f t="shared" si="194"/>
        <v>1</v>
      </c>
      <c r="L1774" s="350">
        <f t="shared" si="195"/>
        <v>31</v>
      </c>
    </row>
    <row r="1775" spans="5:12" x14ac:dyDescent="0.25">
      <c r="E1775" s="332" t="s">
        <v>4994</v>
      </c>
      <c r="F1775" s="333" t="str">
        <f t="shared" si="189"/>
        <v>3</v>
      </c>
      <c r="G1775" s="333" t="str">
        <f t="shared" si="190"/>
        <v>7</v>
      </c>
      <c r="H1775" s="333" t="str">
        <f t="shared" si="191"/>
        <v>9</v>
      </c>
      <c r="I1775" s="333" t="str">
        <f t="shared" si="192"/>
        <v>7</v>
      </c>
      <c r="J1775" s="333" t="str">
        <f t="shared" si="193"/>
        <v>9</v>
      </c>
      <c r="K1775" s="333" t="str">
        <f t="shared" si="194"/>
        <v>3</v>
      </c>
      <c r="L1775" s="350">
        <f t="shared" si="195"/>
        <v>37</v>
      </c>
    </row>
    <row r="1776" spans="5:12" x14ac:dyDescent="0.25">
      <c r="E1776" s="332" t="s">
        <v>4993</v>
      </c>
      <c r="F1776" s="333" t="str">
        <f t="shared" si="189"/>
        <v>3</v>
      </c>
      <c r="G1776" s="333" t="str">
        <f t="shared" si="190"/>
        <v>7</v>
      </c>
      <c r="H1776" s="333" t="str">
        <f t="shared" si="191"/>
        <v>9</v>
      </c>
      <c r="I1776" s="333" t="str">
        <f t="shared" si="192"/>
        <v>7</v>
      </c>
      <c r="J1776" s="333" t="str">
        <f t="shared" si="193"/>
        <v>9</v>
      </c>
      <c r="K1776" s="333" t="str">
        <f t="shared" si="194"/>
        <v>7</v>
      </c>
      <c r="L1776" s="350">
        <f t="shared" si="195"/>
        <v>49</v>
      </c>
    </row>
    <row r="1777" spans="5:12" x14ac:dyDescent="0.25">
      <c r="E1777" s="332" t="s">
        <v>4992</v>
      </c>
      <c r="F1777" s="333" t="str">
        <f t="shared" si="189"/>
        <v>3</v>
      </c>
      <c r="G1777" s="333" t="str">
        <f t="shared" si="190"/>
        <v>7</v>
      </c>
      <c r="H1777" s="333" t="str">
        <f t="shared" si="191"/>
        <v>9</v>
      </c>
      <c r="I1777" s="333" t="str">
        <f t="shared" si="192"/>
        <v>7</v>
      </c>
      <c r="J1777" s="333" t="str">
        <f t="shared" si="193"/>
        <v>9</v>
      </c>
      <c r="K1777" s="333" t="str">
        <f t="shared" si="194"/>
        <v>9</v>
      </c>
      <c r="L1777" s="350">
        <f t="shared" si="195"/>
        <v>55</v>
      </c>
    </row>
    <row r="1778" spans="5:12" x14ac:dyDescent="0.25">
      <c r="E1778" s="332" t="s">
        <v>4991</v>
      </c>
      <c r="F1778" s="333" t="str">
        <f t="shared" si="189"/>
        <v>3</v>
      </c>
      <c r="G1778" s="333" t="str">
        <f t="shared" si="190"/>
        <v>7</v>
      </c>
      <c r="H1778" s="333" t="str">
        <f t="shared" si="191"/>
        <v>9</v>
      </c>
      <c r="I1778" s="333" t="str">
        <f t="shared" si="192"/>
        <v>9</v>
      </c>
      <c r="J1778" s="333" t="str">
        <f t="shared" si="193"/>
        <v>1</v>
      </c>
      <c r="K1778" s="333" t="str">
        <f t="shared" si="194"/>
        <v>1</v>
      </c>
      <c r="L1778" s="350">
        <f t="shared" si="195"/>
        <v>34.333333333333336</v>
      </c>
    </row>
    <row r="1779" spans="5:12" x14ac:dyDescent="0.25">
      <c r="E1779" s="332" t="s">
        <v>4990</v>
      </c>
      <c r="F1779" s="333" t="str">
        <f t="shared" si="189"/>
        <v>3</v>
      </c>
      <c r="G1779" s="333" t="str">
        <f t="shared" si="190"/>
        <v>7</v>
      </c>
      <c r="H1779" s="333" t="str">
        <f t="shared" si="191"/>
        <v>9</v>
      </c>
      <c r="I1779" s="333" t="str">
        <f t="shared" si="192"/>
        <v>9</v>
      </c>
      <c r="J1779" s="333" t="str">
        <f t="shared" si="193"/>
        <v>1</v>
      </c>
      <c r="K1779" s="333" t="str">
        <f t="shared" si="194"/>
        <v>3</v>
      </c>
      <c r="L1779" s="350">
        <f t="shared" si="195"/>
        <v>35</v>
      </c>
    </row>
    <row r="1780" spans="5:12" x14ac:dyDescent="0.25">
      <c r="E1780" s="332" t="s">
        <v>4989</v>
      </c>
      <c r="F1780" s="333" t="str">
        <f t="shared" si="189"/>
        <v>3</v>
      </c>
      <c r="G1780" s="333" t="str">
        <f t="shared" si="190"/>
        <v>7</v>
      </c>
      <c r="H1780" s="333" t="str">
        <f t="shared" si="191"/>
        <v>9</v>
      </c>
      <c r="I1780" s="333" t="str">
        <f t="shared" si="192"/>
        <v>9</v>
      </c>
      <c r="J1780" s="333" t="str">
        <f t="shared" si="193"/>
        <v>1</v>
      </c>
      <c r="K1780" s="333" t="str">
        <f t="shared" si="194"/>
        <v>7</v>
      </c>
      <c r="L1780" s="350">
        <f t="shared" si="195"/>
        <v>36.333333333333336</v>
      </c>
    </row>
    <row r="1781" spans="5:12" x14ac:dyDescent="0.25">
      <c r="E1781" s="332" t="s">
        <v>4988</v>
      </c>
      <c r="F1781" s="333" t="str">
        <f t="shared" si="189"/>
        <v>3</v>
      </c>
      <c r="G1781" s="333" t="str">
        <f t="shared" si="190"/>
        <v>7</v>
      </c>
      <c r="H1781" s="333" t="str">
        <f t="shared" si="191"/>
        <v>9</v>
      </c>
      <c r="I1781" s="333" t="str">
        <f t="shared" si="192"/>
        <v>9</v>
      </c>
      <c r="J1781" s="333" t="str">
        <f t="shared" si="193"/>
        <v>1</v>
      </c>
      <c r="K1781" s="333" t="str">
        <f t="shared" si="194"/>
        <v>9</v>
      </c>
      <c r="L1781" s="350">
        <f t="shared" si="195"/>
        <v>37</v>
      </c>
    </row>
    <row r="1782" spans="5:12" x14ac:dyDescent="0.25">
      <c r="E1782" s="332" t="s">
        <v>4987</v>
      </c>
      <c r="F1782" s="333" t="str">
        <f t="shared" si="189"/>
        <v>3</v>
      </c>
      <c r="G1782" s="333" t="str">
        <f t="shared" si="190"/>
        <v>7</v>
      </c>
      <c r="H1782" s="333" t="str">
        <f t="shared" si="191"/>
        <v>9</v>
      </c>
      <c r="I1782" s="333" t="str">
        <f t="shared" si="192"/>
        <v>9</v>
      </c>
      <c r="J1782" s="333" t="str">
        <f t="shared" si="193"/>
        <v>3</v>
      </c>
      <c r="K1782" s="333" t="str">
        <f t="shared" si="194"/>
        <v>1</v>
      </c>
      <c r="L1782" s="350">
        <f t="shared" si="195"/>
        <v>35</v>
      </c>
    </row>
    <row r="1783" spans="5:12" x14ac:dyDescent="0.25">
      <c r="E1783" s="332" t="s">
        <v>4986</v>
      </c>
      <c r="F1783" s="333" t="str">
        <f t="shared" si="189"/>
        <v>3</v>
      </c>
      <c r="G1783" s="333" t="str">
        <f t="shared" si="190"/>
        <v>7</v>
      </c>
      <c r="H1783" s="333" t="str">
        <f t="shared" si="191"/>
        <v>9</v>
      </c>
      <c r="I1783" s="333" t="str">
        <f t="shared" si="192"/>
        <v>9</v>
      </c>
      <c r="J1783" s="333" t="str">
        <f t="shared" si="193"/>
        <v>3</v>
      </c>
      <c r="K1783" s="333" t="str">
        <f t="shared" si="194"/>
        <v>3</v>
      </c>
      <c r="L1783" s="350">
        <f t="shared" si="195"/>
        <v>37</v>
      </c>
    </row>
    <row r="1784" spans="5:12" x14ac:dyDescent="0.25">
      <c r="E1784" s="332" t="s">
        <v>4985</v>
      </c>
      <c r="F1784" s="333" t="str">
        <f t="shared" si="189"/>
        <v>3</v>
      </c>
      <c r="G1784" s="333" t="str">
        <f t="shared" si="190"/>
        <v>7</v>
      </c>
      <c r="H1784" s="333" t="str">
        <f t="shared" si="191"/>
        <v>9</v>
      </c>
      <c r="I1784" s="333" t="str">
        <f t="shared" si="192"/>
        <v>9</v>
      </c>
      <c r="J1784" s="333" t="str">
        <f t="shared" si="193"/>
        <v>3</v>
      </c>
      <c r="K1784" s="333" t="str">
        <f t="shared" si="194"/>
        <v>7</v>
      </c>
      <c r="L1784" s="350">
        <f t="shared" si="195"/>
        <v>41</v>
      </c>
    </row>
    <row r="1785" spans="5:12" x14ac:dyDescent="0.25">
      <c r="E1785" s="332" t="s">
        <v>4984</v>
      </c>
      <c r="F1785" s="333" t="str">
        <f t="shared" si="189"/>
        <v>3</v>
      </c>
      <c r="G1785" s="333" t="str">
        <f t="shared" si="190"/>
        <v>7</v>
      </c>
      <c r="H1785" s="333" t="str">
        <f t="shared" si="191"/>
        <v>9</v>
      </c>
      <c r="I1785" s="333" t="str">
        <f t="shared" si="192"/>
        <v>9</v>
      </c>
      <c r="J1785" s="333" t="str">
        <f t="shared" si="193"/>
        <v>3</v>
      </c>
      <c r="K1785" s="333" t="str">
        <f t="shared" si="194"/>
        <v>9</v>
      </c>
      <c r="L1785" s="350">
        <f t="shared" si="195"/>
        <v>43</v>
      </c>
    </row>
    <row r="1786" spans="5:12" x14ac:dyDescent="0.25">
      <c r="E1786" s="332" t="s">
        <v>4983</v>
      </c>
      <c r="F1786" s="333" t="str">
        <f t="shared" si="189"/>
        <v>3</v>
      </c>
      <c r="G1786" s="333" t="str">
        <f t="shared" si="190"/>
        <v>7</v>
      </c>
      <c r="H1786" s="333" t="str">
        <f t="shared" si="191"/>
        <v>9</v>
      </c>
      <c r="I1786" s="333" t="str">
        <f t="shared" si="192"/>
        <v>9</v>
      </c>
      <c r="J1786" s="333" t="str">
        <f t="shared" si="193"/>
        <v>7</v>
      </c>
      <c r="K1786" s="333" t="str">
        <f t="shared" si="194"/>
        <v>1</v>
      </c>
      <c r="L1786" s="350">
        <f t="shared" si="195"/>
        <v>36.333333333333336</v>
      </c>
    </row>
    <row r="1787" spans="5:12" x14ac:dyDescent="0.25">
      <c r="E1787" s="332" t="s">
        <v>4982</v>
      </c>
      <c r="F1787" s="333" t="str">
        <f t="shared" si="189"/>
        <v>3</v>
      </c>
      <c r="G1787" s="333" t="str">
        <f t="shared" si="190"/>
        <v>7</v>
      </c>
      <c r="H1787" s="333" t="str">
        <f t="shared" si="191"/>
        <v>9</v>
      </c>
      <c r="I1787" s="333" t="str">
        <f t="shared" si="192"/>
        <v>9</v>
      </c>
      <c r="J1787" s="333" t="str">
        <f t="shared" si="193"/>
        <v>7</v>
      </c>
      <c r="K1787" s="333" t="str">
        <f t="shared" si="194"/>
        <v>3</v>
      </c>
      <c r="L1787" s="350">
        <f t="shared" si="195"/>
        <v>41</v>
      </c>
    </row>
    <row r="1788" spans="5:12" x14ac:dyDescent="0.25">
      <c r="E1788" s="332" t="s">
        <v>4981</v>
      </c>
      <c r="F1788" s="333" t="str">
        <f t="shared" si="189"/>
        <v>3</v>
      </c>
      <c r="G1788" s="333" t="str">
        <f t="shared" si="190"/>
        <v>7</v>
      </c>
      <c r="H1788" s="333" t="str">
        <f t="shared" si="191"/>
        <v>9</v>
      </c>
      <c r="I1788" s="333" t="str">
        <f t="shared" si="192"/>
        <v>9</v>
      </c>
      <c r="J1788" s="333" t="str">
        <f t="shared" si="193"/>
        <v>7</v>
      </c>
      <c r="K1788" s="333" t="str">
        <f t="shared" si="194"/>
        <v>7</v>
      </c>
      <c r="L1788" s="350">
        <f t="shared" si="195"/>
        <v>50.333333333333336</v>
      </c>
    </row>
    <row r="1789" spans="5:12" x14ac:dyDescent="0.25">
      <c r="E1789" s="332" t="s">
        <v>4980</v>
      </c>
      <c r="F1789" s="333" t="str">
        <f t="shared" si="189"/>
        <v>3</v>
      </c>
      <c r="G1789" s="333" t="str">
        <f t="shared" si="190"/>
        <v>7</v>
      </c>
      <c r="H1789" s="333" t="str">
        <f t="shared" si="191"/>
        <v>9</v>
      </c>
      <c r="I1789" s="333" t="str">
        <f t="shared" si="192"/>
        <v>9</v>
      </c>
      <c r="J1789" s="333" t="str">
        <f t="shared" si="193"/>
        <v>7</v>
      </c>
      <c r="K1789" s="333" t="str">
        <f t="shared" si="194"/>
        <v>9</v>
      </c>
      <c r="L1789" s="350">
        <f t="shared" si="195"/>
        <v>55</v>
      </c>
    </row>
    <row r="1790" spans="5:12" x14ac:dyDescent="0.25">
      <c r="E1790" s="332" t="s">
        <v>4979</v>
      </c>
      <c r="F1790" s="333" t="str">
        <f t="shared" si="189"/>
        <v>3</v>
      </c>
      <c r="G1790" s="333" t="str">
        <f t="shared" si="190"/>
        <v>7</v>
      </c>
      <c r="H1790" s="333" t="str">
        <f t="shared" si="191"/>
        <v>9</v>
      </c>
      <c r="I1790" s="333" t="str">
        <f t="shared" si="192"/>
        <v>9</v>
      </c>
      <c r="J1790" s="333" t="str">
        <f t="shared" si="193"/>
        <v>9</v>
      </c>
      <c r="K1790" s="333" t="str">
        <f t="shared" si="194"/>
        <v>1</v>
      </c>
      <c r="L1790" s="350">
        <f t="shared" si="195"/>
        <v>37</v>
      </c>
    </row>
    <row r="1791" spans="5:12" x14ac:dyDescent="0.25">
      <c r="E1791" s="332" t="s">
        <v>4978</v>
      </c>
      <c r="F1791" s="333" t="str">
        <f t="shared" si="189"/>
        <v>3</v>
      </c>
      <c r="G1791" s="333" t="str">
        <f t="shared" si="190"/>
        <v>7</v>
      </c>
      <c r="H1791" s="333" t="str">
        <f t="shared" si="191"/>
        <v>9</v>
      </c>
      <c r="I1791" s="333" t="str">
        <f t="shared" si="192"/>
        <v>9</v>
      </c>
      <c r="J1791" s="333" t="str">
        <f t="shared" si="193"/>
        <v>9</v>
      </c>
      <c r="K1791" s="333" t="str">
        <f t="shared" si="194"/>
        <v>3</v>
      </c>
      <c r="L1791" s="350">
        <f t="shared" si="195"/>
        <v>43</v>
      </c>
    </row>
    <row r="1792" spans="5:12" x14ac:dyDescent="0.25">
      <c r="E1792" s="332" t="s">
        <v>4977</v>
      </c>
      <c r="F1792" s="333" t="str">
        <f t="shared" si="189"/>
        <v>3</v>
      </c>
      <c r="G1792" s="333" t="str">
        <f t="shared" si="190"/>
        <v>7</v>
      </c>
      <c r="H1792" s="333" t="str">
        <f t="shared" si="191"/>
        <v>9</v>
      </c>
      <c r="I1792" s="333" t="str">
        <f t="shared" si="192"/>
        <v>9</v>
      </c>
      <c r="J1792" s="333" t="str">
        <f t="shared" si="193"/>
        <v>9</v>
      </c>
      <c r="K1792" s="333" t="str">
        <f t="shared" si="194"/>
        <v>7</v>
      </c>
      <c r="L1792" s="350">
        <f t="shared" si="195"/>
        <v>55</v>
      </c>
    </row>
    <row r="1793" spans="5:12" x14ac:dyDescent="0.25">
      <c r="E1793" s="332" t="s">
        <v>4976</v>
      </c>
      <c r="F1793" s="333" t="str">
        <f t="shared" si="189"/>
        <v>3</v>
      </c>
      <c r="G1793" s="333" t="str">
        <f t="shared" si="190"/>
        <v>7</v>
      </c>
      <c r="H1793" s="333" t="str">
        <f t="shared" si="191"/>
        <v>9</v>
      </c>
      <c r="I1793" s="333" t="str">
        <f t="shared" si="192"/>
        <v>9</v>
      </c>
      <c r="J1793" s="333" t="str">
        <f t="shared" si="193"/>
        <v>9</v>
      </c>
      <c r="K1793" s="333" t="str">
        <f t="shared" si="194"/>
        <v>9</v>
      </c>
      <c r="L1793" s="350">
        <f t="shared" si="195"/>
        <v>61</v>
      </c>
    </row>
    <row r="1794" spans="5:12" x14ac:dyDescent="0.25">
      <c r="E1794" s="332" t="s">
        <v>4975</v>
      </c>
      <c r="F1794" s="333" t="str">
        <f t="shared" ref="F1794:F1857" si="196">MID(E1794,3,1)</f>
        <v>3</v>
      </c>
      <c r="G1794" s="333" t="str">
        <f t="shared" ref="G1794:G1857" si="197">MID(E1794,6,1)</f>
        <v>9</v>
      </c>
      <c r="H1794" s="333" t="str">
        <f t="shared" ref="H1794:H1857" si="198">MID(E1794,10,1)</f>
        <v>1</v>
      </c>
      <c r="I1794" s="333" t="str">
        <f t="shared" ref="I1794:I1857" si="199">MID(E1794,13,1)</f>
        <v>1</v>
      </c>
      <c r="J1794" s="333" t="str">
        <f t="shared" ref="J1794:J1857" si="200">MID(E1794,17,1)</f>
        <v>1</v>
      </c>
      <c r="K1794" s="333" t="str">
        <f t="shared" ref="K1794:K1857" si="201">MID(E1794,20,1)</f>
        <v>1</v>
      </c>
      <c r="L1794" s="350">
        <f t="shared" ref="L1794:L1857" si="202">(F1794*G1794+H1794*I1794+J1794*K1794)/3</f>
        <v>9.6666666666666661</v>
      </c>
    </row>
    <row r="1795" spans="5:12" x14ac:dyDescent="0.25">
      <c r="E1795" s="332" t="s">
        <v>4974</v>
      </c>
      <c r="F1795" s="333" t="str">
        <f t="shared" si="196"/>
        <v>3</v>
      </c>
      <c r="G1795" s="333" t="str">
        <f t="shared" si="197"/>
        <v>9</v>
      </c>
      <c r="H1795" s="333" t="str">
        <f t="shared" si="198"/>
        <v>1</v>
      </c>
      <c r="I1795" s="333" t="str">
        <f t="shared" si="199"/>
        <v>1</v>
      </c>
      <c r="J1795" s="333" t="str">
        <f t="shared" si="200"/>
        <v>1</v>
      </c>
      <c r="K1795" s="333" t="str">
        <f t="shared" si="201"/>
        <v>3</v>
      </c>
      <c r="L1795" s="350">
        <f t="shared" si="202"/>
        <v>10.333333333333334</v>
      </c>
    </row>
    <row r="1796" spans="5:12" x14ac:dyDescent="0.25">
      <c r="E1796" s="332" t="s">
        <v>4973</v>
      </c>
      <c r="F1796" s="333" t="str">
        <f t="shared" si="196"/>
        <v>3</v>
      </c>
      <c r="G1796" s="333" t="str">
        <f t="shared" si="197"/>
        <v>9</v>
      </c>
      <c r="H1796" s="333" t="str">
        <f t="shared" si="198"/>
        <v>1</v>
      </c>
      <c r="I1796" s="333" t="str">
        <f t="shared" si="199"/>
        <v>1</v>
      </c>
      <c r="J1796" s="333" t="str">
        <f t="shared" si="200"/>
        <v>1</v>
      </c>
      <c r="K1796" s="333" t="str">
        <f t="shared" si="201"/>
        <v>7</v>
      </c>
      <c r="L1796" s="350">
        <f t="shared" si="202"/>
        <v>11.666666666666666</v>
      </c>
    </row>
    <row r="1797" spans="5:12" x14ac:dyDescent="0.25">
      <c r="E1797" s="332" t="s">
        <v>4972</v>
      </c>
      <c r="F1797" s="333" t="str">
        <f t="shared" si="196"/>
        <v>3</v>
      </c>
      <c r="G1797" s="333" t="str">
        <f t="shared" si="197"/>
        <v>9</v>
      </c>
      <c r="H1797" s="333" t="str">
        <f t="shared" si="198"/>
        <v>1</v>
      </c>
      <c r="I1797" s="333" t="str">
        <f t="shared" si="199"/>
        <v>1</v>
      </c>
      <c r="J1797" s="333" t="str">
        <f t="shared" si="200"/>
        <v>1</v>
      </c>
      <c r="K1797" s="333" t="str">
        <f t="shared" si="201"/>
        <v>9</v>
      </c>
      <c r="L1797" s="350">
        <f t="shared" si="202"/>
        <v>12.333333333333334</v>
      </c>
    </row>
    <row r="1798" spans="5:12" x14ac:dyDescent="0.25">
      <c r="E1798" s="332" t="s">
        <v>4971</v>
      </c>
      <c r="F1798" s="333" t="str">
        <f t="shared" si="196"/>
        <v>3</v>
      </c>
      <c r="G1798" s="333" t="str">
        <f t="shared" si="197"/>
        <v>9</v>
      </c>
      <c r="H1798" s="333" t="str">
        <f t="shared" si="198"/>
        <v>1</v>
      </c>
      <c r="I1798" s="333" t="str">
        <f t="shared" si="199"/>
        <v>1</v>
      </c>
      <c r="J1798" s="333" t="str">
        <f t="shared" si="200"/>
        <v>3</v>
      </c>
      <c r="K1798" s="333" t="str">
        <f t="shared" si="201"/>
        <v>1</v>
      </c>
      <c r="L1798" s="350">
        <f t="shared" si="202"/>
        <v>10.333333333333334</v>
      </c>
    </row>
    <row r="1799" spans="5:12" x14ac:dyDescent="0.25">
      <c r="E1799" s="332" t="s">
        <v>4970</v>
      </c>
      <c r="F1799" s="333" t="str">
        <f t="shared" si="196"/>
        <v>3</v>
      </c>
      <c r="G1799" s="333" t="str">
        <f t="shared" si="197"/>
        <v>9</v>
      </c>
      <c r="H1799" s="333" t="str">
        <f t="shared" si="198"/>
        <v>1</v>
      </c>
      <c r="I1799" s="333" t="str">
        <f t="shared" si="199"/>
        <v>1</v>
      </c>
      <c r="J1799" s="333" t="str">
        <f t="shared" si="200"/>
        <v>3</v>
      </c>
      <c r="K1799" s="333" t="str">
        <f t="shared" si="201"/>
        <v>3</v>
      </c>
      <c r="L1799" s="350">
        <f t="shared" si="202"/>
        <v>12.333333333333334</v>
      </c>
    </row>
    <row r="1800" spans="5:12" x14ac:dyDescent="0.25">
      <c r="E1800" s="332" t="s">
        <v>4969</v>
      </c>
      <c r="F1800" s="333" t="str">
        <f t="shared" si="196"/>
        <v>3</v>
      </c>
      <c r="G1800" s="333" t="str">
        <f t="shared" si="197"/>
        <v>9</v>
      </c>
      <c r="H1800" s="333" t="str">
        <f t="shared" si="198"/>
        <v>1</v>
      </c>
      <c r="I1800" s="333" t="str">
        <f t="shared" si="199"/>
        <v>1</v>
      </c>
      <c r="J1800" s="333" t="str">
        <f t="shared" si="200"/>
        <v>3</v>
      </c>
      <c r="K1800" s="333" t="str">
        <f t="shared" si="201"/>
        <v>7</v>
      </c>
      <c r="L1800" s="350">
        <f t="shared" si="202"/>
        <v>16.333333333333332</v>
      </c>
    </row>
    <row r="1801" spans="5:12" x14ac:dyDescent="0.25">
      <c r="E1801" s="332" t="s">
        <v>4968</v>
      </c>
      <c r="F1801" s="333" t="str">
        <f t="shared" si="196"/>
        <v>3</v>
      </c>
      <c r="G1801" s="333" t="str">
        <f t="shared" si="197"/>
        <v>9</v>
      </c>
      <c r="H1801" s="333" t="str">
        <f t="shared" si="198"/>
        <v>1</v>
      </c>
      <c r="I1801" s="333" t="str">
        <f t="shared" si="199"/>
        <v>1</v>
      </c>
      <c r="J1801" s="333" t="str">
        <f t="shared" si="200"/>
        <v>3</v>
      </c>
      <c r="K1801" s="333" t="str">
        <f t="shared" si="201"/>
        <v>9</v>
      </c>
      <c r="L1801" s="350">
        <f t="shared" si="202"/>
        <v>18.333333333333332</v>
      </c>
    </row>
    <row r="1802" spans="5:12" x14ac:dyDescent="0.25">
      <c r="E1802" s="332" t="s">
        <v>4967</v>
      </c>
      <c r="F1802" s="333" t="str">
        <f t="shared" si="196"/>
        <v>3</v>
      </c>
      <c r="G1802" s="333" t="str">
        <f t="shared" si="197"/>
        <v>9</v>
      </c>
      <c r="H1802" s="333" t="str">
        <f t="shared" si="198"/>
        <v>1</v>
      </c>
      <c r="I1802" s="333" t="str">
        <f t="shared" si="199"/>
        <v>1</v>
      </c>
      <c r="J1802" s="333" t="str">
        <f t="shared" si="200"/>
        <v>7</v>
      </c>
      <c r="K1802" s="333" t="str">
        <f t="shared" si="201"/>
        <v>1</v>
      </c>
      <c r="L1802" s="350">
        <f t="shared" si="202"/>
        <v>11.666666666666666</v>
      </c>
    </row>
    <row r="1803" spans="5:12" x14ac:dyDescent="0.25">
      <c r="E1803" s="332" t="s">
        <v>4966</v>
      </c>
      <c r="F1803" s="333" t="str">
        <f t="shared" si="196"/>
        <v>3</v>
      </c>
      <c r="G1803" s="333" t="str">
        <f t="shared" si="197"/>
        <v>9</v>
      </c>
      <c r="H1803" s="333" t="str">
        <f t="shared" si="198"/>
        <v>1</v>
      </c>
      <c r="I1803" s="333" t="str">
        <f t="shared" si="199"/>
        <v>1</v>
      </c>
      <c r="J1803" s="333" t="str">
        <f t="shared" si="200"/>
        <v>7</v>
      </c>
      <c r="K1803" s="333" t="str">
        <f t="shared" si="201"/>
        <v>3</v>
      </c>
      <c r="L1803" s="350">
        <f t="shared" si="202"/>
        <v>16.333333333333332</v>
      </c>
    </row>
    <row r="1804" spans="5:12" x14ac:dyDescent="0.25">
      <c r="E1804" s="332" t="s">
        <v>4965</v>
      </c>
      <c r="F1804" s="333" t="str">
        <f t="shared" si="196"/>
        <v>3</v>
      </c>
      <c r="G1804" s="333" t="str">
        <f t="shared" si="197"/>
        <v>9</v>
      </c>
      <c r="H1804" s="333" t="str">
        <f t="shared" si="198"/>
        <v>1</v>
      </c>
      <c r="I1804" s="333" t="str">
        <f t="shared" si="199"/>
        <v>1</v>
      </c>
      <c r="J1804" s="333" t="str">
        <f t="shared" si="200"/>
        <v>7</v>
      </c>
      <c r="K1804" s="333" t="str">
        <f t="shared" si="201"/>
        <v>7</v>
      </c>
      <c r="L1804" s="350">
        <f t="shared" si="202"/>
        <v>25.666666666666668</v>
      </c>
    </row>
    <row r="1805" spans="5:12" x14ac:dyDescent="0.25">
      <c r="E1805" s="332" t="s">
        <v>4964</v>
      </c>
      <c r="F1805" s="333" t="str">
        <f t="shared" si="196"/>
        <v>3</v>
      </c>
      <c r="G1805" s="333" t="str">
        <f t="shared" si="197"/>
        <v>9</v>
      </c>
      <c r="H1805" s="333" t="str">
        <f t="shared" si="198"/>
        <v>1</v>
      </c>
      <c r="I1805" s="333" t="str">
        <f t="shared" si="199"/>
        <v>1</v>
      </c>
      <c r="J1805" s="333" t="str">
        <f t="shared" si="200"/>
        <v>7</v>
      </c>
      <c r="K1805" s="333" t="str">
        <f t="shared" si="201"/>
        <v>9</v>
      </c>
      <c r="L1805" s="350">
        <f t="shared" si="202"/>
        <v>30.333333333333332</v>
      </c>
    </row>
    <row r="1806" spans="5:12" x14ac:dyDescent="0.25">
      <c r="E1806" s="332" t="s">
        <v>4963</v>
      </c>
      <c r="F1806" s="333" t="str">
        <f t="shared" si="196"/>
        <v>3</v>
      </c>
      <c r="G1806" s="333" t="str">
        <f t="shared" si="197"/>
        <v>9</v>
      </c>
      <c r="H1806" s="333" t="str">
        <f t="shared" si="198"/>
        <v>1</v>
      </c>
      <c r="I1806" s="333" t="str">
        <f t="shared" si="199"/>
        <v>1</v>
      </c>
      <c r="J1806" s="333" t="str">
        <f t="shared" si="200"/>
        <v>9</v>
      </c>
      <c r="K1806" s="333" t="str">
        <f t="shared" si="201"/>
        <v>1</v>
      </c>
      <c r="L1806" s="350">
        <f t="shared" si="202"/>
        <v>12.333333333333334</v>
      </c>
    </row>
    <row r="1807" spans="5:12" x14ac:dyDescent="0.25">
      <c r="E1807" s="332" t="s">
        <v>4962</v>
      </c>
      <c r="F1807" s="333" t="str">
        <f t="shared" si="196"/>
        <v>3</v>
      </c>
      <c r="G1807" s="333" t="str">
        <f t="shared" si="197"/>
        <v>9</v>
      </c>
      <c r="H1807" s="333" t="str">
        <f t="shared" si="198"/>
        <v>1</v>
      </c>
      <c r="I1807" s="333" t="str">
        <f t="shared" si="199"/>
        <v>1</v>
      </c>
      <c r="J1807" s="333" t="str">
        <f t="shared" si="200"/>
        <v>9</v>
      </c>
      <c r="K1807" s="333" t="str">
        <f t="shared" si="201"/>
        <v>3</v>
      </c>
      <c r="L1807" s="350">
        <f t="shared" si="202"/>
        <v>18.333333333333332</v>
      </c>
    </row>
    <row r="1808" spans="5:12" x14ac:dyDescent="0.25">
      <c r="E1808" s="332" t="s">
        <v>4961</v>
      </c>
      <c r="F1808" s="333" t="str">
        <f t="shared" si="196"/>
        <v>3</v>
      </c>
      <c r="G1808" s="333" t="str">
        <f t="shared" si="197"/>
        <v>9</v>
      </c>
      <c r="H1808" s="333" t="str">
        <f t="shared" si="198"/>
        <v>1</v>
      </c>
      <c r="I1808" s="333" t="str">
        <f t="shared" si="199"/>
        <v>1</v>
      </c>
      <c r="J1808" s="333" t="str">
        <f t="shared" si="200"/>
        <v>9</v>
      </c>
      <c r="K1808" s="333" t="str">
        <f t="shared" si="201"/>
        <v>7</v>
      </c>
      <c r="L1808" s="350">
        <f t="shared" si="202"/>
        <v>30.333333333333332</v>
      </c>
    </row>
    <row r="1809" spans="5:12" x14ac:dyDescent="0.25">
      <c r="E1809" s="332" t="s">
        <v>4960</v>
      </c>
      <c r="F1809" s="333" t="str">
        <f t="shared" si="196"/>
        <v>3</v>
      </c>
      <c r="G1809" s="333" t="str">
        <f t="shared" si="197"/>
        <v>9</v>
      </c>
      <c r="H1809" s="333" t="str">
        <f t="shared" si="198"/>
        <v>1</v>
      </c>
      <c r="I1809" s="333" t="str">
        <f t="shared" si="199"/>
        <v>1</v>
      </c>
      <c r="J1809" s="333" t="str">
        <f t="shared" si="200"/>
        <v>9</v>
      </c>
      <c r="K1809" s="333" t="str">
        <f t="shared" si="201"/>
        <v>9</v>
      </c>
      <c r="L1809" s="350">
        <f t="shared" si="202"/>
        <v>36.333333333333336</v>
      </c>
    </row>
    <row r="1810" spans="5:12" x14ac:dyDescent="0.25">
      <c r="E1810" s="332" t="s">
        <v>4959</v>
      </c>
      <c r="F1810" s="333" t="str">
        <f t="shared" si="196"/>
        <v>3</v>
      </c>
      <c r="G1810" s="333" t="str">
        <f t="shared" si="197"/>
        <v>9</v>
      </c>
      <c r="H1810" s="333" t="str">
        <f t="shared" si="198"/>
        <v>1</v>
      </c>
      <c r="I1810" s="333" t="str">
        <f t="shared" si="199"/>
        <v>3</v>
      </c>
      <c r="J1810" s="333" t="str">
        <f t="shared" si="200"/>
        <v>1</v>
      </c>
      <c r="K1810" s="333" t="str">
        <f t="shared" si="201"/>
        <v>1</v>
      </c>
      <c r="L1810" s="350">
        <f t="shared" si="202"/>
        <v>10.333333333333334</v>
      </c>
    </row>
    <row r="1811" spans="5:12" x14ac:dyDescent="0.25">
      <c r="E1811" s="332" t="s">
        <v>4958</v>
      </c>
      <c r="F1811" s="333" t="str">
        <f t="shared" si="196"/>
        <v>3</v>
      </c>
      <c r="G1811" s="333" t="str">
        <f t="shared" si="197"/>
        <v>9</v>
      </c>
      <c r="H1811" s="333" t="str">
        <f t="shared" si="198"/>
        <v>1</v>
      </c>
      <c r="I1811" s="333" t="str">
        <f t="shared" si="199"/>
        <v>3</v>
      </c>
      <c r="J1811" s="333" t="str">
        <f t="shared" si="200"/>
        <v>1</v>
      </c>
      <c r="K1811" s="333" t="str">
        <f t="shared" si="201"/>
        <v>3</v>
      </c>
      <c r="L1811" s="350">
        <f t="shared" si="202"/>
        <v>11</v>
      </c>
    </row>
    <row r="1812" spans="5:12" x14ac:dyDescent="0.25">
      <c r="E1812" s="332" t="s">
        <v>4957</v>
      </c>
      <c r="F1812" s="333" t="str">
        <f t="shared" si="196"/>
        <v>3</v>
      </c>
      <c r="G1812" s="333" t="str">
        <f t="shared" si="197"/>
        <v>9</v>
      </c>
      <c r="H1812" s="333" t="str">
        <f t="shared" si="198"/>
        <v>1</v>
      </c>
      <c r="I1812" s="333" t="str">
        <f t="shared" si="199"/>
        <v>3</v>
      </c>
      <c r="J1812" s="333" t="str">
        <f t="shared" si="200"/>
        <v>1</v>
      </c>
      <c r="K1812" s="333" t="str">
        <f t="shared" si="201"/>
        <v>7</v>
      </c>
      <c r="L1812" s="350">
        <f t="shared" si="202"/>
        <v>12.333333333333334</v>
      </c>
    </row>
    <row r="1813" spans="5:12" x14ac:dyDescent="0.25">
      <c r="E1813" s="332" t="s">
        <v>4956</v>
      </c>
      <c r="F1813" s="333" t="str">
        <f t="shared" si="196"/>
        <v>3</v>
      </c>
      <c r="G1813" s="333" t="str">
        <f t="shared" si="197"/>
        <v>9</v>
      </c>
      <c r="H1813" s="333" t="str">
        <f t="shared" si="198"/>
        <v>1</v>
      </c>
      <c r="I1813" s="333" t="str">
        <f t="shared" si="199"/>
        <v>3</v>
      </c>
      <c r="J1813" s="333" t="str">
        <f t="shared" si="200"/>
        <v>1</v>
      </c>
      <c r="K1813" s="333" t="str">
        <f t="shared" si="201"/>
        <v>9</v>
      </c>
      <c r="L1813" s="350">
        <f t="shared" si="202"/>
        <v>13</v>
      </c>
    </row>
    <row r="1814" spans="5:12" x14ac:dyDescent="0.25">
      <c r="E1814" s="332" t="s">
        <v>4955</v>
      </c>
      <c r="F1814" s="333" t="str">
        <f t="shared" si="196"/>
        <v>3</v>
      </c>
      <c r="G1814" s="333" t="str">
        <f t="shared" si="197"/>
        <v>9</v>
      </c>
      <c r="H1814" s="333" t="str">
        <f t="shared" si="198"/>
        <v>1</v>
      </c>
      <c r="I1814" s="333" t="str">
        <f t="shared" si="199"/>
        <v>3</v>
      </c>
      <c r="J1814" s="333" t="str">
        <f t="shared" si="200"/>
        <v>3</v>
      </c>
      <c r="K1814" s="333" t="str">
        <f t="shared" si="201"/>
        <v>1</v>
      </c>
      <c r="L1814" s="350">
        <f t="shared" si="202"/>
        <v>11</v>
      </c>
    </row>
    <row r="1815" spans="5:12" x14ac:dyDescent="0.25">
      <c r="E1815" s="332" t="s">
        <v>4954</v>
      </c>
      <c r="F1815" s="333" t="str">
        <f t="shared" si="196"/>
        <v>3</v>
      </c>
      <c r="G1815" s="333" t="str">
        <f t="shared" si="197"/>
        <v>9</v>
      </c>
      <c r="H1815" s="333" t="str">
        <f t="shared" si="198"/>
        <v>1</v>
      </c>
      <c r="I1815" s="333" t="str">
        <f t="shared" si="199"/>
        <v>3</v>
      </c>
      <c r="J1815" s="333" t="str">
        <f t="shared" si="200"/>
        <v>3</v>
      </c>
      <c r="K1815" s="333" t="str">
        <f t="shared" si="201"/>
        <v>3</v>
      </c>
      <c r="L1815" s="350">
        <f t="shared" si="202"/>
        <v>13</v>
      </c>
    </row>
    <row r="1816" spans="5:12" x14ac:dyDescent="0.25">
      <c r="E1816" s="332" t="s">
        <v>4953</v>
      </c>
      <c r="F1816" s="333" t="str">
        <f t="shared" si="196"/>
        <v>3</v>
      </c>
      <c r="G1816" s="333" t="str">
        <f t="shared" si="197"/>
        <v>9</v>
      </c>
      <c r="H1816" s="333" t="str">
        <f t="shared" si="198"/>
        <v>1</v>
      </c>
      <c r="I1816" s="333" t="str">
        <f t="shared" si="199"/>
        <v>3</v>
      </c>
      <c r="J1816" s="333" t="str">
        <f t="shared" si="200"/>
        <v>3</v>
      </c>
      <c r="K1816" s="333" t="str">
        <f t="shared" si="201"/>
        <v>7</v>
      </c>
      <c r="L1816" s="350">
        <f t="shared" si="202"/>
        <v>17</v>
      </c>
    </row>
    <row r="1817" spans="5:12" x14ac:dyDescent="0.25">
      <c r="E1817" s="332" t="s">
        <v>4952</v>
      </c>
      <c r="F1817" s="333" t="str">
        <f t="shared" si="196"/>
        <v>3</v>
      </c>
      <c r="G1817" s="333" t="str">
        <f t="shared" si="197"/>
        <v>9</v>
      </c>
      <c r="H1817" s="333" t="str">
        <f t="shared" si="198"/>
        <v>1</v>
      </c>
      <c r="I1817" s="333" t="str">
        <f t="shared" si="199"/>
        <v>3</v>
      </c>
      <c r="J1817" s="333" t="str">
        <f t="shared" si="200"/>
        <v>3</v>
      </c>
      <c r="K1817" s="333" t="str">
        <f t="shared" si="201"/>
        <v>9</v>
      </c>
      <c r="L1817" s="350">
        <f t="shared" si="202"/>
        <v>19</v>
      </c>
    </row>
    <row r="1818" spans="5:12" x14ac:dyDescent="0.25">
      <c r="E1818" s="332" t="s">
        <v>4951</v>
      </c>
      <c r="F1818" s="333" t="str">
        <f t="shared" si="196"/>
        <v>3</v>
      </c>
      <c r="G1818" s="333" t="str">
        <f t="shared" si="197"/>
        <v>9</v>
      </c>
      <c r="H1818" s="333" t="str">
        <f t="shared" si="198"/>
        <v>1</v>
      </c>
      <c r="I1818" s="333" t="str">
        <f t="shared" si="199"/>
        <v>3</v>
      </c>
      <c r="J1818" s="333" t="str">
        <f t="shared" si="200"/>
        <v>7</v>
      </c>
      <c r="K1818" s="333" t="str">
        <f t="shared" si="201"/>
        <v>1</v>
      </c>
      <c r="L1818" s="350">
        <f t="shared" si="202"/>
        <v>12.333333333333334</v>
      </c>
    </row>
    <row r="1819" spans="5:12" x14ac:dyDescent="0.25">
      <c r="E1819" s="332" t="s">
        <v>4950</v>
      </c>
      <c r="F1819" s="333" t="str">
        <f t="shared" si="196"/>
        <v>3</v>
      </c>
      <c r="G1819" s="333" t="str">
        <f t="shared" si="197"/>
        <v>9</v>
      </c>
      <c r="H1819" s="333" t="str">
        <f t="shared" si="198"/>
        <v>1</v>
      </c>
      <c r="I1819" s="333" t="str">
        <f t="shared" si="199"/>
        <v>3</v>
      </c>
      <c r="J1819" s="333" t="str">
        <f t="shared" si="200"/>
        <v>7</v>
      </c>
      <c r="K1819" s="333" t="str">
        <f t="shared" si="201"/>
        <v>3</v>
      </c>
      <c r="L1819" s="350">
        <f t="shared" si="202"/>
        <v>17</v>
      </c>
    </row>
    <row r="1820" spans="5:12" x14ac:dyDescent="0.25">
      <c r="E1820" s="332" t="s">
        <v>4949</v>
      </c>
      <c r="F1820" s="333" t="str">
        <f t="shared" si="196"/>
        <v>3</v>
      </c>
      <c r="G1820" s="333" t="str">
        <f t="shared" si="197"/>
        <v>9</v>
      </c>
      <c r="H1820" s="333" t="str">
        <f t="shared" si="198"/>
        <v>1</v>
      </c>
      <c r="I1820" s="333" t="str">
        <f t="shared" si="199"/>
        <v>3</v>
      </c>
      <c r="J1820" s="333" t="str">
        <f t="shared" si="200"/>
        <v>7</v>
      </c>
      <c r="K1820" s="333" t="str">
        <f t="shared" si="201"/>
        <v>7</v>
      </c>
      <c r="L1820" s="350">
        <f t="shared" si="202"/>
        <v>26.333333333333332</v>
      </c>
    </row>
    <row r="1821" spans="5:12" x14ac:dyDescent="0.25">
      <c r="E1821" s="332" t="s">
        <v>4948</v>
      </c>
      <c r="F1821" s="333" t="str">
        <f t="shared" si="196"/>
        <v>3</v>
      </c>
      <c r="G1821" s="333" t="str">
        <f t="shared" si="197"/>
        <v>9</v>
      </c>
      <c r="H1821" s="333" t="str">
        <f t="shared" si="198"/>
        <v>1</v>
      </c>
      <c r="I1821" s="333" t="str">
        <f t="shared" si="199"/>
        <v>3</v>
      </c>
      <c r="J1821" s="333" t="str">
        <f t="shared" si="200"/>
        <v>7</v>
      </c>
      <c r="K1821" s="333" t="str">
        <f t="shared" si="201"/>
        <v>9</v>
      </c>
      <c r="L1821" s="350">
        <f t="shared" si="202"/>
        <v>31</v>
      </c>
    </row>
    <row r="1822" spans="5:12" x14ac:dyDescent="0.25">
      <c r="E1822" s="332" t="s">
        <v>4947</v>
      </c>
      <c r="F1822" s="333" t="str">
        <f t="shared" si="196"/>
        <v>3</v>
      </c>
      <c r="G1822" s="333" t="str">
        <f t="shared" si="197"/>
        <v>9</v>
      </c>
      <c r="H1822" s="333" t="str">
        <f t="shared" si="198"/>
        <v>1</v>
      </c>
      <c r="I1822" s="333" t="str">
        <f t="shared" si="199"/>
        <v>3</v>
      </c>
      <c r="J1822" s="333" t="str">
        <f t="shared" si="200"/>
        <v>9</v>
      </c>
      <c r="K1822" s="333" t="str">
        <f t="shared" si="201"/>
        <v>1</v>
      </c>
      <c r="L1822" s="350">
        <f t="shared" si="202"/>
        <v>13</v>
      </c>
    </row>
    <row r="1823" spans="5:12" x14ac:dyDescent="0.25">
      <c r="E1823" s="332" t="s">
        <v>4946</v>
      </c>
      <c r="F1823" s="333" t="str">
        <f t="shared" si="196"/>
        <v>3</v>
      </c>
      <c r="G1823" s="333" t="str">
        <f t="shared" si="197"/>
        <v>9</v>
      </c>
      <c r="H1823" s="333" t="str">
        <f t="shared" si="198"/>
        <v>1</v>
      </c>
      <c r="I1823" s="333" t="str">
        <f t="shared" si="199"/>
        <v>3</v>
      </c>
      <c r="J1823" s="333" t="str">
        <f t="shared" si="200"/>
        <v>9</v>
      </c>
      <c r="K1823" s="333" t="str">
        <f t="shared" si="201"/>
        <v>3</v>
      </c>
      <c r="L1823" s="350">
        <f t="shared" si="202"/>
        <v>19</v>
      </c>
    </row>
    <row r="1824" spans="5:12" x14ac:dyDescent="0.25">
      <c r="E1824" s="332" t="s">
        <v>4945</v>
      </c>
      <c r="F1824" s="333" t="str">
        <f t="shared" si="196"/>
        <v>3</v>
      </c>
      <c r="G1824" s="333" t="str">
        <f t="shared" si="197"/>
        <v>9</v>
      </c>
      <c r="H1824" s="333" t="str">
        <f t="shared" si="198"/>
        <v>1</v>
      </c>
      <c r="I1824" s="333" t="str">
        <f t="shared" si="199"/>
        <v>3</v>
      </c>
      <c r="J1824" s="333" t="str">
        <f t="shared" si="200"/>
        <v>9</v>
      </c>
      <c r="K1824" s="333" t="str">
        <f t="shared" si="201"/>
        <v>7</v>
      </c>
      <c r="L1824" s="350">
        <f t="shared" si="202"/>
        <v>31</v>
      </c>
    </row>
    <row r="1825" spans="5:12" x14ac:dyDescent="0.25">
      <c r="E1825" s="332" t="s">
        <v>4944</v>
      </c>
      <c r="F1825" s="333" t="str">
        <f t="shared" si="196"/>
        <v>3</v>
      </c>
      <c r="G1825" s="333" t="str">
        <f t="shared" si="197"/>
        <v>9</v>
      </c>
      <c r="H1825" s="333" t="str">
        <f t="shared" si="198"/>
        <v>1</v>
      </c>
      <c r="I1825" s="333" t="str">
        <f t="shared" si="199"/>
        <v>3</v>
      </c>
      <c r="J1825" s="333" t="str">
        <f t="shared" si="200"/>
        <v>9</v>
      </c>
      <c r="K1825" s="333" t="str">
        <f t="shared" si="201"/>
        <v>9</v>
      </c>
      <c r="L1825" s="350">
        <f t="shared" si="202"/>
        <v>37</v>
      </c>
    </row>
    <row r="1826" spans="5:12" x14ac:dyDescent="0.25">
      <c r="E1826" s="332" t="s">
        <v>4943</v>
      </c>
      <c r="F1826" s="333" t="str">
        <f t="shared" si="196"/>
        <v>3</v>
      </c>
      <c r="G1826" s="333" t="str">
        <f t="shared" si="197"/>
        <v>9</v>
      </c>
      <c r="H1826" s="333" t="str">
        <f t="shared" si="198"/>
        <v>1</v>
      </c>
      <c r="I1826" s="333" t="str">
        <f t="shared" si="199"/>
        <v>7</v>
      </c>
      <c r="J1826" s="333" t="str">
        <f t="shared" si="200"/>
        <v>1</v>
      </c>
      <c r="K1826" s="333" t="str">
        <f t="shared" si="201"/>
        <v>1</v>
      </c>
      <c r="L1826" s="350">
        <f t="shared" si="202"/>
        <v>11.666666666666666</v>
      </c>
    </row>
    <row r="1827" spans="5:12" x14ac:dyDescent="0.25">
      <c r="E1827" s="332" t="s">
        <v>4942</v>
      </c>
      <c r="F1827" s="333" t="str">
        <f t="shared" si="196"/>
        <v>3</v>
      </c>
      <c r="G1827" s="333" t="str">
        <f t="shared" si="197"/>
        <v>9</v>
      </c>
      <c r="H1827" s="333" t="str">
        <f t="shared" si="198"/>
        <v>1</v>
      </c>
      <c r="I1827" s="333" t="str">
        <f t="shared" si="199"/>
        <v>7</v>
      </c>
      <c r="J1827" s="333" t="str">
        <f t="shared" si="200"/>
        <v>1</v>
      </c>
      <c r="K1827" s="333" t="str">
        <f t="shared" si="201"/>
        <v>3</v>
      </c>
      <c r="L1827" s="350">
        <f t="shared" si="202"/>
        <v>12.333333333333334</v>
      </c>
    </row>
    <row r="1828" spans="5:12" x14ac:dyDescent="0.25">
      <c r="E1828" s="332" t="s">
        <v>4941</v>
      </c>
      <c r="F1828" s="333" t="str">
        <f t="shared" si="196"/>
        <v>3</v>
      </c>
      <c r="G1828" s="333" t="str">
        <f t="shared" si="197"/>
        <v>9</v>
      </c>
      <c r="H1828" s="333" t="str">
        <f t="shared" si="198"/>
        <v>1</v>
      </c>
      <c r="I1828" s="333" t="str">
        <f t="shared" si="199"/>
        <v>7</v>
      </c>
      <c r="J1828" s="333" t="str">
        <f t="shared" si="200"/>
        <v>1</v>
      </c>
      <c r="K1828" s="333" t="str">
        <f t="shared" si="201"/>
        <v>7</v>
      </c>
      <c r="L1828" s="350">
        <f t="shared" si="202"/>
        <v>13.666666666666666</v>
      </c>
    </row>
    <row r="1829" spans="5:12" x14ac:dyDescent="0.25">
      <c r="E1829" s="332" t="s">
        <v>4940</v>
      </c>
      <c r="F1829" s="333" t="str">
        <f t="shared" si="196"/>
        <v>3</v>
      </c>
      <c r="G1829" s="333" t="str">
        <f t="shared" si="197"/>
        <v>9</v>
      </c>
      <c r="H1829" s="333" t="str">
        <f t="shared" si="198"/>
        <v>1</v>
      </c>
      <c r="I1829" s="333" t="str">
        <f t="shared" si="199"/>
        <v>7</v>
      </c>
      <c r="J1829" s="333" t="str">
        <f t="shared" si="200"/>
        <v>1</v>
      </c>
      <c r="K1829" s="333" t="str">
        <f t="shared" si="201"/>
        <v>9</v>
      </c>
      <c r="L1829" s="350">
        <f t="shared" si="202"/>
        <v>14.333333333333334</v>
      </c>
    </row>
    <row r="1830" spans="5:12" x14ac:dyDescent="0.25">
      <c r="E1830" s="332" t="s">
        <v>4939</v>
      </c>
      <c r="F1830" s="333" t="str">
        <f t="shared" si="196"/>
        <v>3</v>
      </c>
      <c r="G1830" s="333" t="str">
        <f t="shared" si="197"/>
        <v>9</v>
      </c>
      <c r="H1830" s="333" t="str">
        <f t="shared" si="198"/>
        <v>1</v>
      </c>
      <c r="I1830" s="333" t="str">
        <f t="shared" si="199"/>
        <v>7</v>
      </c>
      <c r="J1830" s="333" t="str">
        <f t="shared" si="200"/>
        <v>3</v>
      </c>
      <c r="K1830" s="333" t="str">
        <f t="shared" si="201"/>
        <v>1</v>
      </c>
      <c r="L1830" s="350">
        <f t="shared" si="202"/>
        <v>12.333333333333334</v>
      </c>
    </row>
    <row r="1831" spans="5:12" x14ac:dyDescent="0.25">
      <c r="E1831" s="332" t="s">
        <v>4938</v>
      </c>
      <c r="F1831" s="333" t="str">
        <f t="shared" si="196"/>
        <v>3</v>
      </c>
      <c r="G1831" s="333" t="str">
        <f t="shared" si="197"/>
        <v>9</v>
      </c>
      <c r="H1831" s="333" t="str">
        <f t="shared" si="198"/>
        <v>1</v>
      </c>
      <c r="I1831" s="333" t="str">
        <f t="shared" si="199"/>
        <v>7</v>
      </c>
      <c r="J1831" s="333" t="str">
        <f t="shared" si="200"/>
        <v>3</v>
      </c>
      <c r="K1831" s="333" t="str">
        <f t="shared" si="201"/>
        <v>3</v>
      </c>
      <c r="L1831" s="350">
        <f t="shared" si="202"/>
        <v>14.333333333333334</v>
      </c>
    </row>
    <row r="1832" spans="5:12" x14ac:dyDescent="0.25">
      <c r="E1832" s="332" t="s">
        <v>4937</v>
      </c>
      <c r="F1832" s="333" t="str">
        <f t="shared" si="196"/>
        <v>3</v>
      </c>
      <c r="G1832" s="333" t="str">
        <f t="shared" si="197"/>
        <v>9</v>
      </c>
      <c r="H1832" s="333" t="str">
        <f t="shared" si="198"/>
        <v>1</v>
      </c>
      <c r="I1832" s="333" t="str">
        <f t="shared" si="199"/>
        <v>7</v>
      </c>
      <c r="J1832" s="333" t="str">
        <f t="shared" si="200"/>
        <v>3</v>
      </c>
      <c r="K1832" s="333" t="str">
        <f t="shared" si="201"/>
        <v>7</v>
      </c>
      <c r="L1832" s="350">
        <f t="shared" si="202"/>
        <v>18.333333333333332</v>
      </c>
    </row>
    <row r="1833" spans="5:12" x14ac:dyDescent="0.25">
      <c r="E1833" s="332" t="s">
        <v>4936</v>
      </c>
      <c r="F1833" s="333" t="str">
        <f t="shared" si="196"/>
        <v>3</v>
      </c>
      <c r="G1833" s="333" t="str">
        <f t="shared" si="197"/>
        <v>9</v>
      </c>
      <c r="H1833" s="333" t="str">
        <f t="shared" si="198"/>
        <v>1</v>
      </c>
      <c r="I1833" s="333" t="str">
        <f t="shared" si="199"/>
        <v>7</v>
      </c>
      <c r="J1833" s="333" t="str">
        <f t="shared" si="200"/>
        <v>3</v>
      </c>
      <c r="K1833" s="333" t="str">
        <f t="shared" si="201"/>
        <v>9</v>
      </c>
      <c r="L1833" s="350">
        <f t="shared" si="202"/>
        <v>20.333333333333332</v>
      </c>
    </row>
    <row r="1834" spans="5:12" x14ac:dyDescent="0.25">
      <c r="E1834" s="332" t="s">
        <v>4935</v>
      </c>
      <c r="F1834" s="333" t="str">
        <f t="shared" si="196"/>
        <v>3</v>
      </c>
      <c r="G1834" s="333" t="str">
        <f t="shared" si="197"/>
        <v>9</v>
      </c>
      <c r="H1834" s="333" t="str">
        <f t="shared" si="198"/>
        <v>1</v>
      </c>
      <c r="I1834" s="333" t="str">
        <f t="shared" si="199"/>
        <v>7</v>
      </c>
      <c r="J1834" s="333" t="str">
        <f t="shared" si="200"/>
        <v>7</v>
      </c>
      <c r="K1834" s="333" t="str">
        <f t="shared" si="201"/>
        <v>1</v>
      </c>
      <c r="L1834" s="350">
        <f t="shared" si="202"/>
        <v>13.666666666666666</v>
      </c>
    </row>
    <row r="1835" spans="5:12" x14ac:dyDescent="0.25">
      <c r="E1835" s="332" t="s">
        <v>4934</v>
      </c>
      <c r="F1835" s="333" t="str">
        <f t="shared" si="196"/>
        <v>3</v>
      </c>
      <c r="G1835" s="333" t="str">
        <f t="shared" si="197"/>
        <v>9</v>
      </c>
      <c r="H1835" s="333" t="str">
        <f t="shared" si="198"/>
        <v>1</v>
      </c>
      <c r="I1835" s="333" t="str">
        <f t="shared" si="199"/>
        <v>7</v>
      </c>
      <c r="J1835" s="333" t="str">
        <f t="shared" si="200"/>
        <v>7</v>
      </c>
      <c r="K1835" s="333" t="str">
        <f t="shared" si="201"/>
        <v>3</v>
      </c>
      <c r="L1835" s="350">
        <f t="shared" si="202"/>
        <v>18.333333333333332</v>
      </c>
    </row>
    <row r="1836" spans="5:12" x14ac:dyDescent="0.25">
      <c r="E1836" s="332" t="s">
        <v>4933</v>
      </c>
      <c r="F1836" s="333" t="str">
        <f t="shared" si="196"/>
        <v>3</v>
      </c>
      <c r="G1836" s="333" t="str">
        <f t="shared" si="197"/>
        <v>9</v>
      </c>
      <c r="H1836" s="333" t="str">
        <f t="shared" si="198"/>
        <v>1</v>
      </c>
      <c r="I1836" s="333" t="str">
        <f t="shared" si="199"/>
        <v>7</v>
      </c>
      <c r="J1836" s="333" t="str">
        <f t="shared" si="200"/>
        <v>7</v>
      </c>
      <c r="K1836" s="333" t="str">
        <f t="shared" si="201"/>
        <v>7</v>
      </c>
      <c r="L1836" s="350">
        <f t="shared" si="202"/>
        <v>27.666666666666668</v>
      </c>
    </row>
    <row r="1837" spans="5:12" x14ac:dyDescent="0.25">
      <c r="E1837" s="332" t="s">
        <v>4932</v>
      </c>
      <c r="F1837" s="333" t="str">
        <f t="shared" si="196"/>
        <v>3</v>
      </c>
      <c r="G1837" s="333" t="str">
        <f t="shared" si="197"/>
        <v>9</v>
      </c>
      <c r="H1837" s="333" t="str">
        <f t="shared" si="198"/>
        <v>1</v>
      </c>
      <c r="I1837" s="333" t="str">
        <f t="shared" si="199"/>
        <v>7</v>
      </c>
      <c r="J1837" s="333" t="str">
        <f t="shared" si="200"/>
        <v>7</v>
      </c>
      <c r="K1837" s="333" t="str">
        <f t="shared" si="201"/>
        <v>9</v>
      </c>
      <c r="L1837" s="350">
        <f t="shared" si="202"/>
        <v>32.333333333333336</v>
      </c>
    </row>
    <row r="1838" spans="5:12" x14ac:dyDescent="0.25">
      <c r="E1838" s="332" t="s">
        <v>4931</v>
      </c>
      <c r="F1838" s="333" t="str">
        <f t="shared" si="196"/>
        <v>3</v>
      </c>
      <c r="G1838" s="333" t="str">
        <f t="shared" si="197"/>
        <v>9</v>
      </c>
      <c r="H1838" s="333" t="str">
        <f t="shared" si="198"/>
        <v>1</v>
      </c>
      <c r="I1838" s="333" t="str">
        <f t="shared" si="199"/>
        <v>7</v>
      </c>
      <c r="J1838" s="333" t="str">
        <f t="shared" si="200"/>
        <v>9</v>
      </c>
      <c r="K1838" s="333" t="str">
        <f t="shared" si="201"/>
        <v>1</v>
      </c>
      <c r="L1838" s="350">
        <f t="shared" si="202"/>
        <v>14.333333333333334</v>
      </c>
    </row>
    <row r="1839" spans="5:12" x14ac:dyDescent="0.25">
      <c r="E1839" s="332" t="s">
        <v>4930</v>
      </c>
      <c r="F1839" s="333" t="str">
        <f t="shared" si="196"/>
        <v>3</v>
      </c>
      <c r="G1839" s="333" t="str">
        <f t="shared" si="197"/>
        <v>9</v>
      </c>
      <c r="H1839" s="333" t="str">
        <f t="shared" si="198"/>
        <v>1</v>
      </c>
      <c r="I1839" s="333" t="str">
        <f t="shared" si="199"/>
        <v>7</v>
      </c>
      <c r="J1839" s="333" t="str">
        <f t="shared" si="200"/>
        <v>9</v>
      </c>
      <c r="K1839" s="333" t="str">
        <f t="shared" si="201"/>
        <v>3</v>
      </c>
      <c r="L1839" s="350">
        <f t="shared" si="202"/>
        <v>20.333333333333332</v>
      </c>
    </row>
    <row r="1840" spans="5:12" x14ac:dyDescent="0.25">
      <c r="E1840" s="332" t="s">
        <v>4929</v>
      </c>
      <c r="F1840" s="333" t="str">
        <f t="shared" si="196"/>
        <v>3</v>
      </c>
      <c r="G1840" s="333" t="str">
        <f t="shared" si="197"/>
        <v>9</v>
      </c>
      <c r="H1840" s="333" t="str">
        <f t="shared" si="198"/>
        <v>1</v>
      </c>
      <c r="I1840" s="333" t="str">
        <f t="shared" si="199"/>
        <v>7</v>
      </c>
      <c r="J1840" s="333" t="str">
        <f t="shared" si="200"/>
        <v>9</v>
      </c>
      <c r="K1840" s="333" t="str">
        <f t="shared" si="201"/>
        <v>7</v>
      </c>
      <c r="L1840" s="350">
        <f t="shared" si="202"/>
        <v>32.333333333333336</v>
      </c>
    </row>
    <row r="1841" spans="5:12" x14ac:dyDescent="0.25">
      <c r="E1841" s="332" t="s">
        <v>4928</v>
      </c>
      <c r="F1841" s="333" t="str">
        <f t="shared" si="196"/>
        <v>3</v>
      </c>
      <c r="G1841" s="333" t="str">
        <f t="shared" si="197"/>
        <v>9</v>
      </c>
      <c r="H1841" s="333" t="str">
        <f t="shared" si="198"/>
        <v>1</v>
      </c>
      <c r="I1841" s="333" t="str">
        <f t="shared" si="199"/>
        <v>7</v>
      </c>
      <c r="J1841" s="333" t="str">
        <f t="shared" si="200"/>
        <v>9</v>
      </c>
      <c r="K1841" s="333" t="str">
        <f t="shared" si="201"/>
        <v>9</v>
      </c>
      <c r="L1841" s="350">
        <f t="shared" si="202"/>
        <v>38.333333333333336</v>
      </c>
    </row>
    <row r="1842" spans="5:12" x14ac:dyDescent="0.25">
      <c r="E1842" s="332" t="s">
        <v>4927</v>
      </c>
      <c r="F1842" s="333" t="str">
        <f t="shared" si="196"/>
        <v>3</v>
      </c>
      <c r="G1842" s="333" t="str">
        <f t="shared" si="197"/>
        <v>9</v>
      </c>
      <c r="H1842" s="333" t="str">
        <f t="shared" si="198"/>
        <v>1</v>
      </c>
      <c r="I1842" s="333" t="str">
        <f t="shared" si="199"/>
        <v>9</v>
      </c>
      <c r="J1842" s="333" t="str">
        <f t="shared" si="200"/>
        <v>1</v>
      </c>
      <c r="K1842" s="333" t="str">
        <f t="shared" si="201"/>
        <v>1</v>
      </c>
      <c r="L1842" s="350">
        <f t="shared" si="202"/>
        <v>12.333333333333334</v>
      </c>
    </row>
    <row r="1843" spans="5:12" x14ac:dyDescent="0.25">
      <c r="E1843" s="332" t="s">
        <v>4926</v>
      </c>
      <c r="F1843" s="333" t="str">
        <f t="shared" si="196"/>
        <v>3</v>
      </c>
      <c r="G1843" s="333" t="str">
        <f t="shared" si="197"/>
        <v>9</v>
      </c>
      <c r="H1843" s="333" t="str">
        <f t="shared" si="198"/>
        <v>1</v>
      </c>
      <c r="I1843" s="333" t="str">
        <f t="shared" si="199"/>
        <v>9</v>
      </c>
      <c r="J1843" s="333" t="str">
        <f t="shared" si="200"/>
        <v>1</v>
      </c>
      <c r="K1843" s="333" t="str">
        <f t="shared" si="201"/>
        <v>3</v>
      </c>
      <c r="L1843" s="350">
        <f t="shared" si="202"/>
        <v>13</v>
      </c>
    </row>
    <row r="1844" spans="5:12" x14ac:dyDescent="0.25">
      <c r="E1844" s="332" t="s">
        <v>4925</v>
      </c>
      <c r="F1844" s="333" t="str">
        <f t="shared" si="196"/>
        <v>3</v>
      </c>
      <c r="G1844" s="333" t="str">
        <f t="shared" si="197"/>
        <v>9</v>
      </c>
      <c r="H1844" s="333" t="str">
        <f t="shared" si="198"/>
        <v>1</v>
      </c>
      <c r="I1844" s="333" t="str">
        <f t="shared" si="199"/>
        <v>9</v>
      </c>
      <c r="J1844" s="333" t="str">
        <f t="shared" si="200"/>
        <v>1</v>
      </c>
      <c r="K1844" s="333" t="str">
        <f t="shared" si="201"/>
        <v>7</v>
      </c>
      <c r="L1844" s="350">
        <f t="shared" si="202"/>
        <v>14.333333333333334</v>
      </c>
    </row>
    <row r="1845" spans="5:12" x14ac:dyDescent="0.25">
      <c r="E1845" s="332" t="s">
        <v>4924</v>
      </c>
      <c r="F1845" s="333" t="str">
        <f t="shared" si="196"/>
        <v>3</v>
      </c>
      <c r="G1845" s="333" t="str">
        <f t="shared" si="197"/>
        <v>9</v>
      </c>
      <c r="H1845" s="333" t="str">
        <f t="shared" si="198"/>
        <v>1</v>
      </c>
      <c r="I1845" s="333" t="str">
        <f t="shared" si="199"/>
        <v>9</v>
      </c>
      <c r="J1845" s="333" t="str">
        <f t="shared" si="200"/>
        <v>1</v>
      </c>
      <c r="K1845" s="333" t="str">
        <f t="shared" si="201"/>
        <v>9</v>
      </c>
      <c r="L1845" s="350">
        <f t="shared" si="202"/>
        <v>15</v>
      </c>
    </row>
    <row r="1846" spans="5:12" x14ac:dyDescent="0.25">
      <c r="E1846" s="332" t="s">
        <v>4923</v>
      </c>
      <c r="F1846" s="333" t="str">
        <f t="shared" si="196"/>
        <v>3</v>
      </c>
      <c r="G1846" s="333" t="str">
        <f t="shared" si="197"/>
        <v>9</v>
      </c>
      <c r="H1846" s="333" t="str">
        <f t="shared" si="198"/>
        <v>1</v>
      </c>
      <c r="I1846" s="333" t="str">
        <f t="shared" si="199"/>
        <v>9</v>
      </c>
      <c r="J1846" s="333" t="str">
        <f t="shared" si="200"/>
        <v>3</v>
      </c>
      <c r="K1846" s="333" t="str">
        <f t="shared" si="201"/>
        <v>1</v>
      </c>
      <c r="L1846" s="350">
        <f t="shared" si="202"/>
        <v>13</v>
      </c>
    </row>
    <row r="1847" spans="5:12" x14ac:dyDescent="0.25">
      <c r="E1847" s="332" t="s">
        <v>4922</v>
      </c>
      <c r="F1847" s="333" t="str">
        <f t="shared" si="196"/>
        <v>3</v>
      </c>
      <c r="G1847" s="333" t="str">
        <f t="shared" si="197"/>
        <v>9</v>
      </c>
      <c r="H1847" s="333" t="str">
        <f t="shared" si="198"/>
        <v>1</v>
      </c>
      <c r="I1847" s="333" t="str">
        <f t="shared" si="199"/>
        <v>9</v>
      </c>
      <c r="J1847" s="333" t="str">
        <f t="shared" si="200"/>
        <v>3</v>
      </c>
      <c r="K1847" s="333" t="str">
        <f t="shared" si="201"/>
        <v>3</v>
      </c>
      <c r="L1847" s="350">
        <f t="shared" si="202"/>
        <v>15</v>
      </c>
    </row>
    <row r="1848" spans="5:12" x14ac:dyDescent="0.25">
      <c r="E1848" s="332" t="s">
        <v>4921</v>
      </c>
      <c r="F1848" s="333" t="str">
        <f t="shared" si="196"/>
        <v>3</v>
      </c>
      <c r="G1848" s="333" t="str">
        <f t="shared" si="197"/>
        <v>9</v>
      </c>
      <c r="H1848" s="333" t="str">
        <f t="shared" si="198"/>
        <v>1</v>
      </c>
      <c r="I1848" s="333" t="str">
        <f t="shared" si="199"/>
        <v>9</v>
      </c>
      <c r="J1848" s="333" t="str">
        <f t="shared" si="200"/>
        <v>3</v>
      </c>
      <c r="K1848" s="333" t="str">
        <f t="shared" si="201"/>
        <v>7</v>
      </c>
      <c r="L1848" s="350">
        <f t="shared" si="202"/>
        <v>19</v>
      </c>
    </row>
    <row r="1849" spans="5:12" x14ac:dyDescent="0.25">
      <c r="E1849" s="332" t="s">
        <v>4920</v>
      </c>
      <c r="F1849" s="333" t="str">
        <f t="shared" si="196"/>
        <v>3</v>
      </c>
      <c r="G1849" s="333" t="str">
        <f t="shared" si="197"/>
        <v>9</v>
      </c>
      <c r="H1849" s="333" t="str">
        <f t="shared" si="198"/>
        <v>1</v>
      </c>
      <c r="I1849" s="333" t="str">
        <f t="shared" si="199"/>
        <v>9</v>
      </c>
      <c r="J1849" s="333" t="str">
        <f t="shared" si="200"/>
        <v>3</v>
      </c>
      <c r="K1849" s="333" t="str">
        <f t="shared" si="201"/>
        <v>9</v>
      </c>
      <c r="L1849" s="350">
        <f t="shared" si="202"/>
        <v>21</v>
      </c>
    </row>
    <row r="1850" spans="5:12" x14ac:dyDescent="0.25">
      <c r="E1850" s="332" t="s">
        <v>4919</v>
      </c>
      <c r="F1850" s="333" t="str">
        <f t="shared" si="196"/>
        <v>3</v>
      </c>
      <c r="G1850" s="333" t="str">
        <f t="shared" si="197"/>
        <v>9</v>
      </c>
      <c r="H1850" s="333" t="str">
        <f t="shared" si="198"/>
        <v>1</v>
      </c>
      <c r="I1850" s="333" t="str">
        <f t="shared" si="199"/>
        <v>9</v>
      </c>
      <c r="J1850" s="333" t="str">
        <f t="shared" si="200"/>
        <v>7</v>
      </c>
      <c r="K1850" s="333" t="str">
        <f t="shared" si="201"/>
        <v>1</v>
      </c>
      <c r="L1850" s="350">
        <f t="shared" si="202"/>
        <v>14.333333333333334</v>
      </c>
    </row>
    <row r="1851" spans="5:12" x14ac:dyDescent="0.25">
      <c r="E1851" s="332" t="s">
        <v>4918</v>
      </c>
      <c r="F1851" s="333" t="str">
        <f t="shared" si="196"/>
        <v>3</v>
      </c>
      <c r="G1851" s="333" t="str">
        <f t="shared" si="197"/>
        <v>9</v>
      </c>
      <c r="H1851" s="333" t="str">
        <f t="shared" si="198"/>
        <v>1</v>
      </c>
      <c r="I1851" s="333" t="str">
        <f t="shared" si="199"/>
        <v>9</v>
      </c>
      <c r="J1851" s="333" t="str">
        <f t="shared" si="200"/>
        <v>7</v>
      </c>
      <c r="K1851" s="333" t="str">
        <f t="shared" si="201"/>
        <v>3</v>
      </c>
      <c r="L1851" s="350">
        <f t="shared" si="202"/>
        <v>19</v>
      </c>
    </row>
    <row r="1852" spans="5:12" x14ac:dyDescent="0.25">
      <c r="E1852" s="332" t="s">
        <v>4917</v>
      </c>
      <c r="F1852" s="333" t="str">
        <f t="shared" si="196"/>
        <v>3</v>
      </c>
      <c r="G1852" s="333" t="str">
        <f t="shared" si="197"/>
        <v>9</v>
      </c>
      <c r="H1852" s="333" t="str">
        <f t="shared" si="198"/>
        <v>1</v>
      </c>
      <c r="I1852" s="333" t="str">
        <f t="shared" si="199"/>
        <v>9</v>
      </c>
      <c r="J1852" s="333" t="str">
        <f t="shared" si="200"/>
        <v>7</v>
      </c>
      <c r="K1852" s="333" t="str">
        <f t="shared" si="201"/>
        <v>7</v>
      </c>
      <c r="L1852" s="350">
        <f t="shared" si="202"/>
        <v>28.333333333333332</v>
      </c>
    </row>
    <row r="1853" spans="5:12" x14ac:dyDescent="0.25">
      <c r="E1853" s="332" t="s">
        <v>4916</v>
      </c>
      <c r="F1853" s="333" t="str">
        <f t="shared" si="196"/>
        <v>3</v>
      </c>
      <c r="G1853" s="333" t="str">
        <f t="shared" si="197"/>
        <v>9</v>
      </c>
      <c r="H1853" s="333" t="str">
        <f t="shared" si="198"/>
        <v>1</v>
      </c>
      <c r="I1853" s="333" t="str">
        <f t="shared" si="199"/>
        <v>9</v>
      </c>
      <c r="J1853" s="333" t="str">
        <f t="shared" si="200"/>
        <v>7</v>
      </c>
      <c r="K1853" s="333" t="str">
        <f t="shared" si="201"/>
        <v>9</v>
      </c>
      <c r="L1853" s="350">
        <f t="shared" si="202"/>
        <v>33</v>
      </c>
    </row>
    <row r="1854" spans="5:12" x14ac:dyDescent="0.25">
      <c r="E1854" s="332" t="s">
        <v>4915</v>
      </c>
      <c r="F1854" s="333" t="str">
        <f t="shared" si="196"/>
        <v>3</v>
      </c>
      <c r="G1854" s="333" t="str">
        <f t="shared" si="197"/>
        <v>9</v>
      </c>
      <c r="H1854" s="333" t="str">
        <f t="shared" si="198"/>
        <v>1</v>
      </c>
      <c r="I1854" s="333" t="str">
        <f t="shared" si="199"/>
        <v>9</v>
      </c>
      <c r="J1854" s="333" t="str">
        <f t="shared" si="200"/>
        <v>9</v>
      </c>
      <c r="K1854" s="333" t="str">
        <f t="shared" si="201"/>
        <v>1</v>
      </c>
      <c r="L1854" s="350">
        <f t="shared" si="202"/>
        <v>15</v>
      </c>
    </row>
    <row r="1855" spans="5:12" x14ac:dyDescent="0.25">
      <c r="E1855" s="332" t="s">
        <v>4914</v>
      </c>
      <c r="F1855" s="333" t="str">
        <f t="shared" si="196"/>
        <v>3</v>
      </c>
      <c r="G1855" s="333" t="str">
        <f t="shared" si="197"/>
        <v>9</v>
      </c>
      <c r="H1855" s="333" t="str">
        <f t="shared" si="198"/>
        <v>1</v>
      </c>
      <c r="I1855" s="333" t="str">
        <f t="shared" si="199"/>
        <v>9</v>
      </c>
      <c r="J1855" s="333" t="str">
        <f t="shared" si="200"/>
        <v>9</v>
      </c>
      <c r="K1855" s="333" t="str">
        <f t="shared" si="201"/>
        <v>3</v>
      </c>
      <c r="L1855" s="350">
        <f t="shared" si="202"/>
        <v>21</v>
      </c>
    </row>
    <row r="1856" spans="5:12" x14ac:dyDescent="0.25">
      <c r="E1856" s="332" t="s">
        <v>4913</v>
      </c>
      <c r="F1856" s="333" t="str">
        <f t="shared" si="196"/>
        <v>3</v>
      </c>
      <c r="G1856" s="333" t="str">
        <f t="shared" si="197"/>
        <v>9</v>
      </c>
      <c r="H1856" s="333" t="str">
        <f t="shared" si="198"/>
        <v>1</v>
      </c>
      <c r="I1856" s="333" t="str">
        <f t="shared" si="199"/>
        <v>9</v>
      </c>
      <c r="J1856" s="333" t="str">
        <f t="shared" si="200"/>
        <v>9</v>
      </c>
      <c r="K1856" s="333" t="str">
        <f t="shared" si="201"/>
        <v>7</v>
      </c>
      <c r="L1856" s="350">
        <f t="shared" si="202"/>
        <v>33</v>
      </c>
    </row>
    <row r="1857" spans="5:12" x14ac:dyDescent="0.25">
      <c r="E1857" s="332" t="s">
        <v>4912</v>
      </c>
      <c r="F1857" s="333" t="str">
        <f t="shared" si="196"/>
        <v>3</v>
      </c>
      <c r="G1857" s="333" t="str">
        <f t="shared" si="197"/>
        <v>9</v>
      </c>
      <c r="H1857" s="333" t="str">
        <f t="shared" si="198"/>
        <v>1</v>
      </c>
      <c r="I1857" s="333" t="str">
        <f t="shared" si="199"/>
        <v>9</v>
      </c>
      <c r="J1857" s="333" t="str">
        <f t="shared" si="200"/>
        <v>9</v>
      </c>
      <c r="K1857" s="333" t="str">
        <f t="shared" si="201"/>
        <v>9</v>
      </c>
      <c r="L1857" s="350">
        <f t="shared" si="202"/>
        <v>39</v>
      </c>
    </row>
    <row r="1858" spans="5:12" x14ac:dyDescent="0.25">
      <c r="E1858" s="332" t="s">
        <v>4911</v>
      </c>
      <c r="F1858" s="333" t="str">
        <f t="shared" ref="F1858:F1921" si="203">MID(E1858,3,1)</f>
        <v>3</v>
      </c>
      <c r="G1858" s="333" t="str">
        <f t="shared" ref="G1858:G1921" si="204">MID(E1858,6,1)</f>
        <v>9</v>
      </c>
      <c r="H1858" s="333" t="str">
        <f t="shared" ref="H1858:H1921" si="205">MID(E1858,10,1)</f>
        <v>3</v>
      </c>
      <c r="I1858" s="333" t="str">
        <f t="shared" ref="I1858:I1921" si="206">MID(E1858,13,1)</f>
        <v>1</v>
      </c>
      <c r="J1858" s="333" t="str">
        <f t="shared" ref="J1858:J1921" si="207">MID(E1858,17,1)</f>
        <v>1</v>
      </c>
      <c r="K1858" s="333" t="str">
        <f t="shared" ref="K1858:K1921" si="208">MID(E1858,20,1)</f>
        <v>1</v>
      </c>
      <c r="L1858" s="350">
        <f t="shared" ref="L1858:L1921" si="209">(F1858*G1858+H1858*I1858+J1858*K1858)/3</f>
        <v>10.333333333333334</v>
      </c>
    </row>
    <row r="1859" spans="5:12" x14ac:dyDescent="0.25">
      <c r="E1859" s="332" t="s">
        <v>4910</v>
      </c>
      <c r="F1859" s="333" t="str">
        <f t="shared" si="203"/>
        <v>3</v>
      </c>
      <c r="G1859" s="333" t="str">
        <f t="shared" si="204"/>
        <v>9</v>
      </c>
      <c r="H1859" s="333" t="str">
        <f t="shared" si="205"/>
        <v>3</v>
      </c>
      <c r="I1859" s="333" t="str">
        <f t="shared" si="206"/>
        <v>1</v>
      </c>
      <c r="J1859" s="333" t="str">
        <f t="shared" si="207"/>
        <v>1</v>
      </c>
      <c r="K1859" s="333" t="str">
        <f t="shared" si="208"/>
        <v>3</v>
      </c>
      <c r="L1859" s="350">
        <f t="shared" si="209"/>
        <v>11</v>
      </c>
    </row>
    <row r="1860" spans="5:12" x14ac:dyDescent="0.25">
      <c r="E1860" s="332" t="s">
        <v>4909</v>
      </c>
      <c r="F1860" s="333" t="str">
        <f t="shared" si="203"/>
        <v>3</v>
      </c>
      <c r="G1860" s="333" t="str">
        <f t="shared" si="204"/>
        <v>9</v>
      </c>
      <c r="H1860" s="333" t="str">
        <f t="shared" si="205"/>
        <v>3</v>
      </c>
      <c r="I1860" s="333" t="str">
        <f t="shared" si="206"/>
        <v>1</v>
      </c>
      <c r="J1860" s="333" t="str">
        <f t="shared" si="207"/>
        <v>1</v>
      </c>
      <c r="K1860" s="333" t="str">
        <f t="shared" si="208"/>
        <v>7</v>
      </c>
      <c r="L1860" s="350">
        <f t="shared" si="209"/>
        <v>12.333333333333334</v>
      </c>
    </row>
    <row r="1861" spans="5:12" x14ac:dyDescent="0.25">
      <c r="E1861" s="332" t="s">
        <v>4908</v>
      </c>
      <c r="F1861" s="333" t="str">
        <f t="shared" si="203"/>
        <v>3</v>
      </c>
      <c r="G1861" s="333" t="str">
        <f t="shared" si="204"/>
        <v>9</v>
      </c>
      <c r="H1861" s="333" t="str">
        <f t="shared" si="205"/>
        <v>3</v>
      </c>
      <c r="I1861" s="333" t="str">
        <f t="shared" si="206"/>
        <v>1</v>
      </c>
      <c r="J1861" s="333" t="str">
        <f t="shared" si="207"/>
        <v>1</v>
      </c>
      <c r="K1861" s="333" t="str">
        <f t="shared" si="208"/>
        <v>9</v>
      </c>
      <c r="L1861" s="350">
        <f t="shared" si="209"/>
        <v>13</v>
      </c>
    </row>
    <row r="1862" spans="5:12" x14ac:dyDescent="0.25">
      <c r="E1862" s="332" t="s">
        <v>4907</v>
      </c>
      <c r="F1862" s="333" t="str">
        <f t="shared" si="203"/>
        <v>3</v>
      </c>
      <c r="G1862" s="333" t="str">
        <f t="shared" si="204"/>
        <v>9</v>
      </c>
      <c r="H1862" s="333" t="str">
        <f t="shared" si="205"/>
        <v>3</v>
      </c>
      <c r="I1862" s="333" t="str">
        <f t="shared" si="206"/>
        <v>1</v>
      </c>
      <c r="J1862" s="333" t="str">
        <f t="shared" si="207"/>
        <v>3</v>
      </c>
      <c r="K1862" s="333" t="str">
        <f t="shared" si="208"/>
        <v>1</v>
      </c>
      <c r="L1862" s="350">
        <f t="shared" si="209"/>
        <v>11</v>
      </c>
    </row>
    <row r="1863" spans="5:12" x14ac:dyDescent="0.25">
      <c r="E1863" s="332" t="s">
        <v>4906</v>
      </c>
      <c r="F1863" s="333" t="str">
        <f t="shared" si="203"/>
        <v>3</v>
      </c>
      <c r="G1863" s="333" t="str">
        <f t="shared" si="204"/>
        <v>9</v>
      </c>
      <c r="H1863" s="333" t="str">
        <f t="shared" si="205"/>
        <v>3</v>
      </c>
      <c r="I1863" s="333" t="str">
        <f t="shared" si="206"/>
        <v>1</v>
      </c>
      <c r="J1863" s="333" t="str">
        <f t="shared" si="207"/>
        <v>3</v>
      </c>
      <c r="K1863" s="333" t="str">
        <f t="shared" si="208"/>
        <v>3</v>
      </c>
      <c r="L1863" s="350">
        <f t="shared" si="209"/>
        <v>13</v>
      </c>
    </row>
    <row r="1864" spans="5:12" x14ac:dyDescent="0.25">
      <c r="E1864" s="332" t="s">
        <v>4905</v>
      </c>
      <c r="F1864" s="333" t="str">
        <f t="shared" si="203"/>
        <v>3</v>
      </c>
      <c r="G1864" s="333" t="str">
        <f t="shared" si="204"/>
        <v>9</v>
      </c>
      <c r="H1864" s="333" t="str">
        <f t="shared" si="205"/>
        <v>3</v>
      </c>
      <c r="I1864" s="333" t="str">
        <f t="shared" si="206"/>
        <v>1</v>
      </c>
      <c r="J1864" s="333" t="str">
        <f t="shared" si="207"/>
        <v>3</v>
      </c>
      <c r="K1864" s="333" t="str">
        <f t="shared" si="208"/>
        <v>7</v>
      </c>
      <c r="L1864" s="350">
        <f t="shared" si="209"/>
        <v>17</v>
      </c>
    </row>
    <row r="1865" spans="5:12" x14ac:dyDescent="0.25">
      <c r="E1865" s="332" t="s">
        <v>4904</v>
      </c>
      <c r="F1865" s="333" t="str">
        <f t="shared" si="203"/>
        <v>3</v>
      </c>
      <c r="G1865" s="333" t="str">
        <f t="shared" si="204"/>
        <v>9</v>
      </c>
      <c r="H1865" s="333" t="str">
        <f t="shared" si="205"/>
        <v>3</v>
      </c>
      <c r="I1865" s="333" t="str">
        <f t="shared" si="206"/>
        <v>1</v>
      </c>
      <c r="J1865" s="333" t="str">
        <f t="shared" si="207"/>
        <v>3</v>
      </c>
      <c r="K1865" s="333" t="str">
        <f t="shared" si="208"/>
        <v>9</v>
      </c>
      <c r="L1865" s="350">
        <f t="shared" si="209"/>
        <v>19</v>
      </c>
    </row>
    <row r="1866" spans="5:12" x14ac:dyDescent="0.25">
      <c r="E1866" s="332" t="s">
        <v>4903</v>
      </c>
      <c r="F1866" s="333" t="str">
        <f t="shared" si="203"/>
        <v>3</v>
      </c>
      <c r="G1866" s="333" t="str">
        <f t="shared" si="204"/>
        <v>9</v>
      </c>
      <c r="H1866" s="333" t="str">
        <f t="shared" si="205"/>
        <v>3</v>
      </c>
      <c r="I1866" s="333" t="str">
        <f t="shared" si="206"/>
        <v>1</v>
      </c>
      <c r="J1866" s="333" t="str">
        <f t="shared" si="207"/>
        <v>7</v>
      </c>
      <c r="K1866" s="333" t="str">
        <f t="shared" si="208"/>
        <v>1</v>
      </c>
      <c r="L1866" s="350">
        <f t="shared" si="209"/>
        <v>12.333333333333334</v>
      </c>
    </row>
    <row r="1867" spans="5:12" x14ac:dyDescent="0.25">
      <c r="E1867" s="332" t="s">
        <v>4902</v>
      </c>
      <c r="F1867" s="333" t="str">
        <f t="shared" si="203"/>
        <v>3</v>
      </c>
      <c r="G1867" s="333" t="str">
        <f t="shared" si="204"/>
        <v>9</v>
      </c>
      <c r="H1867" s="333" t="str">
        <f t="shared" si="205"/>
        <v>3</v>
      </c>
      <c r="I1867" s="333" t="str">
        <f t="shared" si="206"/>
        <v>1</v>
      </c>
      <c r="J1867" s="333" t="str">
        <f t="shared" si="207"/>
        <v>7</v>
      </c>
      <c r="K1867" s="333" t="str">
        <f t="shared" si="208"/>
        <v>3</v>
      </c>
      <c r="L1867" s="350">
        <f t="shared" si="209"/>
        <v>17</v>
      </c>
    </row>
    <row r="1868" spans="5:12" x14ac:dyDescent="0.25">
      <c r="E1868" s="332" t="s">
        <v>4901</v>
      </c>
      <c r="F1868" s="333" t="str">
        <f t="shared" si="203"/>
        <v>3</v>
      </c>
      <c r="G1868" s="333" t="str">
        <f t="shared" si="204"/>
        <v>9</v>
      </c>
      <c r="H1868" s="333" t="str">
        <f t="shared" si="205"/>
        <v>3</v>
      </c>
      <c r="I1868" s="333" t="str">
        <f t="shared" si="206"/>
        <v>1</v>
      </c>
      <c r="J1868" s="333" t="str">
        <f t="shared" si="207"/>
        <v>7</v>
      </c>
      <c r="K1868" s="333" t="str">
        <f t="shared" si="208"/>
        <v>7</v>
      </c>
      <c r="L1868" s="350">
        <f t="shared" si="209"/>
        <v>26.333333333333332</v>
      </c>
    </row>
    <row r="1869" spans="5:12" x14ac:dyDescent="0.25">
      <c r="E1869" s="332" t="s">
        <v>4900</v>
      </c>
      <c r="F1869" s="333" t="str">
        <f t="shared" si="203"/>
        <v>3</v>
      </c>
      <c r="G1869" s="333" t="str">
        <f t="shared" si="204"/>
        <v>9</v>
      </c>
      <c r="H1869" s="333" t="str">
        <f t="shared" si="205"/>
        <v>3</v>
      </c>
      <c r="I1869" s="333" t="str">
        <f t="shared" si="206"/>
        <v>1</v>
      </c>
      <c r="J1869" s="333" t="str">
        <f t="shared" si="207"/>
        <v>7</v>
      </c>
      <c r="K1869" s="333" t="str">
        <f t="shared" si="208"/>
        <v>9</v>
      </c>
      <c r="L1869" s="350">
        <f t="shared" si="209"/>
        <v>31</v>
      </c>
    </row>
    <row r="1870" spans="5:12" x14ac:dyDescent="0.25">
      <c r="E1870" s="332" t="s">
        <v>4899</v>
      </c>
      <c r="F1870" s="333" t="str">
        <f t="shared" si="203"/>
        <v>3</v>
      </c>
      <c r="G1870" s="333" t="str">
        <f t="shared" si="204"/>
        <v>9</v>
      </c>
      <c r="H1870" s="333" t="str">
        <f t="shared" si="205"/>
        <v>3</v>
      </c>
      <c r="I1870" s="333" t="str">
        <f t="shared" si="206"/>
        <v>1</v>
      </c>
      <c r="J1870" s="333" t="str">
        <f t="shared" si="207"/>
        <v>9</v>
      </c>
      <c r="K1870" s="333" t="str">
        <f t="shared" si="208"/>
        <v>1</v>
      </c>
      <c r="L1870" s="350">
        <f t="shared" si="209"/>
        <v>13</v>
      </c>
    </row>
    <row r="1871" spans="5:12" x14ac:dyDescent="0.25">
      <c r="E1871" s="332" t="s">
        <v>4898</v>
      </c>
      <c r="F1871" s="333" t="str">
        <f t="shared" si="203"/>
        <v>3</v>
      </c>
      <c r="G1871" s="333" t="str">
        <f t="shared" si="204"/>
        <v>9</v>
      </c>
      <c r="H1871" s="333" t="str">
        <f t="shared" si="205"/>
        <v>3</v>
      </c>
      <c r="I1871" s="333" t="str">
        <f t="shared" si="206"/>
        <v>1</v>
      </c>
      <c r="J1871" s="333" t="str">
        <f t="shared" si="207"/>
        <v>9</v>
      </c>
      <c r="K1871" s="333" t="str">
        <f t="shared" si="208"/>
        <v>3</v>
      </c>
      <c r="L1871" s="350">
        <f t="shared" si="209"/>
        <v>19</v>
      </c>
    </row>
    <row r="1872" spans="5:12" x14ac:dyDescent="0.25">
      <c r="E1872" s="332" t="s">
        <v>4897</v>
      </c>
      <c r="F1872" s="333" t="str">
        <f t="shared" si="203"/>
        <v>3</v>
      </c>
      <c r="G1872" s="333" t="str">
        <f t="shared" si="204"/>
        <v>9</v>
      </c>
      <c r="H1872" s="333" t="str">
        <f t="shared" si="205"/>
        <v>3</v>
      </c>
      <c r="I1872" s="333" t="str">
        <f t="shared" si="206"/>
        <v>1</v>
      </c>
      <c r="J1872" s="333" t="str">
        <f t="shared" si="207"/>
        <v>9</v>
      </c>
      <c r="K1872" s="333" t="str">
        <f t="shared" si="208"/>
        <v>7</v>
      </c>
      <c r="L1872" s="350">
        <f t="shared" si="209"/>
        <v>31</v>
      </c>
    </row>
    <row r="1873" spans="5:12" x14ac:dyDescent="0.25">
      <c r="E1873" s="332" t="s">
        <v>4896</v>
      </c>
      <c r="F1873" s="333" t="str">
        <f t="shared" si="203"/>
        <v>3</v>
      </c>
      <c r="G1873" s="333" t="str">
        <f t="shared" si="204"/>
        <v>9</v>
      </c>
      <c r="H1873" s="333" t="str">
        <f t="shared" si="205"/>
        <v>3</v>
      </c>
      <c r="I1873" s="333" t="str">
        <f t="shared" si="206"/>
        <v>1</v>
      </c>
      <c r="J1873" s="333" t="str">
        <f t="shared" si="207"/>
        <v>9</v>
      </c>
      <c r="K1873" s="333" t="str">
        <f t="shared" si="208"/>
        <v>9</v>
      </c>
      <c r="L1873" s="350">
        <f t="shared" si="209"/>
        <v>37</v>
      </c>
    </row>
    <row r="1874" spans="5:12" x14ac:dyDescent="0.25">
      <c r="E1874" s="332" t="s">
        <v>4895</v>
      </c>
      <c r="F1874" s="333" t="str">
        <f t="shared" si="203"/>
        <v>3</v>
      </c>
      <c r="G1874" s="333" t="str">
        <f t="shared" si="204"/>
        <v>9</v>
      </c>
      <c r="H1874" s="333" t="str">
        <f t="shared" si="205"/>
        <v>3</v>
      </c>
      <c r="I1874" s="333" t="str">
        <f t="shared" si="206"/>
        <v>3</v>
      </c>
      <c r="J1874" s="333" t="str">
        <f t="shared" si="207"/>
        <v>1</v>
      </c>
      <c r="K1874" s="333" t="str">
        <f t="shared" si="208"/>
        <v>1</v>
      </c>
      <c r="L1874" s="350">
        <f t="shared" si="209"/>
        <v>12.333333333333334</v>
      </c>
    </row>
    <row r="1875" spans="5:12" x14ac:dyDescent="0.25">
      <c r="E1875" s="332" t="s">
        <v>4894</v>
      </c>
      <c r="F1875" s="333" t="str">
        <f t="shared" si="203"/>
        <v>3</v>
      </c>
      <c r="G1875" s="333" t="str">
        <f t="shared" si="204"/>
        <v>9</v>
      </c>
      <c r="H1875" s="333" t="str">
        <f t="shared" si="205"/>
        <v>3</v>
      </c>
      <c r="I1875" s="333" t="str">
        <f t="shared" si="206"/>
        <v>3</v>
      </c>
      <c r="J1875" s="333" t="str">
        <f t="shared" si="207"/>
        <v>1</v>
      </c>
      <c r="K1875" s="333" t="str">
        <f t="shared" si="208"/>
        <v>3</v>
      </c>
      <c r="L1875" s="350">
        <f t="shared" si="209"/>
        <v>13</v>
      </c>
    </row>
    <row r="1876" spans="5:12" x14ac:dyDescent="0.25">
      <c r="E1876" s="332" t="s">
        <v>4893</v>
      </c>
      <c r="F1876" s="333" t="str">
        <f t="shared" si="203"/>
        <v>3</v>
      </c>
      <c r="G1876" s="333" t="str">
        <f t="shared" si="204"/>
        <v>9</v>
      </c>
      <c r="H1876" s="333" t="str">
        <f t="shared" si="205"/>
        <v>3</v>
      </c>
      <c r="I1876" s="333" t="str">
        <f t="shared" si="206"/>
        <v>3</v>
      </c>
      <c r="J1876" s="333" t="str">
        <f t="shared" si="207"/>
        <v>1</v>
      </c>
      <c r="K1876" s="333" t="str">
        <f t="shared" si="208"/>
        <v>7</v>
      </c>
      <c r="L1876" s="350">
        <f t="shared" si="209"/>
        <v>14.333333333333334</v>
      </c>
    </row>
    <row r="1877" spans="5:12" x14ac:dyDescent="0.25">
      <c r="E1877" s="332" t="s">
        <v>4892</v>
      </c>
      <c r="F1877" s="333" t="str">
        <f t="shared" si="203"/>
        <v>3</v>
      </c>
      <c r="G1877" s="333" t="str">
        <f t="shared" si="204"/>
        <v>9</v>
      </c>
      <c r="H1877" s="333" t="str">
        <f t="shared" si="205"/>
        <v>3</v>
      </c>
      <c r="I1877" s="333" t="str">
        <f t="shared" si="206"/>
        <v>3</v>
      </c>
      <c r="J1877" s="333" t="str">
        <f t="shared" si="207"/>
        <v>1</v>
      </c>
      <c r="K1877" s="333" t="str">
        <f t="shared" si="208"/>
        <v>9</v>
      </c>
      <c r="L1877" s="350">
        <f t="shared" si="209"/>
        <v>15</v>
      </c>
    </row>
    <row r="1878" spans="5:12" x14ac:dyDescent="0.25">
      <c r="E1878" s="332" t="s">
        <v>4891</v>
      </c>
      <c r="F1878" s="333" t="str">
        <f t="shared" si="203"/>
        <v>3</v>
      </c>
      <c r="G1878" s="333" t="str">
        <f t="shared" si="204"/>
        <v>9</v>
      </c>
      <c r="H1878" s="333" t="str">
        <f t="shared" si="205"/>
        <v>3</v>
      </c>
      <c r="I1878" s="333" t="str">
        <f t="shared" si="206"/>
        <v>3</v>
      </c>
      <c r="J1878" s="333" t="str">
        <f t="shared" si="207"/>
        <v>3</v>
      </c>
      <c r="K1878" s="333" t="str">
        <f t="shared" si="208"/>
        <v>1</v>
      </c>
      <c r="L1878" s="350">
        <f t="shared" si="209"/>
        <v>13</v>
      </c>
    </row>
    <row r="1879" spans="5:12" x14ac:dyDescent="0.25">
      <c r="E1879" s="332" t="s">
        <v>4890</v>
      </c>
      <c r="F1879" s="333" t="str">
        <f t="shared" si="203"/>
        <v>3</v>
      </c>
      <c r="G1879" s="333" t="str">
        <f t="shared" si="204"/>
        <v>9</v>
      </c>
      <c r="H1879" s="333" t="str">
        <f t="shared" si="205"/>
        <v>3</v>
      </c>
      <c r="I1879" s="333" t="str">
        <f t="shared" si="206"/>
        <v>3</v>
      </c>
      <c r="J1879" s="333" t="str">
        <f t="shared" si="207"/>
        <v>3</v>
      </c>
      <c r="K1879" s="333" t="str">
        <f t="shared" si="208"/>
        <v>3</v>
      </c>
      <c r="L1879" s="350">
        <f t="shared" si="209"/>
        <v>15</v>
      </c>
    </row>
    <row r="1880" spans="5:12" x14ac:dyDescent="0.25">
      <c r="E1880" s="332" t="s">
        <v>4889</v>
      </c>
      <c r="F1880" s="333" t="str">
        <f t="shared" si="203"/>
        <v>3</v>
      </c>
      <c r="G1880" s="333" t="str">
        <f t="shared" si="204"/>
        <v>9</v>
      </c>
      <c r="H1880" s="333" t="str">
        <f t="shared" si="205"/>
        <v>3</v>
      </c>
      <c r="I1880" s="333" t="str">
        <f t="shared" si="206"/>
        <v>3</v>
      </c>
      <c r="J1880" s="333" t="str">
        <f t="shared" si="207"/>
        <v>3</v>
      </c>
      <c r="K1880" s="333" t="str">
        <f t="shared" si="208"/>
        <v>7</v>
      </c>
      <c r="L1880" s="350">
        <f t="shared" si="209"/>
        <v>19</v>
      </c>
    </row>
    <row r="1881" spans="5:12" x14ac:dyDescent="0.25">
      <c r="E1881" s="332" t="s">
        <v>4888</v>
      </c>
      <c r="F1881" s="333" t="str">
        <f t="shared" si="203"/>
        <v>3</v>
      </c>
      <c r="G1881" s="333" t="str">
        <f t="shared" si="204"/>
        <v>9</v>
      </c>
      <c r="H1881" s="333" t="str">
        <f t="shared" si="205"/>
        <v>3</v>
      </c>
      <c r="I1881" s="333" t="str">
        <f t="shared" si="206"/>
        <v>3</v>
      </c>
      <c r="J1881" s="333" t="str">
        <f t="shared" si="207"/>
        <v>3</v>
      </c>
      <c r="K1881" s="333" t="str">
        <f t="shared" si="208"/>
        <v>9</v>
      </c>
      <c r="L1881" s="350">
        <f t="shared" si="209"/>
        <v>21</v>
      </c>
    </row>
    <row r="1882" spans="5:12" x14ac:dyDescent="0.25">
      <c r="E1882" s="332" t="s">
        <v>4887</v>
      </c>
      <c r="F1882" s="333" t="str">
        <f t="shared" si="203"/>
        <v>3</v>
      </c>
      <c r="G1882" s="333" t="str">
        <f t="shared" si="204"/>
        <v>9</v>
      </c>
      <c r="H1882" s="333" t="str">
        <f t="shared" si="205"/>
        <v>3</v>
      </c>
      <c r="I1882" s="333" t="str">
        <f t="shared" si="206"/>
        <v>3</v>
      </c>
      <c r="J1882" s="333" t="str">
        <f t="shared" si="207"/>
        <v>7</v>
      </c>
      <c r="K1882" s="333" t="str">
        <f t="shared" si="208"/>
        <v>1</v>
      </c>
      <c r="L1882" s="350">
        <f t="shared" si="209"/>
        <v>14.333333333333334</v>
      </c>
    </row>
    <row r="1883" spans="5:12" x14ac:dyDescent="0.25">
      <c r="E1883" s="332" t="s">
        <v>4886</v>
      </c>
      <c r="F1883" s="333" t="str">
        <f t="shared" si="203"/>
        <v>3</v>
      </c>
      <c r="G1883" s="333" t="str">
        <f t="shared" si="204"/>
        <v>9</v>
      </c>
      <c r="H1883" s="333" t="str">
        <f t="shared" si="205"/>
        <v>3</v>
      </c>
      <c r="I1883" s="333" t="str">
        <f t="shared" si="206"/>
        <v>3</v>
      </c>
      <c r="J1883" s="333" t="str">
        <f t="shared" si="207"/>
        <v>7</v>
      </c>
      <c r="K1883" s="333" t="str">
        <f t="shared" si="208"/>
        <v>3</v>
      </c>
      <c r="L1883" s="350">
        <f t="shared" si="209"/>
        <v>19</v>
      </c>
    </row>
    <row r="1884" spans="5:12" x14ac:dyDescent="0.25">
      <c r="E1884" s="332" t="s">
        <v>4885</v>
      </c>
      <c r="F1884" s="333" t="str">
        <f t="shared" si="203"/>
        <v>3</v>
      </c>
      <c r="G1884" s="333" t="str">
        <f t="shared" si="204"/>
        <v>9</v>
      </c>
      <c r="H1884" s="333" t="str">
        <f t="shared" si="205"/>
        <v>3</v>
      </c>
      <c r="I1884" s="333" t="str">
        <f t="shared" si="206"/>
        <v>3</v>
      </c>
      <c r="J1884" s="333" t="str">
        <f t="shared" si="207"/>
        <v>7</v>
      </c>
      <c r="K1884" s="333" t="str">
        <f t="shared" si="208"/>
        <v>7</v>
      </c>
      <c r="L1884" s="350">
        <f t="shared" si="209"/>
        <v>28.333333333333332</v>
      </c>
    </row>
    <row r="1885" spans="5:12" x14ac:dyDescent="0.25">
      <c r="E1885" s="332" t="s">
        <v>4884</v>
      </c>
      <c r="F1885" s="333" t="str">
        <f t="shared" si="203"/>
        <v>3</v>
      </c>
      <c r="G1885" s="333" t="str">
        <f t="shared" si="204"/>
        <v>9</v>
      </c>
      <c r="H1885" s="333" t="str">
        <f t="shared" si="205"/>
        <v>3</v>
      </c>
      <c r="I1885" s="333" t="str">
        <f t="shared" si="206"/>
        <v>3</v>
      </c>
      <c r="J1885" s="333" t="str">
        <f t="shared" si="207"/>
        <v>7</v>
      </c>
      <c r="K1885" s="333" t="str">
        <f t="shared" si="208"/>
        <v>9</v>
      </c>
      <c r="L1885" s="350">
        <f t="shared" si="209"/>
        <v>33</v>
      </c>
    </row>
    <row r="1886" spans="5:12" x14ac:dyDescent="0.25">
      <c r="E1886" s="332" t="s">
        <v>4883</v>
      </c>
      <c r="F1886" s="333" t="str">
        <f t="shared" si="203"/>
        <v>3</v>
      </c>
      <c r="G1886" s="333" t="str">
        <f t="shared" si="204"/>
        <v>9</v>
      </c>
      <c r="H1886" s="333" t="str">
        <f t="shared" si="205"/>
        <v>3</v>
      </c>
      <c r="I1886" s="333" t="str">
        <f t="shared" si="206"/>
        <v>3</v>
      </c>
      <c r="J1886" s="333" t="str">
        <f t="shared" si="207"/>
        <v>9</v>
      </c>
      <c r="K1886" s="333" t="str">
        <f t="shared" si="208"/>
        <v>1</v>
      </c>
      <c r="L1886" s="350">
        <f t="shared" si="209"/>
        <v>15</v>
      </c>
    </row>
    <row r="1887" spans="5:12" x14ac:dyDescent="0.25">
      <c r="E1887" s="332" t="s">
        <v>4882</v>
      </c>
      <c r="F1887" s="333" t="str">
        <f t="shared" si="203"/>
        <v>3</v>
      </c>
      <c r="G1887" s="333" t="str">
        <f t="shared" si="204"/>
        <v>9</v>
      </c>
      <c r="H1887" s="333" t="str">
        <f t="shared" si="205"/>
        <v>3</v>
      </c>
      <c r="I1887" s="333" t="str">
        <f t="shared" si="206"/>
        <v>3</v>
      </c>
      <c r="J1887" s="333" t="str">
        <f t="shared" si="207"/>
        <v>9</v>
      </c>
      <c r="K1887" s="333" t="str">
        <f t="shared" si="208"/>
        <v>3</v>
      </c>
      <c r="L1887" s="350">
        <f t="shared" si="209"/>
        <v>21</v>
      </c>
    </row>
    <row r="1888" spans="5:12" x14ac:dyDescent="0.25">
      <c r="E1888" s="332" t="s">
        <v>4881</v>
      </c>
      <c r="F1888" s="333" t="str">
        <f t="shared" si="203"/>
        <v>3</v>
      </c>
      <c r="G1888" s="333" t="str">
        <f t="shared" si="204"/>
        <v>9</v>
      </c>
      <c r="H1888" s="333" t="str">
        <f t="shared" si="205"/>
        <v>3</v>
      </c>
      <c r="I1888" s="333" t="str">
        <f t="shared" si="206"/>
        <v>3</v>
      </c>
      <c r="J1888" s="333" t="str">
        <f t="shared" si="207"/>
        <v>9</v>
      </c>
      <c r="K1888" s="333" t="str">
        <f t="shared" si="208"/>
        <v>7</v>
      </c>
      <c r="L1888" s="350">
        <f t="shared" si="209"/>
        <v>33</v>
      </c>
    </row>
    <row r="1889" spans="5:12" x14ac:dyDescent="0.25">
      <c r="E1889" s="332" t="s">
        <v>4880</v>
      </c>
      <c r="F1889" s="333" t="str">
        <f t="shared" si="203"/>
        <v>3</v>
      </c>
      <c r="G1889" s="333" t="str">
        <f t="shared" si="204"/>
        <v>9</v>
      </c>
      <c r="H1889" s="333" t="str">
        <f t="shared" si="205"/>
        <v>3</v>
      </c>
      <c r="I1889" s="333" t="str">
        <f t="shared" si="206"/>
        <v>3</v>
      </c>
      <c r="J1889" s="333" t="str">
        <f t="shared" si="207"/>
        <v>9</v>
      </c>
      <c r="K1889" s="333" t="str">
        <f t="shared" si="208"/>
        <v>9</v>
      </c>
      <c r="L1889" s="350">
        <f t="shared" si="209"/>
        <v>39</v>
      </c>
    </row>
    <row r="1890" spans="5:12" x14ac:dyDescent="0.25">
      <c r="E1890" s="332" t="s">
        <v>4879</v>
      </c>
      <c r="F1890" s="333" t="str">
        <f t="shared" si="203"/>
        <v>3</v>
      </c>
      <c r="G1890" s="333" t="str">
        <f t="shared" si="204"/>
        <v>9</v>
      </c>
      <c r="H1890" s="333" t="str">
        <f t="shared" si="205"/>
        <v>3</v>
      </c>
      <c r="I1890" s="333" t="str">
        <f t="shared" si="206"/>
        <v>7</v>
      </c>
      <c r="J1890" s="333" t="str">
        <f t="shared" si="207"/>
        <v>1</v>
      </c>
      <c r="K1890" s="333" t="str">
        <f t="shared" si="208"/>
        <v>1</v>
      </c>
      <c r="L1890" s="350">
        <f t="shared" si="209"/>
        <v>16.333333333333332</v>
      </c>
    </row>
    <row r="1891" spans="5:12" x14ac:dyDescent="0.25">
      <c r="E1891" s="332" t="s">
        <v>4878</v>
      </c>
      <c r="F1891" s="333" t="str">
        <f t="shared" si="203"/>
        <v>3</v>
      </c>
      <c r="G1891" s="333" t="str">
        <f t="shared" si="204"/>
        <v>9</v>
      </c>
      <c r="H1891" s="333" t="str">
        <f t="shared" si="205"/>
        <v>3</v>
      </c>
      <c r="I1891" s="333" t="str">
        <f t="shared" si="206"/>
        <v>7</v>
      </c>
      <c r="J1891" s="333" t="str">
        <f t="shared" si="207"/>
        <v>1</v>
      </c>
      <c r="K1891" s="333" t="str">
        <f t="shared" si="208"/>
        <v>3</v>
      </c>
      <c r="L1891" s="350">
        <f t="shared" si="209"/>
        <v>17</v>
      </c>
    </row>
    <row r="1892" spans="5:12" x14ac:dyDescent="0.25">
      <c r="E1892" s="332" t="s">
        <v>4877</v>
      </c>
      <c r="F1892" s="333" t="str">
        <f t="shared" si="203"/>
        <v>3</v>
      </c>
      <c r="G1892" s="333" t="str">
        <f t="shared" si="204"/>
        <v>9</v>
      </c>
      <c r="H1892" s="333" t="str">
        <f t="shared" si="205"/>
        <v>3</v>
      </c>
      <c r="I1892" s="333" t="str">
        <f t="shared" si="206"/>
        <v>7</v>
      </c>
      <c r="J1892" s="333" t="str">
        <f t="shared" si="207"/>
        <v>1</v>
      </c>
      <c r="K1892" s="333" t="str">
        <f t="shared" si="208"/>
        <v>7</v>
      </c>
      <c r="L1892" s="350">
        <f t="shared" si="209"/>
        <v>18.333333333333332</v>
      </c>
    </row>
    <row r="1893" spans="5:12" x14ac:dyDescent="0.25">
      <c r="E1893" s="332" t="s">
        <v>4876</v>
      </c>
      <c r="F1893" s="333" t="str">
        <f t="shared" si="203"/>
        <v>3</v>
      </c>
      <c r="G1893" s="333" t="str">
        <f t="shared" si="204"/>
        <v>9</v>
      </c>
      <c r="H1893" s="333" t="str">
        <f t="shared" si="205"/>
        <v>3</v>
      </c>
      <c r="I1893" s="333" t="str">
        <f t="shared" si="206"/>
        <v>7</v>
      </c>
      <c r="J1893" s="333" t="str">
        <f t="shared" si="207"/>
        <v>1</v>
      </c>
      <c r="K1893" s="333" t="str">
        <f t="shared" si="208"/>
        <v>9</v>
      </c>
      <c r="L1893" s="350">
        <f t="shared" si="209"/>
        <v>19</v>
      </c>
    </row>
    <row r="1894" spans="5:12" x14ac:dyDescent="0.25">
      <c r="E1894" s="332" t="s">
        <v>4875</v>
      </c>
      <c r="F1894" s="333" t="str">
        <f t="shared" si="203"/>
        <v>3</v>
      </c>
      <c r="G1894" s="333" t="str">
        <f t="shared" si="204"/>
        <v>9</v>
      </c>
      <c r="H1894" s="333" t="str">
        <f t="shared" si="205"/>
        <v>3</v>
      </c>
      <c r="I1894" s="333" t="str">
        <f t="shared" si="206"/>
        <v>7</v>
      </c>
      <c r="J1894" s="333" t="str">
        <f t="shared" si="207"/>
        <v>3</v>
      </c>
      <c r="K1894" s="333" t="str">
        <f t="shared" si="208"/>
        <v>1</v>
      </c>
      <c r="L1894" s="350">
        <f t="shared" si="209"/>
        <v>17</v>
      </c>
    </row>
    <row r="1895" spans="5:12" x14ac:dyDescent="0.25">
      <c r="E1895" s="332" t="s">
        <v>4874</v>
      </c>
      <c r="F1895" s="333" t="str">
        <f t="shared" si="203"/>
        <v>3</v>
      </c>
      <c r="G1895" s="333" t="str">
        <f t="shared" si="204"/>
        <v>9</v>
      </c>
      <c r="H1895" s="333" t="str">
        <f t="shared" si="205"/>
        <v>3</v>
      </c>
      <c r="I1895" s="333" t="str">
        <f t="shared" si="206"/>
        <v>7</v>
      </c>
      <c r="J1895" s="333" t="str">
        <f t="shared" si="207"/>
        <v>3</v>
      </c>
      <c r="K1895" s="333" t="str">
        <f t="shared" si="208"/>
        <v>3</v>
      </c>
      <c r="L1895" s="350">
        <f t="shared" si="209"/>
        <v>19</v>
      </c>
    </row>
    <row r="1896" spans="5:12" x14ac:dyDescent="0.25">
      <c r="E1896" s="332" t="s">
        <v>4873</v>
      </c>
      <c r="F1896" s="333" t="str">
        <f t="shared" si="203"/>
        <v>3</v>
      </c>
      <c r="G1896" s="333" t="str">
        <f t="shared" si="204"/>
        <v>9</v>
      </c>
      <c r="H1896" s="333" t="str">
        <f t="shared" si="205"/>
        <v>3</v>
      </c>
      <c r="I1896" s="333" t="str">
        <f t="shared" si="206"/>
        <v>7</v>
      </c>
      <c r="J1896" s="333" t="str">
        <f t="shared" si="207"/>
        <v>3</v>
      </c>
      <c r="K1896" s="333" t="str">
        <f t="shared" si="208"/>
        <v>7</v>
      </c>
      <c r="L1896" s="350">
        <f t="shared" si="209"/>
        <v>23</v>
      </c>
    </row>
    <row r="1897" spans="5:12" x14ac:dyDescent="0.25">
      <c r="E1897" s="332" t="s">
        <v>4872</v>
      </c>
      <c r="F1897" s="333" t="str">
        <f t="shared" si="203"/>
        <v>3</v>
      </c>
      <c r="G1897" s="333" t="str">
        <f t="shared" si="204"/>
        <v>9</v>
      </c>
      <c r="H1897" s="333" t="str">
        <f t="shared" si="205"/>
        <v>3</v>
      </c>
      <c r="I1897" s="333" t="str">
        <f t="shared" si="206"/>
        <v>7</v>
      </c>
      <c r="J1897" s="333" t="str">
        <f t="shared" si="207"/>
        <v>3</v>
      </c>
      <c r="K1897" s="333" t="str">
        <f t="shared" si="208"/>
        <v>9</v>
      </c>
      <c r="L1897" s="350">
        <f t="shared" si="209"/>
        <v>25</v>
      </c>
    </row>
    <row r="1898" spans="5:12" x14ac:dyDescent="0.25">
      <c r="E1898" s="332" t="s">
        <v>4871</v>
      </c>
      <c r="F1898" s="333" t="str">
        <f t="shared" si="203"/>
        <v>3</v>
      </c>
      <c r="G1898" s="333" t="str">
        <f t="shared" si="204"/>
        <v>9</v>
      </c>
      <c r="H1898" s="333" t="str">
        <f t="shared" si="205"/>
        <v>3</v>
      </c>
      <c r="I1898" s="333" t="str">
        <f t="shared" si="206"/>
        <v>7</v>
      </c>
      <c r="J1898" s="333" t="str">
        <f t="shared" si="207"/>
        <v>7</v>
      </c>
      <c r="K1898" s="333" t="str">
        <f t="shared" si="208"/>
        <v>1</v>
      </c>
      <c r="L1898" s="350">
        <f t="shared" si="209"/>
        <v>18.333333333333332</v>
      </c>
    </row>
    <row r="1899" spans="5:12" x14ac:dyDescent="0.25">
      <c r="E1899" s="332" t="s">
        <v>4870</v>
      </c>
      <c r="F1899" s="333" t="str">
        <f t="shared" si="203"/>
        <v>3</v>
      </c>
      <c r="G1899" s="333" t="str">
        <f t="shared" si="204"/>
        <v>9</v>
      </c>
      <c r="H1899" s="333" t="str">
        <f t="shared" si="205"/>
        <v>3</v>
      </c>
      <c r="I1899" s="333" t="str">
        <f t="shared" si="206"/>
        <v>7</v>
      </c>
      <c r="J1899" s="333" t="str">
        <f t="shared" si="207"/>
        <v>7</v>
      </c>
      <c r="K1899" s="333" t="str">
        <f t="shared" si="208"/>
        <v>3</v>
      </c>
      <c r="L1899" s="350">
        <f t="shared" si="209"/>
        <v>23</v>
      </c>
    </row>
    <row r="1900" spans="5:12" x14ac:dyDescent="0.25">
      <c r="E1900" s="332" t="s">
        <v>4869</v>
      </c>
      <c r="F1900" s="333" t="str">
        <f t="shared" si="203"/>
        <v>3</v>
      </c>
      <c r="G1900" s="333" t="str">
        <f t="shared" si="204"/>
        <v>9</v>
      </c>
      <c r="H1900" s="333" t="str">
        <f t="shared" si="205"/>
        <v>3</v>
      </c>
      <c r="I1900" s="333" t="str">
        <f t="shared" si="206"/>
        <v>7</v>
      </c>
      <c r="J1900" s="333" t="str">
        <f t="shared" si="207"/>
        <v>7</v>
      </c>
      <c r="K1900" s="333" t="str">
        <f t="shared" si="208"/>
        <v>7</v>
      </c>
      <c r="L1900" s="350">
        <f t="shared" si="209"/>
        <v>32.333333333333336</v>
      </c>
    </row>
    <row r="1901" spans="5:12" x14ac:dyDescent="0.25">
      <c r="E1901" s="332" t="s">
        <v>4868</v>
      </c>
      <c r="F1901" s="333" t="str">
        <f t="shared" si="203"/>
        <v>3</v>
      </c>
      <c r="G1901" s="333" t="str">
        <f t="shared" si="204"/>
        <v>9</v>
      </c>
      <c r="H1901" s="333" t="str">
        <f t="shared" si="205"/>
        <v>3</v>
      </c>
      <c r="I1901" s="333" t="str">
        <f t="shared" si="206"/>
        <v>7</v>
      </c>
      <c r="J1901" s="333" t="str">
        <f t="shared" si="207"/>
        <v>7</v>
      </c>
      <c r="K1901" s="333" t="str">
        <f t="shared" si="208"/>
        <v>9</v>
      </c>
      <c r="L1901" s="350">
        <f t="shared" si="209"/>
        <v>37</v>
      </c>
    </row>
    <row r="1902" spans="5:12" x14ac:dyDescent="0.25">
      <c r="E1902" s="332" t="s">
        <v>4867</v>
      </c>
      <c r="F1902" s="333" t="str">
        <f t="shared" si="203"/>
        <v>3</v>
      </c>
      <c r="G1902" s="333" t="str">
        <f t="shared" si="204"/>
        <v>9</v>
      </c>
      <c r="H1902" s="333" t="str">
        <f t="shared" si="205"/>
        <v>3</v>
      </c>
      <c r="I1902" s="333" t="str">
        <f t="shared" si="206"/>
        <v>7</v>
      </c>
      <c r="J1902" s="333" t="str">
        <f t="shared" si="207"/>
        <v>9</v>
      </c>
      <c r="K1902" s="333" t="str">
        <f t="shared" si="208"/>
        <v>1</v>
      </c>
      <c r="L1902" s="350">
        <f t="shared" si="209"/>
        <v>19</v>
      </c>
    </row>
    <row r="1903" spans="5:12" x14ac:dyDescent="0.25">
      <c r="E1903" s="332" t="s">
        <v>4866</v>
      </c>
      <c r="F1903" s="333" t="str">
        <f t="shared" si="203"/>
        <v>3</v>
      </c>
      <c r="G1903" s="333" t="str">
        <f t="shared" si="204"/>
        <v>9</v>
      </c>
      <c r="H1903" s="333" t="str">
        <f t="shared" si="205"/>
        <v>3</v>
      </c>
      <c r="I1903" s="333" t="str">
        <f t="shared" si="206"/>
        <v>7</v>
      </c>
      <c r="J1903" s="333" t="str">
        <f t="shared" si="207"/>
        <v>9</v>
      </c>
      <c r="K1903" s="333" t="str">
        <f t="shared" si="208"/>
        <v>3</v>
      </c>
      <c r="L1903" s="350">
        <f t="shared" si="209"/>
        <v>25</v>
      </c>
    </row>
    <row r="1904" spans="5:12" x14ac:dyDescent="0.25">
      <c r="E1904" s="332" t="s">
        <v>4865</v>
      </c>
      <c r="F1904" s="333" t="str">
        <f t="shared" si="203"/>
        <v>3</v>
      </c>
      <c r="G1904" s="333" t="str">
        <f t="shared" si="204"/>
        <v>9</v>
      </c>
      <c r="H1904" s="333" t="str">
        <f t="shared" si="205"/>
        <v>3</v>
      </c>
      <c r="I1904" s="333" t="str">
        <f t="shared" si="206"/>
        <v>7</v>
      </c>
      <c r="J1904" s="333" t="str">
        <f t="shared" si="207"/>
        <v>9</v>
      </c>
      <c r="K1904" s="333" t="str">
        <f t="shared" si="208"/>
        <v>7</v>
      </c>
      <c r="L1904" s="350">
        <f t="shared" si="209"/>
        <v>37</v>
      </c>
    </row>
    <row r="1905" spans="5:12" x14ac:dyDescent="0.25">
      <c r="E1905" s="332" t="s">
        <v>4864</v>
      </c>
      <c r="F1905" s="333" t="str">
        <f t="shared" si="203"/>
        <v>3</v>
      </c>
      <c r="G1905" s="333" t="str">
        <f t="shared" si="204"/>
        <v>9</v>
      </c>
      <c r="H1905" s="333" t="str">
        <f t="shared" si="205"/>
        <v>3</v>
      </c>
      <c r="I1905" s="333" t="str">
        <f t="shared" si="206"/>
        <v>7</v>
      </c>
      <c r="J1905" s="333" t="str">
        <f t="shared" si="207"/>
        <v>9</v>
      </c>
      <c r="K1905" s="333" t="str">
        <f t="shared" si="208"/>
        <v>9</v>
      </c>
      <c r="L1905" s="350">
        <f t="shared" si="209"/>
        <v>43</v>
      </c>
    </row>
    <row r="1906" spans="5:12" x14ac:dyDescent="0.25">
      <c r="E1906" s="332" t="s">
        <v>4863</v>
      </c>
      <c r="F1906" s="333" t="str">
        <f t="shared" si="203"/>
        <v>3</v>
      </c>
      <c r="G1906" s="333" t="str">
        <f t="shared" si="204"/>
        <v>9</v>
      </c>
      <c r="H1906" s="333" t="str">
        <f t="shared" si="205"/>
        <v>3</v>
      </c>
      <c r="I1906" s="333" t="str">
        <f t="shared" si="206"/>
        <v>9</v>
      </c>
      <c r="J1906" s="333" t="str">
        <f t="shared" si="207"/>
        <v>1</v>
      </c>
      <c r="K1906" s="333" t="str">
        <f t="shared" si="208"/>
        <v>1</v>
      </c>
      <c r="L1906" s="350">
        <f t="shared" si="209"/>
        <v>18.333333333333332</v>
      </c>
    </row>
    <row r="1907" spans="5:12" x14ac:dyDescent="0.25">
      <c r="E1907" s="332" t="s">
        <v>4862</v>
      </c>
      <c r="F1907" s="333" t="str">
        <f t="shared" si="203"/>
        <v>3</v>
      </c>
      <c r="G1907" s="333" t="str">
        <f t="shared" si="204"/>
        <v>9</v>
      </c>
      <c r="H1907" s="333" t="str">
        <f t="shared" si="205"/>
        <v>3</v>
      </c>
      <c r="I1907" s="333" t="str">
        <f t="shared" si="206"/>
        <v>9</v>
      </c>
      <c r="J1907" s="333" t="str">
        <f t="shared" si="207"/>
        <v>1</v>
      </c>
      <c r="K1907" s="333" t="str">
        <f t="shared" si="208"/>
        <v>3</v>
      </c>
      <c r="L1907" s="350">
        <f t="shared" si="209"/>
        <v>19</v>
      </c>
    </row>
    <row r="1908" spans="5:12" x14ac:dyDescent="0.25">
      <c r="E1908" s="332" t="s">
        <v>4861</v>
      </c>
      <c r="F1908" s="333" t="str">
        <f t="shared" si="203"/>
        <v>3</v>
      </c>
      <c r="G1908" s="333" t="str">
        <f t="shared" si="204"/>
        <v>9</v>
      </c>
      <c r="H1908" s="333" t="str">
        <f t="shared" si="205"/>
        <v>3</v>
      </c>
      <c r="I1908" s="333" t="str">
        <f t="shared" si="206"/>
        <v>9</v>
      </c>
      <c r="J1908" s="333" t="str">
        <f t="shared" si="207"/>
        <v>1</v>
      </c>
      <c r="K1908" s="333" t="str">
        <f t="shared" si="208"/>
        <v>7</v>
      </c>
      <c r="L1908" s="350">
        <f t="shared" si="209"/>
        <v>20.333333333333332</v>
      </c>
    </row>
    <row r="1909" spans="5:12" x14ac:dyDescent="0.25">
      <c r="E1909" s="332" t="s">
        <v>4860</v>
      </c>
      <c r="F1909" s="333" t="str">
        <f t="shared" si="203"/>
        <v>3</v>
      </c>
      <c r="G1909" s="333" t="str">
        <f t="shared" si="204"/>
        <v>9</v>
      </c>
      <c r="H1909" s="333" t="str">
        <f t="shared" si="205"/>
        <v>3</v>
      </c>
      <c r="I1909" s="333" t="str">
        <f t="shared" si="206"/>
        <v>9</v>
      </c>
      <c r="J1909" s="333" t="str">
        <f t="shared" si="207"/>
        <v>1</v>
      </c>
      <c r="K1909" s="333" t="str">
        <f t="shared" si="208"/>
        <v>9</v>
      </c>
      <c r="L1909" s="350">
        <f t="shared" si="209"/>
        <v>21</v>
      </c>
    </row>
    <row r="1910" spans="5:12" x14ac:dyDescent="0.25">
      <c r="E1910" s="332" t="s">
        <v>4859</v>
      </c>
      <c r="F1910" s="333" t="str">
        <f t="shared" si="203"/>
        <v>3</v>
      </c>
      <c r="G1910" s="333" t="str">
        <f t="shared" si="204"/>
        <v>9</v>
      </c>
      <c r="H1910" s="333" t="str">
        <f t="shared" si="205"/>
        <v>3</v>
      </c>
      <c r="I1910" s="333" t="str">
        <f t="shared" si="206"/>
        <v>9</v>
      </c>
      <c r="J1910" s="333" t="str">
        <f t="shared" si="207"/>
        <v>3</v>
      </c>
      <c r="K1910" s="333" t="str">
        <f t="shared" si="208"/>
        <v>1</v>
      </c>
      <c r="L1910" s="350">
        <f t="shared" si="209"/>
        <v>19</v>
      </c>
    </row>
    <row r="1911" spans="5:12" x14ac:dyDescent="0.25">
      <c r="E1911" s="332" t="s">
        <v>4858</v>
      </c>
      <c r="F1911" s="333" t="str">
        <f t="shared" si="203"/>
        <v>3</v>
      </c>
      <c r="G1911" s="333" t="str">
        <f t="shared" si="204"/>
        <v>9</v>
      </c>
      <c r="H1911" s="333" t="str">
        <f t="shared" si="205"/>
        <v>3</v>
      </c>
      <c r="I1911" s="333" t="str">
        <f t="shared" si="206"/>
        <v>9</v>
      </c>
      <c r="J1911" s="333" t="str">
        <f t="shared" si="207"/>
        <v>3</v>
      </c>
      <c r="K1911" s="333" t="str">
        <f t="shared" si="208"/>
        <v>3</v>
      </c>
      <c r="L1911" s="350">
        <f t="shared" si="209"/>
        <v>21</v>
      </c>
    </row>
    <row r="1912" spans="5:12" x14ac:dyDescent="0.25">
      <c r="E1912" s="332" t="s">
        <v>4857</v>
      </c>
      <c r="F1912" s="333" t="str">
        <f t="shared" si="203"/>
        <v>3</v>
      </c>
      <c r="G1912" s="333" t="str">
        <f t="shared" si="204"/>
        <v>9</v>
      </c>
      <c r="H1912" s="333" t="str">
        <f t="shared" si="205"/>
        <v>3</v>
      </c>
      <c r="I1912" s="333" t="str">
        <f t="shared" si="206"/>
        <v>9</v>
      </c>
      <c r="J1912" s="333" t="str">
        <f t="shared" si="207"/>
        <v>3</v>
      </c>
      <c r="K1912" s="333" t="str">
        <f t="shared" si="208"/>
        <v>7</v>
      </c>
      <c r="L1912" s="350">
        <f t="shared" si="209"/>
        <v>25</v>
      </c>
    </row>
    <row r="1913" spans="5:12" x14ac:dyDescent="0.25">
      <c r="E1913" s="332" t="s">
        <v>4856</v>
      </c>
      <c r="F1913" s="333" t="str">
        <f t="shared" si="203"/>
        <v>3</v>
      </c>
      <c r="G1913" s="333" t="str">
        <f t="shared" si="204"/>
        <v>9</v>
      </c>
      <c r="H1913" s="333" t="str">
        <f t="shared" si="205"/>
        <v>3</v>
      </c>
      <c r="I1913" s="333" t="str">
        <f t="shared" si="206"/>
        <v>9</v>
      </c>
      <c r="J1913" s="333" t="str">
        <f t="shared" si="207"/>
        <v>3</v>
      </c>
      <c r="K1913" s="333" t="str">
        <f t="shared" si="208"/>
        <v>9</v>
      </c>
      <c r="L1913" s="350">
        <f t="shared" si="209"/>
        <v>27</v>
      </c>
    </row>
    <row r="1914" spans="5:12" x14ac:dyDescent="0.25">
      <c r="E1914" s="332" t="s">
        <v>4855</v>
      </c>
      <c r="F1914" s="333" t="str">
        <f t="shared" si="203"/>
        <v>3</v>
      </c>
      <c r="G1914" s="333" t="str">
        <f t="shared" si="204"/>
        <v>9</v>
      </c>
      <c r="H1914" s="333" t="str">
        <f t="shared" si="205"/>
        <v>3</v>
      </c>
      <c r="I1914" s="333" t="str">
        <f t="shared" si="206"/>
        <v>9</v>
      </c>
      <c r="J1914" s="333" t="str">
        <f t="shared" si="207"/>
        <v>7</v>
      </c>
      <c r="K1914" s="333" t="str">
        <f t="shared" si="208"/>
        <v>1</v>
      </c>
      <c r="L1914" s="350">
        <f t="shared" si="209"/>
        <v>20.333333333333332</v>
      </c>
    </row>
    <row r="1915" spans="5:12" x14ac:dyDescent="0.25">
      <c r="E1915" s="332" t="s">
        <v>4854</v>
      </c>
      <c r="F1915" s="333" t="str">
        <f t="shared" si="203"/>
        <v>3</v>
      </c>
      <c r="G1915" s="333" t="str">
        <f t="shared" si="204"/>
        <v>9</v>
      </c>
      <c r="H1915" s="333" t="str">
        <f t="shared" si="205"/>
        <v>3</v>
      </c>
      <c r="I1915" s="333" t="str">
        <f t="shared" si="206"/>
        <v>9</v>
      </c>
      <c r="J1915" s="333" t="str">
        <f t="shared" si="207"/>
        <v>7</v>
      </c>
      <c r="K1915" s="333" t="str">
        <f t="shared" si="208"/>
        <v>3</v>
      </c>
      <c r="L1915" s="350">
        <f t="shared" si="209"/>
        <v>25</v>
      </c>
    </row>
    <row r="1916" spans="5:12" x14ac:dyDescent="0.25">
      <c r="E1916" s="332" t="s">
        <v>4853</v>
      </c>
      <c r="F1916" s="333" t="str">
        <f t="shared" si="203"/>
        <v>3</v>
      </c>
      <c r="G1916" s="333" t="str">
        <f t="shared" si="204"/>
        <v>9</v>
      </c>
      <c r="H1916" s="333" t="str">
        <f t="shared" si="205"/>
        <v>3</v>
      </c>
      <c r="I1916" s="333" t="str">
        <f t="shared" si="206"/>
        <v>9</v>
      </c>
      <c r="J1916" s="333" t="str">
        <f t="shared" si="207"/>
        <v>7</v>
      </c>
      <c r="K1916" s="333" t="str">
        <f t="shared" si="208"/>
        <v>7</v>
      </c>
      <c r="L1916" s="350">
        <f t="shared" si="209"/>
        <v>34.333333333333336</v>
      </c>
    </row>
    <row r="1917" spans="5:12" x14ac:dyDescent="0.25">
      <c r="E1917" s="332" t="s">
        <v>4852</v>
      </c>
      <c r="F1917" s="333" t="str">
        <f t="shared" si="203"/>
        <v>3</v>
      </c>
      <c r="G1917" s="333" t="str">
        <f t="shared" si="204"/>
        <v>9</v>
      </c>
      <c r="H1917" s="333" t="str">
        <f t="shared" si="205"/>
        <v>3</v>
      </c>
      <c r="I1917" s="333" t="str">
        <f t="shared" si="206"/>
        <v>9</v>
      </c>
      <c r="J1917" s="333" t="str">
        <f t="shared" si="207"/>
        <v>7</v>
      </c>
      <c r="K1917" s="333" t="str">
        <f t="shared" si="208"/>
        <v>9</v>
      </c>
      <c r="L1917" s="350">
        <f t="shared" si="209"/>
        <v>39</v>
      </c>
    </row>
    <row r="1918" spans="5:12" x14ac:dyDescent="0.25">
      <c r="E1918" s="332" t="s">
        <v>4851</v>
      </c>
      <c r="F1918" s="333" t="str">
        <f t="shared" si="203"/>
        <v>3</v>
      </c>
      <c r="G1918" s="333" t="str">
        <f t="shared" si="204"/>
        <v>9</v>
      </c>
      <c r="H1918" s="333" t="str">
        <f t="shared" si="205"/>
        <v>3</v>
      </c>
      <c r="I1918" s="333" t="str">
        <f t="shared" si="206"/>
        <v>9</v>
      </c>
      <c r="J1918" s="333" t="str">
        <f t="shared" si="207"/>
        <v>9</v>
      </c>
      <c r="K1918" s="333" t="str">
        <f t="shared" si="208"/>
        <v>1</v>
      </c>
      <c r="L1918" s="350">
        <f t="shared" si="209"/>
        <v>21</v>
      </c>
    </row>
    <row r="1919" spans="5:12" x14ac:dyDescent="0.25">
      <c r="E1919" s="332" t="s">
        <v>4850</v>
      </c>
      <c r="F1919" s="333" t="str">
        <f t="shared" si="203"/>
        <v>3</v>
      </c>
      <c r="G1919" s="333" t="str">
        <f t="shared" si="204"/>
        <v>9</v>
      </c>
      <c r="H1919" s="333" t="str">
        <f t="shared" si="205"/>
        <v>3</v>
      </c>
      <c r="I1919" s="333" t="str">
        <f t="shared" si="206"/>
        <v>9</v>
      </c>
      <c r="J1919" s="333" t="str">
        <f t="shared" si="207"/>
        <v>9</v>
      </c>
      <c r="K1919" s="333" t="str">
        <f t="shared" si="208"/>
        <v>3</v>
      </c>
      <c r="L1919" s="350">
        <f t="shared" si="209"/>
        <v>27</v>
      </c>
    </row>
    <row r="1920" spans="5:12" x14ac:dyDescent="0.25">
      <c r="E1920" s="332" t="s">
        <v>4849</v>
      </c>
      <c r="F1920" s="333" t="str">
        <f t="shared" si="203"/>
        <v>3</v>
      </c>
      <c r="G1920" s="333" t="str">
        <f t="shared" si="204"/>
        <v>9</v>
      </c>
      <c r="H1920" s="333" t="str">
        <f t="shared" si="205"/>
        <v>3</v>
      </c>
      <c r="I1920" s="333" t="str">
        <f t="shared" si="206"/>
        <v>9</v>
      </c>
      <c r="J1920" s="333" t="str">
        <f t="shared" si="207"/>
        <v>9</v>
      </c>
      <c r="K1920" s="333" t="str">
        <f t="shared" si="208"/>
        <v>7</v>
      </c>
      <c r="L1920" s="350">
        <f t="shared" si="209"/>
        <v>39</v>
      </c>
    </row>
    <row r="1921" spans="5:12" x14ac:dyDescent="0.25">
      <c r="E1921" s="332" t="s">
        <v>4848</v>
      </c>
      <c r="F1921" s="333" t="str">
        <f t="shared" si="203"/>
        <v>3</v>
      </c>
      <c r="G1921" s="333" t="str">
        <f t="shared" si="204"/>
        <v>9</v>
      </c>
      <c r="H1921" s="333" t="str">
        <f t="shared" si="205"/>
        <v>3</v>
      </c>
      <c r="I1921" s="333" t="str">
        <f t="shared" si="206"/>
        <v>9</v>
      </c>
      <c r="J1921" s="333" t="str">
        <f t="shared" si="207"/>
        <v>9</v>
      </c>
      <c r="K1921" s="333" t="str">
        <f t="shared" si="208"/>
        <v>9</v>
      </c>
      <c r="L1921" s="350">
        <f t="shared" si="209"/>
        <v>45</v>
      </c>
    </row>
    <row r="1922" spans="5:12" x14ac:dyDescent="0.25">
      <c r="E1922" s="332" t="s">
        <v>4847</v>
      </c>
      <c r="F1922" s="333" t="str">
        <f t="shared" ref="F1922:F1985" si="210">MID(E1922,3,1)</f>
        <v>3</v>
      </c>
      <c r="G1922" s="333" t="str">
        <f t="shared" ref="G1922:G1985" si="211">MID(E1922,6,1)</f>
        <v>9</v>
      </c>
      <c r="H1922" s="333" t="str">
        <f t="shared" ref="H1922:H1985" si="212">MID(E1922,10,1)</f>
        <v>7</v>
      </c>
      <c r="I1922" s="333" t="str">
        <f t="shared" ref="I1922:I1985" si="213">MID(E1922,13,1)</f>
        <v>1</v>
      </c>
      <c r="J1922" s="333" t="str">
        <f t="shared" ref="J1922:J1985" si="214">MID(E1922,17,1)</f>
        <v>1</v>
      </c>
      <c r="K1922" s="333" t="str">
        <f t="shared" ref="K1922:K1985" si="215">MID(E1922,20,1)</f>
        <v>1</v>
      </c>
      <c r="L1922" s="350">
        <f t="shared" ref="L1922:L1985" si="216">(F1922*G1922+H1922*I1922+J1922*K1922)/3</f>
        <v>11.666666666666666</v>
      </c>
    </row>
    <row r="1923" spans="5:12" x14ac:dyDescent="0.25">
      <c r="E1923" s="332" t="s">
        <v>4846</v>
      </c>
      <c r="F1923" s="333" t="str">
        <f t="shared" si="210"/>
        <v>3</v>
      </c>
      <c r="G1923" s="333" t="str">
        <f t="shared" si="211"/>
        <v>9</v>
      </c>
      <c r="H1923" s="333" t="str">
        <f t="shared" si="212"/>
        <v>7</v>
      </c>
      <c r="I1923" s="333" t="str">
        <f t="shared" si="213"/>
        <v>1</v>
      </c>
      <c r="J1923" s="333" t="str">
        <f t="shared" si="214"/>
        <v>1</v>
      </c>
      <c r="K1923" s="333" t="str">
        <f t="shared" si="215"/>
        <v>3</v>
      </c>
      <c r="L1923" s="350">
        <f t="shared" si="216"/>
        <v>12.333333333333334</v>
      </c>
    </row>
    <row r="1924" spans="5:12" x14ac:dyDescent="0.25">
      <c r="E1924" s="332" t="s">
        <v>4845</v>
      </c>
      <c r="F1924" s="333" t="str">
        <f t="shared" si="210"/>
        <v>3</v>
      </c>
      <c r="G1924" s="333" t="str">
        <f t="shared" si="211"/>
        <v>9</v>
      </c>
      <c r="H1924" s="333" t="str">
        <f t="shared" si="212"/>
        <v>7</v>
      </c>
      <c r="I1924" s="333" t="str">
        <f t="shared" si="213"/>
        <v>1</v>
      </c>
      <c r="J1924" s="333" t="str">
        <f t="shared" si="214"/>
        <v>1</v>
      </c>
      <c r="K1924" s="333" t="str">
        <f t="shared" si="215"/>
        <v>7</v>
      </c>
      <c r="L1924" s="350">
        <f t="shared" si="216"/>
        <v>13.666666666666666</v>
      </c>
    </row>
    <row r="1925" spans="5:12" x14ac:dyDescent="0.25">
      <c r="E1925" s="332" t="s">
        <v>4844</v>
      </c>
      <c r="F1925" s="333" t="str">
        <f t="shared" si="210"/>
        <v>3</v>
      </c>
      <c r="G1925" s="333" t="str">
        <f t="shared" si="211"/>
        <v>9</v>
      </c>
      <c r="H1925" s="333" t="str">
        <f t="shared" si="212"/>
        <v>7</v>
      </c>
      <c r="I1925" s="333" t="str">
        <f t="shared" si="213"/>
        <v>1</v>
      </c>
      <c r="J1925" s="333" t="str">
        <f t="shared" si="214"/>
        <v>1</v>
      </c>
      <c r="K1925" s="333" t="str">
        <f t="shared" si="215"/>
        <v>9</v>
      </c>
      <c r="L1925" s="350">
        <f t="shared" si="216"/>
        <v>14.333333333333334</v>
      </c>
    </row>
    <row r="1926" spans="5:12" x14ac:dyDescent="0.25">
      <c r="E1926" s="332" t="s">
        <v>4843</v>
      </c>
      <c r="F1926" s="333" t="str">
        <f t="shared" si="210"/>
        <v>3</v>
      </c>
      <c r="G1926" s="333" t="str">
        <f t="shared" si="211"/>
        <v>9</v>
      </c>
      <c r="H1926" s="333" t="str">
        <f t="shared" si="212"/>
        <v>7</v>
      </c>
      <c r="I1926" s="333" t="str">
        <f t="shared" si="213"/>
        <v>1</v>
      </c>
      <c r="J1926" s="333" t="str">
        <f t="shared" si="214"/>
        <v>3</v>
      </c>
      <c r="K1926" s="333" t="str">
        <f t="shared" si="215"/>
        <v>1</v>
      </c>
      <c r="L1926" s="350">
        <f t="shared" si="216"/>
        <v>12.333333333333334</v>
      </c>
    </row>
    <row r="1927" spans="5:12" x14ac:dyDescent="0.25">
      <c r="E1927" s="332" t="s">
        <v>4842</v>
      </c>
      <c r="F1927" s="333" t="str">
        <f t="shared" si="210"/>
        <v>3</v>
      </c>
      <c r="G1927" s="333" t="str">
        <f t="shared" si="211"/>
        <v>9</v>
      </c>
      <c r="H1927" s="333" t="str">
        <f t="shared" si="212"/>
        <v>7</v>
      </c>
      <c r="I1927" s="333" t="str">
        <f t="shared" si="213"/>
        <v>1</v>
      </c>
      <c r="J1927" s="333" t="str">
        <f t="shared" si="214"/>
        <v>3</v>
      </c>
      <c r="K1927" s="333" t="str">
        <f t="shared" si="215"/>
        <v>3</v>
      </c>
      <c r="L1927" s="350">
        <f t="shared" si="216"/>
        <v>14.333333333333334</v>
      </c>
    </row>
    <row r="1928" spans="5:12" x14ac:dyDescent="0.25">
      <c r="E1928" s="332" t="s">
        <v>4841</v>
      </c>
      <c r="F1928" s="333" t="str">
        <f t="shared" si="210"/>
        <v>3</v>
      </c>
      <c r="G1928" s="333" t="str">
        <f t="shared" si="211"/>
        <v>9</v>
      </c>
      <c r="H1928" s="333" t="str">
        <f t="shared" si="212"/>
        <v>7</v>
      </c>
      <c r="I1928" s="333" t="str">
        <f t="shared" si="213"/>
        <v>1</v>
      </c>
      <c r="J1928" s="333" t="str">
        <f t="shared" si="214"/>
        <v>3</v>
      </c>
      <c r="K1928" s="333" t="str">
        <f t="shared" si="215"/>
        <v>7</v>
      </c>
      <c r="L1928" s="350">
        <f t="shared" si="216"/>
        <v>18.333333333333332</v>
      </c>
    </row>
    <row r="1929" spans="5:12" x14ac:dyDescent="0.25">
      <c r="E1929" s="332" t="s">
        <v>4840</v>
      </c>
      <c r="F1929" s="333" t="str">
        <f t="shared" si="210"/>
        <v>3</v>
      </c>
      <c r="G1929" s="333" t="str">
        <f t="shared" si="211"/>
        <v>9</v>
      </c>
      <c r="H1929" s="333" t="str">
        <f t="shared" si="212"/>
        <v>7</v>
      </c>
      <c r="I1929" s="333" t="str">
        <f t="shared" si="213"/>
        <v>1</v>
      </c>
      <c r="J1929" s="333" t="str">
        <f t="shared" si="214"/>
        <v>3</v>
      </c>
      <c r="K1929" s="333" t="str">
        <f t="shared" si="215"/>
        <v>9</v>
      </c>
      <c r="L1929" s="350">
        <f t="shared" si="216"/>
        <v>20.333333333333332</v>
      </c>
    </row>
    <row r="1930" spans="5:12" x14ac:dyDescent="0.25">
      <c r="E1930" s="332" t="s">
        <v>4839</v>
      </c>
      <c r="F1930" s="333" t="str">
        <f t="shared" si="210"/>
        <v>3</v>
      </c>
      <c r="G1930" s="333" t="str">
        <f t="shared" si="211"/>
        <v>9</v>
      </c>
      <c r="H1930" s="333" t="str">
        <f t="shared" si="212"/>
        <v>7</v>
      </c>
      <c r="I1930" s="333" t="str">
        <f t="shared" si="213"/>
        <v>1</v>
      </c>
      <c r="J1930" s="333" t="str">
        <f t="shared" si="214"/>
        <v>7</v>
      </c>
      <c r="K1930" s="333" t="str">
        <f t="shared" si="215"/>
        <v>1</v>
      </c>
      <c r="L1930" s="350">
        <f t="shared" si="216"/>
        <v>13.666666666666666</v>
      </c>
    </row>
    <row r="1931" spans="5:12" x14ac:dyDescent="0.25">
      <c r="E1931" s="332" t="s">
        <v>4838</v>
      </c>
      <c r="F1931" s="333" t="str">
        <f t="shared" si="210"/>
        <v>3</v>
      </c>
      <c r="G1931" s="333" t="str">
        <f t="shared" si="211"/>
        <v>9</v>
      </c>
      <c r="H1931" s="333" t="str">
        <f t="shared" si="212"/>
        <v>7</v>
      </c>
      <c r="I1931" s="333" t="str">
        <f t="shared" si="213"/>
        <v>1</v>
      </c>
      <c r="J1931" s="333" t="str">
        <f t="shared" si="214"/>
        <v>7</v>
      </c>
      <c r="K1931" s="333" t="str">
        <f t="shared" si="215"/>
        <v>3</v>
      </c>
      <c r="L1931" s="350">
        <f t="shared" si="216"/>
        <v>18.333333333333332</v>
      </c>
    </row>
    <row r="1932" spans="5:12" x14ac:dyDescent="0.25">
      <c r="E1932" s="332" t="s">
        <v>4837</v>
      </c>
      <c r="F1932" s="333" t="str">
        <f t="shared" si="210"/>
        <v>3</v>
      </c>
      <c r="G1932" s="333" t="str">
        <f t="shared" si="211"/>
        <v>9</v>
      </c>
      <c r="H1932" s="333" t="str">
        <f t="shared" si="212"/>
        <v>7</v>
      </c>
      <c r="I1932" s="333" t="str">
        <f t="shared" si="213"/>
        <v>1</v>
      </c>
      <c r="J1932" s="333" t="str">
        <f t="shared" si="214"/>
        <v>7</v>
      </c>
      <c r="K1932" s="333" t="str">
        <f t="shared" si="215"/>
        <v>7</v>
      </c>
      <c r="L1932" s="350">
        <f t="shared" si="216"/>
        <v>27.666666666666668</v>
      </c>
    </row>
    <row r="1933" spans="5:12" x14ac:dyDescent="0.25">
      <c r="E1933" s="332" t="s">
        <v>4836</v>
      </c>
      <c r="F1933" s="333" t="str">
        <f t="shared" si="210"/>
        <v>3</v>
      </c>
      <c r="G1933" s="333" t="str">
        <f t="shared" si="211"/>
        <v>9</v>
      </c>
      <c r="H1933" s="333" t="str">
        <f t="shared" si="212"/>
        <v>7</v>
      </c>
      <c r="I1933" s="333" t="str">
        <f t="shared" si="213"/>
        <v>1</v>
      </c>
      <c r="J1933" s="333" t="str">
        <f t="shared" si="214"/>
        <v>7</v>
      </c>
      <c r="K1933" s="333" t="str">
        <f t="shared" si="215"/>
        <v>9</v>
      </c>
      <c r="L1933" s="350">
        <f t="shared" si="216"/>
        <v>32.333333333333336</v>
      </c>
    </row>
    <row r="1934" spans="5:12" x14ac:dyDescent="0.25">
      <c r="E1934" s="332" t="s">
        <v>4835</v>
      </c>
      <c r="F1934" s="333" t="str">
        <f t="shared" si="210"/>
        <v>3</v>
      </c>
      <c r="G1934" s="333" t="str">
        <f t="shared" si="211"/>
        <v>9</v>
      </c>
      <c r="H1934" s="333" t="str">
        <f t="shared" si="212"/>
        <v>7</v>
      </c>
      <c r="I1934" s="333" t="str">
        <f t="shared" si="213"/>
        <v>1</v>
      </c>
      <c r="J1934" s="333" t="str">
        <f t="shared" si="214"/>
        <v>9</v>
      </c>
      <c r="K1934" s="333" t="str">
        <f t="shared" si="215"/>
        <v>1</v>
      </c>
      <c r="L1934" s="350">
        <f t="shared" si="216"/>
        <v>14.333333333333334</v>
      </c>
    </row>
    <row r="1935" spans="5:12" x14ac:dyDescent="0.25">
      <c r="E1935" s="332" t="s">
        <v>4834</v>
      </c>
      <c r="F1935" s="333" t="str">
        <f t="shared" si="210"/>
        <v>3</v>
      </c>
      <c r="G1935" s="333" t="str">
        <f t="shared" si="211"/>
        <v>9</v>
      </c>
      <c r="H1935" s="333" t="str">
        <f t="shared" si="212"/>
        <v>7</v>
      </c>
      <c r="I1935" s="333" t="str">
        <f t="shared" si="213"/>
        <v>1</v>
      </c>
      <c r="J1935" s="333" t="str">
        <f t="shared" si="214"/>
        <v>9</v>
      </c>
      <c r="K1935" s="333" t="str">
        <f t="shared" si="215"/>
        <v>3</v>
      </c>
      <c r="L1935" s="350">
        <f t="shared" si="216"/>
        <v>20.333333333333332</v>
      </c>
    </row>
    <row r="1936" spans="5:12" x14ac:dyDescent="0.25">
      <c r="E1936" s="332" t="s">
        <v>4833</v>
      </c>
      <c r="F1936" s="333" t="str">
        <f t="shared" si="210"/>
        <v>3</v>
      </c>
      <c r="G1936" s="333" t="str">
        <f t="shared" si="211"/>
        <v>9</v>
      </c>
      <c r="H1936" s="333" t="str">
        <f t="shared" si="212"/>
        <v>7</v>
      </c>
      <c r="I1936" s="333" t="str">
        <f t="shared" si="213"/>
        <v>1</v>
      </c>
      <c r="J1936" s="333" t="str">
        <f t="shared" si="214"/>
        <v>9</v>
      </c>
      <c r="K1936" s="333" t="str">
        <f t="shared" si="215"/>
        <v>7</v>
      </c>
      <c r="L1936" s="350">
        <f t="shared" si="216"/>
        <v>32.333333333333336</v>
      </c>
    </row>
    <row r="1937" spans="5:12" x14ac:dyDescent="0.25">
      <c r="E1937" s="332" t="s">
        <v>4832</v>
      </c>
      <c r="F1937" s="333" t="str">
        <f t="shared" si="210"/>
        <v>3</v>
      </c>
      <c r="G1937" s="333" t="str">
        <f t="shared" si="211"/>
        <v>9</v>
      </c>
      <c r="H1937" s="333" t="str">
        <f t="shared" si="212"/>
        <v>7</v>
      </c>
      <c r="I1937" s="333" t="str">
        <f t="shared" si="213"/>
        <v>1</v>
      </c>
      <c r="J1937" s="333" t="str">
        <f t="shared" si="214"/>
        <v>9</v>
      </c>
      <c r="K1937" s="333" t="str">
        <f t="shared" si="215"/>
        <v>9</v>
      </c>
      <c r="L1937" s="350">
        <f t="shared" si="216"/>
        <v>38.333333333333336</v>
      </c>
    </row>
    <row r="1938" spans="5:12" x14ac:dyDescent="0.25">
      <c r="E1938" s="332" t="s">
        <v>4831</v>
      </c>
      <c r="F1938" s="333" t="str">
        <f t="shared" si="210"/>
        <v>3</v>
      </c>
      <c r="G1938" s="333" t="str">
        <f t="shared" si="211"/>
        <v>9</v>
      </c>
      <c r="H1938" s="333" t="str">
        <f t="shared" si="212"/>
        <v>7</v>
      </c>
      <c r="I1938" s="333" t="str">
        <f t="shared" si="213"/>
        <v>3</v>
      </c>
      <c r="J1938" s="333" t="str">
        <f t="shared" si="214"/>
        <v>1</v>
      </c>
      <c r="K1938" s="333" t="str">
        <f t="shared" si="215"/>
        <v>1</v>
      </c>
      <c r="L1938" s="350">
        <f t="shared" si="216"/>
        <v>16.333333333333332</v>
      </c>
    </row>
    <row r="1939" spans="5:12" x14ac:dyDescent="0.25">
      <c r="E1939" s="332" t="s">
        <v>4830</v>
      </c>
      <c r="F1939" s="333" t="str">
        <f t="shared" si="210"/>
        <v>3</v>
      </c>
      <c r="G1939" s="333" t="str">
        <f t="shared" si="211"/>
        <v>9</v>
      </c>
      <c r="H1939" s="333" t="str">
        <f t="shared" si="212"/>
        <v>7</v>
      </c>
      <c r="I1939" s="333" t="str">
        <f t="shared" si="213"/>
        <v>3</v>
      </c>
      <c r="J1939" s="333" t="str">
        <f t="shared" si="214"/>
        <v>1</v>
      </c>
      <c r="K1939" s="333" t="str">
        <f t="shared" si="215"/>
        <v>3</v>
      </c>
      <c r="L1939" s="350">
        <f t="shared" si="216"/>
        <v>17</v>
      </c>
    </row>
    <row r="1940" spans="5:12" x14ac:dyDescent="0.25">
      <c r="E1940" s="332" t="s">
        <v>4829</v>
      </c>
      <c r="F1940" s="333" t="str">
        <f t="shared" si="210"/>
        <v>3</v>
      </c>
      <c r="G1940" s="333" t="str">
        <f t="shared" si="211"/>
        <v>9</v>
      </c>
      <c r="H1940" s="333" t="str">
        <f t="shared" si="212"/>
        <v>7</v>
      </c>
      <c r="I1940" s="333" t="str">
        <f t="shared" si="213"/>
        <v>3</v>
      </c>
      <c r="J1940" s="333" t="str">
        <f t="shared" si="214"/>
        <v>1</v>
      </c>
      <c r="K1940" s="333" t="str">
        <f t="shared" si="215"/>
        <v>7</v>
      </c>
      <c r="L1940" s="350">
        <f t="shared" si="216"/>
        <v>18.333333333333332</v>
      </c>
    </row>
    <row r="1941" spans="5:12" x14ac:dyDescent="0.25">
      <c r="E1941" s="332" t="s">
        <v>4828</v>
      </c>
      <c r="F1941" s="333" t="str">
        <f t="shared" si="210"/>
        <v>3</v>
      </c>
      <c r="G1941" s="333" t="str">
        <f t="shared" si="211"/>
        <v>9</v>
      </c>
      <c r="H1941" s="333" t="str">
        <f t="shared" si="212"/>
        <v>7</v>
      </c>
      <c r="I1941" s="333" t="str">
        <f t="shared" si="213"/>
        <v>3</v>
      </c>
      <c r="J1941" s="333" t="str">
        <f t="shared" si="214"/>
        <v>1</v>
      </c>
      <c r="K1941" s="333" t="str">
        <f t="shared" si="215"/>
        <v>9</v>
      </c>
      <c r="L1941" s="350">
        <f t="shared" si="216"/>
        <v>19</v>
      </c>
    </row>
    <row r="1942" spans="5:12" x14ac:dyDescent="0.25">
      <c r="E1942" s="332" t="s">
        <v>4827</v>
      </c>
      <c r="F1942" s="333" t="str">
        <f t="shared" si="210"/>
        <v>3</v>
      </c>
      <c r="G1942" s="333" t="str">
        <f t="shared" si="211"/>
        <v>9</v>
      </c>
      <c r="H1942" s="333" t="str">
        <f t="shared" si="212"/>
        <v>7</v>
      </c>
      <c r="I1942" s="333" t="str">
        <f t="shared" si="213"/>
        <v>3</v>
      </c>
      <c r="J1942" s="333" t="str">
        <f t="shared" si="214"/>
        <v>3</v>
      </c>
      <c r="K1942" s="333" t="str">
        <f t="shared" si="215"/>
        <v>1</v>
      </c>
      <c r="L1942" s="350">
        <f t="shared" si="216"/>
        <v>17</v>
      </c>
    </row>
    <row r="1943" spans="5:12" x14ac:dyDescent="0.25">
      <c r="E1943" s="332" t="s">
        <v>4826</v>
      </c>
      <c r="F1943" s="333" t="str">
        <f t="shared" si="210"/>
        <v>3</v>
      </c>
      <c r="G1943" s="333" t="str">
        <f t="shared" si="211"/>
        <v>9</v>
      </c>
      <c r="H1943" s="333" t="str">
        <f t="shared" si="212"/>
        <v>7</v>
      </c>
      <c r="I1943" s="333" t="str">
        <f t="shared" si="213"/>
        <v>3</v>
      </c>
      <c r="J1943" s="333" t="str">
        <f t="shared" si="214"/>
        <v>3</v>
      </c>
      <c r="K1943" s="333" t="str">
        <f t="shared" si="215"/>
        <v>3</v>
      </c>
      <c r="L1943" s="350">
        <f t="shared" si="216"/>
        <v>19</v>
      </c>
    </row>
    <row r="1944" spans="5:12" x14ac:dyDescent="0.25">
      <c r="E1944" s="332" t="s">
        <v>4825</v>
      </c>
      <c r="F1944" s="333" t="str">
        <f t="shared" si="210"/>
        <v>3</v>
      </c>
      <c r="G1944" s="333" t="str">
        <f t="shared" si="211"/>
        <v>9</v>
      </c>
      <c r="H1944" s="333" t="str">
        <f t="shared" si="212"/>
        <v>7</v>
      </c>
      <c r="I1944" s="333" t="str">
        <f t="shared" si="213"/>
        <v>3</v>
      </c>
      <c r="J1944" s="333" t="str">
        <f t="shared" si="214"/>
        <v>3</v>
      </c>
      <c r="K1944" s="333" t="str">
        <f t="shared" si="215"/>
        <v>7</v>
      </c>
      <c r="L1944" s="350">
        <f t="shared" si="216"/>
        <v>23</v>
      </c>
    </row>
    <row r="1945" spans="5:12" x14ac:dyDescent="0.25">
      <c r="E1945" s="332" t="s">
        <v>4824</v>
      </c>
      <c r="F1945" s="333" t="str">
        <f t="shared" si="210"/>
        <v>3</v>
      </c>
      <c r="G1945" s="333" t="str">
        <f t="shared" si="211"/>
        <v>9</v>
      </c>
      <c r="H1945" s="333" t="str">
        <f t="shared" si="212"/>
        <v>7</v>
      </c>
      <c r="I1945" s="333" t="str">
        <f t="shared" si="213"/>
        <v>3</v>
      </c>
      <c r="J1945" s="333" t="str">
        <f t="shared" si="214"/>
        <v>3</v>
      </c>
      <c r="K1945" s="333" t="str">
        <f t="shared" si="215"/>
        <v>9</v>
      </c>
      <c r="L1945" s="350">
        <f t="shared" si="216"/>
        <v>25</v>
      </c>
    </row>
    <row r="1946" spans="5:12" x14ac:dyDescent="0.25">
      <c r="E1946" s="332" t="s">
        <v>4823</v>
      </c>
      <c r="F1946" s="333" t="str">
        <f t="shared" si="210"/>
        <v>3</v>
      </c>
      <c r="G1946" s="333" t="str">
        <f t="shared" si="211"/>
        <v>9</v>
      </c>
      <c r="H1946" s="333" t="str">
        <f t="shared" si="212"/>
        <v>7</v>
      </c>
      <c r="I1946" s="333" t="str">
        <f t="shared" si="213"/>
        <v>3</v>
      </c>
      <c r="J1946" s="333" t="str">
        <f t="shared" si="214"/>
        <v>7</v>
      </c>
      <c r="K1946" s="333" t="str">
        <f t="shared" si="215"/>
        <v>1</v>
      </c>
      <c r="L1946" s="350">
        <f t="shared" si="216"/>
        <v>18.333333333333332</v>
      </c>
    </row>
    <row r="1947" spans="5:12" x14ac:dyDescent="0.25">
      <c r="E1947" s="332" t="s">
        <v>4822</v>
      </c>
      <c r="F1947" s="333" t="str">
        <f t="shared" si="210"/>
        <v>3</v>
      </c>
      <c r="G1947" s="333" t="str">
        <f t="shared" si="211"/>
        <v>9</v>
      </c>
      <c r="H1947" s="333" t="str">
        <f t="shared" si="212"/>
        <v>7</v>
      </c>
      <c r="I1947" s="333" t="str">
        <f t="shared" si="213"/>
        <v>3</v>
      </c>
      <c r="J1947" s="333" t="str">
        <f t="shared" si="214"/>
        <v>7</v>
      </c>
      <c r="K1947" s="333" t="str">
        <f t="shared" si="215"/>
        <v>3</v>
      </c>
      <c r="L1947" s="350">
        <f t="shared" si="216"/>
        <v>23</v>
      </c>
    </row>
    <row r="1948" spans="5:12" x14ac:dyDescent="0.25">
      <c r="E1948" s="332" t="s">
        <v>4821</v>
      </c>
      <c r="F1948" s="333" t="str">
        <f t="shared" si="210"/>
        <v>3</v>
      </c>
      <c r="G1948" s="333" t="str">
        <f t="shared" si="211"/>
        <v>9</v>
      </c>
      <c r="H1948" s="333" t="str">
        <f t="shared" si="212"/>
        <v>7</v>
      </c>
      <c r="I1948" s="333" t="str">
        <f t="shared" si="213"/>
        <v>3</v>
      </c>
      <c r="J1948" s="333" t="str">
        <f t="shared" si="214"/>
        <v>7</v>
      </c>
      <c r="K1948" s="333" t="str">
        <f t="shared" si="215"/>
        <v>7</v>
      </c>
      <c r="L1948" s="350">
        <f t="shared" si="216"/>
        <v>32.333333333333336</v>
      </c>
    </row>
    <row r="1949" spans="5:12" x14ac:dyDescent="0.25">
      <c r="E1949" s="332" t="s">
        <v>4820</v>
      </c>
      <c r="F1949" s="333" t="str">
        <f t="shared" si="210"/>
        <v>3</v>
      </c>
      <c r="G1949" s="333" t="str">
        <f t="shared" si="211"/>
        <v>9</v>
      </c>
      <c r="H1949" s="333" t="str">
        <f t="shared" si="212"/>
        <v>7</v>
      </c>
      <c r="I1949" s="333" t="str">
        <f t="shared" si="213"/>
        <v>3</v>
      </c>
      <c r="J1949" s="333" t="str">
        <f t="shared" si="214"/>
        <v>7</v>
      </c>
      <c r="K1949" s="333" t="str">
        <f t="shared" si="215"/>
        <v>9</v>
      </c>
      <c r="L1949" s="350">
        <f t="shared" si="216"/>
        <v>37</v>
      </c>
    </row>
    <row r="1950" spans="5:12" x14ac:dyDescent="0.25">
      <c r="E1950" s="332" t="s">
        <v>4819</v>
      </c>
      <c r="F1950" s="333" t="str">
        <f t="shared" si="210"/>
        <v>3</v>
      </c>
      <c r="G1950" s="333" t="str">
        <f t="shared" si="211"/>
        <v>9</v>
      </c>
      <c r="H1950" s="333" t="str">
        <f t="shared" si="212"/>
        <v>7</v>
      </c>
      <c r="I1950" s="333" t="str">
        <f t="shared" si="213"/>
        <v>3</v>
      </c>
      <c r="J1950" s="333" t="str">
        <f t="shared" si="214"/>
        <v>9</v>
      </c>
      <c r="K1950" s="333" t="str">
        <f t="shared" si="215"/>
        <v>1</v>
      </c>
      <c r="L1950" s="350">
        <f t="shared" si="216"/>
        <v>19</v>
      </c>
    </row>
    <row r="1951" spans="5:12" x14ac:dyDescent="0.25">
      <c r="E1951" s="332" t="s">
        <v>4818</v>
      </c>
      <c r="F1951" s="333" t="str">
        <f t="shared" si="210"/>
        <v>3</v>
      </c>
      <c r="G1951" s="333" t="str">
        <f t="shared" si="211"/>
        <v>9</v>
      </c>
      <c r="H1951" s="333" t="str">
        <f t="shared" si="212"/>
        <v>7</v>
      </c>
      <c r="I1951" s="333" t="str">
        <f t="shared" si="213"/>
        <v>3</v>
      </c>
      <c r="J1951" s="333" t="str">
        <f t="shared" si="214"/>
        <v>9</v>
      </c>
      <c r="K1951" s="333" t="str">
        <f t="shared" si="215"/>
        <v>3</v>
      </c>
      <c r="L1951" s="350">
        <f t="shared" si="216"/>
        <v>25</v>
      </c>
    </row>
    <row r="1952" spans="5:12" x14ac:dyDescent="0.25">
      <c r="E1952" s="332" t="s">
        <v>4817</v>
      </c>
      <c r="F1952" s="333" t="str">
        <f t="shared" si="210"/>
        <v>3</v>
      </c>
      <c r="G1952" s="333" t="str">
        <f t="shared" si="211"/>
        <v>9</v>
      </c>
      <c r="H1952" s="333" t="str">
        <f t="shared" si="212"/>
        <v>7</v>
      </c>
      <c r="I1952" s="333" t="str">
        <f t="shared" si="213"/>
        <v>3</v>
      </c>
      <c r="J1952" s="333" t="str">
        <f t="shared" si="214"/>
        <v>9</v>
      </c>
      <c r="K1952" s="333" t="str">
        <f t="shared" si="215"/>
        <v>7</v>
      </c>
      <c r="L1952" s="350">
        <f t="shared" si="216"/>
        <v>37</v>
      </c>
    </row>
    <row r="1953" spans="5:12" x14ac:dyDescent="0.25">
      <c r="E1953" s="332" t="s">
        <v>4816</v>
      </c>
      <c r="F1953" s="333" t="str">
        <f t="shared" si="210"/>
        <v>3</v>
      </c>
      <c r="G1953" s="333" t="str">
        <f t="shared" si="211"/>
        <v>9</v>
      </c>
      <c r="H1953" s="333" t="str">
        <f t="shared" si="212"/>
        <v>7</v>
      </c>
      <c r="I1953" s="333" t="str">
        <f t="shared" si="213"/>
        <v>3</v>
      </c>
      <c r="J1953" s="333" t="str">
        <f t="shared" si="214"/>
        <v>9</v>
      </c>
      <c r="K1953" s="333" t="str">
        <f t="shared" si="215"/>
        <v>9</v>
      </c>
      <c r="L1953" s="350">
        <f t="shared" si="216"/>
        <v>43</v>
      </c>
    </row>
    <row r="1954" spans="5:12" x14ac:dyDescent="0.25">
      <c r="E1954" s="332" t="s">
        <v>4815</v>
      </c>
      <c r="F1954" s="333" t="str">
        <f t="shared" si="210"/>
        <v>3</v>
      </c>
      <c r="G1954" s="333" t="str">
        <f t="shared" si="211"/>
        <v>9</v>
      </c>
      <c r="H1954" s="333" t="str">
        <f t="shared" si="212"/>
        <v>7</v>
      </c>
      <c r="I1954" s="333" t="str">
        <f t="shared" si="213"/>
        <v>7</v>
      </c>
      <c r="J1954" s="333" t="str">
        <f t="shared" si="214"/>
        <v>1</v>
      </c>
      <c r="K1954" s="333" t="str">
        <f t="shared" si="215"/>
        <v>1</v>
      </c>
      <c r="L1954" s="350">
        <f t="shared" si="216"/>
        <v>25.666666666666668</v>
      </c>
    </row>
    <row r="1955" spans="5:12" x14ac:dyDescent="0.25">
      <c r="E1955" s="332" t="s">
        <v>4814</v>
      </c>
      <c r="F1955" s="333" t="str">
        <f t="shared" si="210"/>
        <v>3</v>
      </c>
      <c r="G1955" s="333" t="str">
        <f t="shared" si="211"/>
        <v>9</v>
      </c>
      <c r="H1955" s="333" t="str">
        <f t="shared" si="212"/>
        <v>7</v>
      </c>
      <c r="I1955" s="333" t="str">
        <f t="shared" si="213"/>
        <v>7</v>
      </c>
      <c r="J1955" s="333" t="str">
        <f t="shared" si="214"/>
        <v>1</v>
      </c>
      <c r="K1955" s="333" t="str">
        <f t="shared" si="215"/>
        <v>3</v>
      </c>
      <c r="L1955" s="350">
        <f t="shared" si="216"/>
        <v>26.333333333333332</v>
      </c>
    </row>
    <row r="1956" spans="5:12" x14ac:dyDescent="0.25">
      <c r="E1956" s="332" t="s">
        <v>4813</v>
      </c>
      <c r="F1956" s="333" t="str">
        <f t="shared" si="210"/>
        <v>3</v>
      </c>
      <c r="G1956" s="333" t="str">
        <f t="shared" si="211"/>
        <v>9</v>
      </c>
      <c r="H1956" s="333" t="str">
        <f t="shared" si="212"/>
        <v>7</v>
      </c>
      <c r="I1956" s="333" t="str">
        <f t="shared" si="213"/>
        <v>7</v>
      </c>
      <c r="J1956" s="333" t="str">
        <f t="shared" si="214"/>
        <v>1</v>
      </c>
      <c r="K1956" s="333" t="str">
        <f t="shared" si="215"/>
        <v>7</v>
      </c>
      <c r="L1956" s="350">
        <f t="shared" si="216"/>
        <v>27.666666666666668</v>
      </c>
    </row>
    <row r="1957" spans="5:12" x14ac:dyDescent="0.25">
      <c r="E1957" s="332" t="s">
        <v>4812</v>
      </c>
      <c r="F1957" s="333" t="str">
        <f t="shared" si="210"/>
        <v>3</v>
      </c>
      <c r="G1957" s="333" t="str">
        <f t="shared" si="211"/>
        <v>9</v>
      </c>
      <c r="H1957" s="333" t="str">
        <f t="shared" si="212"/>
        <v>7</v>
      </c>
      <c r="I1957" s="333" t="str">
        <f t="shared" si="213"/>
        <v>7</v>
      </c>
      <c r="J1957" s="333" t="str">
        <f t="shared" si="214"/>
        <v>1</v>
      </c>
      <c r="K1957" s="333" t="str">
        <f t="shared" si="215"/>
        <v>9</v>
      </c>
      <c r="L1957" s="350">
        <f t="shared" si="216"/>
        <v>28.333333333333332</v>
      </c>
    </row>
    <row r="1958" spans="5:12" x14ac:dyDescent="0.25">
      <c r="E1958" s="332" t="s">
        <v>4811</v>
      </c>
      <c r="F1958" s="333" t="str">
        <f t="shared" si="210"/>
        <v>3</v>
      </c>
      <c r="G1958" s="333" t="str">
        <f t="shared" si="211"/>
        <v>9</v>
      </c>
      <c r="H1958" s="333" t="str">
        <f t="shared" si="212"/>
        <v>7</v>
      </c>
      <c r="I1958" s="333" t="str">
        <f t="shared" si="213"/>
        <v>7</v>
      </c>
      <c r="J1958" s="333" t="str">
        <f t="shared" si="214"/>
        <v>3</v>
      </c>
      <c r="K1958" s="333" t="str">
        <f t="shared" si="215"/>
        <v>1</v>
      </c>
      <c r="L1958" s="350">
        <f t="shared" si="216"/>
        <v>26.333333333333332</v>
      </c>
    </row>
    <row r="1959" spans="5:12" x14ac:dyDescent="0.25">
      <c r="E1959" s="332" t="s">
        <v>4810</v>
      </c>
      <c r="F1959" s="333" t="str">
        <f t="shared" si="210"/>
        <v>3</v>
      </c>
      <c r="G1959" s="333" t="str">
        <f t="shared" si="211"/>
        <v>9</v>
      </c>
      <c r="H1959" s="333" t="str">
        <f t="shared" si="212"/>
        <v>7</v>
      </c>
      <c r="I1959" s="333" t="str">
        <f t="shared" si="213"/>
        <v>7</v>
      </c>
      <c r="J1959" s="333" t="str">
        <f t="shared" si="214"/>
        <v>3</v>
      </c>
      <c r="K1959" s="333" t="str">
        <f t="shared" si="215"/>
        <v>3</v>
      </c>
      <c r="L1959" s="350">
        <f t="shared" si="216"/>
        <v>28.333333333333332</v>
      </c>
    </row>
    <row r="1960" spans="5:12" x14ac:dyDescent="0.25">
      <c r="E1960" s="332" t="s">
        <v>4809</v>
      </c>
      <c r="F1960" s="333" t="str">
        <f t="shared" si="210"/>
        <v>3</v>
      </c>
      <c r="G1960" s="333" t="str">
        <f t="shared" si="211"/>
        <v>9</v>
      </c>
      <c r="H1960" s="333" t="str">
        <f t="shared" si="212"/>
        <v>7</v>
      </c>
      <c r="I1960" s="333" t="str">
        <f t="shared" si="213"/>
        <v>7</v>
      </c>
      <c r="J1960" s="333" t="str">
        <f t="shared" si="214"/>
        <v>3</v>
      </c>
      <c r="K1960" s="333" t="str">
        <f t="shared" si="215"/>
        <v>7</v>
      </c>
      <c r="L1960" s="350">
        <f t="shared" si="216"/>
        <v>32.333333333333336</v>
      </c>
    </row>
    <row r="1961" spans="5:12" x14ac:dyDescent="0.25">
      <c r="E1961" s="332" t="s">
        <v>4808</v>
      </c>
      <c r="F1961" s="333" t="str">
        <f t="shared" si="210"/>
        <v>3</v>
      </c>
      <c r="G1961" s="333" t="str">
        <f t="shared" si="211"/>
        <v>9</v>
      </c>
      <c r="H1961" s="333" t="str">
        <f t="shared" si="212"/>
        <v>7</v>
      </c>
      <c r="I1961" s="333" t="str">
        <f t="shared" si="213"/>
        <v>7</v>
      </c>
      <c r="J1961" s="333" t="str">
        <f t="shared" si="214"/>
        <v>3</v>
      </c>
      <c r="K1961" s="333" t="str">
        <f t="shared" si="215"/>
        <v>9</v>
      </c>
      <c r="L1961" s="350">
        <f t="shared" si="216"/>
        <v>34.333333333333336</v>
      </c>
    </row>
    <row r="1962" spans="5:12" x14ac:dyDescent="0.25">
      <c r="E1962" s="332" t="s">
        <v>4807</v>
      </c>
      <c r="F1962" s="333" t="str">
        <f t="shared" si="210"/>
        <v>3</v>
      </c>
      <c r="G1962" s="333" t="str">
        <f t="shared" si="211"/>
        <v>9</v>
      </c>
      <c r="H1962" s="333" t="str">
        <f t="shared" si="212"/>
        <v>7</v>
      </c>
      <c r="I1962" s="333" t="str">
        <f t="shared" si="213"/>
        <v>7</v>
      </c>
      <c r="J1962" s="333" t="str">
        <f t="shared" si="214"/>
        <v>7</v>
      </c>
      <c r="K1962" s="333" t="str">
        <f t="shared" si="215"/>
        <v>1</v>
      </c>
      <c r="L1962" s="350">
        <f t="shared" si="216"/>
        <v>27.666666666666668</v>
      </c>
    </row>
    <row r="1963" spans="5:12" x14ac:dyDescent="0.25">
      <c r="E1963" s="332" t="s">
        <v>4806</v>
      </c>
      <c r="F1963" s="333" t="str">
        <f t="shared" si="210"/>
        <v>3</v>
      </c>
      <c r="G1963" s="333" t="str">
        <f t="shared" si="211"/>
        <v>9</v>
      </c>
      <c r="H1963" s="333" t="str">
        <f t="shared" si="212"/>
        <v>7</v>
      </c>
      <c r="I1963" s="333" t="str">
        <f t="shared" si="213"/>
        <v>7</v>
      </c>
      <c r="J1963" s="333" t="str">
        <f t="shared" si="214"/>
        <v>7</v>
      </c>
      <c r="K1963" s="333" t="str">
        <f t="shared" si="215"/>
        <v>3</v>
      </c>
      <c r="L1963" s="350">
        <f t="shared" si="216"/>
        <v>32.333333333333336</v>
      </c>
    </row>
    <row r="1964" spans="5:12" x14ac:dyDescent="0.25">
      <c r="E1964" s="332" t="s">
        <v>4805</v>
      </c>
      <c r="F1964" s="333" t="str">
        <f t="shared" si="210"/>
        <v>3</v>
      </c>
      <c r="G1964" s="333" t="str">
        <f t="shared" si="211"/>
        <v>9</v>
      </c>
      <c r="H1964" s="333" t="str">
        <f t="shared" si="212"/>
        <v>7</v>
      </c>
      <c r="I1964" s="333" t="str">
        <f t="shared" si="213"/>
        <v>7</v>
      </c>
      <c r="J1964" s="333" t="str">
        <f t="shared" si="214"/>
        <v>7</v>
      </c>
      <c r="K1964" s="333" t="str">
        <f t="shared" si="215"/>
        <v>7</v>
      </c>
      <c r="L1964" s="350">
        <f t="shared" si="216"/>
        <v>41.666666666666664</v>
      </c>
    </row>
    <row r="1965" spans="5:12" x14ac:dyDescent="0.25">
      <c r="E1965" s="332" t="s">
        <v>4804</v>
      </c>
      <c r="F1965" s="333" t="str">
        <f t="shared" si="210"/>
        <v>3</v>
      </c>
      <c r="G1965" s="333" t="str">
        <f t="shared" si="211"/>
        <v>9</v>
      </c>
      <c r="H1965" s="333" t="str">
        <f t="shared" si="212"/>
        <v>7</v>
      </c>
      <c r="I1965" s="333" t="str">
        <f t="shared" si="213"/>
        <v>7</v>
      </c>
      <c r="J1965" s="333" t="str">
        <f t="shared" si="214"/>
        <v>7</v>
      </c>
      <c r="K1965" s="333" t="str">
        <f t="shared" si="215"/>
        <v>9</v>
      </c>
      <c r="L1965" s="350">
        <f t="shared" si="216"/>
        <v>46.333333333333336</v>
      </c>
    </row>
    <row r="1966" spans="5:12" x14ac:dyDescent="0.25">
      <c r="E1966" s="332" t="s">
        <v>4803</v>
      </c>
      <c r="F1966" s="333" t="str">
        <f t="shared" si="210"/>
        <v>3</v>
      </c>
      <c r="G1966" s="333" t="str">
        <f t="shared" si="211"/>
        <v>9</v>
      </c>
      <c r="H1966" s="333" t="str">
        <f t="shared" si="212"/>
        <v>7</v>
      </c>
      <c r="I1966" s="333" t="str">
        <f t="shared" si="213"/>
        <v>7</v>
      </c>
      <c r="J1966" s="333" t="str">
        <f t="shared" si="214"/>
        <v>9</v>
      </c>
      <c r="K1966" s="333" t="str">
        <f t="shared" si="215"/>
        <v>1</v>
      </c>
      <c r="L1966" s="350">
        <f t="shared" si="216"/>
        <v>28.333333333333332</v>
      </c>
    </row>
    <row r="1967" spans="5:12" x14ac:dyDescent="0.25">
      <c r="E1967" s="332" t="s">
        <v>4802</v>
      </c>
      <c r="F1967" s="333" t="str">
        <f t="shared" si="210"/>
        <v>3</v>
      </c>
      <c r="G1967" s="333" t="str">
        <f t="shared" si="211"/>
        <v>9</v>
      </c>
      <c r="H1967" s="333" t="str">
        <f t="shared" si="212"/>
        <v>7</v>
      </c>
      <c r="I1967" s="333" t="str">
        <f t="shared" si="213"/>
        <v>7</v>
      </c>
      <c r="J1967" s="333" t="str">
        <f t="shared" si="214"/>
        <v>9</v>
      </c>
      <c r="K1967" s="333" t="str">
        <f t="shared" si="215"/>
        <v>3</v>
      </c>
      <c r="L1967" s="350">
        <f t="shared" si="216"/>
        <v>34.333333333333336</v>
      </c>
    </row>
    <row r="1968" spans="5:12" x14ac:dyDescent="0.25">
      <c r="E1968" s="332" t="s">
        <v>4801</v>
      </c>
      <c r="F1968" s="333" t="str">
        <f t="shared" si="210"/>
        <v>3</v>
      </c>
      <c r="G1968" s="333" t="str">
        <f t="shared" si="211"/>
        <v>9</v>
      </c>
      <c r="H1968" s="333" t="str">
        <f t="shared" si="212"/>
        <v>7</v>
      </c>
      <c r="I1968" s="333" t="str">
        <f t="shared" si="213"/>
        <v>7</v>
      </c>
      <c r="J1968" s="333" t="str">
        <f t="shared" si="214"/>
        <v>9</v>
      </c>
      <c r="K1968" s="333" t="str">
        <f t="shared" si="215"/>
        <v>7</v>
      </c>
      <c r="L1968" s="350">
        <f t="shared" si="216"/>
        <v>46.333333333333336</v>
      </c>
    </row>
    <row r="1969" spans="5:12" x14ac:dyDescent="0.25">
      <c r="E1969" s="332" t="s">
        <v>4800</v>
      </c>
      <c r="F1969" s="333" t="str">
        <f t="shared" si="210"/>
        <v>3</v>
      </c>
      <c r="G1969" s="333" t="str">
        <f t="shared" si="211"/>
        <v>9</v>
      </c>
      <c r="H1969" s="333" t="str">
        <f t="shared" si="212"/>
        <v>7</v>
      </c>
      <c r="I1969" s="333" t="str">
        <f t="shared" si="213"/>
        <v>7</v>
      </c>
      <c r="J1969" s="333" t="str">
        <f t="shared" si="214"/>
        <v>9</v>
      </c>
      <c r="K1969" s="333" t="str">
        <f t="shared" si="215"/>
        <v>9</v>
      </c>
      <c r="L1969" s="350">
        <f t="shared" si="216"/>
        <v>52.333333333333336</v>
      </c>
    </row>
    <row r="1970" spans="5:12" x14ac:dyDescent="0.25">
      <c r="E1970" s="332" t="s">
        <v>4799</v>
      </c>
      <c r="F1970" s="333" t="str">
        <f t="shared" si="210"/>
        <v>3</v>
      </c>
      <c r="G1970" s="333" t="str">
        <f t="shared" si="211"/>
        <v>9</v>
      </c>
      <c r="H1970" s="333" t="str">
        <f t="shared" si="212"/>
        <v>7</v>
      </c>
      <c r="I1970" s="333" t="str">
        <f t="shared" si="213"/>
        <v>9</v>
      </c>
      <c r="J1970" s="333" t="str">
        <f t="shared" si="214"/>
        <v>1</v>
      </c>
      <c r="K1970" s="333" t="str">
        <f t="shared" si="215"/>
        <v>1</v>
      </c>
      <c r="L1970" s="350">
        <f t="shared" si="216"/>
        <v>30.333333333333332</v>
      </c>
    </row>
    <row r="1971" spans="5:12" x14ac:dyDescent="0.25">
      <c r="E1971" s="332" t="s">
        <v>4798</v>
      </c>
      <c r="F1971" s="333" t="str">
        <f t="shared" si="210"/>
        <v>3</v>
      </c>
      <c r="G1971" s="333" t="str">
        <f t="shared" si="211"/>
        <v>9</v>
      </c>
      <c r="H1971" s="333" t="str">
        <f t="shared" si="212"/>
        <v>7</v>
      </c>
      <c r="I1971" s="333" t="str">
        <f t="shared" si="213"/>
        <v>9</v>
      </c>
      <c r="J1971" s="333" t="str">
        <f t="shared" si="214"/>
        <v>1</v>
      </c>
      <c r="K1971" s="333" t="str">
        <f t="shared" si="215"/>
        <v>3</v>
      </c>
      <c r="L1971" s="350">
        <f t="shared" si="216"/>
        <v>31</v>
      </c>
    </row>
    <row r="1972" spans="5:12" x14ac:dyDescent="0.25">
      <c r="E1972" s="332" t="s">
        <v>4797</v>
      </c>
      <c r="F1972" s="333" t="str">
        <f t="shared" si="210"/>
        <v>3</v>
      </c>
      <c r="G1972" s="333" t="str">
        <f t="shared" si="211"/>
        <v>9</v>
      </c>
      <c r="H1972" s="333" t="str">
        <f t="shared" si="212"/>
        <v>7</v>
      </c>
      <c r="I1972" s="333" t="str">
        <f t="shared" si="213"/>
        <v>9</v>
      </c>
      <c r="J1972" s="333" t="str">
        <f t="shared" si="214"/>
        <v>1</v>
      </c>
      <c r="K1972" s="333" t="str">
        <f t="shared" si="215"/>
        <v>7</v>
      </c>
      <c r="L1972" s="350">
        <f t="shared" si="216"/>
        <v>32.333333333333336</v>
      </c>
    </row>
    <row r="1973" spans="5:12" x14ac:dyDescent="0.25">
      <c r="E1973" s="332" t="s">
        <v>4796</v>
      </c>
      <c r="F1973" s="333" t="str">
        <f t="shared" si="210"/>
        <v>3</v>
      </c>
      <c r="G1973" s="333" t="str">
        <f t="shared" si="211"/>
        <v>9</v>
      </c>
      <c r="H1973" s="333" t="str">
        <f t="shared" si="212"/>
        <v>7</v>
      </c>
      <c r="I1973" s="333" t="str">
        <f t="shared" si="213"/>
        <v>9</v>
      </c>
      <c r="J1973" s="333" t="str">
        <f t="shared" si="214"/>
        <v>1</v>
      </c>
      <c r="K1973" s="333" t="str">
        <f t="shared" si="215"/>
        <v>9</v>
      </c>
      <c r="L1973" s="350">
        <f t="shared" si="216"/>
        <v>33</v>
      </c>
    </row>
    <row r="1974" spans="5:12" x14ac:dyDescent="0.25">
      <c r="E1974" s="332" t="s">
        <v>4795</v>
      </c>
      <c r="F1974" s="333" t="str">
        <f t="shared" si="210"/>
        <v>3</v>
      </c>
      <c r="G1974" s="333" t="str">
        <f t="shared" si="211"/>
        <v>9</v>
      </c>
      <c r="H1974" s="333" t="str">
        <f t="shared" si="212"/>
        <v>7</v>
      </c>
      <c r="I1974" s="333" t="str">
        <f t="shared" si="213"/>
        <v>9</v>
      </c>
      <c r="J1974" s="333" t="str">
        <f t="shared" si="214"/>
        <v>3</v>
      </c>
      <c r="K1974" s="333" t="str">
        <f t="shared" si="215"/>
        <v>1</v>
      </c>
      <c r="L1974" s="350">
        <f t="shared" si="216"/>
        <v>31</v>
      </c>
    </row>
    <row r="1975" spans="5:12" x14ac:dyDescent="0.25">
      <c r="E1975" s="332" t="s">
        <v>4794</v>
      </c>
      <c r="F1975" s="333" t="str">
        <f t="shared" si="210"/>
        <v>3</v>
      </c>
      <c r="G1975" s="333" t="str">
        <f t="shared" si="211"/>
        <v>9</v>
      </c>
      <c r="H1975" s="333" t="str">
        <f t="shared" si="212"/>
        <v>7</v>
      </c>
      <c r="I1975" s="333" t="str">
        <f t="shared" si="213"/>
        <v>9</v>
      </c>
      <c r="J1975" s="333" t="str">
        <f t="shared" si="214"/>
        <v>3</v>
      </c>
      <c r="K1975" s="333" t="str">
        <f t="shared" si="215"/>
        <v>3</v>
      </c>
      <c r="L1975" s="350">
        <f t="shared" si="216"/>
        <v>33</v>
      </c>
    </row>
    <row r="1976" spans="5:12" x14ac:dyDescent="0.25">
      <c r="E1976" s="332" t="s">
        <v>4793</v>
      </c>
      <c r="F1976" s="333" t="str">
        <f t="shared" si="210"/>
        <v>3</v>
      </c>
      <c r="G1976" s="333" t="str">
        <f t="shared" si="211"/>
        <v>9</v>
      </c>
      <c r="H1976" s="333" t="str">
        <f t="shared" si="212"/>
        <v>7</v>
      </c>
      <c r="I1976" s="333" t="str">
        <f t="shared" si="213"/>
        <v>9</v>
      </c>
      <c r="J1976" s="333" t="str">
        <f t="shared" si="214"/>
        <v>3</v>
      </c>
      <c r="K1976" s="333" t="str">
        <f t="shared" si="215"/>
        <v>7</v>
      </c>
      <c r="L1976" s="350">
        <f t="shared" si="216"/>
        <v>37</v>
      </c>
    </row>
    <row r="1977" spans="5:12" x14ac:dyDescent="0.25">
      <c r="E1977" s="332" t="s">
        <v>4792</v>
      </c>
      <c r="F1977" s="333" t="str">
        <f t="shared" si="210"/>
        <v>3</v>
      </c>
      <c r="G1977" s="333" t="str">
        <f t="shared" si="211"/>
        <v>9</v>
      </c>
      <c r="H1977" s="333" t="str">
        <f t="shared" si="212"/>
        <v>7</v>
      </c>
      <c r="I1977" s="333" t="str">
        <f t="shared" si="213"/>
        <v>9</v>
      </c>
      <c r="J1977" s="333" t="str">
        <f t="shared" si="214"/>
        <v>3</v>
      </c>
      <c r="K1977" s="333" t="str">
        <f t="shared" si="215"/>
        <v>9</v>
      </c>
      <c r="L1977" s="350">
        <f t="shared" si="216"/>
        <v>39</v>
      </c>
    </row>
    <row r="1978" spans="5:12" x14ac:dyDescent="0.25">
      <c r="E1978" s="332" t="s">
        <v>4791</v>
      </c>
      <c r="F1978" s="333" t="str">
        <f t="shared" si="210"/>
        <v>3</v>
      </c>
      <c r="G1978" s="333" t="str">
        <f t="shared" si="211"/>
        <v>9</v>
      </c>
      <c r="H1978" s="333" t="str">
        <f t="shared" si="212"/>
        <v>7</v>
      </c>
      <c r="I1978" s="333" t="str">
        <f t="shared" si="213"/>
        <v>9</v>
      </c>
      <c r="J1978" s="333" t="str">
        <f t="shared" si="214"/>
        <v>7</v>
      </c>
      <c r="K1978" s="333" t="str">
        <f t="shared" si="215"/>
        <v>1</v>
      </c>
      <c r="L1978" s="350">
        <f t="shared" si="216"/>
        <v>32.333333333333336</v>
      </c>
    </row>
    <row r="1979" spans="5:12" x14ac:dyDescent="0.25">
      <c r="E1979" s="332" t="s">
        <v>4790</v>
      </c>
      <c r="F1979" s="333" t="str">
        <f t="shared" si="210"/>
        <v>3</v>
      </c>
      <c r="G1979" s="333" t="str">
        <f t="shared" si="211"/>
        <v>9</v>
      </c>
      <c r="H1979" s="333" t="str">
        <f t="shared" si="212"/>
        <v>7</v>
      </c>
      <c r="I1979" s="333" t="str">
        <f t="shared" si="213"/>
        <v>9</v>
      </c>
      <c r="J1979" s="333" t="str">
        <f t="shared" si="214"/>
        <v>7</v>
      </c>
      <c r="K1979" s="333" t="str">
        <f t="shared" si="215"/>
        <v>3</v>
      </c>
      <c r="L1979" s="350">
        <f t="shared" si="216"/>
        <v>37</v>
      </c>
    </row>
    <row r="1980" spans="5:12" x14ac:dyDescent="0.25">
      <c r="E1980" s="332" t="s">
        <v>4789</v>
      </c>
      <c r="F1980" s="333" t="str">
        <f t="shared" si="210"/>
        <v>3</v>
      </c>
      <c r="G1980" s="333" t="str">
        <f t="shared" si="211"/>
        <v>9</v>
      </c>
      <c r="H1980" s="333" t="str">
        <f t="shared" si="212"/>
        <v>7</v>
      </c>
      <c r="I1980" s="333" t="str">
        <f t="shared" si="213"/>
        <v>9</v>
      </c>
      <c r="J1980" s="333" t="str">
        <f t="shared" si="214"/>
        <v>7</v>
      </c>
      <c r="K1980" s="333" t="str">
        <f t="shared" si="215"/>
        <v>7</v>
      </c>
      <c r="L1980" s="350">
        <f t="shared" si="216"/>
        <v>46.333333333333336</v>
      </c>
    </row>
    <row r="1981" spans="5:12" x14ac:dyDescent="0.25">
      <c r="E1981" s="332" t="s">
        <v>4788</v>
      </c>
      <c r="F1981" s="333" t="str">
        <f t="shared" si="210"/>
        <v>3</v>
      </c>
      <c r="G1981" s="333" t="str">
        <f t="shared" si="211"/>
        <v>9</v>
      </c>
      <c r="H1981" s="333" t="str">
        <f t="shared" si="212"/>
        <v>7</v>
      </c>
      <c r="I1981" s="333" t="str">
        <f t="shared" si="213"/>
        <v>9</v>
      </c>
      <c r="J1981" s="333" t="str">
        <f t="shared" si="214"/>
        <v>7</v>
      </c>
      <c r="K1981" s="333" t="str">
        <f t="shared" si="215"/>
        <v>9</v>
      </c>
      <c r="L1981" s="350">
        <f t="shared" si="216"/>
        <v>51</v>
      </c>
    </row>
    <row r="1982" spans="5:12" x14ac:dyDescent="0.25">
      <c r="E1982" s="332" t="s">
        <v>4787</v>
      </c>
      <c r="F1982" s="333" t="str">
        <f t="shared" si="210"/>
        <v>3</v>
      </c>
      <c r="G1982" s="333" t="str">
        <f t="shared" si="211"/>
        <v>9</v>
      </c>
      <c r="H1982" s="333" t="str">
        <f t="shared" si="212"/>
        <v>7</v>
      </c>
      <c r="I1982" s="333" t="str">
        <f t="shared" si="213"/>
        <v>9</v>
      </c>
      <c r="J1982" s="333" t="str">
        <f t="shared" si="214"/>
        <v>9</v>
      </c>
      <c r="K1982" s="333" t="str">
        <f t="shared" si="215"/>
        <v>1</v>
      </c>
      <c r="L1982" s="350">
        <f t="shared" si="216"/>
        <v>33</v>
      </c>
    </row>
    <row r="1983" spans="5:12" x14ac:dyDescent="0.25">
      <c r="E1983" s="332" t="s">
        <v>4786</v>
      </c>
      <c r="F1983" s="333" t="str">
        <f t="shared" si="210"/>
        <v>3</v>
      </c>
      <c r="G1983" s="333" t="str">
        <f t="shared" si="211"/>
        <v>9</v>
      </c>
      <c r="H1983" s="333" t="str">
        <f t="shared" si="212"/>
        <v>7</v>
      </c>
      <c r="I1983" s="333" t="str">
        <f t="shared" si="213"/>
        <v>9</v>
      </c>
      <c r="J1983" s="333" t="str">
        <f t="shared" si="214"/>
        <v>9</v>
      </c>
      <c r="K1983" s="333" t="str">
        <f t="shared" si="215"/>
        <v>3</v>
      </c>
      <c r="L1983" s="350">
        <f t="shared" si="216"/>
        <v>39</v>
      </c>
    </row>
    <row r="1984" spans="5:12" x14ac:dyDescent="0.25">
      <c r="E1984" s="332" t="s">
        <v>4785</v>
      </c>
      <c r="F1984" s="333" t="str">
        <f t="shared" si="210"/>
        <v>3</v>
      </c>
      <c r="G1984" s="333" t="str">
        <f t="shared" si="211"/>
        <v>9</v>
      </c>
      <c r="H1984" s="333" t="str">
        <f t="shared" si="212"/>
        <v>7</v>
      </c>
      <c r="I1984" s="333" t="str">
        <f t="shared" si="213"/>
        <v>9</v>
      </c>
      <c r="J1984" s="333" t="str">
        <f t="shared" si="214"/>
        <v>9</v>
      </c>
      <c r="K1984" s="333" t="str">
        <f t="shared" si="215"/>
        <v>7</v>
      </c>
      <c r="L1984" s="350">
        <f t="shared" si="216"/>
        <v>51</v>
      </c>
    </row>
    <row r="1985" spans="5:12" x14ac:dyDescent="0.25">
      <c r="E1985" s="332" t="s">
        <v>4784</v>
      </c>
      <c r="F1985" s="333" t="str">
        <f t="shared" si="210"/>
        <v>3</v>
      </c>
      <c r="G1985" s="333" t="str">
        <f t="shared" si="211"/>
        <v>9</v>
      </c>
      <c r="H1985" s="333" t="str">
        <f t="shared" si="212"/>
        <v>7</v>
      </c>
      <c r="I1985" s="333" t="str">
        <f t="shared" si="213"/>
        <v>9</v>
      </c>
      <c r="J1985" s="333" t="str">
        <f t="shared" si="214"/>
        <v>9</v>
      </c>
      <c r="K1985" s="333" t="str">
        <f t="shared" si="215"/>
        <v>9</v>
      </c>
      <c r="L1985" s="350">
        <f t="shared" si="216"/>
        <v>57</v>
      </c>
    </row>
    <row r="1986" spans="5:12" x14ac:dyDescent="0.25">
      <c r="E1986" s="332" t="s">
        <v>4783</v>
      </c>
      <c r="F1986" s="333" t="str">
        <f t="shared" ref="F1986:F2049" si="217">MID(E1986,3,1)</f>
        <v>3</v>
      </c>
      <c r="G1986" s="333" t="str">
        <f t="shared" ref="G1986:G2049" si="218">MID(E1986,6,1)</f>
        <v>9</v>
      </c>
      <c r="H1986" s="333" t="str">
        <f t="shared" ref="H1986:H2049" si="219">MID(E1986,10,1)</f>
        <v>9</v>
      </c>
      <c r="I1986" s="333" t="str">
        <f t="shared" ref="I1986:I2049" si="220">MID(E1986,13,1)</f>
        <v>1</v>
      </c>
      <c r="J1986" s="333" t="str">
        <f t="shared" ref="J1986:J2049" si="221">MID(E1986,17,1)</f>
        <v>1</v>
      </c>
      <c r="K1986" s="333" t="str">
        <f t="shared" ref="K1986:K2049" si="222">MID(E1986,20,1)</f>
        <v>1</v>
      </c>
      <c r="L1986" s="350">
        <f t="shared" ref="L1986:L2049" si="223">(F1986*G1986+H1986*I1986+J1986*K1986)/3</f>
        <v>12.333333333333334</v>
      </c>
    </row>
    <row r="1987" spans="5:12" x14ac:dyDescent="0.25">
      <c r="E1987" s="332" t="s">
        <v>4782</v>
      </c>
      <c r="F1987" s="333" t="str">
        <f t="shared" si="217"/>
        <v>3</v>
      </c>
      <c r="G1987" s="333" t="str">
        <f t="shared" si="218"/>
        <v>9</v>
      </c>
      <c r="H1987" s="333" t="str">
        <f t="shared" si="219"/>
        <v>9</v>
      </c>
      <c r="I1987" s="333" t="str">
        <f t="shared" si="220"/>
        <v>1</v>
      </c>
      <c r="J1987" s="333" t="str">
        <f t="shared" si="221"/>
        <v>1</v>
      </c>
      <c r="K1987" s="333" t="str">
        <f t="shared" si="222"/>
        <v>3</v>
      </c>
      <c r="L1987" s="350">
        <f t="shared" si="223"/>
        <v>13</v>
      </c>
    </row>
    <row r="1988" spans="5:12" x14ac:dyDescent="0.25">
      <c r="E1988" s="332" t="s">
        <v>4781</v>
      </c>
      <c r="F1988" s="333" t="str">
        <f t="shared" si="217"/>
        <v>3</v>
      </c>
      <c r="G1988" s="333" t="str">
        <f t="shared" si="218"/>
        <v>9</v>
      </c>
      <c r="H1988" s="333" t="str">
        <f t="shared" si="219"/>
        <v>9</v>
      </c>
      <c r="I1988" s="333" t="str">
        <f t="shared" si="220"/>
        <v>1</v>
      </c>
      <c r="J1988" s="333" t="str">
        <f t="shared" si="221"/>
        <v>1</v>
      </c>
      <c r="K1988" s="333" t="str">
        <f t="shared" si="222"/>
        <v>7</v>
      </c>
      <c r="L1988" s="350">
        <f t="shared" si="223"/>
        <v>14.333333333333334</v>
      </c>
    </row>
    <row r="1989" spans="5:12" x14ac:dyDescent="0.25">
      <c r="E1989" s="332" t="s">
        <v>4780</v>
      </c>
      <c r="F1989" s="333" t="str">
        <f t="shared" si="217"/>
        <v>3</v>
      </c>
      <c r="G1989" s="333" t="str">
        <f t="shared" si="218"/>
        <v>9</v>
      </c>
      <c r="H1989" s="333" t="str">
        <f t="shared" si="219"/>
        <v>9</v>
      </c>
      <c r="I1989" s="333" t="str">
        <f t="shared" si="220"/>
        <v>1</v>
      </c>
      <c r="J1989" s="333" t="str">
        <f t="shared" si="221"/>
        <v>1</v>
      </c>
      <c r="K1989" s="333" t="str">
        <f t="shared" si="222"/>
        <v>9</v>
      </c>
      <c r="L1989" s="350">
        <f t="shared" si="223"/>
        <v>15</v>
      </c>
    </row>
    <row r="1990" spans="5:12" x14ac:dyDescent="0.25">
      <c r="E1990" s="332" t="s">
        <v>4779</v>
      </c>
      <c r="F1990" s="333" t="str">
        <f t="shared" si="217"/>
        <v>3</v>
      </c>
      <c r="G1990" s="333" t="str">
        <f t="shared" si="218"/>
        <v>9</v>
      </c>
      <c r="H1990" s="333" t="str">
        <f t="shared" si="219"/>
        <v>9</v>
      </c>
      <c r="I1990" s="333" t="str">
        <f t="shared" si="220"/>
        <v>1</v>
      </c>
      <c r="J1990" s="333" t="str">
        <f t="shared" si="221"/>
        <v>3</v>
      </c>
      <c r="K1990" s="333" t="str">
        <f t="shared" si="222"/>
        <v>1</v>
      </c>
      <c r="L1990" s="350">
        <f t="shared" si="223"/>
        <v>13</v>
      </c>
    </row>
    <row r="1991" spans="5:12" x14ac:dyDescent="0.25">
      <c r="E1991" s="332" t="s">
        <v>4778</v>
      </c>
      <c r="F1991" s="333" t="str">
        <f t="shared" si="217"/>
        <v>3</v>
      </c>
      <c r="G1991" s="333" t="str">
        <f t="shared" si="218"/>
        <v>9</v>
      </c>
      <c r="H1991" s="333" t="str">
        <f t="shared" si="219"/>
        <v>9</v>
      </c>
      <c r="I1991" s="333" t="str">
        <f t="shared" si="220"/>
        <v>1</v>
      </c>
      <c r="J1991" s="333" t="str">
        <f t="shared" si="221"/>
        <v>3</v>
      </c>
      <c r="K1991" s="333" t="str">
        <f t="shared" si="222"/>
        <v>3</v>
      </c>
      <c r="L1991" s="350">
        <f t="shared" si="223"/>
        <v>15</v>
      </c>
    </row>
    <row r="1992" spans="5:12" x14ac:dyDescent="0.25">
      <c r="E1992" s="332" t="s">
        <v>4777</v>
      </c>
      <c r="F1992" s="333" t="str">
        <f t="shared" si="217"/>
        <v>3</v>
      </c>
      <c r="G1992" s="333" t="str">
        <f t="shared" si="218"/>
        <v>9</v>
      </c>
      <c r="H1992" s="333" t="str">
        <f t="shared" si="219"/>
        <v>9</v>
      </c>
      <c r="I1992" s="333" t="str">
        <f t="shared" si="220"/>
        <v>1</v>
      </c>
      <c r="J1992" s="333" t="str">
        <f t="shared" si="221"/>
        <v>3</v>
      </c>
      <c r="K1992" s="333" t="str">
        <f t="shared" si="222"/>
        <v>7</v>
      </c>
      <c r="L1992" s="350">
        <f t="shared" si="223"/>
        <v>19</v>
      </c>
    </row>
    <row r="1993" spans="5:12" x14ac:dyDescent="0.25">
      <c r="E1993" s="332" t="s">
        <v>4776</v>
      </c>
      <c r="F1993" s="333" t="str">
        <f t="shared" si="217"/>
        <v>3</v>
      </c>
      <c r="G1993" s="333" t="str">
        <f t="shared" si="218"/>
        <v>9</v>
      </c>
      <c r="H1993" s="333" t="str">
        <f t="shared" si="219"/>
        <v>9</v>
      </c>
      <c r="I1993" s="333" t="str">
        <f t="shared" si="220"/>
        <v>1</v>
      </c>
      <c r="J1993" s="333" t="str">
        <f t="shared" si="221"/>
        <v>3</v>
      </c>
      <c r="K1993" s="333" t="str">
        <f t="shared" si="222"/>
        <v>9</v>
      </c>
      <c r="L1993" s="350">
        <f t="shared" si="223"/>
        <v>21</v>
      </c>
    </row>
    <row r="1994" spans="5:12" x14ac:dyDescent="0.25">
      <c r="E1994" s="332" t="s">
        <v>4775</v>
      </c>
      <c r="F1994" s="333" t="str">
        <f t="shared" si="217"/>
        <v>3</v>
      </c>
      <c r="G1994" s="333" t="str">
        <f t="shared" si="218"/>
        <v>9</v>
      </c>
      <c r="H1994" s="333" t="str">
        <f t="shared" si="219"/>
        <v>9</v>
      </c>
      <c r="I1994" s="333" t="str">
        <f t="shared" si="220"/>
        <v>1</v>
      </c>
      <c r="J1994" s="333" t="str">
        <f t="shared" si="221"/>
        <v>7</v>
      </c>
      <c r="K1994" s="333" t="str">
        <f t="shared" si="222"/>
        <v>1</v>
      </c>
      <c r="L1994" s="350">
        <f t="shared" si="223"/>
        <v>14.333333333333334</v>
      </c>
    </row>
    <row r="1995" spans="5:12" x14ac:dyDescent="0.25">
      <c r="E1995" s="332" t="s">
        <v>4774</v>
      </c>
      <c r="F1995" s="333" t="str">
        <f t="shared" si="217"/>
        <v>3</v>
      </c>
      <c r="G1995" s="333" t="str">
        <f t="shared" si="218"/>
        <v>9</v>
      </c>
      <c r="H1995" s="333" t="str">
        <f t="shared" si="219"/>
        <v>9</v>
      </c>
      <c r="I1995" s="333" t="str">
        <f t="shared" si="220"/>
        <v>1</v>
      </c>
      <c r="J1995" s="333" t="str">
        <f t="shared" si="221"/>
        <v>7</v>
      </c>
      <c r="K1995" s="333" t="str">
        <f t="shared" si="222"/>
        <v>3</v>
      </c>
      <c r="L1995" s="350">
        <f t="shared" si="223"/>
        <v>19</v>
      </c>
    </row>
    <row r="1996" spans="5:12" x14ac:dyDescent="0.25">
      <c r="E1996" s="332" t="s">
        <v>4773</v>
      </c>
      <c r="F1996" s="333" t="str">
        <f t="shared" si="217"/>
        <v>3</v>
      </c>
      <c r="G1996" s="333" t="str">
        <f t="shared" si="218"/>
        <v>9</v>
      </c>
      <c r="H1996" s="333" t="str">
        <f t="shared" si="219"/>
        <v>9</v>
      </c>
      <c r="I1996" s="333" t="str">
        <f t="shared" si="220"/>
        <v>1</v>
      </c>
      <c r="J1996" s="333" t="str">
        <f t="shared" si="221"/>
        <v>7</v>
      </c>
      <c r="K1996" s="333" t="str">
        <f t="shared" si="222"/>
        <v>7</v>
      </c>
      <c r="L1996" s="350">
        <f t="shared" si="223"/>
        <v>28.333333333333332</v>
      </c>
    </row>
    <row r="1997" spans="5:12" x14ac:dyDescent="0.25">
      <c r="E1997" s="332" t="s">
        <v>4772</v>
      </c>
      <c r="F1997" s="333" t="str">
        <f t="shared" si="217"/>
        <v>3</v>
      </c>
      <c r="G1997" s="333" t="str">
        <f t="shared" si="218"/>
        <v>9</v>
      </c>
      <c r="H1997" s="333" t="str">
        <f t="shared" si="219"/>
        <v>9</v>
      </c>
      <c r="I1997" s="333" t="str">
        <f t="shared" si="220"/>
        <v>1</v>
      </c>
      <c r="J1997" s="333" t="str">
        <f t="shared" si="221"/>
        <v>7</v>
      </c>
      <c r="K1997" s="333" t="str">
        <f t="shared" si="222"/>
        <v>9</v>
      </c>
      <c r="L1997" s="350">
        <f t="shared" si="223"/>
        <v>33</v>
      </c>
    </row>
    <row r="1998" spans="5:12" x14ac:dyDescent="0.25">
      <c r="E1998" s="332" t="s">
        <v>4771</v>
      </c>
      <c r="F1998" s="333" t="str">
        <f t="shared" si="217"/>
        <v>3</v>
      </c>
      <c r="G1998" s="333" t="str">
        <f t="shared" si="218"/>
        <v>9</v>
      </c>
      <c r="H1998" s="333" t="str">
        <f t="shared" si="219"/>
        <v>9</v>
      </c>
      <c r="I1998" s="333" t="str">
        <f t="shared" si="220"/>
        <v>1</v>
      </c>
      <c r="J1998" s="333" t="str">
        <f t="shared" si="221"/>
        <v>9</v>
      </c>
      <c r="K1998" s="333" t="str">
        <f t="shared" si="222"/>
        <v>1</v>
      </c>
      <c r="L1998" s="350">
        <f t="shared" si="223"/>
        <v>15</v>
      </c>
    </row>
    <row r="1999" spans="5:12" x14ac:dyDescent="0.25">
      <c r="E1999" s="332" t="s">
        <v>4770</v>
      </c>
      <c r="F1999" s="333" t="str">
        <f t="shared" si="217"/>
        <v>3</v>
      </c>
      <c r="G1999" s="333" t="str">
        <f t="shared" si="218"/>
        <v>9</v>
      </c>
      <c r="H1999" s="333" t="str">
        <f t="shared" si="219"/>
        <v>9</v>
      </c>
      <c r="I1999" s="333" t="str">
        <f t="shared" si="220"/>
        <v>1</v>
      </c>
      <c r="J1999" s="333" t="str">
        <f t="shared" si="221"/>
        <v>9</v>
      </c>
      <c r="K1999" s="333" t="str">
        <f t="shared" si="222"/>
        <v>3</v>
      </c>
      <c r="L1999" s="350">
        <f t="shared" si="223"/>
        <v>21</v>
      </c>
    </row>
    <row r="2000" spans="5:12" x14ac:dyDescent="0.25">
      <c r="E2000" s="332" t="s">
        <v>4769</v>
      </c>
      <c r="F2000" s="333" t="str">
        <f t="shared" si="217"/>
        <v>3</v>
      </c>
      <c r="G2000" s="333" t="str">
        <f t="shared" si="218"/>
        <v>9</v>
      </c>
      <c r="H2000" s="333" t="str">
        <f t="shared" si="219"/>
        <v>9</v>
      </c>
      <c r="I2000" s="333" t="str">
        <f t="shared" si="220"/>
        <v>1</v>
      </c>
      <c r="J2000" s="333" t="str">
        <f t="shared" si="221"/>
        <v>9</v>
      </c>
      <c r="K2000" s="333" t="str">
        <f t="shared" si="222"/>
        <v>7</v>
      </c>
      <c r="L2000" s="350">
        <f t="shared" si="223"/>
        <v>33</v>
      </c>
    </row>
    <row r="2001" spans="5:12" x14ac:dyDescent="0.25">
      <c r="E2001" s="332" t="s">
        <v>4768</v>
      </c>
      <c r="F2001" s="333" t="str">
        <f t="shared" si="217"/>
        <v>3</v>
      </c>
      <c r="G2001" s="333" t="str">
        <f t="shared" si="218"/>
        <v>9</v>
      </c>
      <c r="H2001" s="333" t="str">
        <f t="shared" si="219"/>
        <v>9</v>
      </c>
      <c r="I2001" s="333" t="str">
        <f t="shared" si="220"/>
        <v>1</v>
      </c>
      <c r="J2001" s="333" t="str">
        <f t="shared" si="221"/>
        <v>9</v>
      </c>
      <c r="K2001" s="333" t="str">
        <f t="shared" si="222"/>
        <v>9</v>
      </c>
      <c r="L2001" s="350">
        <f t="shared" si="223"/>
        <v>39</v>
      </c>
    </row>
    <row r="2002" spans="5:12" x14ac:dyDescent="0.25">
      <c r="E2002" s="332" t="s">
        <v>4767</v>
      </c>
      <c r="F2002" s="333" t="str">
        <f t="shared" si="217"/>
        <v>3</v>
      </c>
      <c r="G2002" s="333" t="str">
        <f t="shared" si="218"/>
        <v>9</v>
      </c>
      <c r="H2002" s="333" t="str">
        <f t="shared" si="219"/>
        <v>9</v>
      </c>
      <c r="I2002" s="333" t="str">
        <f t="shared" si="220"/>
        <v>3</v>
      </c>
      <c r="J2002" s="333" t="str">
        <f t="shared" si="221"/>
        <v>1</v>
      </c>
      <c r="K2002" s="333" t="str">
        <f t="shared" si="222"/>
        <v>1</v>
      </c>
      <c r="L2002" s="350">
        <f t="shared" si="223"/>
        <v>18.333333333333332</v>
      </c>
    </row>
    <row r="2003" spans="5:12" x14ac:dyDescent="0.25">
      <c r="E2003" s="332" t="s">
        <v>4766</v>
      </c>
      <c r="F2003" s="333" t="str">
        <f t="shared" si="217"/>
        <v>3</v>
      </c>
      <c r="G2003" s="333" t="str">
        <f t="shared" si="218"/>
        <v>9</v>
      </c>
      <c r="H2003" s="333" t="str">
        <f t="shared" si="219"/>
        <v>9</v>
      </c>
      <c r="I2003" s="333" t="str">
        <f t="shared" si="220"/>
        <v>3</v>
      </c>
      <c r="J2003" s="333" t="str">
        <f t="shared" si="221"/>
        <v>1</v>
      </c>
      <c r="K2003" s="333" t="str">
        <f t="shared" si="222"/>
        <v>3</v>
      </c>
      <c r="L2003" s="350">
        <f t="shared" si="223"/>
        <v>19</v>
      </c>
    </row>
    <row r="2004" spans="5:12" x14ac:dyDescent="0.25">
      <c r="E2004" s="332" t="s">
        <v>4765</v>
      </c>
      <c r="F2004" s="333" t="str">
        <f t="shared" si="217"/>
        <v>3</v>
      </c>
      <c r="G2004" s="333" t="str">
        <f t="shared" si="218"/>
        <v>9</v>
      </c>
      <c r="H2004" s="333" t="str">
        <f t="shared" si="219"/>
        <v>9</v>
      </c>
      <c r="I2004" s="333" t="str">
        <f t="shared" si="220"/>
        <v>3</v>
      </c>
      <c r="J2004" s="333" t="str">
        <f t="shared" si="221"/>
        <v>1</v>
      </c>
      <c r="K2004" s="333" t="str">
        <f t="shared" si="222"/>
        <v>7</v>
      </c>
      <c r="L2004" s="350">
        <f t="shared" si="223"/>
        <v>20.333333333333332</v>
      </c>
    </row>
    <row r="2005" spans="5:12" x14ac:dyDescent="0.25">
      <c r="E2005" s="332" t="s">
        <v>4764</v>
      </c>
      <c r="F2005" s="333" t="str">
        <f t="shared" si="217"/>
        <v>3</v>
      </c>
      <c r="G2005" s="333" t="str">
        <f t="shared" si="218"/>
        <v>9</v>
      </c>
      <c r="H2005" s="333" t="str">
        <f t="shared" si="219"/>
        <v>9</v>
      </c>
      <c r="I2005" s="333" t="str">
        <f t="shared" si="220"/>
        <v>3</v>
      </c>
      <c r="J2005" s="333" t="str">
        <f t="shared" si="221"/>
        <v>1</v>
      </c>
      <c r="K2005" s="333" t="str">
        <f t="shared" si="222"/>
        <v>9</v>
      </c>
      <c r="L2005" s="350">
        <f t="shared" si="223"/>
        <v>21</v>
      </c>
    </row>
    <row r="2006" spans="5:12" x14ac:dyDescent="0.25">
      <c r="E2006" s="332" t="s">
        <v>4763</v>
      </c>
      <c r="F2006" s="333" t="str">
        <f t="shared" si="217"/>
        <v>3</v>
      </c>
      <c r="G2006" s="333" t="str">
        <f t="shared" si="218"/>
        <v>9</v>
      </c>
      <c r="H2006" s="333" t="str">
        <f t="shared" si="219"/>
        <v>9</v>
      </c>
      <c r="I2006" s="333" t="str">
        <f t="shared" si="220"/>
        <v>3</v>
      </c>
      <c r="J2006" s="333" t="str">
        <f t="shared" si="221"/>
        <v>3</v>
      </c>
      <c r="K2006" s="333" t="str">
        <f t="shared" si="222"/>
        <v>1</v>
      </c>
      <c r="L2006" s="350">
        <f t="shared" si="223"/>
        <v>19</v>
      </c>
    </row>
    <row r="2007" spans="5:12" x14ac:dyDescent="0.25">
      <c r="E2007" s="332" t="s">
        <v>4762</v>
      </c>
      <c r="F2007" s="333" t="str">
        <f t="shared" si="217"/>
        <v>3</v>
      </c>
      <c r="G2007" s="333" t="str">
        <f t="shared" si="218"/>
        <v>9</v>
      </c>
      <c r="H2007" s="333" t="str">
        <f t="shared" si="219"/>
        <v>9</v>
      </c>
      <c r="I2007" s="333" t="str">
        <f t="shared" si="220"/>
        <v>3</v>
      </c>
      <c r="J2007" s="333" t="str">
        <f t="shared" si="221"/>
        <v>3</v>
      </c>
      <c r="K2007" s="333" t="str">
        <f t="shared" si="222"/>
        <v>3</v>
      </c>
      <c r="L2007" s="350">
        <f t="shared" si="223"/>
        <v>21</v>
      </c>
    </row>
    <row r="2008" spans="5:12" x14ac:dyDescent="0.25">
      <c r="E2008" s="332" t="s">
        <v>4761</v>
      </c>
      <c r="F2008" s="333" t="str">
        <f t="shared" si="217"/>
        <v>3</v>
      </c>
      <c r="G2008" s="333" t="str">
        <f t="shared" si="218"/>
        <v>9</v>
      </c>
      <c r="H2008" s="333" t="str">
        <f t="shared" si="219"/>
        <v>9</v>
      </c>
      <c r="I2008" s="333" t="str">
        <f t="shared" si="220"/>
        <v>3</v>
      </c>
      <c r="J2008" s="333" t="str">
        <f t="shared" si="221"/>
        <v>3</v>
      </c>
      <c r="K2008" s="333" t="str">
        <f t="shared" si="222"/>
        <v>7</v>
      </c>
      <c r="L2008" s="350">
        <f t="shared" si="223"/>
        <v>25</v>
      </c>
    </row>
    <row r="2009" spans="5:12" x14ac:dyDescent="0.25">
      <c r="E2009" s="332" t="s">
        <v>4760</v>
      </c>
      <c r="F2009" s="333" t="str">
        <f t="shared" si="217"/>
        <v>3</v>
      </c>
      <c r="G2009" s="333" t="str">
        <f t="shared" si="218"/>
        <v>9</v>
      </c>
      <c r="H2009" s="333" t="str">
        <f t="shared" si="219"/>
        <v>9</v>
      </c>
      <c r="I2009" s="333" t="str">
        <f t="shared" si="220"/>
        <v>3</v>
      </c>
      <c r="J2009" s="333" t="str">
        <f t="shared" si="221"/>
        <v>3</v>
      </c>
      <c r="K2009" s="333" t="str">
        <f t="shared" si="222"/>
        <v>9</v>
      </c>
      <c r="L2009" s="350">
        <f t="shared" si="223"/>
        <v>27</v>
      </c>
    </row>
    <row r="2010" spans="5:12" x14ac:dyDescent="0.25">
      <c r="E2010" s="332" t="s">
        <v>4759</v>
      </c>
      <c r="F2010" s="333" t="str">
        <f t="shared" si="217"/>
        <v>3</v>
      </c>
      <c r="G2010" s="333" t="str">
        <f t="shared" si="218"/>
        <v>9</v>
      </c>
      <c r="H2010" s="333" t="str">
        <f t="shared" si="219"/>
        <v>9</v>
      </c>
      <c r="I2010" s="333" t="str">
        <f t="shared" si="220"/>
        <v>3</v>
      </c>
      <c r="J2010" s="333" t="str">
        <f t="shared" si="221"/>
        <v>7</v>
      </c>
      <c r="K2010" s="333" t="str">
        <f t="shared" si="222"/>
        <v>1</v>
      </c>
      <c r="L2010" s="350">
        <f t="shared" si="223"/>
        <v>20.333333333333332</v>
      </c>
    </row>
    <row r="2011" spans="5:12" x14ac:dyDescent="0.25">
      <c r="E2011" s="332" t="s">
        <v>4758</v>
      </c>
      <c r="F2011" s="333" t="str">
        <f t="shared" si="217"/>
        <v>3</v>
      </c>
      <c r="G2011" s="333" t="str">
        <f t="shared" si="218"/>
        <v>9</v>
      </c>
      <c r="H2011" s="333" t="str">
        <f t="shared" si="219"/>
        <v>9</v>
      </c>
      <c r="I2011" s="333" t="str">
        <f t="shared" si="220"/>
        <v>3</v>
      </c>
      <c r="J2011" s="333" t="str">
        <f t="shared" si="221"/>
        <v>7</v>
      </c>
      <c r="K2011" s="333" t="str">
        <f t="shared" si="222"/>
        <v>3</v>
      </c>
      <c r="L2011" s="350">
        <f t="shared" si="223"/>
        <v>25</v>
      </c>
    </row>
    <row r="2012" spans="5:12" x14ac:dyDescent="0.25">
      <c r="E2012" s="332" t="s">
        <v>4757</v>
      </c>
      <c r="F2012" s="333" t="str">
        <f t="shared" si="217"/>
        <v>3</v>
      </c>
      <c r="G2012" s="333" t="str">
        <f t="shared" si="218"/>
        <v>9</v>
      </c>
      <c r="H2012" s="333" t="str">
        <f t="shared" si="219"/>
        <v>9</v>
      </c>
      <c r="I2012" s="333" t="str">
        <f t="shared" si="220"/>
        <v>3</v>
      </c>
      <c r="J2012" s="333" t="str">
        <f t="shared" si="221"/>
        <v>7</v>
      </c>
      <c r="K2012" s="333" t="str">
        <f t="shared" si="222"/>
        <v>7</v>
      </c>
      <c r="L2012" s="350">
        <f t="shared" si="223"/>
        <v>34.333333333333336</v>
      </c>
    </row>
    <row r="2013" spans="5:12" x14ac:dyDescent="0.25">
      <c r="E2013" s="332" t="s">
        <v>4756</v>
      </c>
      <c r="F2013" s="333" t="str">
        <f t="shared" si="217"/>
        <v>3</v>
      </c>
      <c r="G2013" s="333" t="str">
        <f t="shared" si="218"/>
        <v>9</v>
      </c>
      <c r="H2013" s="333" t="str">
        <f t="shared" si="219"/>
        <v>9</v>
      </c>
      <c r="I2013" s="333" t="str">
        <f t="shared" si="220"/>
        <v>3</v>
      </c>
      <c r="J2013" s="333" t="str">
        <f t="shared" si="221"/>
        <v>7</v>
      </c>
      <c r="K2013" s="333" t="str">
        <f t="shared" si="222"/>
        <v>9</v>
      </c>
      <c r="L2013" s="350">
        <f t="shared" si="223"/>
        <v>39</v>
      </c>
    </row>
    <row r="2014" spans="5:12" x14ac:dyDescent="0.25">
      <c r="E2014" s="332" t="s">
        <v>4755</v>
      </c>
      <c r="F2014" s="333" t="str">
        <f t="shared" si="217"/>
        <v>3</v>
      </c>
      <c r="G2014" s="333" t="str">
        <f t="shared" si="218"/>
        <v>9</v>
      </c>
      <c r="H2014" s="333" t="str">
        <f t="shared" si="219"/>
        <v>9</v>
      </c>
      <c r="I2014" s="333" t="str">
        <f t="shared" si="220"/>
        <v>3</v>
      </c>
      <c r="J2014" s="333" t="str">
        <f t="shared" si="221"/>
        <v>9</v>
      </c>
      <c r="K2014" s="333" t="str">
        <f t="shared" si="222"/>
        <v>1</v>
      </c>
      <c r="L2014" s="350">
        <f t="shared" si="223"/>
        <v>21</v>
      </c>
    </row>
    <row r="2015" spans="5:12" x14ac:dyDescent="0.25">
      <c r="E2015" s="332" t="s">
        <v>4754</v>
      </c>
      <c r="F2015" s="333" t="str">
        <f t="shared" si="217"/>
        <v>3</v>
      </c>
      <c r="G2015" s="333" t="str">
        <f t="shared" si="218"/>
        <v>9</v>
      </c>
      <c r="H2015" s="333" t="str">
        <f t="shared" si="219"/>
        <v>9</v>
      </c>
      <c r="I2015" s="333" t="str">
        <f t="shared" si="220"/>
        <v>3</v>
      </c>
      <c r="J2015" s="333" t="str">
        <f t="shared" si="221"/>
        <v>9</v>
      </c>
      <c r="K2015" s="333" t="str">
        <f t="shared" si="222"/>
        <v>3</v>
      </c>
      <c r="L2015" s="350">
        <f t="shared" si="223"/>
        <v>27</v>
      </c>
    </row>
    <row r="2016" spans="5:12" x14ac:dyDescent="0.25">
      <c r="E2016" s="332" t="s">
        <v>4753</v>
      </c>
      <c r="F2016" s="333" t="str">
        <f t="shared" si="217"/>
        <v>3</v>
      </c>
      <c r="G2016" s="333" t="str">
        <f t="shared" si="218"/>
        <v>9</v>
      </c>
      <c r="H2016" s="333" t="str">
        <f t="shared" si="219"/>
        <v>9</v>
      </c>
      <c r="I2016" s="333" t="str">
        <f t="shared" si="220"/>
        <v>3</v>
      </c>
      <c r="J2016" s="333" t="str">
        <f t="shared" si="221"/>
        <v>9</v>
      </c>
      <c r="K2016" s="333" t="str">
        <f t="shared" si="222"/>
        <v>7</v>
      </c>
      <c r="L2016" s="350">
        <f t="shared" si="223"/>
        <v>39</v>
      </c>
    </row>
    <row r="2017" spans="5:12" x14ac:dyDescent="0.25">
      <c r="E2017" s="332" t="s">
        <v>4752</v>
      </c>
      <c r="F2017" s="333" t="str">
        <f t="shared" si="217"/>
        <v>3</v>
      </c>
      <c r="G2017" s="333" t="str">
        <f t="shared" si="218"/>
        <v>9</v>
      </c>
      <c r="H2017" s="333" t="str">
        <f t="shared" si="219"/>
        <v>9</v>
      </c>
      <c r="I2017" s="333" t="str">
        <f t="shared" si="220"/>
        <v>3</v>
      </c>
      <c r="J2017" s="333" t="str">
        <f t="shared" si="221"/>
        <v>9</v>
      </c>
      <c r="K2017" s="333" t="str">
        <f t="shared" si="222"/>
        <v>9</v>
      </c>
      <c r="L2017" s="350">
        <f t="shared" si="223"/>
        <v>45</v>
      </c>
    </row>
    <row r="2018" spans="5:12" x14ac:dyDescent="0.25">
      <c r="E2018" s="332" t="s">
        <v>4751</v>
      </c>
      <c r="F2018" s="333" t="str">
        <f t="shared" si="217"/>
        <v>3</v>
      </c>
      <c r="G2018" s="333" t="str">
        <f t="shared" si="218"/>
        <v>9</v>
      </c>
      <c r="H2018" s="333" t="str">
        <f t="shared" si="219"/>
        <v>9</v>
      </c>
      <c r="I2018" s="333" t="str">
        <f t="shared" si="220"/>
        <v>7</v>
      </c>
      <c r="J2018" s="333" t="str">
        <f t="shared" si="221"/>
        <v>1</v>
      </c>
      <c r="K2018" s="333" t="str">
        <f t="shared" si="222"/>
        <v>1</v>
      </c>
      <c r="L2018" s="350">
        <f t="shared" si="223"/>
        <v>30.333333333333332</v>
      </c>
    </row>
    <row r="2019" spans="5:12" x14ac:dyDescent="0.25">
      <c r="E2019" s="332" t="s">
        <v>4750</v>
      </c>
      <c r="F2019" s="333" t="str">
        <f t="shared" si="217"/>
        <v>3</v>
      </c>
      <c r="G2019" s="333" t="str">
        <f t="shared" si="218"/>
        <v>9</v>
      </c>
      <c r="H2019" s="333" t="str">
        <f t="shared" si="219"/>
        <v>9</v>
      </c>
      <c r="I2019" s="333" t="str">
        <f t="shared" si="220"/>
        <v>7</v>
      </c>
      <c r="J2019" s="333" t="str">
        <f t="shared" si="221"/>
        <v>1</v>
      </c>
      <c r="K2019" s="333" t="str">
        <f t="shared" si="222"/>
        <v>3</v>
      </c>
      <c r="L2019" s="350">
        <f t="shared" si="223"/>
        <v>31</v>
      </c>
    </row>
    <row r="2020" spans="5:12" x14ac:dyDescent="0.25">
      <c r="E2020" s="332" t="s">
        <v>4749</v>
      </c>
      <c r="F2020" s="333" t="str">
        <f t="shared" si="217"/>
        <v>3</v>
      </c>
      <c r="G2020" s="333" t="str">
        <f t="shared" si="218"/>
        <v>9</v>
      </c>
      <c r="H2020" s="333" t="str">
        <f t="shared" si="219"/>
        <v>9</v>
      </c>
      <c r="I2020" s="333" t="str">
        <f t="shared" si="220"/>
        <v>7</v>
      </c>
      <c r="J2020" s="333" t="str">
        <f t="shared" si="221"/>
        <v>1</v>
      </c>
      <c r="K2020" s="333" t="str">
        <f t="shared" si="222"/>
        <v>7</v>
      </c>
      <c r="L2020" s="350">
        <f t="shared" si="223"/>
        <v>32.333333333333336</v>
      </c>
    </row>
    <row r="2021" spans="5:12" x14ac:dyDescent="0.25">
      <c r="E2021" s="332" t="s">
        <v>4748</v>
      </c>
      <c r="F2021" s="333" t="str">
        <f t="shared" si="217"/>
        <v>3</v>
      </c>
      <c r="G2021" s="333" t="str">
        <f t="shared" si="218"/>
        <v>9</v>
      </c>
      <c r="H2021" s="333" t="str">
        <f t="shared" si="219"/>
        <v>9</v>
      </c>
      <c r="I2021" s="333" t="str">
        <f t="shared" si="220"/>
        <v>7</v>
      </c>
      <c r="J2021" s="333" t="str">
        <f t="shared" si="221"/>
        <v>1</v>
      </c>
      <c r="K2021" s="333" t="str">
        <f t="shared" si="222"/>
        <v>9</v>
      </c>
      <c r="L2021" s="350">
        <f t="shared" si="223"/>
        <v>33</v>
      </c>
    </row>
    <row r="2022" spans="5:12" x14ac:dyDescent="0.25">
      <c r="E2022" s="332" t="s">
        <v>4747</v>
      </c>
      <c r="F2022" s="333" t="str">
        <f t="shared" si="217"/>
        <v>3</v>
      </c>
      <c r="G2022" s="333" t="str">
        <f t="shared" si="218"/>
        <v>9</v>
      </c>
      <c r="H2022" s="333" t="str">
        <f t="shared" si="219"/>
        <v>9</v>
      </c>
      <c r="I2022" s="333" t="str">
        <f t="shared" si="220"/>
        <v>7</v>
      </c>
      <c r="J2022" s="333" t="str">
        <f t="shared" si="221"/>
        <v>3</v>
      </c>
      <c r="K2022" s="333" t="str">
        <f t="shared" si="222"/>
        <v>1</v>
      </c>
      <c r="L2022" s="350">
        <f t="shared" si="223"/>
        <v>31</v>
      </c>
    </row>
    <row r="2023" spans="5:12" x14ac:dyDescent="0.25">
      <c r="E2023" s="332" t="s">
        <v>4746</v>
      </c>
      <c r="F2023" s="333" t="str">
        <f t="shared" si="217"/>
        <v>3</v>
      </c>
      <c r="G2023" s="333" t="str">
        <f t="shared" si="218"/>
        <v>9</v>
      </c>
      <c r="H2023" s="333" t="str">
        <f t="shared" si="219"/>
        <v>9</v>
      </c>
      <c r="I2023" s="333" t="str">
        <f t="shared" si="220"/>
        <v>7</v>
      </c>
      <c r="J2023" s="333" t="str">
        <f t="shared" si="221"/>
        <v>3</v>
      </c>
      <c r="K2023" s="333" t="str">
        <f t="shared" si="222"/>
        <v>3</v>
      </c>
      <c r="L2023" s="350">
        <f t="shared" si="223"/>
        <v>33</v>
      </c>
    </row>
    <row r="2024" spans="5:12" x14ac:dyDescent="0.25">
      <c r="E2024" s="332" t="s">
        <v>4745</v>
      </c>
      <c r="F2024" s="333" t="str">
        <f t="shared" si="217"/>
        <v>3</v>
      </c>
      <c r="G2024" s="333" t="str">
        <f t="shared" si="218"/>
        <v>9</v>
      </c>
      <c r="H2024" s="333" t="str">
        <f t="shared" si="219"/>
        <v>9</v>
      </c>
      <c r="I2024" s="333" t="str">
        <f t="shared" si="220"/>
        <v>7</v>
      </c>
      <c r="J2024" s="333" t="str">
        <f t="shared" si="221"/>
        <v>3</v>
      </c>
      <c r="K2024" s="333" t="str">
        <f t="shared" si="222"/>
        <v>7</v>
      </c>
      <c r="L2024" s="350">
        <f t="shared" si="223"/>
        <v>37</v>
      </c>
    </row>
    <row r="2025" spans="5:12" x14ac:dyDescent="0.25">
      <c r="E2025" s="332" t="s">
        <v>4744</v>
      </c>
      <c r="F2025" s="333" t="str">
        <f t="shared" si="217"/>
        <v>3</v>
      </c>
      <c r="G2025" s="333" t="str">
        <f t="shared" si="218"/>
        <v>9</v>
      </c>
      <c r="H2025" s="333" t="str">
        <f t="shared" si="219"/>
        <v>9</v>
      </c>
      <c r="I2025" s="333" t="str">
        <f t="shared" si="220"/>
        <v>7</v>
      </c>
      <c r="J2025" s="333" t="str">
        <f t="shared" si="221"/>
        <v>3</v>
      </c>
      <c r="K2025" s="333" t="str">
        <f t="shared" si="222"/>
        <v>9</v>
      </c>
      <c r="L2025" s="350">
        <f t="shared" si="223"/>
        <v>39</v>
      </c>
    </row>
    <row r="2026" spans="5:12" x14ac:dyDescent="0.25">
      <c r="E2026" s="332" t="s">
        <v>4743</v>
      </c>
      <c r="F2026" s="333" t="str">
        <f t="shared" si="217"/>
        <v>3</v>
      </c>
      <c r="G2026" s="333" t="str">
        <f t="shared" si="218"/>
        <v>9</v>
      </c>
      <c r="H2026" s="333" t="str">
        <f t="shared" si="219"/>
        <v>9</v>
      </c>
      <c r="I2026" s="333" t="str">
        <f t="shared" si="220"/>
        <v>7</v>
      </c>
      <c r="J2026" s="333" t="str">
        <f t="shared" si="221"/>
        <v>7</v>
      </c>
      <c r="K2026" s="333" t="str">
        <f t="shared" si="222"/>
        <v>1</v>
      </c>
      <c r="L2026" s="350">
        <f t="shared" si="223"/>
        <v>32.333333333333336</v>
      </c>
    </row>
    <row r="2027" spans="5:12" x14ac:dyDescent="0.25">
      <c r="E2027" s="332" t="s">
        <v>4742</v>
      </c>
      <c r="F2027" s="333" t="str">
        <f t="shared" si="217"/>
        <v>3</v>
      </c>
      <c r="G2027" s="333" t="str">
        <f t="shared" si="218"/>
        <v>9</v>
      </c>
      <c r="H2027" s="333" t="str">
        <f t="shared" si="219"/>
        <v>9</v>
      </c>
      <c r="I2027" s="333" t="str">
        <f t="shared" si="220"/>
        <v>7</v>
      </c>
      <c r="J2027" s="333" t="str">
        <f t="shared" si="221"/>
        <v>7</v>
      </c>
      <c r="K2027" s="333" t="str">
        <f t="shared" si="222"/>
        <v>3</v>
      </c>
      <c r="L2027" s="350">
        <f t="shared" si="223"/>
        <v>37</v>
      </c>
    </row>
    <row r="2028" spans="5:12" x14ac:dyDescent="0.25">
      <c r="E2028" s="332" t="s">
        <v>4741</v>
      </c>
      <c r="F2028" s="333" t="str">
        <f t="shared" si="217"/>
        <v>3</v>
      </c>
      <c r="G2028" s="333" t="str">
        <f t="shared" si="218"/>
        <v>9</v>
      </c>
      <c r="H2028" s="333" t="str">
        <f t="shared" si="219"/>
        <v>9</v>
      </c>
      <c r="I2028" s="333" t="str">
        <f t="shared" si="220"/>
        <v>7</v>
      </c>
      <c r="J2028" s="333" t="str">
        <f t="shared" si="221"/>
        <v>7</v>
      </c>
      <c r="K2028" s="333" t="str">
        <f t="shared" si="222"/>
        <v>7</v>
      </c>
      <c r="L2028" s="350">
        <f t="shared" si="223"/>
        <v>46.333333333333336</v>
      </c>
    </row>
    <row r="2029" spans="5:12" x14ac:dyDescent="0.25">
      <c r="E2029" s="332" t="s">
        <v>4740</v>
      </c>
      <c r="F2029" s="333" t="str">
        <f t="shared" si="217"/>
        <v>3</v>
      </c>
      <c r="G2029" s="333" t="str">
        <f t="shared" si="218"/>
        <v>9</v>
      </c>
      <c r="H2029" s="333" t="str">
        <f t="shared" si="219"/>
        <v>9</v>
      </c>
      <c r="I2029" s="333" t="str">
        <f t="shared" si="220"/>
        <v>7</v>
      </c>
      <c r="J2029" s="333" t="str">
        <f t="shared" si="221"/>
        <v>7</v>
      </c>
      <c r="K2029" s="333" t="str">
        <f t="shared" si="222"/>
        <v>9</v>
      </c>
      <c r="L2029" s="350">
        <f t="shared" si="223"/>
        <v>51</v>
      </c>
    </row>
    <row r="2030" spans="5:12" x14ac:dyDescent="0.25">
      <c r="E2030" s="332" t="s">
        <v>4739</v>
      </c>
      <c r="F2030" s="333" t="str">
        <f t="shared" si="217"/>
        <v>3</v>
      </c>
      <c r="G2030" s="333" t="str">
        <f t="shared" si="218"/>
        <v>9</v>
      </c>
      <c r="H2030" s="333" t="str">
        <f t="shared" si="219"/>
        <v>9</v>
      </c>
      <c r="I2030" s="333" t="str">
        <f t="shared" si="220"/>
        <v>7</v>
      </c>
      <c r="J2030" s="333" t="str">
        <f t="shared" si="221"/>
        <v>9</v>
      </c>
      <c r="K2030" s="333" t="str">
        <f t="shared" si="222"/>
        <v>1</v>
      </c>
      <c r="L2030" s="350">
        <f t="shared" si="223"/>
        <v>33</v>
      </c>
    </row>
    <row r="2031" spans="5:12" x14ac:dyDescent="0.25">
      <c r="E2031" s="332" t="s">
        <v>4738</v>
      </c>
      <c r="F2031" s="333" t="str">
        <f t="shared" si="217"/>
        <v>3</v>
      </c>
      <c r="G2031" s="333" t="str">
        <f t="shared" si="218"/>
        <v>9</v>
      </c>
      <c r="H2031" s="333" t="str">
        <f t="shared" si="219"/>
        <v>9</v>
      </c>
      <c r="I2031" s="333" t="str">
        <f t="shared" si="220"/>
        <v>7</v>
      </c>
      <c r="J2031" s="333" t="str">
        <f t="shared" si="221"/>
        <v>9</v>
      </c>
      <c r="K2031" s="333" t="str">
        <f t="shared" si="222"/>
        <v>3</v>
      </c>
      <c r="L2031" s="350">
        <f t="shared" si="223"/>
        <v>39</v>
      </c>
    </row>
    <row r="2032" spans="5:12" x14ac:dyDescent="0.25">
      <c r="E2032" s="332" t="s">
        <v>4737</v>
      </c>
      <c r="F2032" s="333" t="str">
        <f t="shared" si="217"/>
        <v>3</v>
      </c>
      <c r="G2032" s="333" t="str">
        <f t="shared" si="218"/>
        <v>9</v>
      </c>
      <c r="H2032" s="333" t="str">
        <f t="shared" si="219"/>
        <v>9</v>
      </c>
      <c r="I2032" s="333" t="str">
        <f t="shared" si="220"/>
        <v>7</v>
      </c>
      <c r="J2032" s="333" t="str">
        <f t="shared" si="221"/>
        <v>9</v>
      </c>
      <c r="K2032" s="333" t="str">
        <f t="shared" si="222"/>
        <v>7</v>
      </c>
      <c r="L2032" s="350">
        <f t="shared" si="223"/>
        <v>51</v>
      </c>
    </row>
    <row r="2033" spans="5:12" x14ac:dyDescent="0.25">
      <c r="E2033" s="332" t="s">
        <v>4736</v>
      </c>
      <c r="F2033" s="333" t="str">
        <f t="shared" si="217"/>
        <v>3</v>
      </c>
      <c r="G2033" s="333" t="str">
        <f t="shared" si="218"/>
        <v>9</v>
      </c>
      <c r="H2033" s="333" t="str">
        <f t="shared" si="219"/>
        <v>9</v>
      </c>
      <c r="I2033" s="333" t="str">
        <f t="shared" si="220"/>
        <v>7</v>
      </c>
      <c r="J2033" s="333" t="str">
        <f t="shared" si="221"/>
        <v>9</v>
      </c>
      <c r="K2033" s="333" t="str">
        <f t="shared" si="222"/>
        <v>9</v>
      </c>
      <c r="L2033" s="350">
        <f t="shared" si="223"/>
        <v>57</v>
      </c>
    </row>
    <row r="2034" spans="5:12" x14ac:dyDescent="0.25">
      <c r="E2034" s="332" t="s">
        <v>4735</v>
      </c>
      <c r="F2034" s="333" t="str">
        <f t="shared" si="217"/>
        <v>3</v>
      </c>
      <c r="G2034" s="333" t="str">
        <f t="shared" si="218"/>
        <v>9</v>
      </c>
      <c r="H2034" s="333" t="str">
        <f t="shared" si="219"/>
        <v>9</v>
      </c>
      <c r="I2034" s="333" t="str">
        <f t="shared" si="220"/>
        <v>9</v>
      </c>
      <c r="J2034" s="333" t="str">
        <f t="shared" si="221"/>
        <v>1</v>
      </c>
      <c r="K2034" s="333" t="str">
        <f t="shared" si="222"/>
        <v>1</v>
      </c>
      <c r="L2034" s="350">
        <f t="shared" si="223"/>
        <v>36.333333333333336</v>
      </c>
    </row>
    <row r="2035" spans="5:12" x14ac:dyDescent="0.25">
      <c r="E2035" s="332" t="s">
        <v>4734</v>
      </c>
      <c r="F2035" s="333" t="str">
        <f t="shared" si="217"/>
        <v>3</v>
      </c>
      <c r="G2035" s="333" t="str">
        <f t="shared" si="218"/>
        <v>9</v>
      </c>
      <c r="H2035" s="333" t="str">
        <f t="shared" si="219"/>
        <v>9</v>
      </c>
      <c r="I2035" s="333" t="str">
        <f t="shared" si="220"/>
        <v>9</v>
      </c>
      <c r="J2035" s="333" t="str">
        <f t="shared" si="221"/>
        <v>1</v>
      </c>
      <c r="K2035" s="333" t="str">
        <f t="shared" si="222"/>
        <v>3</v>
      </c>
      <c r="L2035" s="350">
        <f t="shared" si="223"/>
        <v>37</v>
      </c>
    </row>
    <row r="2036" spans="5:12" x14ac:dyDescent="0.25">
      <c r="E2036" s="332" t="s">
        <v>4733</v>
      </c>
      <c r="F2036" s="333" t="str">
        <f t="shared" si="217"/>
        <v>3</v>
      </c>
      <c r="G2036" s="333" t="str">
        <f t="shared" si="218"/>
        <v>9</v>
      </c>
      <c r="H2036" s="333" t="str">
        <f t="shared" si="219"/>
        <v>9</v>
      </c>
      <c r="I2036" s="333" t="str">
        <f t="shared" si="220"/>
        <v>9</v>
      </c>
      <c r="J2036" s="333" t="str">
        <f t="shared" si="221"/>
        <v>1</v>
      </c>
      <c r="K2036" s="333" t="str">
        <f t="shared" si="222"/>
        <v>7</v>
      </c>
      <c r="L2036" s="350">
        <f t="shared" si="223"/>
        <v>38.333333333333336</v>
      </c>
    </row>
    <row r="2037" spans="5:12" x14ac:dyDescent="0.25">
      <c r="E2037" s="332" t="s">
        <v>4732</v>
      </c>
      <c r="F2037" s="333" t="str">
        <f t="shared" si="217"/>
        <v>3</v>
      </c>
      <c r="G2037" s="333" t="str">
        <f t="shared" si="218"/>
        <v>9</v>
      </c>
      <c r="H2037" s="333" t="str">
        <f t="shared" si="219"/>
        <v>9</v>
      </c>
      <c r="I2037" s="333" t="str">
        <f t="shared" si="220"/>
        <v>9</v>
      </c>
      <c r="J2037" s="333" t="str">
        <f t="shared" si="221"/>
        <v>1</v>
      </c>
      <c r="K2037" s="333" t="str">
        <f t="shared" si="222"/>
        <v>9</v>
      </c>
      <c r="L2037" s="350">
        <f t="shared" si="223"/>
        <v>39</v>
      </c>
    </row>
    <row r="2038" spans="5:12" x14ac:dyDescent="0.25">
      <c r="E2038" s="332" t="s">
        <v>4731</v>
      </c>
      <c r="F2038" s="333" t="str">
        <f t="shared" si="217"/>
        <v>3</v>
      </c>
      <c r="G2038" s="333" t="str">
        <f t="shared" si="218"/>
        <v>9</v>
      </c>
      <c r="H2038" s="333" t="str">
        <f t="shared" si="219"/>
        <v>9</v>
      </c>
      <c r="I2038" s="333" t="str">
        <f t="shared" si="220"/>
        <v>9</v>
      </c>
      <c r="J2038" s="333" t="str">
        <f t="shared" si="221"/>
        <v>3</v>
      </c>
      <c r="K2038" s="333" t="str">
        <f t="shared" si="222"/>
        <v>1</v>
      </c>
      <c r="L2038" s="350">
        <f t="shared" si="223"/>
        <v>37</v>
      </c>
    </row>
    <row r="2039" spans="5:12" x14ac:dyDescent="0.25">
      <c r="E2039" s="332" t="s">
        <v>4730</v>
      </c>
      <c r="F2039" s="333" t="str">
        <f t="shared" si="217"/>
        <v>3</v>
      </c>
      <c r="G2039" s="333" t="str">
        <f t="shared" si="218"/>
        <v>9</v>
      </c>
      <c r="H2039" s="333" t="str">
        <f t="shared" si="219"/>
        <v>9</v>
      </c>
      <c r="I2039" s="333" t="str">
        <f t="shared" si="220"/>
        <v>9</v>
      </c>
      <c r="J2039" s="333" t="str">
        <f t="shared" si="221"/>
        <v>3</v>
      </c>
      <c r="K2039" s="333" t="str">
        <f t="shared" si="222"/>
        <v>3</v>
      </c>
      <c r="L2039" s="350">
        <f t="shared" si="223"/>
        <v>39</v>
      </c>
    </row>
    <row r="2040" spans="5:12" x14ac:dyDescent="0.25">
      <c r="E2040" s="332" t="s">
        <v>4729</v>
      </c>
      <c r="F2040" s="333" t="str">
        <f t="shared" si="217"/>
        <v>3</v>
      </c>
      <c r="G2040" s="333" t="str">
        <f t="shared" si="218"/>
        <v>9</v>
      </c>
      <c r="H2040" s="333" t="str">
        <f t="shared" si="219"/>
        <v>9</v>
      </c>
      <c r="I2040" s="333" t="str">
        <f t="shared" si="220"/>
        <v>9</v>
      </c>
      <c r="J2040" s="333" t="str">
        <f t="shared" si="221"/>
        <v>3</v>
      </c>
      <c r="K2040" s="333" t="str">
        <f t="shared" si="222"/>
        <v>7</v>
      </c>
      <c r="L2040" s="350">
        <f t="shared" si="223"/>
        <v>43</v>
      </c>
    </row>
    <row r="2041" spans="5:12" x14ac:dyDescent="0.25">
      <c r="E2041" s="332" t="s">
        <v>4728</v>
      </c>
      <c r="F2041" s="333" t="str">
        <f t="shared" si="217"/>
        <v>3</v>
      </c>
      <c r="G2041" s="333" t="str">
        <f t="shared" si="218"/>
        <v>9</v>
      </c>
      <c r="H2041" s="333" t="str">
        <f t="shared" si="219"/>
        <v>9</v>
      </c>
      <c r="I2041" s="333" t="str">
        <f t="shared" si="220"/>
        <v>9</v>
      </c>
      <c r="J2041" s="333" t="str">
        <f t="shared" si="221"/>
        <v>3</v>
      </c>
      <c r="K2041" s="333" t="str">
        <f t="shared" si="222"/>
        <v>9</v>
      </c>
      <c r="L2041" s="350">
        <f t="shared" si="223"/>
        <v>45</v>
      </c>
    </row>
    <row r="2042" spans="5:12" x14ac:dyDescent="0.25">
      <c r="E2042" s="332" t="s">
        <v>4727</v>
      </c>
      <c r="F2042" s="333" t="str">
        <f t="shared" si="217"/>
        <v>3</v>
      </c>
      <c r="G2042" s="333" t="str">
        <f t="shared" si="218"/>
        <v>9</v>
      </c>
      <c r="H2042" s="333" t="str">
        <f t="shared" si="219"/>
        <v>9</v>
      </c>
      <c r="I2042" s="333" t="str">
        <f t="shared" si="220"/>
        <v>9</v>
      </c>
      <c r="J2042" s="333" t="str">
        <f t="shared" si="221"/>
        <v>7</v>
      </c>
      <c r="K2042" s="333" t="str">
        <f t="shared" si="222"/>
        <v>1</v>
      </c>
      <c r="L2042" s="350">
        <f t="shared" si="223"/>
        <v>38.333333333333336</v>
      </c>
    </row>
    <row r="2043" spans="5:12" x14ac:dyDescent="0.25">
      <c r="E2043" s="332" t="s">
        <v>4726</v>
      </c>
      <c r="F2043" s="333" t="str">
        <f t="shared" si="217"/>
        <v>3</v>
      </c>
      <c r="G2043" s="333" t="str">
        <f t="shared" si="218"/>
        <v>9</v>
      </c>
      <c r="H2043" s="333" t="str">
        <f t="shared" si="219"/>
        <v>9</v>
      </c>
      <c r="I2043" s="333" t="str">
        <f t="shared" si="220"/>
        <v>9</v>
      </c>
      <c r="J2043" s="333" t="str">
        <f t="shared" si="221"/>
        <v>7</v>
      </c>
      <c r="K2043" s="333" t="str">
        <f t="shared" si="222"/>
        <v>3</v>
      </c>
      <c r="L2043" s="350">
        <f t="shared" si="223"/>
        <v>43</v>
      </c>
    </row>
    <row r="2044" spans="5:12" x14ac:dyDescent="0.25">
      <c r="E2044" s="332" t="s">
        <v>4725</v>
      </c>
      <c r="F2044" s="333" t="str">
        <f t="shared" si="217"/>
        <v>3</v>
      </c>
      <c r="G2044" s="333" t="str">
        <f t="shared" si="218"/>
        <v>9</v>
      </c>
      <c r="H2044" s="333" t="str">
        <f t="shared" si="219"/>
        <v>9</v>
      </c>
      <c r="I2044" s="333" t="str">
        <f t="shared" si="220"/>
        <v>9</v>
      </c>
      <c r="J2044" s="333" t="str">
        <f t="shared" si="221"/>
        <v>7</v>
      </c>
      <c r="K2044" s="333" t="str">
        <f t="shared" si="222"/>
        <v>7</v>
      </c>
      <c r="L2044" s="350">
        <f t="shared" si="223"/>
        <v>52.333333333333336</v>
      </c>
    </row>
    <row r="2045" spans="5:12" x14ac:dyDescent="0.25">
      <c r="E2045" s="332" t="s">
        <v>4724</v>
      </c>
      <c r="F2045" s="333" t="str">
        <f t="shared" si="217"/>
        <v>3</v>
      </c>
      <c r="G2045" s="333" t="str">
        <f t="shared" si="218"/>
        <v>9</v>
      </c>
      <c r="H2045" s="333" t="str">
        <f t="shared" si="219"/>
        <v>9</v>
      </c>
      <c r="I2045" s="333" t="str">
        <f t="shared" si="220"/>
        <v>9</v>
      </c>
      <c r="J2045" s="333" t="str">
        <f t="shared" si="221"/>
        <v>7</v>
      </c>
      <c r="K2045" s="333" t="str">
        <f t="shared" si="222"/>
        <v>9</v>
      </c>
      <c r="L2045" s="350">
        <f t="shared" si="223"/>
        <v>57</v>
      </c>
    </row>
    <row r="2046" spans="5:12" x14ac:dyDescent="0.25">
      <c r="E2046" s="332" t="s">
        <v>4723</v>
      </c>
      <c r="F2046" s="333" t="str">
        <f t="shared" si="217"/>
        <v>3</v>
      </c>
      <c r="G2046" s="333" t="str">
        <f t="shared" si="218"/>
        <v>9</v>
      </c>
      <c r="H2046" s="333" t="str">
        <f t="shared" si="219"/>
        <v>9</v>
      </c>
      <c r="I2046" s="333" t="str">
        <f t="shared" si="220"/>
        <v>9</v>
      </c>
      <c r="J2046" s="333" t="str">
        <f t="shared" si="221"/>
        <v>9</v>
      </c>
      <c r="K2046" s="333" t="str">
        <f t="shared" si="222"/>
        <v>1</v>
      </c>
      <c r="L2046" s="350">
        <f t="shared" si="223"/>
        <v>39</v>
      </c>
    </row>
    <row r="2047" spans="5:12" x14ac:dyDescent="0.25">
      <c r="E2047" s="332" t="s">
        <v>4722</v>
      </c>
      <c r="F2047" s="333" t="str">
        <f t="shared" si="217"/>
        <v>3</v>
      </c>
      <c r="G2047" s="333" t="str">
        <f t="shared" si="218"/>
        <v>9</v>
      </c>
      <c r="H2047" s="333" t="str">
        <f t="shared" si="219"/>
        <v>9</v>
      </c>
      <c r="I2047" s="333" t="str">
        <f t="shared" si="220"/>
        <v>9</v>
      </c>
      <c r="J2047" s="333" t="str">
        <f t="shared" si="221"/>
        <v>9</v>
      </c>
      <c r="K2047" s="333" t="str">
        <f t="shared" si="222"/>
        <v>3</v>
      </c>
      <c r="L2047" s="350">
        <f t="shared" si="223"/>
        <v>45</v>
      </c>
    </row>
    <row r="2048" spans="5:12" x14ac:dyDescent="0.25">
      <c r="E2048" s="332" t="s">
        <v>4721</v>
      </c>
      <c r="F2048" s="333" t="str">
        <f t="shared" si="217"/>
        <v>3</v>
      </c>
      <c r="G2048" s="333" t="str">
        <f t="shared" si="218"/>
        <v>9</v>
      </c>
      <c r="H2048" s="333" t="str">
        <f t="shared" si="219"/>
        <v>9</v>
      </c>
      <c r="I2048" s="333" t="str">
        <f t="shared" si="220"/>
        <v>9</v>
      </c>
      <c r="J2048" s="333" t="str">
        <f t="shared" si="221"/>
        <v>9</v>
      </c>
      <c r="K2048" s="333" t="str">
        <f t="shared" si="222"/>
        <v>7</v>
      </c>
      <c r="L2048" s="350">
        <f t="shared" si="223"/>
        <v>57</v>
      </c>
    </row>
    <row r="2049" spans="5:12" x14ac:dyDescent="0.25">
      <c r="E2049" s="332" t="s">
        <v>4720</v>
      </c>
      <c r="F2049" s="333" t="str">
        <f t="shared" si="217"/>
        <v>3</v>
      </c>
      <c r="G2049" s="333" t="str">
        <f t="shared" si="218"/>
        <v>9</v>
      </c>
      <c r="H2049" s="333" t="str">
        <f t="shared" si="219"/>
        <v>9</v>
      </c>
      <c r="I2049" s="333" t="str">
        <f t="shared" si="220"/>
        <v>9</v>
      </c>
      <c r="J2049" s="333" t="str">
        <f t="shared" si="221"/>
        <v>9</v>
      </c>
      <c r="K2049" s="333" t="str">
        <f t="shared" si="222"/>
        <v>9</v>
      </c>
      <c r="L2049" s="350">
        <f t="shared" si="223"/>
        <v>63</v>
      </c>
    </row>
    <row r="2050" spans="5:12" x14ac:dyDescent="0.25">
      <c r="E2050" s="332" t="s">
        <v>4719</v>
      </c>
      <c r="F2050" s="333" t="str">
        <f t="shared" ref="F2050:F2113" si="224">MID(E2050,3,1)</f>
        <v>7</v>
      </c>
      <c r="G2050" s="333" t="str">
        <f t="shared" ref="G2050:G2113" si="225">MID(E2050,6,1)</f>
        <v>1</v>
      </c>
      <c r="H2050" s="333" t="str">
        <f t="shared" ref="H2050:H2113" si="226">MID(E2050,10,1)</f>
        <v>1</v>
      </c>
      <c r="I2050" s="333" t="str">
        <f t="shared" ref="I2050:I2113" si="227">MID(E2050,13,1)</f>
        <v>1</v>
      </c>
      <c r="J2050" s="333" t="str">
        <f t="shared" ref="J2050:J2113" si="228">MID(E2050,17,1)</f>
        <v>1</v>
      </c>
      <c r="K2050" s="333" t="str">
        <f t="shared" ref="K2050:K2113" si="229">MID(E2050,20,1)</f>
        <v>1</v>
      </c>
      <c r="L2050" s="350">
        <f t="shared" ref="L2050:L2113" si="230">(F2050*G2050+H2050*I2050+J2050*K2050)/3</f>
        <v>3</v>
      </c>
    </row>
    <row r="2051" spans="5:12" x14ac:dyDescent="0.25">
      <c r="E2051" s="332" t="s">
        <v>4718</v>
      </c>
      <c r="F2051" s="333" t="str">
        <f t="shared" si="224"/>
        <v>7</v>
      </c>
      <c r="G2051" s="333" t="str">
        <f t="shared" si="225"/>
        <v>1</v>
      </c>
      <c r="H2051" s="333" t="str">
        <f t="shared" si="226"/>
        <v>1</v>
      </c>
      <c r="I2051" s="333" t="str">
        <f t="shared" si="227"/>
        <v>1</v>
      </c>
      <c r="J2051" s="333" t="str">
        <f t="shared" si="228"/>
        <v>1</v>
      </c>
      <c r="K2051" s="333" t="str">
        <f t="shared" si="229"/>
        <v>3</v>
      </c>
      <c r="L2051" s="350">
        <f t="shared" si="230"/>
        <v>3.6666666666666665</v>
      </c>
    </row>
    <row r="2052" spans="5:12" x14ac:dyDescent="0.25">
      <c r="E2052" s="332" t="s">
        <v>4717</v>
      </c>
      <c r="F2052" s="333" t="str">
        <f t="shared" si="224"/>
        <v>7</v>
      </c>
      <c r="G2052" s="333" t="str">
        <f t="shared" si="225"/>
        <v>1</v>
      </c>
      <c r="H2052" s="333" t="str">
        <f t="shared" si="226"/>
        <v>1</v>
      </c>
      <c r="I2052" s="333" t="str">
        <f t="shared" si="227"/>
        <v>1</v>
      </c>
      <c r="J2052" s="333" t="str">
        <f t="shared" si="228"/>
        <v>1</v>
      </c>
      <c r="K2052" s="333" t="str">
        <f t="shared" si="229"/>
        <v>7</v>
      </c>
      <c r="L2052" s="350">
        <f t="shared" si="230"/>
        <v>5</v>
      </c>
    </row>
    <row r="2053" spans="5:12" x14ac:dyDescent="0.25">
      <c r="E2053" s="332" t="s">
        <v>4716</v>
      </c>
      <c r="F2053" s="333" t="str">
        <f t="shared" si="224"/>
        <v>7</v>
      </c>
      <c r="G2053" s="333" t="str">
        <f t="shared" si="225"/>
        <v>1</v>
      </c>
      <c r="H2053" s="333" t="str">
        <f t="shared" si="226"/>
        <v>1</v>
      </c>
      <c r="I2053" s="333" t="str">
        <f t="shared" si="227"/>
        <v>1</v>
      </c>
      <c r="J2053" s="333" t="str">
        <f t="shared" si="228"/>
        <v>1</v>
      </c>
      <c r="K2053" s="333" t="str">
        <f t="shared" si="229"/>
        <v>9</v>
      </c>
      <c r="L2053" s="350">
        <f t="shared" si="230"/>
        <v>5.666666666666667</v>
      </c>
    </row>
    <row r="2054" spans="5:12" x14ac:dyDescent="0.25">
      <c r="E2054" s="332" t="s">
        <v>4715</v>
      </c>
      <c r="F2054" s="333" t="str">
        <f t="shared" si="224"/>
        <v>7</v>
      </c>
      <c r="G2054" s="333" t="str">
        <f t="shared" si="225"/>
        <v>1</v>
      </c>
      <c r="H2054" s="333" t="str">
        <f t="shared" si="226"/>
        <v>1</v>
      </c>
      <c r="I2054" s="333" t="str">
        <f t="shared" si="227"/>
        <v>1</v>
      </c>
      <c r="J2054" s="333" t="str">
        <f t="shared" si="228"/>
        <v>3</v>
      </c>
      <c r="K2054" s="333" t="str">
        <f t="shared" si="229"/>
        <v>1</v>
      </c>
      <c r="L2054" s="350">
        <f t="shared" si="230"/>
        <v>3.6666666666666665</v>
      </c>
    </row>
    <row r="2055" spans="5:12" x14ac:dyDescent="0.25">
      <c r="E2055" s="332" t="s">
        <v>4714</v>
      </c>
      <c r="F2055" s="333" t="str">
        <f t="shared" si="224"/>
        <v>7</v>
      </c>
      <c r="G2055" s="333" t="str">
        <f t="shared" si="225"/>
        <v>1</v>
      </c>
      <c r="H2055" s="333" t="str">
        <f t="shared" si="226"/>
        <v>1</v>
      </c>
      <c r="I2055" s="333" t="str">
        <f t="shared" si="227"/>
        <v>1</v>
      </c>
      <c r="J2055" s="333" t="str">
        <f t="shared" si="228"/>
        <v>3</v>
      </c>
      <c r="K2055" s="333" t="str">
        <f t="shared" si="229"/>
        <v>3</v>
      </c>
      <c r="L2055" s="350">
        <f t="shared" si="230"/>
        <v>5.666666666666667</v>
      </c>
    </row>
    <row r="2056" spans="5:12" x14ac:dyDescent="0.25">
      <c r="E2056" s="332" t="s">
        <v>4713</v>
      </c>
      <c r="F2056" s="333" t="str">
        <f t="shared" si="224"/>
        <v>7</v>
      </c>
      <c r="G2056" s="333" t="str">
        <f t="shared" si="225"/>
        <v>1</v>
      </c>
      <c r="H2056" s="333" t="str">
        <f t="shared" si="226"/>
        <v>1</v>
      </c>
      <c r="I2056" s="333" t="str">
        <f t="shared" si="227"/>
        <v>1</v>
      </c>
      <c r="J2056" s="333" t="str">
        <f t="shared" si="228"/>
        <v>3</v>
      </c>
      <c r="K2056" s="333" t="str">
        <f t="shared" si="229"/>
        <v>7</v>
      </c>
      <c r="L2056" s="350">
        <f t="shared" si="230"/>
        <v>9.6666666666666661</v>
      </c>
    </row>
    <row r="2057" spans="5:12" x14ac:dyDescent="0.25">
      <c r="E2057" s="332" t="s">
        <v>4712</v>
      </c>
      <c r="F2057" s="333" t="str">
        <f t="shared" si="224"/>
        <v>7</v>
      </c>
      <c r="G2057" s="333" t="str">
        <f t="shared" si="225"/>
        <v>1</v>
      </c>
      <c r="H2057" s="333" t="str">
        <f t="shared" si="226"/>
        <v>1</v>
      </c>
      <c r="I2057" s="333" t="str">
        <f t="shared" si="227"/>
        <v>1</v>
      </c>
      <c r="J2057" s="333" t="str">
        <f t="shared" si="228"/>
        <v>3</v>
      </c>
      <c r="K2057" s="333" t="str">
        <f t="shared" si="229"/>
        <v>9</v>
      </c>
      <c r="L2057" s="350">
        <f t="shared" si="230"/>
        <v>11.666666666666666</v>
      </c>
    </row>
    <row r="2058" spans="5:12" x14ac:dyDescent="0.25">
      <c r="E2058" s="332" t="s">
        <v>4711</v>
      </c>
      <c r="F2058" s="333" t="str">
        <f t="shared" si="224"/>
        <v>7</v>
      </c>
      <c r="G2058" s="333" t="str">
        <f t="shared" si="225"/>
        <v>1</v>
      </c>
      <c r="H2058" s="333" t="str">
        <f t="shared" si="226"/>
        <v>1</v>
      </c>
      <c r="I2058" s="333" t="str">
        <f t="shared" si="227"/>
        <v>1</v>
      </c>
      <c r="J2058" s="333" t="str">
        <f t="shared" si="228"/>
        <v>7</v>
      </c>
      <c r="K2058" s="333" t="str">
        <f t="shared" si="229"/>
        <v>1</v>
      </c>
      <c r="L2058" s="350">
        <f t="shared" si="230"/>
        <v>5</v>
      </c>
    </row>
    <row r="2059" spans="5:12" x14ac:dyDescent="0.25">
      <c r="E2059" s="332" t="s">
        <v>4710</v>
      </c>
      <c r="F2059" s="333" t="str">
        <f t="shared" si="224"/>
        <v>7</v>
      </c>
      <c r="G2059" s="333" t="str">
        <f t="shared" si="225"/>
        <v>1</v>
      </c>
      <c r="H2059" s="333" t="str">
        <f t="shared" si="226"/>
        <v>1</v>
      </c>
      <c r="I2059" s="333" t="str">
        <f t="shared" si="227"/>
        <v>1</v>
      </c>
      <c r="J2059" s="333" t="str">
        <f t="shared" si="228"/>
        <v>7</v>
      </c>
      <c r="K2059" s="333" t="str">
        <f t="shared" si="229"/>
        <v>3</v>
      </c>
      <c r="L2059" s="350">
        <f t="shared" si="230"/>
        <v>9.6666666666666661</v>
      </c>
    </row>
    <row r="2060" spans="5:12" x14ac:dyDescent="0.25">
      <c r="E2060" s="332" t="s">
        <v>4709</v>
      </c>
      <c r="F2060" s="333" t="str">
        <f t="shared" si="224"/>
        <v>7</v>
      </c>
      <c r="G2060" s="333" t="str">
        <f t="shared" si="225"/>
        <v>1</v>
      </c>
      <c r="H2060" s="333" t="str">
        <f t="shared" si="226"/>
        <v>1</v>
      </c>
      <c r="I2060" s="333" t="str">
        <f t="shared" si="227"/>
        <v>1</v>
      </c>
      <c r="J2060" s="333" t="str">
        <f t="shared" si="228"/>
        <v>7</v>
      </c>
      <c r="K2060" s="333" t="str">
        <f t="shared" si="229"/>
        <v>7</v>
      </c>
      <c r="L2060" s="350">
        <f t="shared" si="230"/>
        <v>19</v>
      </c>
    </row>
    <row r="2061" spans="5:12" x14ac:dyDescent="0.25">
      <c r="E2061" s="332" t="s">
        <v>4708</v>
      </c>
      <c r="F2061" s="333" t="str">
        <f t="shared" si="224"/>
        <v>7</v>
      </c>
      <c r="G2061" s="333" t="str">
        <f t="shared" si="225"/>
        <v>1</v>
      </c>
      <c r="H2061" s="333" t="str">
        <f t="shared" si="226"/>
        <v>1</v>
      </c>
      <c r="I2061" s="333" t="str">
        <f t="shared" si="227"/>
        <v>1</v>
      </c>
      <c r="J2061" s="333" t="str">
        <f t="shared" si="228"/>
        <v>7</v>
      </c>
      <c r="K2061" s="333" t="str">
        <f t="shared" si="229"/>
        <v>9</v>
      </c>
      <c r="L2061" s="350">
        <f t="shared" si="230"/>
        <v>23.666666666666668</v>
      </c>
    </row>
    <row r="2062" spans="5:12" x14ac:dyDescent="0.25">
      <c r="E2062" s="332" t="s">
        <v>4707</v>
      </c>
      <c r="F2062" s="333" t="str">
        <f t="shared" si="224"/>
        <v>7</v>
      </c>
      <c r="G2062" s="333" t="str">
        <f t="shared" si="225"/>
        <v>1</v>
      </c>
      <c r="H2062" s="333" t="str">
        <f t="shared" si="226"/>
        <v>1</v>
      </c>
      <c r="I2062" s="333" t="str">
        <f t="shared" si="227"/>
        <v>1</v>
      </c>
      <c r="J2062" s="333" t="str">
        <f t="shared" si="228"/>
        <v>9</v>
      </c>
      <c r="K2062" s="333" t="str">
        <f t="shared" si="229"/>
        <v>1</v>
      </c>
      <c r="L2062" s="350">
        <f t="shared" si="230"/>
        <v>5.666666666666667</v>
      </c>
    </row>
    <row r="2063" spans="5:12" x14ac:dyDescent="0.25">
      <c r="E2063" s="332" t="s">
        <v>4706</v>
      </c>
      <c r="F2063" s="333" t="str">
        <f t="shared" si="224"/>
        <v>7</v>
      </c>
      <c r="G2063" s="333" t="str">
        <f t="shared" si="225"/>
        <v>1</v>
      </c>
      <c r="H2063" s="333" t="str">
        <f t="shared" si="226"/>
        <v>1</v>
      </c>
      <c r="I2063" s="333" t="str">
        <f t="shared" si="227"/>
        <v>1</v>
      </c>
      <c r="J2063" s="333" t="str">
        <f t="shared" si="228"/>
        <v>9</v>
      </c>
      <c r="K2063" s="333" t="str">
        <f t="shared" si="229"/>
        <v>3</v>
      </c>
      <c r="L2063" s="350">
        <f t="shared" si="230"/>
        <v>11.666666666666666</v>
      </c>
    </row>
    <row r="2064" spans="5:12" x14ac:dyDescent="0.25">
      <c r="E2064" s="332" t="s">
        <v>4705</v>
      </c>
      <c r="F2064" s="333" t="str">
        <f t="shared" si="224"/>
        <v>7</v>
      </c>
      <c r="G2064" s="333" t="str">
        <f t="shared" si="225"/>
        <v>1</v>
      </c>
      <c r="H2064" s="333" t="str">
        <f t="shared" si="226"/>
        <v>1</v>
      </c>
      <c r="I2064" s="333" t="str">
        <f t="shared" si="227"/>
        <v>1</v>
      </c>
      <c r="J2064" s="333" t="str">
        <f t="shared" si="228"/>
        <v>9</v>
      </c>
      <c r="K2064" s="333" t="str">
        <f t="shared" si="229"/>
        <v>7</v>
      </c>
      <c r="L2064" s="350">
        <f t="shared" si="230"/>
        <v>23.666666666666668</v>
      </c>
    </row>
    <row r="2065" spans="5:12" x14ac:dyDescent="0.25">
      <c r="E2065" s="332" t="s">
        <v>4704</v>
      </c>
      <c r="F2065" s="333" t="str">
        <f t="shared" si="224"/>
        <v>7</v>
      </c>
      <c r="G2065" s="333" t="str">
        <f t="shared" si="225"/>
        <v>1</v>
      </c>
      <c r="H2065" s="333" t="str">
        <f t="shared" si="226"/>
        <v>1</v>
      </c>
      <c r="I2065" s="333" t="str">
        <f t="shared" si="227"/>
        <v>1</v>
      </c>
      <c r="J2065" s="333" t="str">
        <f t="shared" si="228"/>
        <v>9</v>
      </c>
      <c r="K2065" s="333" t="str">
        <f t="shared" si="229"/>
        <v>9</v>
      </c>
      <c r="L2065" s="350">
        <f t="shared" si="230"/>
        <v>29.666666666666668</v>
      </c>
    </row>
    <row r="2066" spans="5:12" x14ac:dyDescent="0.25">
      <c r="E2066" s="332" t="s">
        <v>4703</v>
      </c>
      <c r="F2066" s="333" t="str">
        <f t="shared" si="224"/>
        <v>7</v>
      </c>
      <c r="G2066" s="333" t="str">
        <f t="shared" si="225"/>
        <v>1</v>
      </c>
      <c r="H2066" s="333" t="str">
        <f t="shared" si="226"/>
        <v>1</v>
      </c>
      <c r="I2066" s="333" t="str">
        <f t="shared" si="227"/>
        <v>3</v>
      </c>
      <c r="J2066" s="333" t="str">
        <f t="shared" si="228"/>
        <v>1</v>
      </c>
      <c r="K2066" s="333" t="str">
        <f t="shared" si="229"/>
        <v>1</v>
      </c>
      <c r="L2066" s="350">
        <f t="shared" si="230"/>
        <v>3.6666666666666665</v>
      </c>
    </row>
    <row r="2067" spans="5:12" x14ac:dyDescent="0.25">
      <c r="E2067" s="332" t="s">
        <v>4702</v>
      </c>
      <c r="F2067" s="333" t="str">
        <f t="shared" si="224"/>
        <v>7</v>
      </c>
      <c r="G2067" s="333" t="str">
        <f t="shared" si="225"/>
        <v>1</v>
      </c>
      <c r="H2067" s="333" t="str">
        <f t="shared" si="226"/>
        <v>1</v>
      </c>
      <c r="I2067" s="333" t="str">
        <f t="shared" si="227"/>
        <v>3</v>
      </c>
      <c r="J2067" s="333" t="str">
        <f t="shared" si="228"/>
        <v>1</v>
      </c>
      <c r="K2067" s="333" t="str">
        <f t="shared" si="229"/>
        <v>3</v>
      </c>
      <c r="L2067" s="350">
        <f t="shared" si="230"/>
        <v>4.333333333333333</v>
      </c>
    </row>
    <row r="2068" spans="5:12" x14ac:dyDescent="0.25">
      <c r="E2068" s="332" t="s">
        <v>4701</v>
      </c>
      <c r="F2068" s="333" t="str">
        <f t="shared" si="224"/>
        <v>7</v>
      </c>
      <c r="G2068" s="333" t="str">
        <f t="shared" si="225"/>
        <v>1</v>
      </c>
      <c r="H2068" s="333" t="str">
        <f t="shared" si="226"/>
        <v>1</v>
      </c>
      <c r="I2068" s="333" t="str">
        <f t="shared" si="227"/>
        <v>3</v>
      </c>
      <c r="J2068" s="333" t="str">
        <f t="shared" si="228"/>
        <v>1</v>
      </c>
      <c r="K2068" s="333" t="str">
        <f t="shared" si="229"/>
        <v>7</v>
      </c>
      <c r="L2068" s="350">
        <f t="shared" si="230"/>
        <v>5.666666666666667</v>
      </c>
    </row>
    <row r="2069" spans="5:12" x14ac:dyDescent="0.25">
      <c r="E2069" s="332" t="s">
        <v>4700</v>
      </c>
      <c r="F2069" s="333" t="str">
        <f t="shared" si="224"/>
        <v>7</v>
      </c>
      <c r="G2069" s="333" t="str">
        <f t="shared" si="225"/>
        <v>1</v>
      </c>
      <c r="H2069" s="333" t="str">
        <f t="shared" si="226"/>
        <v>1</v>
      </c>
      <c r="I2069" s="333" t="str">
        <f t="shared" si="227"/>
        <v>3</v>
      </c>
      <c r="J2069" s="333" t="str">
        <f t="shared" si="228"/>
        <v>1</v>
      </c>
      <c r="K2069" s="333" t="str">
        <f t="shared" si="229"/>
        <v>9</v>
      </c>
      <c r="L2069" s="350">
        <f t="shared" si="230"/>
        <v>6.333333333333333</v>
      </c>
    </row>
    <row r="2070" spans="5:12" x14ac:dyDescent="0.25">
      <c r="E2070" s="332" t="s">
        <v>4699</v>
      </c>
      <c r="F2070" s="333" t="str">
        <f t="shared" si="224"/>
        <v>7</v>
      </c>
      <c r="G2070" s="333" t="str">
        <f t="shared" si="225"/>
        <v>1</v>
      </c>
      <c r="H2070" s="333" t="str">
        <f t="shared" si="226"/>
        <v>1</v>
      </c>
      <c r="I2070" s="333" t="str">
        <f t="shared" si="227"/>
        <v>3</v>
      </c>
      <c r="J2070" s="333" t="str">
        <f t="shared" si="228"/>
        <v>3</v>
      </c>
      <c r="K2070" s="333" t="str">
        <f t="shared" si="229"/>
        <v>1</v>
      </c>
      <c r="L2070" s="350">
        <f t="shared" si="230"/>
        <v>4.333333333333333</v>
      </c>
    </row>
    <row r="2071" spans="5:12" x14ac:dyDescent="0.25">
      <c r="E2071" s="332" t="s">
        <v>4698</v>
      </c>
      <c r="F2071" s="333" t="str">
        <f t="shared" si="224"/>
        <v>7</v>
      </c>
      <c r="G2071" s="333" t="str">
        <f t="shared" si="225"/>
        <v>1</v>
      </c>
      <c r="H2071" s="333" t="str">
        <f t="shared" si="226"/>
        <v>1</v>
      </c>
      <c r="I2071" s="333" t="str">
        <f t="shared" si="227"/>
        <v>3</v>
      </c>
      <c r="J2071" s="333" t="str">
        <f t="shared" si="228"/>
        <v>3</v>
      </c>
      <c r="K2071" s="333" t="str">
        <f t="shared" si="229"/>
        <v>3</v>
      </c>
      <c r="L2071" s="350">
        <f t="shared" si="230"/>
        <v>6.333333333333333</v>
      </c>
    </row>
    <row r="2072" spans="5:12" x14ac:dyDescent="0.25">
      <c r="E2072" s="332" t="s">
        <v>4697</v>
      </c>
      <c r="F2072" s="333" t="str">
        <f t="shared" si="224"/>
        <v>7</v>
      </c>
      <c r="G2072" s="333" t="str">
        <f t="shared" si="225"/>
        <v>1</v>
      </c>
      <c r="H2072" s="333" t="str">
        <f t="shared" si="226"/>
        <v>1</v>
      </c>
      <c r="I2072" s="333" t="str">
        <f t="shared" si="227"/>
        <v>3</v>
      </c>
      <c r="J2072" s="333" t="str">
        <f t="shared" si="228"/>
        <v>3</v>
      </c>
      <c r="K2072" s="333" t="str">
        <f t="shared" si="229"/>
        <v>7</v>
      </c>
      <c r="L2072" s="350">
        <f t="shared" si="230"/>
        <v>10.333333333333334</v>
      </c>
    </row>
    <row r="2073" spans="5:12" x14ac:dyDescent="0.25">
      <c r="E2073" s="332" t="s">
        <v>4696</v>
      </c>
      <c r="F2073" s="333" t="str">
        <f t="shared" si="224"/>
        <v>7</v>
      </c>
      <c r="G2073" s="333" t="str">
        <f t="shared" si="225"/>
        <v>1</v>
      </c>
      <c r="H2073" s="333" t="str">
        <f t="shared" si="226"/>
        <v>1</v>
      </c>
      <c r="I2073" s="333" t="str">
        <f t="shared" si="227"/>
        <v>3</v>
      </c>
      <c r="J2073" s="333" t="str">
        <f t="shared" si="228"/>
        <v>3</v>
      </c>
      <c r="K2073" s="333" t="str">
        <f t="shared" si="229"/>
        <v>9</v>
      </c>
      <c r="L2073" s="350">
        <f t="shared" si="230"/>
        <v>12.333333333333334</v>
      </c>
    </row>
    <row r="2074" spans="5:12" x14ac:dyDescent="0.25">
      <c r="E2074" s="332" t="s">
        <v>4695</v>
      </c>
      <c r="F2074" s="333" t="str">
        <f t="shared" si="224"/>
        <v>7</v>
      </c>
      <c r="G2074" s="333" t="str">
        <f t="shared" si="225"/>
        <v>1</v>
      </c>
      <c r="H2074" s="333" t="str">
        <f t="shared" si="226"/>
        <v>1</v>
      </c>
      <c r="I2074" s="333" t="str">
        <f t="shared" si="227"/>
        <v>3</v>
      </c>
      <c r="J2074" s="333" t="str">
        <f t="shared" si="228"/>
        <v>7</v>
      </c>
      <c r="K2074" s="333" t="str">
        <f t="shared" si="229"/>
        <v>1</v>
      </c>
      <c r="L2074" s="350">
        <f t="shared" si="230"/>
        <v>5.666666666666667</v>
      </c>
    </row>
    <row r="2075" spans="5:12" x14ac:dyDescent="0.25">
      <c r="E2075" s="332" t="s">
        <v>4694</v>
      </c>
      <c r="F2075" s="333" t="str">
        <f t="shared" si="224"/>
        <v>7</v>
      </c>
      <c r="G2075" s="333" t="str">
        <f t="shared" si="225"/>
        <v>1</v>
      </c>
      <c r="H2075" s="333" t="str">
        <f t="shared" si="226"/>
        <v>1</v>
      </c>
      <c r="I2075" s="333" t="str">
        <f t="shared" si="227"/>
        <v>3</v>
      </c>
      <c r="J2075" s="333" t="str">
        <f t="shared" si="228"/>
        <v>7</v>
      </c>
      <c r="K2075" s="333" t="str">
        <f t="shared" si="229"/>
        <v>3</v>
      </c>
      <c r="L2075" s="350">
        <f t="shared" si="230"/>
        <v>10.333333333333334</v>
      </c>
    </row>
    <row r="2076" spans="5:12" x14ac:dyDescent="0.25">
      <c r="E2076" s="332" t="s">
        <v>4693</v>
      </c>
      <c r="F2076" s="333" t="str">
        <f t="shared" si="224"/>
        <v>7</v>
      </c>
      <c r="G2076" s="333" t="str">
        <f t="shared" si="225"/>
        <v>1</v>
      </c>
      <c r="H2076" s="333" t="str">
        <f t="shared" si="226"/>
        <v>1</v>
      </c>
      <c r="I2076" s="333" t="str">
        <f t="shared" si="227"/>
        <v>3</v>
      </c>
      <c r="J2076" s="333" t="str">
        <f t="shared" si="228"/>
        <v>7</v>
      </c>
      <c r="K2076" s="333" t="str">
        <f t="shared" si="229"/>
        <v>7</v>
      </c>
      <c r="L2076" s="350">
        <f t="shared" si="230"/>
        <v>19.666666666666668</v>
      </c>
    </row>
    <row r="2077" spans="5:12" x14ac:dyDescent="0.25">
      <c r="E2077" s="332" t="s">
        <v>4692</v>
      </c>
      <c r="F2077" s="333" t="str">
        <f t="shared" si="224"/>
        <v>7</v>
      </c>
      <c r="G2077" s="333" t="str">
        <f t="shared" si="225"/>
        <v>1</v>
      </c>
      <c r="H2077" s="333" t="str">
        <f t="shared" si="226"/>
        <v>1</v>
      </c>
      <c r="I2077" s="333" t="str">
        <f t="shared" si="227"/>
        <v>3</v>
      </c>
      <c r="J2077" s="333" t="str">
        <f t="shared" si="228"/>
        <v>7</v>
      </c>
      <c r="K2077" s="333" t="str">
        <f t="shared" si="229"/>
        <v>9</v>
      </c>
      <c r="L2077" s="350">
        <f t="shared" si="230"/>
        <v>24.333333333333332</v>
      </c>
    </row>
    <row r="2078" spans="5:12" x14ac:dyDescent="0.25">
      <c r="E2078" s="332" t="s">
        <v>4691</v>
      </c>
      <c r="F2078" s="333" t="str">
        <f t="shared" si="224"/>
        <v>7</v>
      </c>
      <c r="G2078" s="333" t="str">
        <f t="shared" si="225"/>
        <v>1</v>
      </c>
      <c r="H2078" s="333" t="str">
        <f t="shared" si="226"/>
        <v>1</v>
      </c>
      <c r="I2078" s="333" t="str">
        <f t="shared" si="227"/>
        <v>3</v>
      </c>
      <c r="J2078" s="333" t="str">
        <f t="shared" si="228"/>
        <v>9</v>
      </c>
      <c r="K2078" s="333" t="str">
        <f t="shared" si="229"/>
        <v>1</v>
      </c>
      <c r="L2078" s="350">
        <f t="shared" si="230"/>
        <v>6.333333333333333</v>
      </c>
    </row>
    <row r="2079" spans="5:12" x14ac:dyDescent="0.25">
      <c r="E2079" s="332" t="s">
        <v>4690</v>
      </c>
      <c r="F2079" s="333" t="str">
        <f t="shared" si="224"/>
        <v>7</v>
      </c>
      <c r="G2079" s="333" t="str">
        <f t="shared" si="225"/>
        <v>1</v>
      </c>
      <c r="H2079" s="333" t="str">
        <f t="shared" si="226"/>
        <v>1</v>
      </c>
      <c r="I2079" s="333" t="str">
        <f t="shared" si="227"/>
        <v>3</v>
      </c>
      <c r="J2079" s="333" t="str">
        <f t="shared" si="228"/>
        <v>9</v>
      </c>
      <c r="K2079" s="333" t="str">
        <f t="shared" si="229"/>
        <v>3</v>
      </c>
      <c r="L2079" s="350">
        <f t="shared" si="230"/>
        <v>12.333333333333334</v>
      </c>
    </row>
    <row r="2080" spans="5:12" x14ac:dyDescent="0.25">
      <c r="E2080" s="332" t="s">
        <v>4689</v>
      </c>
      <c r="F2080" s="333" t="str">
        <f t="shared" si="224"/>
        <v>7</v>
      </c>
      <c r="G2080" s="333" t="str">
        <f t="shared" si="225"/>
        <v>1</v>
      </c>
      <c r="H2080" s="333" t="str">
        <f t="shared" si="226"/>
        <v>1</v>
      </c>
      <c r="I2080" s="333" t="str">
        <f t="shared" si="227"/>
        <v>3</v>
      </c>
      <c r="J2080" s="333" t="str">
        <f t="shared" si="228"/>
        <v>9</v>
      </c>
      <c r="K2080" s="333" t="str">
        <f t="shared" si="229"/>
        <v>7</v>
      </c>
      <c r="L2080" s="350">
        <f t="shared" si="230"/>
        <v>24.333333333333332</v>
      </c>
    </row>
    <row r="2081" spans="5:12" x14ac:dyDescent="0.25">
      <c r="E2081" s="332" t="s">
        <v>4688</v>
      </c>
      <c r="F2081" s="333" t="str">
        <f t="shared" si="224"/>
        <v>7</v>
      </c>
      <c r="G2081" s="333" t="str">
        <f t="shared" si="225"/>
        <v>1</v>
      </c>
      <c r="H2081" s="333" t="str">
        <f t="shared" si="226"/>
        <v>1</v>
      </c>
      <c r="I2081" s="333" t="str">
        <f t="shared" si="227"/>
        <v>3</v>
      </c>
      <c r="J2081" s="333" t="str">
        <f t="shared" si="228"/>
        <v>9</v>
      </c>
      <c r="K2081" s="333" t="str">
        <f t="shared" si="229"/>
        <v>9</v>
      </c>
      <c r="L2081" s="350">
        <f t="shared" si="230"/>
        <v>30.333333333333332</v>
      </c>
    </row>
    <row r="2082" spans="5:12" x14ac:dyDescent="0.25">
      <c r="E2082" s="332" t="s">
        <v>4687</v>
      </c>
      <c r="F2082" s="333" t="str">
        <f t="shared" si="224"/>
        <v>7</v>
      </c>
      <c r="G2082" s="333" t="str">
        <f t="shared" si="225"/>
        <v>1</v>
      </c>
      <c r="H2082" s="333" t="str">
        <f t="shared" si="226"/>
        <v>1</v>
      </c>
      <c r="I2082" s="333" t="str">
        <f t="shared" si="227"/>
        <v>7</v>
      </c>
      <c r="J2082" s="333" t="str">
        <f t="shared" si="228"/>
        <v>1</v>
      </c>
      <c r="K2082" s="333" t="str">
        <f t="shared" si="229"/>
        <v>1</v>
      </c>
      <c r="L2082" s="350">
        <f t="shared" si="230"/>
        <v>5</v>
      </c>
    </row>
    <row r="2083" spans="5:12" x14ac:dyDescent="0.25">
      <c r="E2083" s="332" t="s">
        <v>4686</v>
      </c>
      <c r="F2083" s="333" t="str">
        <f t="shared" si="224"/>
        <v>7</v>
      </c>
      <c r="G2083" s="333" t="str">
        <f t="shared" si="225"/>
        <v>1</v>
      </c>
      <c r="H2083" s="333" t="str">
        <f t="shared" si="226"/>
        <v>1</v>
      </c>
      <c r="I2083" s="333" t="str">
        <f t="shared" si="227"/>
        <v>7</v>
      </c>
      <c r="J2083" s="333" t="str">
        <f t="shared" si="228"/>
        <v>1</v>
      </c>
      <c r="K2083" s="333" t="str">
        <f t="shared" si="229"/>
        <v>3</v>
      </c>
      <c r="L2083" s="350">
        <f t="shared" si="230"/>
        <v>5.666666666666667</v>
      </c>
    </row>
    <row r="2084" spans="5:12" x14ac:dyDescent="0.25">
      <c r="E2084" s="332" t="s">
        <v>4685</v>
      </c>
      <c r="F2084" s="333" t="str">
        <f t="shared" si="224"/>
        <v>7</v>
      </c>
      <c r="G2084" s="333" t="str">
        <f t="shared" si="225"/>
        <v>1</v>
      </c>
      <c r="H2084" s="333" t="str">
        <f t="shared" si="226"/>
        <v>1</v>
      </c>
      <c r="I2084" s="333" t="str">
        <f t="shared" si="227"/>
        <v>7</v>
      </c>
      <c r="J2084" s="333" t="str">
        <f t="shared" si="228"/>
        <v>1</v>
      </c>
      <c r="K2084" s="333" t="str">
        <f t="shared" si="229"/>
        <v>7</v>
      </c>
      <c r="L2084" s="350">
        <f t="shared" si="230"/>
        <v>7</v>
      </c>
    </row>
    <row r="2085" spans="5:12" x14ac:dyDescent="0.25">
      <c r="E2085" s="332" t="s">
        <v>4684</v>
      </c>
      <c r="F2085" s="333" t="str">
        <f t="shared" si="224"/>
        <v>7</v>
      </c>
      <c r="G2085" s="333" t="str">
        <f t="shared" si="225"/>
        <v>1</v>
      </c>
      <c r="H2085" s="333" t="str">
        <f t="shared" si="226"/>
        <v>1</v>
      </c>
      <c r="I2085" s="333" t="str">
        <f t="shared" si="227"/>
        <v>7</v>
      </c>
      <c r="J2085" s="333" t="str">
        <f t="shared" si="228"/>
        <v>1</v>
      </c>
      <c r="K2085" s="333" t="str">
        <f t="shared" si="229"/>
        <v>9</v>
      </c>
      <c r="L2085" s="350">
        <f t="shared" si="230"/>
        <v>7.666666666666667</v>
      </c>
    </row>
    <row r="2086" spans="5:12" x14ac:dyDescent="0.25">
      <c r="E2086" s="332" t="s">
        <v>4683</v>
      </c>
      <c r="F2086" s="333" t="str">
        <f t="shared" si="224"/>
        <v>7</v>
      </c>
      <c r="G2086" s="333" t="str">
        <f t="shared" si="225"/>
        <v>1</v>
      </c>
      <c r="H2086" s="333" t="str">
        <f t="shared" si="226"/>
        <v>1</v>
      </c>
      <c r="I2086" s="333" t="str">
        <f t="shared" si="227"/>
        <v>7</v>
      </c>
      <c r="J2086" s="333" t="str">
        <f t="shared" si="228"/>
        <v>3</v>
      </c>
      <c r="K2086" s="333" t="str">
        <f t="shared" si="229"/>
        <v>1</v>
      </c>
      <c r="L2086" s="350">
        <f t="shared" si="230"/>
        <v>5.666666666666667</v>
      </c>
    </row>
    <row r="2087" spans="5:12" x14ac:dyDescent="0.25">
      <c r="E2087" s="332" t="s">
        <v>4682</v>
      </c>
      <c r="F2087" s="333" t="str">
        <f t="shared" si="224"/>
        <v>7</v>
      </c>
      <c r="G2087" s="333" t="str">
        <f t="shared" si="225"/>
        <v>1</v>
      </c>
      <c r="H2087" s="333" t="str">
        <f t="shared" si="226"/>
        <v>1</v>
      </c>
      <c r="I2087" s="333" t="str">
        <f t="shared" si="227"/>
        <v>7</v>
      </c>
      <c r="J2087" s="333" t="str">
        <f t="shared" si="228"/>
        <v>3</v>
      </c>
      <c r="K2087" s="333" t="str">
        <f t="shared" si="229"/>
        <v>3</v>
      </c>
      <c r="L2087" s="350">
        <f t="shared" si="230"/>
        <v>7.666666666666667</v>
      </c>
    </row>
    <row r="2088" spans="5:12" x14ac:dyDescent="0.25">
      <c r="E2088" s="332" t="s">
        <v>4681</v>
      </c>
      <c r="F2088" s="333" t="str">
        <f t="shared" si="224"/>
        <v>7</v>
      </c>
      <c r="G2088" s="333" t="str">
        <f t="shared" si="225"/>
        <v>1</v>
      </c>
      <c r="H2088" s="333" t="str">
        <f t="shared" si="226"/>
        <v>1</v>
      </c>
      <c r="I2088" s="333" t="str">
        <f t="shared" si="227"/>
        <v>7</v>
      </c>
      <c r="J2088" s="333" t="str">
        <f t="shared" si="228"/>
        <v>3</v>
      </c>
      <c r="K2088" s="333" t="str">
        <f t="shared" si="229"/>
        <v>7</v>
      </c>
      <c r="L2088" s="350">
        <f t="shared" si="230"/>
        <v>11.666666666666666</v>
      </c>
    </row>
    <row r="2089" spans="5:12" x14ac:dyDescent="0.25">
      <c r="E2089" s="332" t="s">
        <v>4680</v>
      </c>
      <c r="F2089" s="333" t="str">
        <f t="shared" si="224"/>
        <v>7</v>
      </c>
      <c r="G2089" s="333" t="str">
        <f t="shared" si="225"/>
        <v>1</v>
      </c>
      <c r="H2089" s="333" t="str">
        <f t="shared" si="226"/>
        <v>1</v>
      </c>
      <c r="I2089" s="333" t="str">
        <f t="shared" si="227"/>
        <v>7</v>
      </c>
      <c r="J2089" s="333" t="str">
        <f t="shared" si="228"/>
        <v>3</v>
      </c>
      <c r="K2089" s="333" t="str">
        <f t="shared" si="229"/>
        <v>9</v>
      </c>
      <c r="L2089" s="350">
        <f t="shared" si="230"/>
        <v>13.666666666666666</v>
      </c>
    </row>
    <row r="2090" spans="5:12" x14ac:dyDescent="0.25">
      <c r="E2090" s="332" t="s">
        <v>4679</v>
      </c>
      <c r="F2090" s="333" t="str">
        <f t="shared" si="224"/>
        <v>7</v>
      </c>
      <c r="G2090" s="333" t="str">
        <f t="shared" si="225"/>
        <v>1</v>
      </c>
      <c r="H2090" s="333" t="str">
        <f t="shared" si="226"/>
        <v>1</v>
      </c>
      <c r="I2090" s="333" t="str">
        <f t="shared" si="227"/>
        <v>7</v>
      </c>
      <c r="J2090" s="333" t="str">
        <f t="shared" si="228"/>
        <v>7</v>
      </c>
      <c r="K2090" s="333" t="str">
        <f t="shared" si="229"/>
        <v>1</v>
      </c>
      <c r="L2090" s="350">
        <f t="shared" si="230"/>
        <v>7</v>
      </c>
    </row>
    <row r="2091" spans="5:12" x14ac:dyDescent="0.25">
      <c r="E2091" s="332" t="s">
        <v>4678</v>
      </c>
      <c r="F2091" s="333" t="str">
        <f t="shared" si="224"/>
        <v>7</v>
      </c>
      <c r="G2091" s="333" t="str">
        <f t="shared" si="225"/>
        <v>1</v>
      </c>
      <c r="H2091" s="333" t="str">
        <f t="shared" si="226"/>
        <v>1</v>
      </c>
      <c r="I2091" s="333" t="str">
        <f t="shared" si="227"/>
        <v>7</v>
      </c>
      <c r="J2091" s="333" t="str">
        <f t="shared" si="228"/>
        <v>7</v>
      </c>
      <c r="K2091" s="333" t="str">
        <f t="shared" si="229"/>
        <v>3</v>
      </c>
      <c r="L2091" s="350">
        <f t="shared" si="230"/>
        <v>11.666666666666666</v>
      </c>
    </row>
    <row r="2092" spans="5:12" x14ac:dyDescent="0.25">
      <c r="E2092" s="332" t="s">
        <v>4677</v>
      </c>
      <c r="F2092" s="333" t="str">
        <f t="shared" si="224"/>
        <v>7</v>
      </c>
      <c r="G2092" s="333" t="str">
        <f t="shared" si="225"/>
        <v>1</v>
      </c>
      <c r="H2092" s="333" t="str">
        <f t="shared" si="226"/>
        <v>1</v>
      </c>
      <c r="I2092" s="333" t="str">
        <f t="shared" si="227"/>
        <v>7</v>
      </c>
      <c r="J2092" s="333" t="str">
        <f t="shared" si="228"/>
        <v>7</v>
      </c>
      <c r="K2092" s="333" t="str">
        <f t="shared" si="229"/>
        <v>7</v>
      </c>
      <c r="L2092" s="350">
        <f t="shared" si="230"/>
        <v>21</v>
      </c>
    </row>
    <row r="2093" spans="5:12" x14ac:dyDescent="0.25">
      <c r="E2093" s="332" t="s">
        <v>4676</v>
      </c>
      <c r="F2093" s="333" t="str">
        <f t="shared" si="224"/>
        <v>7</v>
      </c>
      <c r="G2093" s="333" t="str">
        <f t="shared" si="225"/>
        <v>1</v>
      </c>
      <c r="H2093" s="333" t="str">
        <f t="shared" si="226"/>
        <v>1</v>
      </c>
      <c r="I2093" s="333" t="str">
        <f t="shared" si="227"/>
        <v>7</v>
      </c>
      <c r="J2093" s="333" t="str">
        <f t="shared" si="228"/>
        <v>7</v>
      </c>
      <c r="K2093" s="333" t="str">
        <f t="shared" si="229"/>
        <v>9</v>
      </c>
      <c r="L2093" s="350">
        <f t="shared" si="230"/>
        <v>25.666666666666668</v>
      </c>
    </row>
    <row r="2094" spans="5:12" x14ac:dyDescent="0.25">
      <c r="E2094" s="332" t="s">
        <v>4675</v>
      </c>
      <c r="F2094" s="333" t="str">
        <f t="shared" si="224"/>
        <v>7</v>
      </c>
      <c r="G2094" s="333" t="str">
        <f t="shared" si="225"/>
        <v>1</v>
      </c>
      <c r="H2094" s="333" t="str">
        <f t="shared" si="226"/>
        <v>1</v>
      </c>
      <c r="I2094" s="333" t="str">
        <f t="shared" si="227"/>
        <v>7</v>
      </c>
      <c r="J2094" s="333" t="str">
        <f t="shared" si="228"/>
        <v>9</v>
      </c>
      <c r="K2094" s="333" t="str">
        <f t="shared" si="229"/>
        <v>1</v>
      </c>
      <c r="L2094" s="350">
        <f t="shared" si="230"/>
        <v>7.666666666666667</v>
      </c>
    </row>
    <row r="2095" spans="5:12" x14ac:dyDescent="0.25">
      <c r="E2095" s="332" t="s">
        <v>4674</v>
      </c>
      <c r="F2095" s="333" t="str">
        <f t="shared" si="224"/>
        <v>7</v>
      </c>
      <c r="G2095" s="333" t="str">
        <f t="shared" si="225"/>
        <v>1</v>
      </c>
      <c r="H2095" s="333" t="str">
        <f t="shared" si="226"/>
        <v>1</v>
      </c>
      <c r="I2095" s="333" t="str">
        <f t="shared" si="227"/>
        <v>7</v>
      </c>
      <c r="J2095" s="333" t="str">
        <f t="shared" si="228"/>
        <v>9</v>
      </c>
      <c r="K2095" s="333" t="str">
        <f t="shared" si="229"/>
        <v>3</v>
      </c>
      <c r="L2095" s="350">
        <f t="shared" si="230"/>
        <v>13.666666666666666</v>
      </c>
    </row>
    <row r="2096" spans="5:12" x14ac:dyDescent="0.25">
      <c r="E2096" s="332" t="s">
        <v>4673</v>
      </c>
      <c r="F2096" s="333" t="str">
        <f t="shared" si="224"/>
        <v>7</v>
      </c>
      <c r="G2096" s="333" t="str">
        <f t="shared" si="225"/>
        <v>1</v>
      </c>
      <c r="H2096" s="333" t="str">
        <f t="shared" si="226"/>
        <v>1</v>
      </c>
      <c r="I2096" s="333" t="str">
        <f t="shared" si="227"/>
        <v>7</v>
      </c>
      <c r="J2096" s="333" t="str">
        <f t="shared" si="228"/>
        <v>9</v>
      </c>
      <c r="K2096" s="333" t="str">
        <f t="shared" si="229"/>
        <v>7</v>
      </c>
      <c r="L2096" s="350">
        <f t="shared" si="230"/>
        <v>25.666666666666668</v>
      </c>
    </row>
    <row r="2097" spans="5:12" x14ac:dyDescent="0.25">
      <c r="E2097" s="332" t="s">
        <v>4672</v>
      </c>
      <c r="F2097" s="333" t="str">
        <f t="shared" si="224"/>
        <v>7</v>
      </c>
      <c r="G2097" s="333" t="str">
        <f t="shared" si="225"/>
        <v>1</v>
      </c>
      <c r="H2097" s="333" t="str">
        <f t="shared" si="226"/>
        <v>1</v>
      </c>
      <c r="I2097" s="333" t="str">
        <f t="shared" si="227"/>
        <v>7</v>
      </c>
      <c r="J2097" s="333" t="str">
        <f t="shared" si="228"/>
        <v>9</v>
      </c>
      <c r="K2097" s="333" t="str">
        <f t="shared" si="229"/>
        <v>9</v>
      </c>
      <c r="L2097" s="350">
        <f t="shared" si="230"/>
        <v>31.666666666666668</v>
      </c>
    </row>
    <row r="2098" spans="5:12" x14ac:dyDescent="0.25">
      <c r="E2098" s="332" t="s">
        <v>4671</v>
      </c>
      <c r="F2098" s="333" t="str">
        <f t="shared" si="224"/>
        <v>7</v>
      </c>
      <c r="G2098" s="333" t="str">
        <f t="shared" si="225"/>
        <v>1</v>
      </c>
      <c r="H2098" s="333" t="str">
        <f t="shared" si="226"/>
        <v>1</v>
      </c>
      <c r="I2098" s="333" t="str">
        <f t="shared" si="227"/>
        <v>9</v>
      </c>
      <c r="J2098" s="333" t="str">
        <f t="shared" si="228"/>
        <v>1</v>
      </c>
      <c r="K2098" s="333" t="str">
        <f t="shared" si="229"/>
        <v>1</v>
      </c>
      <c r="L2098" s="350">
        <f t="shared" si="230"/>
        <v>5.666666666666667</v>
      </c>
    </row>
    <row r="2099" spans="5:12" x14ac:dyDescent="0.25">
      <c r="E2099" s="332" t="s">
        <v>4670</v>
      </c>
      <c r="F2099" s="333" t="str">
        <f t="shared" si="224"/>
        <v>7</v>
      </c>
      <c r="G2099" s="333" t="str">
        <f t="shared" si="225"/>
        <v>1</v>
      </c>
      <c r="H2099" s="333" t="str">
        <f t="shared" si="226"/>
        <v>1</v>
      </c>
      <c r="I2099" s="333" t="str">
        <f t="shared" si="227"/>
        <v>9</v>
      </c>
      <c r="J2099" s="333" t="str">
        <f t="shared" si="228"/>
        <v>1</v>
      </c>
      <c r="K2099" s="333" t="str">
        <f t="shared" si="229"/>
        <v>3</v>
      </c>
      <c r="L2099" s="350">
        <f t="shared" si="230"/>
        <v>6.333333333333333</v>
      </c>
    </row>
    <row r="2100" spans="5:12" x14ac:dyDescent="0.25">
      <c r="E2100" s="332" t="s">
        <v>4669</v>
      </c>
      <c r="F2100" s="333" t="str">
        <f t="shared" si="224"/>
        <v>7</v>
      </c>
      <c r="G2100" s="333" t="str">
        <f t="shared" si="225"/>
        <v>1</v>
      </c>
      <c r="H2100" s="333" t="str">
        <f t="shared" si="226"/>
        <v>1</v>
      </c>
      <c r="I2100" s="333" t="str">
        <f t="shared" si="227"/>
        <v>9</v>
      </c>
      <c r="J2100" s="333" t="str">
        <f t="shared" si="228"/>
        <v>1</v>
      </c>
      <c r="K2100" s="333" t="str">
        <f t="shared" si="229"/>
        <v>7</v>
      </c>
      <c r="L2100" s="350">
        <f t="shared" si="230"/>
        <v>7.666666666666667</v>
      </c>
    </row>
    <row r="2101" spans="5:12" x14ac:dyDescent="0.25">
      <c r="E2101" s="332" t="s">
        <v>4668</v>
      </c>
      <c r="F2101" s="333" t="str">
        <f t="shared" si="224"/>
        <v>7</v>
      </c>
      <c r="G2101" s="333" t="str">
        <f t="shared" si="225"/>
        <v>1</v>
      </c>
      <c r="H2101" s="333" t="str">
        <f t="shared" si="226"/>
        <v>1</v>
      </c>
      <c r="I2101" s="333" t="str">
        <f t="shared" si="227"/>
        <v>9</v>
      </c>
      <c r="J2101" s="333" t="str">
        <f t="shared" si="228"/>
        <v>1</v>
      </c>
      <c r="K2101" s="333" t="str">
        <f t="shared" si="229"/>
        <v>9</v>
      </c>
      <c r="L2101" s="350">
        <f t="shared" si="230"/>
        <v>8.3333333333333339</v>
      </c>
    </row>
    <row r="2102" spans="5:12" x14ac:dyDescent="0.25">
      <c r="E2102" s="332" t="s">
        <v>4667</v>
      </c>
      <c r="F2102" s="333" t="str">
        <f t="shared" si="224"/>
        <v>7</v>
      </c>
      <c r="G2102" s="333" t="str">
        <f t="shared" si="225"/>
        <v>1</v>
      </c>
      <c r="H2102" s="333" t="str">
        <f t="shared" si="226"/>
        <v>1</v>
      </c>
      <c r="I2102" s="333" t="str">
        <f t="shared" si="227"/>
        <v>9</v>
      </c>
      <c r="J2102" s="333" t="str">
        <f t="shared" si="228"/>
        <v>3</v>
      </c>
      <c r="K2102" s="333" t="str">
        <f t="shared" si="229"/>
        <v>1</v>
      </c>
      <c r="L2102" s="350">
        <f t="shared" si="230"/>
        <v>6.333333333333333</v>
      </c>
    </row>
    <row r="2103" spans="5:12" x14ac:dyDescent="0.25">
      <c r="E2103" s="332" t="s">
        <v>4666</v>
      </c>
      <c r="F2103" s="333" t="str">
        <f t="shared" si="224"/>
        <v>7</v>
      </c>
      <c r="G2103" s="333" t="str">
        <f t="shared" si="225"/>
        <v>1</v>
      </c>
      <c r="H2103" s="333" t="str">
        <f t="shared" si="226"/>
        <v>1</v>
      </c>
      <c r="I2103" s="333" t="str">
        <f t="shared" si="227"/>
        <v>9</v>
      </c>
      <c r="J2103" s="333" t="str">
        <f t="shared" si="228"/>
        <v>3</v>
      </c>
      <c r="K2103" s="333" t="str">
        <f t="shared" si="229"/>
        <v>3</v>
      </c>
      <c r="L2103" s="350">
        <f t="shared" si="230"/>
        <v>8.3333333333333339</v>
      </c>
    </row>
    <row r="2104" spans="5:12" x14ac:dyDescent="0.25">
      <c r="E2104" s="332" t="s">
        <v>4665</v>
      </c>
      <c r="F2104" s="333" t="str">
        <f t="shared" si="224"/>
        <v>7</v>
      </c>
      <c r="G2104" s="333" t="str">
        <f t="shared" si="225"/>
        <v>1</v>
      </c>
      <c r="H2104" s="333" t="str">
        <f t="shared" si="226"/>
        <v>1</v>
      </c>
      <c r="I2104" s="333" t="str">
        <f t="shared" si="227"/>
        <v>9</v>
      </c>
      <c r="J2104" s="333" t="str">
        <f t="shared" si="228"/>
        <v>3</v>
      </c>
      <c r="K2104" s="333" t="str">
        <f t="shared" si="229"/>
        <v>7</v>
      </c>
      <c r="L2104" s="350">
        <f t="shared" si="230"/>
        <v>12.333333333333334</v>
      </c>
    </row>
    <row r="2105" spans="5:12" x14ac:dyDescent="0.25">
      <c r="E2105" s="332" t="s">
        <v>4664</v>
      </c>
      <c r="F2105" s="333" t="str">
        <f t="shared" si="224"/>
        <v>7</v>
      </c>
      <c r="G2105" s="333" t="str">
        <f t="shared" si="225"/>
        <v>1</v>
      </c>
      <c r="H2105" s="333" t="str">
        <f t="shared" si="226"/>
        <v>1</v>
      </c>
      <c r="I2105" s="333" t="str">
        <f t="shared" si="227"/>
        <v>9</v>
      </c>
      <c r="J2105" s="333" t="str">
        <f t="shared" si="228"/>
        <v>3</v>
      </c>
      <c r="K2105" s="333" t="str">
        <f t="shared" si="229"/>
        <v>9</v>
      </c>
      <c r="L2105" s="350">
        <f t="shared" si="230"/>
        <v>14.333333333333334</v>
      </c>
    </row>
    <row r="2106" spans="5:12" x14ac:dyDescent="0.25">
      <c r="E2106" s="332" t="s">
        <v>4663</v>
      </c>
      <c r="F2106" s="333" t="str">
        <f t="shared" si="224"/>
        <v>7</v>
      </c>
      <c r="G2106" s="333" t="str">
        <f t="shared" si="225"/>
        <v>1</v>
      </c>
      <c r="H2106" s="333" t="str">
        <f t="shared" si="226"/>
        <v>1</v>
      </c>
      <c r="I2106" s="333" t="str">
        <f t="shared" si="227"/>
        <v>9</v>
      </c>
      <c r="J2106" s="333" t="str">
        <f t="shared" si="228"/>
        <v>7</v>
      </c>
      <c r="K2106" s="333" t="str">
        <f t="shared" si="229"/>
        <v>1</v>
      </c>
      <c r="L2106" s="350">
        <f t="shared" si="230"/>
        <v>7.666666666666667</v>
      </c>
    </row>
    <row r="2107" spans="5:12" x14ac:dyDescent="0.25">
      <c r="E2107" s="332" t="s">
        <v>4662</v>
      </c>
      <c r="F2107" s="333" t="str">
        <f t="shared" si="224"/>
        <v>7</v>
      </c>
      <c r="G2107" s="333" t="str">
        <f t="shared" si="225"/>
        <v>1</v>
      </c>
      <c r="H2107" s="333" t="str">
        <f t="shared" si="226"/>
        <v>1</v>
      </c>
      <c r="I2107" s="333" t="str">
        <f t="shared" si="227"/>
        <v>9</v>
      </c>
      <c r="J2107" s="333" t="str">
        <f t="shared" si="228"/>
        <v>7</v>
      </c>
      <c r="K2107" s="333" t="str">
        <f t="shared" si="229"/>
        <v>3</v>
      </c>
      <c r="L2107" s="350">
        <f t="shared" si="230"/>
        <v>12.333333333333334</v>
      </c>
    </row>
    <row r="2108" spans="5:12" x14ac:dyDescent="0.25">
      <c r="E2108" s="332" t="s">
        <v>4661</v>
      </c>
      <c r="F2108" s="333" t="str">
        <f t="shared" si="224"/>
        <v>7</v>
      </c>
      <c r="G2108" s="333" t="str">
        <f t="shared" si="225"/>
        <v>1</v>
      </c>
      <c r="H2108" s="333" t="str">
        <f t="shared" si="226"/>
        <v>1</v>
      </c>
      <c r="I2108" s="333" t="str">
        <f t="shared" si="227"/>
        <v>9</v>
      </c>
      <c r="J2108" s="333" t="str">
        <f t="shared" si="228"/>
        <v>7</v>
      </c>
      <c r="K2108" s="333" t="str">
        <f t="shared" si="229"/>
        <v>7</v>
      </c>
      <c r="L2108" s="350">
        <f t="shared" si="230"/>
        <v>21.666666666666668</v>
      </c>
    </row>
    <row r="2109" spans="5:12" x14ac:dyDescent="0.25">
      <c r="E2109" s="332" t="s">
        <v>4660</v>
      </c>
      <c r="F2109" s="333" t="str">
        <f t="shared" si="224"/>
        <v>7</v>
      </c>
      <c r="G2109" s="333" t="str">
        <f t="shared" si="225"/>
        <v>1</v>
      </c>
      <c r="H2109" s="333" t="str">
        <f t="shared" si="226"/>
        <v>1</v>
      </c>
      <c r="I2109" s="333" t="str">
        <f t="shared" si="227"/>
        <v>9</v>
      </c>
      <c r="J2109" s="333" t="str">
        <f t="shared" si="228"/>
        <v>7</v>
      </c>
      <c r="K2109" s="333" t="str">
        <f t="shared" si="229"/>
        <v>9</v>
      </c>
      <c r="L2109" s="350">
        <f t="shared" si="230"/>
        <v>26.333333333333332</v>
      </c>
    </row>
    <row r="2110" spans="5:12" x14ac:dyDescent="0.25">
      <c r="E2110" s="332" t="s">
        <v>4659</v>
      </c>
      <c r="F2110" s="333" t="str">
        <f t="shared" si="224"/>
        <v>7</v>
      </c>
      <c r="G2110" s="333" t="str">
        <f t="shared" si="225"/>
        <v>1</v>
      </c>
      <c r="H2110" s="333" t="str">
        <f t="shared" si="226"/>
        <v>1</v>
      </c>
      <c r="I2110" s="333" t="str">
        <f t="shared" si="227"/>
        <v>9</v>
      </c>
      <c r="J2110" s="333" t="str">
        <f t="shared" si="228"/>
        <v>9</v>
      </c>
      <c r="K2110" s="333" t="str">
        <f t="shared" si="229"/>
        <v>1</v>
      </c>
      <c r="L2110" s="350">
        <f t="shared" si="230"/>
        <v>8.3333333333333339</v>
      </c>
    </row>
    <row r="2111" spans="5:12" x14ac:dyDescent="0.25">
      <c r="E2111" s="332" t="s">
        <v>4658</v>
      </c>
      <c r="F2111" s="333" t="str">
        <f t="shared" si="224"/>
        <v>7</v>
      </c>
      <c r="G2111" s="333" t="str">
        <f t="shared" si="225"/>
        <v>1</v>
      </c>
      <c r="H2111" s="333" t="str">
        <f t="shared" si="226"/>
        <v>1</v>
      </c>
      <c r="I2111" s="333" t="str">
        <f t="shared" si="227"/>
        <v>9</v>
      </c>
      <c r="J2111" s="333" t="str">
        <f t="shared" si="228"/>
        <v>9</v>
      </c>
      <c r="K2111" s="333" t="str">
        <f t="shared" si="229"/>
        <v>3</v>
      </c>
      <c r="L2111" s="350">
        <f t="shared" si="230"/>
        <v>14.333333333333334</v>
      </c>
    </row>
    <row r="2112" spans="5:12" x14ac:dyDescent="0.25">
      <c r="E2112" s="332" t="s">
        <v>4657</v>
      </c>
      <c r="F2112" s="333" t="str">
        <f t="shared" si="224"/>
        <v>7</v>
      </c>
      <c r="G2112" s="333" t="str">
        <f t="shared" si="225"/>
        <v>1</v>
      </c>
      <c r="H2112" s="333" t="str">
        <f t="shared" si="226"/>
        <v>1</v>
      </c>
      <c r="I2112" s="333" t="str">
        <f t="shared" si="227"/>
        <v>9</v>
      </c>
      <c r="J2112" s="333" t="str">
        <f t="shared" si="228"/>
        <v>9</v>
      </c>
      <c r="K2112" s="333" t="str">
        <f t="shared" si="229"/>
        <v>7</v>
      </c>
      <c r="L2112" s="350">
        <f t="shared" si="230"/>
        <v>26.333333333333332</v>
      </c>
    </row>
    <row r="2113" spans="5:12" x14ac:dyDescent="0.25">
      <c r="E2113" s="332" t="s">
        <v>4656</v>
      </c>
      <c r="F2113" s="333" t="str">
        <f t="shared" si="224"/>
        <v>7</v>
      </c>
      <c r="G2113" s="333" t="str">
        <f t="shared" si="225"/>
        <v>1</v>
      </c>
      <c r="H2113" s="333" t="str">
        <f t="shared" si="226"/>
        <v>1</v>
      </c>
      <c r="I2113" s="333" t="str">
        <f t="shared" si="227"/>
        <v>9</v>
      </c>
      <c r="J2113" s="333" t="str">
        <f t="shared" si="228"/>
        <v>9</v>
      </c>
      <c r="K2113" s="333" t="str">
        <f t="shared" si="229"/>
        <v>9</v>
      </c>
      <c r="L2113" s="350">
        <f t="shared" si="230"/>
        <v>32.333333333333336</v>
      </c>
    </row>
    <row r="2114" spans="5:12" x14ac:dyDescent="0.25">
      <c r="E2114" s="332" t="s">
        <v>4655</v>
      </c>
      <c r="F2114" s="333" t="str">
        <f t="shared" ref="F2114:F2177" si="231">MID(E2114,3,1)</f>
        <v>7</v>
      </c>
      <c r="G2114" s="333" t="str">
        <f t="shared" ref="G2114:G2177" si="232">MID(E2114,6,1)</f>
        <v>1</v>
      </c>
      <c r="H2114" s="333" t="str">
        <f t="shared" ref="H2114:H2177" si="233">MID(E2114,10,1)</f>
        <v>3</v>
      </c>
      <c r="I2114" s="333" t="str">
        <f t="shared" ref="I2114:I2177" si="234">MID(E2114,13,1)</f>
        <v>1</v>
      </c>
      <c r="J2114" s="333" t="str">
        <f t="shared" ref="J2114:J2177" si="235">MID(E2114,17,1)</f>
        <v>1</v>
      </c>
      <c r="K2114" s="333" t="str">
        <f t="shared" ref="K2114:K2177" si="236">MID(E2114,20,1)</f>
        <v>1</v>
      </c>
      <c r="L2114" s="350">
        <f t="shared" ref="L2114:L2177" si="237">(F2114*G2114+H2114*I2114+J2114*K2114)/3</f>
        <v>3.6666666666666665</v>
      </c>
    </row>
    <row r="2115" spans="5:12" x14ac:dyDescent="0.25">
      <c r="E2115" s="332" t="s">
        <v>4654</v>
      </c>
      <c r="F2115" s="333" t="str">
        <f t="shared" si="231"/>
        <v>7</v>
      </c>
      <c r="G2115" s="333" t="str">
        <f t="shared" si="232"/>
        <v>1</v>
      </c>
      <c r="H2115" s="333" t="str">
        <f t="shared" si="233"/>
        <v>3</v>
      </c>
      <c r="I2115" s="333" t="str">
        <f t="shared" si="234"/>
        <v>1</v>
      </c>
      <c r="J2115" s="333" t="str">
        <f t="shared" si="235"/>
        <v>1</v>
      </c>
      <c r="K2115" s="333" t="str">
        <f t="shared" si="236"/>
        <v>3</v>
      </c>
      <c r="L2115" s="350">
        <f t="shared" si="237"/>
        <v>4.333333333333333</v>
      </c>
    </row>
    <row r="2116" spans="5:12" x14ac:dyDescent="0.25">
      <c r="E2116" s="332" t="s">
        <v>4653</v>
      </c>
      <c r="F2116" s="333" t="str">
        <f t="shared" si="231"/>
        <v>7</v>
      </c>
      <c r="G2116" s="333" t="str">
        <f t="shared" si="232"/>
        <v>1</v>
      </c>
      <c r="H2116" s="333" t="str">
        <f t="shared" si="233"/>
        <v>3</v>
      </c>
      <c r="I2116" s="333" t="str">
        <f t="shared" si="234"/>
        <v>1</v>
      </c>
      <c r="J2116" s="333" t="str">
        <f t="shared" si="235"/>
        <v>1</v>
      </c>
      <c r="K2116" s="333" t="str">
        <f t="shared" si="236"/>
        <v>7</v>
      </c>
      <c r="L2116" s="350">
        <f t="shared" si="237"/>
        <v>5.666666666666667</v>
      </c>
    </row>
    <row r="2117" spans="5:12" x14ac:dyDescent="0.25">
      <c r="E2117" s="332" t="s">
        <v>4652</v>
      </c>
      <c r="F2117" s="333" t="str">
        <f t="shared" si="231"/>
        <v>7</v>
      </c>
      <c r="G2117" s="333" t="str">
        <f t="shared" si="232"/>
        <v>1</v>
      </c>
      <c r="H2117" s="333" t="str">
        <f t="shared" si="233"/>
        <v>3</v>
      </c>
      <c r="I2117" s="333" t="str">
        <f t="shared" si="234"/>
        <v>1</v>
      </c>
      <c r="J2117" s="333" t="str">
        <f t="shared" si="235"/>
        <v>1</v>
      </c>
      <c r="K2117" s="333" t="str">
        <f t="shared" si="236"/>
        <v>9</v>
      </c>
      <c r="L2117" s="350">
        <f t="shared" si="237"/>
        <v>6.333333333333333</v>
      </c>
    </row>
    <row r="2118" spans="5:12" x14ac:dyDescent="0.25">
      <c r="E2118" s="332" t="s">
        <v>4651</v>
      </c>
      <c r="F2118" s="333" t="str">
        <f t="shared" si="231"/>
        <v>7</v>
      </c>
      <c r="G2118" s="333" t="str">
        <f t="shared" si="232"/>
        <v>1</v>
      </c>
      <c r="H2118" s="333" t="str">
        <f t="shared" si="233"/>
        <v>3</v>
      </c>
      <c r="I2118" s="333" t="str">
        <f t="shared" si="234"/>
        <v>1</v>
      </c>
      <c r="J2118" s="333" t="str">
        <f t="shared" si="235"/>
        <v>3</v>
      </c>
      <c r="K2118" s="333" t="str">
        <f t="shared" si="236"/>
        <v>1</v>
      </c>
      <c r="L2118" s="350">
        <f t="shared" si="237"/>
        <v>4.333333333333333</v>
      </c>
    </row>
    <row r="2119" spans="5:12" x14ac:dyDescent="0.25">
      <c r="E2119" s="332" t="s">
        <v>4650</v>
      </c>
      <c r="F2119" s="333" t="str">
        <f t="shared" si="231"/>
        <v>7</v>
      </c>
      <c r="G2119" s="333" t="str">
        <f t="shared" si="232"/>
        <v>1</v>
      </c>
      <c r="H2119" s="333" t="str">
        <f t="shared" si="233"/>
        <v>3</v>
      </c>
      <c r="I2119" s="333" t="str">
        <f t="shared" si="234"/>
        <v>1</v>
      </c>
      <c r="J2119" s="333" t="str">
        <f t="shared" si="235"/>
        <v>3</v>
      </c>
      <c r="K2119" s="333" t="str">
        <f t="shared" si="236"/>
        <v>3</v>
      </c>
      <c r="L2119" s="350">
        <f t="shared" si="237"/>
        <v>6.333333333333333</v>
      </c>
    </row>
    <row r="2120" spans="5:12" x14ac:dyDescent="0.25">
      <c r="E2120" s="332" t="s">
        <v>4649</v>
      </c>
      <c r="F2120" s="333" t="str">
        <f t="shared" si="231"/>
        <v>7</v>
      </c>
      <c r="G2120" s="333" t="str">
        <f t="shared" si="232"/>
        <v>1</v>
      </c>
      <c r="H2120" s="333" t="str">
        <f t="shared" si="233"/>
        <v>3</v>
      </c>
      <c r="I2120" s="333" t="str">
        <f t="shared" si="234"/>
        <v>1</v>
      </c>
      <c r="J2120" s="333" t="str">
        <f t="shared" si="235"/>
        <v>3</v>
      </c>
      <c r="K2120" s="333" t="str">
        <f t="shared" si="236"/>
        <v>7</v>
      </c>
      <c r="L2120" s="350">
        <f t="shared" si="237"/>
        <v>10.333333333333334</v>
      </c>
    </row>
    <row r="2121" spans="5:12" x14ac:dyDescent="0.25">
      <c r="E2121" s="332" t="s">
        <v>4648</v>
      </c>
      <c r="F2121" s="333" t="str">
        <f t="shared" si="231"/>
        <v>7</v>
      </c>
      <c r="G2121" s="333" t="str">
        <f t="shared" si="232"/>
        <v>1</v>
      </c>
      <c r="H2121" s="333" t="str">
        <f t="shared" si="233"/>
        <v>3</v>
      </c>
      <c r="I2121" s="333" t="str">
        <f t="shared" si="234"/>
        <v>1</v>
      </c>
      <c r="J2121" s="333" t="str">
        <f t="shared" si="235"/>
        <v>3</v>
      </c>
      <c r="K2121" s="333" t="str">
        <f t="shared" si="236"/>
        <v>9</v>
      </c>
      <c r="L2121" s="350">
        <f t="shared" si="237"/>
        <v>12.333333333333334</v>
      </c>
    </row>
    <row r="2122" spans="5:12" x14ac:dyDescent="0.25">
      <c r="E2122" s="332" t="s">
        <v>4647</v>
      </c>
      <c r="F2122" s="333" t="str">
        <f t="shared" si="231"/>
        <v>7</v>
      </c>
      <c r="G2122" s="333" t="str">
        <f t="shared" si="232"/>
        <v>1</v>
      </c>
      <c r="H2122" s="333" t="str">
        <f t="shared" si="233"/>
        <v>3</v>
      </c>
      <c r="I2122" s="333" t="str">
        <f t="shared" si="234"/>
        <v>1</v>
      </c>
      <c r="J2122" s="333" t="str">
        <f t="shared" si="235"/>
        <v>7</v>
      </c>
      <c r="K2122" s="333" t="str">
        <f t="shared" si="236"/>
        <v>1</v>
      </c>
      <c r="L2122" s="350">
        <f t="shared" si="237"/>
        <v>5.666666666666667</v>
      </c>
    </row>
    <row r="2123" spans="5:12" x14ac:dyDescent="0.25">
      <c r="E2123" s="332" t="s">
        <v>4646</v>
      </c>
      <c r="F2123" s="333" t="str">
        <f t="shared" si="231"/>
        <v>7</v>
      </c>
      <c r="G2123" s="333" t="str">
        <f t="shared" si="232"/>
        <v>1</v>
      </c>
      <c r="H2123" s="333" t="str">
        <f t="shared" si="233"/>
        <v>3</v>
      </c>
      <c r="I2123" s="333" t="str">
        <f t="shared" si="234"/>
        <v>1</v>
      </c>
      <c r="J2123" s="333" t="str">
        <f t="shared" si="235"/>
        <v>7</v>
      </c>
      <c r="K2123" s="333" t="str">
        <f t="shared" si="236"/>
        <v>3</v>
      </c>
      <c r="L2123" s="350">
        <f t="shared" si="237"/>
        <v>10.333333333333334</v>
      </c>
    </row>
    <row r="2124" spans="5:12" x14ac:dyDescent="0.25">
      <c r="E2124" s="332" t="s">
        <v>4645</v>
      </c>
      <c r="F2124" s="333" t="str">
        <f t="shared" si="231"/>
        <v>7</v>
      </c>
      <c r="G2124" s="333" t="str">
        <f t="shared" si="232"/>
        <v>1</v>
      </c>
      <c r="H2124" s="333" t="str">
        <f t="shared" si="233"/>
        <v>3</v>
      </c>
      <c r="I2124" s="333" t="str">
        <f t="shared" si="234"/>
        <v>1</v>
      </c>
      <c r="J2124" s="333" t="str">
        <f t="shared" si="235"/>
        <v>7</v>
      </c>
      <c r="K2124" s="333" t="str">
        <f t="shared" si="236"/>
        <v>7</v>
      </c>
      <c r="L2124" s="350">
        <f t="shared" si="237"/>
        <v>19.666666666666668</v>
      </c>
    </row>
    <row r="2125" spans="5:12" x14ac:dyDescent="0.25">
      <c r="E2125" s="332" t="s">
        <v>4644</v>
      </c>
      <c r="F2125" s="333" t="str">
        <f t="shared" si="231"/>
        <v>7</v>
      </c>
      <c r="G2125" s="333" t="str">
        <f t="shared" si="232"/>
        <v>1</v>
      </c>
      <c r="H2125" s="333" t="str">
        <f t="shared" si="233"/>
        <v>3</v>
      </c>
      <c r="I2125" s="333" t="str">
        <f t="shared" si="234"/>
        <v>1</v>
      </c>
      <c r="J2125" s="333" t="str">
        <f t="shared" si="235"/>
        <v>7</v>
      </c>
      <c r="K2125" s="333" t="str">
        <f t="shared" si="236"/>
        <v>9</v>
      </c>
      <c r="L2125" s="350">
        <f t="shared" si="237"/>
        <v>24.333333333333332</v>
      </c>
    </row>
    <row r="2126" spans="5:12" x14ac:dyDescent="0.25">
      <c r="E2126" s="332" t="s">
        <v>4643</v>
      </c>
      <c r="F2126" s="333" t="str">
        <f t="shared" si="231"/>
        <v>7</v>
      </c>
      <c r="G2126" s="333" t="str">
        <f t="shared" si="232"/>
        <v>1</v>
      </c>
      <c r="H2126" s="333" t="str">
        <f t="shared" si="233"/>
        <v>3</v>
      </c>
      <c r="I2126" s="333" t="str">
        <f t="shared" si="234"/>
        <v>1</v>
      </c>
      <c r="J2126" s="333" t="str">
        <f t="shared" si="235"/>
        <v>9</v>
      </c>
      <c r="K2126" s="333" t="str">
        <f t="shared" si="236"/>
        <v>1</v>
      </c>
      <c r="L2126" s="350">
        <f t="shared" si="237"/>
        <v>6.333333333333333</v>
      </c>
    </row>
    <row r="2127" spans="5:12" x14ac:dyDescent="0.25">
      <c r="E2127" s="332" t="s">
        <v>4642</v>
      </c>
      <c r="F2127" s="333" t="str">
        <f t="shared" si="231"/>
        <v>7</v>
      </c>
      <c r="G2127" s="333" t="str">
        <f t="shared" si="232"/>
        <v>1</v>
      </c>
      <c r="H2127" s="333" t="str">
        <f t="shared" si="233"/>
        <v>3</v>
      </c>
      <c r="I2127" s="333" t="str">
        <f t="shared" si="234"/>
        <v>1</v>
      </c>
      <c r="J2127" s="333" t="str">
        <f t="shared" si="235"/>
        <v>9</v>
      </c>
      <c r="K2127" s="333" t="str">
        <f t="shared" si="236"/>
        <v>3</v>
      </c>
      <c r="L2127" s="350">
        <f t="shared" si="237"/>
        <v>12.333333333333334</v>
      </c>
    </row>
    <row r="2128" spans="5:12" x14ac:dyDescent="0.25">
      <c r="E2128" s="332" t="s">
        <v>4641</v>
      </c>
      <c r="F2128" s="333" t="str">
        <f t="shared" si="231"/>
        <v>7</v>
      </c>
      <c r="G2128" s="333" t="str">
        <f t="shared" si="232"/>
        <v>1</v>
      </c>
      <c r="H2128" s="333" t="str">
        <f t="shared" si="233"/>
        <v>3</v>
      </c>
      <c r="I2128" s="333" t="str">
        <f t="shared" si="234"/>
        <v>1</v>
      </c>
      <c r="J2128" s="333" t="str">
        <f t="shared" si="235"/>
        <v>9</v>
      </c>
      <c r="K2128" s="333" t="str">
        <f t="shared" si="236"/>
        <v>7</v>
      </c>
      <c r="L2128" s="350">
        <f t="shared" si="237"/>
        <v>24.333333333333332</v>
      </c>
    </row>
    <row r="2129" spans="5:12" x14ac:dyDescent="0.25">
      <c r="E2129" s="332" t="s">
        <v>4640</v>
      </c>
      <c r="F2129" s="333" t="str">
        <f t="shared" si="231"/>
        <v>7</v>
      </c>
      <c r="G2129" s="333" t="str">
        <f t="shared" si="232"/>
        <v>1</v>
      </c>
      <c r="H2129" s="333" t="str">
        <f t="shared" si="233"/>
        <v>3</v>
      </c>
      <c r="I2129" s="333" t="str">
        <f t="shared" si="234"/>
        <v>1</v>
      </c>
      <c r="J2129" s="333" t="str">
        <f t="shared" si="235"/>
        <v>9</v>
      </c>
      <c r="K2129" s="333" t="str">
        <f t="shared" si="236"/>
        <v>9</v>
      </c>
      <c r="L2129" s="350">
        <f t="shared" si="237"/>
        <v>30.333333333333332</v>
      </c>
    </row>
    <row r="2130" spans="5:12" x14ac:dyDescent="0.25">
      <c r="E2130" s="332" t="s">
        <v>4639</v>
      </c>
      <c r="F2130" s="333" t="str">
        <f t="shared" si="231"/>
        <v>7</v>
      </c>
      <c r="G2130" s="333" t="str">
        <f t="shared" si="232"/>
        <v>1</v>
      </c>
      <c r="H2130" s="333" t="str">
        <f t="shared" si="233"/>
        <v>3</v>
      </c>
      <c r="I2130" s="333" t="str">
        <f t="shared" si="234"/>
        <v>3</v>
      </c>
      <c r="J2130" s="333" t="str">
        <f t="shared" si="235"/>
        <v>1</v>
      </c>
      <c r="K2130" s="333" t="str">
        <f t="shared" si="236"/>
        <v>1</v>
      </c>
      <c r="L2130" s="350">
        <f t="shared" si="237"/>
        <v>5.666666666666667</v>
      </c>
    </row>
    <row r="2131" spans="5:12" x14ac:dyDescent="0.25">
      <c r="E2131" s="332" t="s">
        <v>4638</v>
      </c>
      <c r="F2131" s="333" t="str">
        <f t="shared" si="231"/>
        <v>7</v>
      </c>
      <c r="G2131" s="333" t="str">
        <f t="shared" si="232"/>
        <v>1</v>
      </c>
      <c r="H2131" s="333" t="str">
        <f t="shared" si="233"/>
        <v>3</v>
      </c>
      <c r="I2131" s="333" t="str">
        <f t="shared" si="234"/>
        <v>3</v>
      </c>
      <c r="J2131" s="333" t="str">
        <f t="shared" si="235"/>
        <v>1</v>
      </c>
      <c r="K2131" s="333" t="str">
        <f t="shared" si="236"/>
        <v>3</v>
      </c>
      <c r="L2131" s="350">
        <f t="shared" si="237"/>
        <v>6.333333333333333</v>
      </c>
    </row>
    <row r="2132" spans="5:12" x14ac:dyDescent="0.25">
      <c r="E2132" s="332" t="s">
        <v>4637</v>
      </c>
      <c r="F2132" s="333" t="str">
        <f t="shared" si="231"/>
        <v>7</v>
      </c>
      <c r="G2132" s="333" t="str">
        <f t="shared" si="232"/>
        <v>1</v>
      </c>
      <c r="H2132" s="333" t="str">
        <f t="shared" si="233"/>
        <v>3</v>
      </c>
      <c r="I2132" s="333" t="str">
        <f t="shared" si="234"/>
        <v>3</v>
      </c>
      <c r="J2132" s="333" t="str">
        <f t="shared" si="235"/>
        <v>1</v>
      </c>
      <c r="K2132" s="333" t="str">
        <f t="shared" si="236"/>
        <v>7</v>
      </c>
      <c r="L2132" s="350">
        <f t="shared" si="237"/>
        <v>7.666666666666667</v>
      </c>
    </row>
    <row r="2133" spans="5:12" x14ac:dyDescent="0.25">
      <c r="E2133" s="332" t="s">
        <v>4636</v>
      </c>
      <c r="F2133" s="333" t="str">
        <f t="shared" si="231"/>
        <v>7</v>
      </c>
      <c r="G2133" s="333" t="str">
        <f t="shared" si="232"/>
        <v>1</v>
      </c>
      <c r="H2133" s="333" t="str">
        <f t="shared" si="233"/>
        <v>3</v>
      </c>
      <c r="I2133" s="333" t="str">
        <f t="shared" si="234"/>
        <v>3</v>
      </c>
      <c r="J2133" s="333" t="str">
        <f t="shared" si="235"/>
        <v>1</v>
      </c>
      <c r="K2133" s="333" t="str">
        <f t="shared" si="236"/>
        <v>9</v>
      </c>
      <c r="L2133" s="350">
        <f t="shared" si="237"/>
        <v>8.3333333333333339</v>
      </c>
    </row>
    <row r="2134" spans="5:12" x14ac:dyDescent="0.25">
      <c r="E2134" s="332" t="s">
        <v>4635</v>
      </c>
      <c r="F2134" s="333" t="str">
        <f t="shared" si="231"/>
        <v>7</v>
      </c>
      <c r="G2134" s="333" t="str">
        <f t="shared" si="232"/>
        <v>1</v>
      </c>
      <c r="H2134" s="333" t="str">
        <f t="shared" si="233"/>
        <v>3</v>
      </c>
      <c r="I2134" s="333" t="str">
        <f t="shared" si="234"/>
        <v>3</v>
      </c>
      <c r="J2134" s="333" t="str">
        <f t="shared" si="235"/>
        <v>3</v>
      </c>
      <c r="K2134" s="333" t="str">
        <f t="shared" si="236"/>
        <v>1</v>
      </c>
      <c r="L2134" s="350">
        <f t="shared" si="237"/>
        <v>6.333333333333333</v>
      </c>
    </row>
    <row r="2135" spans="5:12" x14ac:dyDescent="0.25">
      <c r="E2135" s="332" t="s">
        <v>4634</v>
      </c>
      <c r="F2135" s="333" t="str">
        <f t="shared" si="231"/>
        <v>7</v>
      </c>
      <c r="G2135" s="333" t="str">
        <f t="shared" si="232"/>
        <v>1</v>
      </c>
      <c r="H2135" s="333" t="str">
        <f t="shared" si="233"/>
        <v>3</v>
      </c>
      <c r="I2135" s="333" t="str">
        <f t="shared" si="234"/>
        <v>3</v>
      </c>
      <c r="J2135" s="333" t="str">
        <f t="shared" si="235"/>
        <v>3</v>
      </c>
      <c r="K2135" s="333" t="str">
        <f t="shared" si="236"/>
        <v>3</v>
      </c>
      <c r="L2135" s="350">
        <f t="shared" si="237"/>
        <v>8.3333333333333339</v>
      </c>
    </row>
    <row r="2136" spans="5:12" x14ac:dyDescent="0.25">
      <c r="E2136" s="332" t="s">
        <v>4633</v>
      </c>
      <c r="F2136" s="333" t="str">
        <f t="shared" si="231"/>
        <v>7</v>
      </c>
      <c r="G2136" s="333" t="str">
        <f t="shared" si="232"/>
        <v>1</v>
      </c>
      <c r="H2136" s="333" t="str">
        <f t="shared" si="233"/>
        <v>3</v>
      </c>
      <c r="I2136" s="333" t="str">
        <f t="shared" si="234"/>
        <v>3</v>
      </c>
      <c r="J2136" s="333" t="str">
        <f t="shared" si="235"/>
        <v>3</v>
      </c>
      <c r="K2136" s="333" t="str">
        <f t="shared" si="236"/>
        <v>7</v>
      </c>
      <c r="L2136" s="350">
        <f t="shared" si="237"/>
        <v>12.333333333333334</v>
      </c>
    </row>
    <row r="2137" spans="5:12" x14ac:dyDescent="0.25">
      <c r="E2137" s="332" t="s">
        <v>4632</v>
      </c>
      <c r="F2137" s="333" t="str">
        <f t="shared" si="231"/>
        <v>7</v>
      </c>
      <c r="G2137" s="333" t="str">
        <f t="shared" si="232"/>
        <v>1</v>
      </c>
      <c r="H2137" s="333" t="str">
        <f t="shared" si="233"/>
        <v>3</v>
      </c>
      <c r="I2137" s="333" t="str">
        <f t="shared" si="234"/>
        <v>3</v>
      </c>
      <c r="J2137" s="333" t="str">
        <f t="shared" si="235"/>
        <v>3</v>
      </c>
      <c r="K2137" s="333" t="str">
        <f t="shared" si="236"/>
        <v>9</v>
      </c>
      <c r="L2137" s="350">
        <f t="shared" si="237"/>
        <v>14.333333333333334</v>
      </c>
    </row>
    <row r="2138" spans="5:12" x14ac:dyDescent="0.25">
      <c r="E2138" s="332" t="s">
        <v>4631</v>
      </c>
      <c r="F2138" s="333" t="str">
        <f t="shared" si="231"/>
        <v>7</v>
      </c>
      <c r="G2138" s="333" t="str">
        <f t="shared" si="232"/>
        <v>1</v>
      </c>
      <c r="H2138" s="333" t="str">
        <f t="shared" si="233"/>
        <v>3</v>
      </c>
      <c r="I2138" s="333" t="str">
        <f t="shared" si="234"/>
        <v>3</v>
      </c>
      <c r="J2138" s="333" t="str">
        <f t="shared" si="235"/>
        <v>7</v>
      </c>
      <c r="K2138" s="333" t="str">
        <f t="shared" si="236"/>
        <v>1</v>
      </c>
      <c r="L2138" s="350">
        <f t="shared" si="237"/>
        <v>7.666666666666667</v>
      </c>
    </row>
    <row r="2139" spans="5:12" x14ac:dyDescent="0.25">
      <c r="E2139" s="332" t="s">
        <v>4630</v>
      </c>
      <c r="F2139" s="333" t="str">
        <f t="shared" si="231"/>
        <v>7</v>
      </c>
      <c r="G2139" s="333" t="str">
        <f t="shared" si="232"/>
        <v>1</v>
      </c>
      <c r="H2139" s="333" t="str">
        <f t="shared" si="233"/>
        <v>3</v>
      </c>
      <c r="I2139" s="333" t="str">
        <f t="shared" si="234"/>
        <v>3</v>
      </c>
      <c r="J2139" s="333" t="str">
        <f t="shared" si="235"/>
        <v>7</v>
      </c>
      <c r="K2139" s="333" t="str">
        <f t="shared" si="236"/>
        <v>3</v>
      </c>
      <c r="L2139" s="350">
        <f t="shared" si="237"/>
        <v>12.333333333333334</v>
      </c>
    </row>
    <row r="2140" spans="5:12" x14ac:dyDescent="0.25">
      <c r="E2140" s="332" t="s">
        <v>4629</v>
      </c>
      <c r="F2140" s="333" t="str">
        <f t="shared" si="231"/>
        <v>7</v>
      </c>
      <c r="G2140" s="333" t="str">
        <f t="shared" si="232"/>
        <v>1</v>
      </c>
      <c r="H2140" s="333" t="str">
        <f t="shared" si="233"/>
        <v>3</v>
      </c>
      <c r="I2140" s="333" t="str">
        <f t="shared" si="234"/>
        <v>3</v>
      </c>
      <c r="J2140" s="333" t="str">
        <f t="shared" si="235"/>
        <v>7</v>
      </c>
      <c r="K2140" s="333" t="str">
        <f t="shared" si="236"/>
        <v>7</v>
      </c>
      <c r="L2140" s="350">
        <f t="shared" si="237"/>
        <v>21.666666666666668</v>
      </c>
    </row>
    <row r="2141" spans="5:12" x14ac:dyDescent="0.25">
      <c r="E2141" s="332" t="s">
        <v>4628</v>
      </c>
      <c r="F2141" s="333" t="str">
        <f t="shared" si="231"/>
        <v>7</v>
      </c>
      <c r="G2141" s="333" t="str">
        <f t="shared" si="232"/>
        <v>1</v>
      </c>
      <c r="H2141" s="333" t="str">
        <f t="shared" si="233"/>
        <v>3</v>
      </c>
      <c r="I2141" s="333" t="str">
        <f t="shared" si="234"/>
        <v>3</v>
      </c>
      <c r="J2141" s="333" t="str">
        <f t="shared" si="235"/>
        <v>7</v>
      </c>
      <c r="K2141" s="333" t="str">
        <f t="shared" si="236"/>
        <v>9</v>
      </c>
      <c r="L2141" s="350">
        <f t="shared" si="237"/>
        <v>26.333333333333332</v>
      </c>
    </row>
    <row r="2142" spans="5:12" x14ac:dyDescent="0.25">
      <c r="E2142" s="332" t="s">
        <v>4627</v>
      </c>
      <c r="F2142" s="333" t="str">
        <f t="shared" si="231"/>
        <v>7</v>
      </c>
      <c r="G2142" s="333" t="str">
        <f t="shared" si="232"/>
        <v>1</v>
      </c>
      <c r="H2142" s="333" t="str">
        <f t="shared" si="233"/>
        <v>3</v>
      </c>
      <c r="I2142" s="333" t="str">
        <f t="shared" si="234"/>
        <v>3</v>
      </c>
      <c r="J2142" s="333" t="str">
        <f t="shared" si="235"/>
        <v>9</v>
      </c>
      <c r="K2142" s="333" t="str">
        <f t="shared" si="236"/>
        <v>1</v>
      </c>
      <c r="L2142" s="350">
        <f t="shared" si="237"/>
        <v>8.3333333333333339</v>
      </c>
    </row>
    <row r="2143" spans="5:12" x14ac:dyDescent="0.25">
      <c r="E2143" s="332" t="s">
        <v>4626</v>
      </c>
      <c r="F2143" s="333" t="str">
        <f t="shared" si="231"/>
        <v>7</v>
      </c>
      <c r="G2143" s="333" t="str">
        <f t="shared" si="232"/>
        <v>1</v>
      </c>
      <c r="H2143" s="333" t="str">
        <f t="shared" si="233"/>
        <v>3</v>
      </c>
      <c r="I2143" s="333" t="str">
        <f t="shared" si="234"/>
        <v>3</v>
      </c>
      <c r="J2143" s="333" t="str">
        <f t="shared" si="235"/>
        <v>9</v>
      </c>
      <c r="K2143" s="333" t="str">
        <f t="shared" si="236"/>
        <v>3</v>
      </c>
      <c r="L2143" s="350">
        <f t="shared" si="237"/>
        <v>14.333333333333334</v>
      </c>
    </row>
    <row r="2144" spans="5:12" x14ac:dyDescent="0.25">
      <c r="E2144" s="332" t="s">
        <v>4625</v>
      </c>
      <c r="F2144" s="333" t="str">
        <f t="shared" si="231"/>
        <v>7</v>
      </c>
      <c r="G2144" s="333" t="str">
        <f t="shared" si="232"/>
        <v>1</v>
      </c>
      <c r="H2144" s="333" t="str">
        <f t="shared" si="233"/>
        <v>3</v>
      </c>
      <c r="I2144" s="333" t="str">
        <f t="shared" si="234"/>
        <v>3</v>
      </c>
      <c r="J2144" s="333" t="str">
        <f t="shared" si="235"/>
        <v>9</v>
      </c>
      <c r="K2144" s="333" t="str">
        <f t="shared" si="236"/>
        <v>7</v>
      </c>
      <c r="L2144" s="350">
        <f t="shared" si="237"/>
        <v>26.333333333333332</v>
      </c>
    </row>
    <row r="2145" spans="5:12" x14ac:dyDescent="0.25">
      <c r="E2145" s="332" t="s">
        <v>4624</v>
      </c>
      <c r="F2145" s="333" t="str">
        <f t="shared" si="231"/>
        <v>7</v>
      </c>
      <c r="G2145" s="333" t="str">
        <f t="shared" si="232"/>
        <v>1</v>
      </c>
      <c r="H2145" s="333" t="str">
        <f t="shared" si="233"/>
        <v>3</v>
      </c>
      <c r="I2145" s="333" t="str">
        <f t="shared" si="234"/>
        <v>3</v>
      </c>
      <c r="J2145" s="333" t="str">
        <f t="shared" si="235"/>
        <v>9</v>
      </c>
      <c r="K2145" s="333" t="str">
        <f t="shared" si="236"/>
        <v>9</v>
      </c>
      <c r="L2145" s="350">
        <f t="shared" si="237"/>
        <v>32.333333333333336</v>
      </c>
    </row>
    <row r="2146" spans="5:12" x14ac:dyDescent="0.25">
      <c r="E2146" s="332" t="s">
        <v>4623</v>
      </c>
      <c r="F2146" s="333" t="str">
        <f t="shared" si="231"/>
        <v>7</v>
      </c>
      <c r="G2146" s="333" t="str">
        <f t="shared" si="232"/>
        <v>1</v>
      </c>
      <c r="H2146" s="333" t="str">
        <f t="shared" si="233"/>
        <v>3</v>
      </c>
      <c r="I2146" s="333" t="str">
        <f t="shared" si="234"/>
        <v>7</v>
      </c>
      <c r="J2146" s="333" t="str">
        <f t="shared" si="235"/>
        <v>1</v>
      </c>
      <c r="K2146" s="333" t="str">
        <f t="shared" si="236"/>
        <v>1</v>
      </c>
      <c r="L2146" s="350">
        <f t="shared" si="237"/>
        <v>9.6666666666666661</v>
      </c>
    </row>
    <row r="2147" spans="5:12" x14ac:dyDescent="0.25">
      <c r="E2147" s="332" t="s">
        <v>4622</v>
      </c>
      <c r="F2147" s="333" t="str">
        <f t="shared" si="231"/>
        <v>7</v>
      </c>
      <c r="G2147" s="333" t="str">
        <f t="shared" si="232"/>
        <v>1</v>
      </c>
      <c r="H2147" s="333" t="str">
        <f t="shared" si="233"/>
        <v>3</v>
      </c>
      <c r="I2147" s="333" t="str">
        <f t="shared" si="234"/>
        <v>7</v>
      </c>
      <c r="J2147" s="333" t="str">
        <f t="shared" si="235"/>
        <v>1</v>
      </c>
      <c r="K2147" s="333" t="str">
        <f t="shared" si="236"/>
        <v>3</v>
      </c>
      <c r="L2147" s="350">
        <f t="shared" si="237"/>
        <v>10.333333333333334</v>
      </c>
    </row>
    <row r="2148" spans="5:12" x14ac:dyDescent="0.25">
      <c r="E2148" s="332" t="s">
        <v>4621</v>
      </c>
      <c r="F2148" s="333" t="str">
        <f t="shared" si="231"/>
        <v>7</v>
      </c>
      <c r="G2148" s="333" t="str">
        <f t="shared" si="232"/>
        <v>1</v>
      </c>
      <c r="H2148" s="333" t="str">
        <f t="shared" si="233"/>
        <v>3</v>
      </c>
      <c r="I2148" s="333" t="str">
        <f t="shared" si="234"/>
        <v>7</v>
      </c>
      <c r="J2148" s="333" t="str">
        <f t="shared" si="235"/>
        <v>1</v>
      </c>
      <c r="K2148" s="333" t="str">
        <f t="shared" si="236"/>
        <v>7</v>
      </c>
      <c r="L2148" s="350">
        <f t="shared" si="237"/>
        <v>11.666666666666666</v>
      </c>
    </row>
    <row r="2149" spans="5:12" x14ac:dyDescent="0.25">
      <c r="E2149" s="332" t="s">
        <v>4620</v>
      </c>
      <c r="F2149" s="333" t="str">
        <f t="shared" si="231"/>
        <v>7</v>
      </c>
      <c r="G2149" s="333" t="str">
        <f t="shared" si="232"/>
        <v>1</v>
      </c>
      <c r="H2149" s="333" t="str">
        <f t="shared" si="233"/>
        <v>3</v>
      </c>
      <c r="I2149" s="333" t="str">
        <f t="shared" si="234"/>
        <v>7</v>
      </c>
      <c r="J2149" s="333" t="str">
        <f t="shared" si="235"/>
        <v>1</v>
      </c>
      <c r="K2149" s="333" t="str">
        <f t="shared" si="236"/>
        <v>9</v>
      </c>
      <c r="L2149" s="350">
        <f t="shared" si="237"/>
        <v>12.333333333333334</v>
      </c>
    </row>
    <row r="2150" spans="5:12" x14ac:dyDescent="0.25">
      <c r="E2150" s="332" t="s">
        <v>4619</v>
      </c>
      <c r="F2150" s="333" t="str">
        <f t="shared" si="231"/>
        <v>7</v>
      </c>
      <c r="G2150" s="333" t="str">
        <f t="shared" si="232"/>
        <v>1</v>
      </c>
      <c r="H2150" s="333" t="str">
        <f t="shared" si="233"/>
        <v>3</v>
      </c>
      <c r="I2150" s="333" t="str">
        <f t="shared" si="234"/>
        <v>7</v>
      </c>
      <c r="J2150" s="333" t="str">
        <f t="shared" si="235"/>
        <v>3</v>
      </c>
      <c r="K2150" s="333" t="str">
        <f t="shared" si="236"/>
        <v>1</v>
      </c>
      <c r="L2150" s="350">
        <f t="shared" si="237"/>
        <v>10.333333333333334</v>
      </c>
    </row>
    <row r="2151" spans="5:12" x14ac:dyDescent="0.25">
      <c r="E2151" s="332" t="s">
        <v>4618</v>
      </c>
      <c r="F2151" s="333" t="str">
        <f t="shared" si="231"/>
        <v>7</v>
      </c>
      <c r="G2151" s="333" t="str">
        <f t="shared" si="232"/>
        <v>1</v>
      </c>
      <c r="H2151" s="333" t="str">
        <f t="shared" si="233"/>
        <v>3</v>
      </c>
      <c r="I2151" s="333" t="str">
        <f t="shared" si="234"/>
        <v>7</v>
      </c>
      <c r="J2151" s="333" t="str">
        <f t="shared" si="235"/>
        <v>3</v>
      </c>
      <c r="K2151" s="333" t="str">
        <f t="shared" si="236"/>
        <v>3</v>
      </c>
      <c r="L2151" s="350">
        <f t="shared" si="237"/>
        <v>12.333333333333334</v>
      </c>
    </row>
    <row r="2152" spans="5:12" x14ac:dyDescent="0.25">
      <c r="E2152" s="332" t="s">
        <v>4617</v>
      </c>
      <c r="F2152" s="333" t="str">
        <f t="shared" si="231"/>
        <v>7</v>
      </c>
      <c r="G2152" s="333" t="str">
        <f t="shared" si="232"/>
        <v>1</v>
      </c>
      <c r="H2152" s="333" t="str">
        <f t="shared" si="233"/>
        <v>3</v>
      </c>
      <c r="I2152" s="333" t="str">
        <f t="shared" si="234"/>
        <v>7</v>
      </c>
      <c r="J2152" s="333" t="str">
        <f t="shared" si="235"/>
        <v>3</v>
      </c>
      <c r="K2152" s="333" t="str">
        <f t="shared" si="236"/>
        <v>7</v>
      </c>
      <c r="L2152" s="350">
        <f t="shared" si="237"/>
        <v>16.333333333333332</v>
      </c>
    </row>
    <row r="2153" spans="5:12" x14ac:dyDescent="0.25">
      <c r="E2153" s="332" t="s">
        <v>4616</v>
      </c>
      <c r="F2153" s="333" t="str">
        <f t="shared" si="231"/>
        <v>7</v>
      </c>
      <c r="G2153" s="333" t="str">
        <f t="shared" si="232"/>
        <v>1</v>
      </c>
      <c r="H2153" s="333" t="str">
        <f t="shared" si="233"/>
        <v>3</v>
      </c>
      <c r="I2153" s="333" t="str">
        <f t="shared" si="234"/>
        <v>7</v>
      </c>
      <c r="J2153" s="333" t="str">
        <f t="shared" si="235"/>
        <v>3</v>
      </c>
      <c r="K2153" s="333" t="str">
        <f t="shared" si="236"/>
        <v>9</v>
      </c>
      <c r="L2153" s="350">
        <f t="shared" si="237"/>
        <v>18.333333333333332</v>
      </c>
    </row>
    <row r="2154" spans="5:12" x14ac:dyDescent="0.25">
      <c r="E2154" s="332" t="s">
        <v>4615</v>
      </c>
      <c r="F2154" s="333" t="str">
        <f t="shared" si="231"/>
        <v>7</v>
      </c>
      <c r="G2154" s="333" t="str">
        <f t="shared" si="232"/>
        <v>1</v>
      </c>
      <c r="H2154" s="333" t="str">
        <f t="shared" si="233"/>
        <v>3</v>
      </c>
      <c r="I2154" s="333" t="str">
        <f t="shared" si="234"/>
        <v>7</v>
      </c>
      <c r="J2154" s="333" t="str">
        <f t="shared" si="235"/>
        <v>7</v>
      </c>
      <c r="K2154" s="333" t="str">
        <f t="shared" si="236"/>
        <v>1</v>
      </c>
      <c r="L2154" s="350">
        <f t="shared" si="237"/>
        <v>11.666666666666666</v>
      </c>
    </row>
    <row r="2155" spans="5:12" x14ac:dyDescent="0.25">
      <c r="E2155" s="332" t="s">
        <v>4614</v>
      </c>
      <c r="F2155" s="333" t="str">
        <f t="shared" si="231"/>
        <v>7</v>
      </c>
      <c r="G2155" s="333" t="str">
        <f t="shared" si="232"/>
        <v>1</v>
      </c>
      <c r="H2155" s="333" t="str">
        <f t="shared" si="233"/>
        <v>3</v>
      </c>
      <c r="I2155" s="333" t="str">
        <f t="shared" si="234"/>
        <v>7</v>
      </c>
      <c r="J2155" s="333" t="str">
        <f t="shared" si="235"/>
        <v>7</v>
      </c>
      <c r="K2155" s="333" t="str">
        <f t="shared" si="236"/>
        <v>3</v>
      </c>
      <c r="L2155" s="350">
        <f t="shared" si="237"/>
        <v>16.333333333333332</v>
      </c>
    </row>
    <row r="2156" spans="5:12" x14ac:dyDescent="0.25">
      <c r="E2156" s="332" t="s">
        <v>4613</v>
      </c>
      <c r="F2156" s="333" t="str">
        <f t="shared" si="231"/>
        <v>7</v>
      </c>
      <c r="G2156" s="333" t="str">
        <f t="shared" si="232"/>
        <v>1</v>
      </c>
      <c r="H2156" s="333" t="str">
        <f t="shared" si="233"/>
        <v>3</v>
      </c>
      <c r="I2156" s="333" t="str">
        <f t="shared" si="234"/>
        <v>7</v>
      </c>
      <c r="J2156" s="333" t="str">
        <f t="shared" si="235"/>
        <v>7</v>
      </c>
      <c r="K2156" s="333" t="str">
        <f t="shared" si="236"/>
        <v>7</v>
      </c>
      <c r="L2156" s="350">
        <f t="shared" si="237"/>
        <v>25.666666666666668</v>
      </c>
    </row>
    <row r="2157" spans="5:12" x14ac:dyDescent="0.25">
      <c r="E2157" s="332" t="s">
        <v>4612</v>
      </c>
      <c r="F2157" s="333" t="str">
        <f t="shared" si="231"/>
        <v>7</v>
      </c>
      <c r="G2157" s="333" t="str">
        <f t="shared" si="232"/>
        <v>1</v>
      </c>
      <c r="H2157" s="333" t="str">
        <f t="shared" si="233"/>
        <v>3</v>
      </c>
      <c r="I2157" s="333" t="str">
        <f t="shared" si="234"/>
        <v>7</v>
      </c>
      <c r="J2157" s="333" t="str">
        <f t="shared" si="235"/>
        <v>7</v>
      </c>
      <c r="K2157" s="333" t="str">
        <f t="shared" si="236"/>
        <v>9</v>
      </c>
      <c r="L2157" s="350">
        <f t="shared" si="237"/>
        <v>30.333333333333332</v>
      </c>
    </row>
    <row r="2158" spans="5:12" x14ac:dyDescent="0.25">
      <c r="E2158" s="332" t="s">
        <v>4611</v>
      </c>
      <c r="F2158" s="333" t="str">
        <f t="shared" si="231"/>
        <v>7</v>
      </c>
      <c r="G2158" s="333" t="str">
        <f t="shared" si="232"/>
        <v>1</v>
      </c>
      <c r="H2158" s="333" t="str">
        <f t="shared" si="233"/>
        <v>3</v>
      </c>
      <c r="I2158" s="333" t="str">
        <f t="shared" si="234"/>
        <v>7</v>
      </c>
      <c r="J2158" s="333" t="str">
        <f t="shared" si="235"/>
        <v>9</v>
      </c>
      <c r="K2158" s="333" t="str">
        <f t="shared" si="236"/>
        <v>1</v>
      </c>
      <c r="L2158" s="350">
        <f t="shared" si="237"/>
        <v>12.333333333333334</v>
      </c>
    </row>
    <row r="2159" spans="5:12" x14ac:dyDescent="0.25">
      <c r="E2159" s="332" t="s">
        <v>4610</v>
      </c>
      <c r="F2159" s="333" t="str">
        <f t="shared" si="231"/>
        <v>7</v>
      </c>
      <c r="G2159" s="333" t="str">
        <f t="shared" si="232"/>
        <v>1</v>
      </c>
      <c r="H2159" s="333" t="str">
        <f t="shared" si="233"/>
        <v>3</v>
      </c>
      <c r="I2159" s="333" t="str">
        <f t="shared" si="234"/>
        <v>7</v>
      </c>
      <c r="J2159" s="333" t="str">
        <f t="shared" si="235"/>
        <v>9</v>
      </c>
      <c r="K2159" s="333" t="str">
        <f t="shared" si="236"/>
        <v>3</v>
      </c>
      <c r="L2159" s="350">
        <f t="shared" si="237"/>
        <v>18.333333333333332</v>
      </c>
    </row>
    <row r="2160" spans="5:12" x14ac:dyDescent="0.25">
      <c r="E2160" s="332" t="s">
        <v>4609</v>
      </c>
      <c r="F2160" s="333" t="str">
        <f t="shared" si="231"/>
        <v>7</v>
      </c>
      <c r="G2160" s="333" t="str">
        <f t="shared" si="232"/>
        <v>1</v>
      </c>
      <c r="H2160" s="333" t="str">
        <f t="shared" si="233"/>
        <v>3</v>
      </c>
      <c r="I2160" s="333" t="str">
        <f t="shared" si="234"/>
        <v>7</v>
      </c>
      <c r="J2160" s="333" t="str">
        <f t="shared" si="235"/>
        <v>9</v>
      </c>
      <c r="K2160" s="333" t="str">
        <f t="shared" si="236"/>
        <v>7</v>
      </c>
      <c r="L2160" s="350">
        <f t="shared" si="237"/>
        <v>30.333333333333332</v>
      </c>
    </row>
    <row r="2161" spans="5:12" x14ac:dyDescent="0.25">
      <c r="E2161" s="332" t="s">
        <v>4608</v>
      </c>
      <c r="F2161" s="333" t="str">
        <f t="shared" si="231"/>
        <v>7</v>
      </c>
      <c r="G2161" s="333" t="str">
        <f t="shared" si="232"/>
        <v>1</v>
      </c>
      <c r="H2161" s="333" t="str">
        <f t="shared" si="233"/>
        <v>3</v>
      </c>
      <c r="I2161" s="333" t="str">
        <f t="shared" si="234"/>
        <v>7</v>
      </c>
      <c r="J2161" s="333" t="str">
        <f t="shared" si="235"/>
        <v>9</v>
      </c>
      <c r="K2161" s="333" t="str">
        <f t="shared" si="236"/>
        <v>9</v>
      </c>
      <c r="L2161" s="350">
        <f t="shared" si="237"/>
        <v>36.333333333333336</v>
      </c>
    </row>
    <row r="2162" spans="5:12" x14ac:dyDescent="0.25">
      <c r="E2162" s="332" t="s">
        <v>4607</v>
      </c>
      <c r="F2162" s="333" t="str">
        <f t="shared" si="231"/>
        <v>7</v>
      </c>
      <c r="G2162" s="333" t="str">
        <f t="shared" si="232"/>
        <v>1</v>
      </c>
      <c r="H2162" s="333" t="str">
        <f t="shared" si="233"/>
        <v>3</v>
      </c>
      <c r="I2162" s="333" t="str">
        <f t="shared" si="234"/>
        <v>9</v>
      </c>
      <c r="J2162" s="333" t="str">
        <f t="shared" si="235"/>
        <v>1</v>
      </c>
      <c r="K2162" s="333" t="str">
        <f t="shared" si="236"/>
        <v>1</v>
      </c>
      <c r="L2162" s="350">
        <f t="shared" si="237"/>
        <v>11.666666666666666</v>
      </c>
    </row>
    <row r="2163" spans="5:12" x14ac:dyDescent="0.25">
      <c r="E2163" s="332" t="s">
        <v>4606</v>
      </c>
      <c r="F2163" s="333" t="str">
        <f t="shared" si="231"/>
        <v>7</v>
      </c>
      <c r="G2163" s="333" t="str">
        <f t="shared" si="232"/>
        <v>1</v>
      </c>
      <c r="H2163" s="333" t="str">
        <f t="shared" si="233"/>
        <v>3</v>
      </c>
      <c r="I2163" s="333" t="str">
        <f t="shared" si="234"/>
        <v>9</v>
      </c>
      <c r="J2163" s="333" t="str">
        <f t="shared" si="235"/>
        <v>1</v>
      </c>
      <c r="K2163" s="333" t="str">
        <f t="shared" si="236"/>
        <v>3</v>
      </c>
      <c r="L2163" s="350">
        <f t="shared" si="237"/>
        <v>12.333333333333334</v>
      </c>
    </row>
    <row r="2164" spans="5:12" x14ac:dyDescent="0.25">
      <c r="E2164" s="332" t="s">
        <v>4605</v>
      </c>
      <c r="F2164" s="333" t="str">
        <f t="shared" si="231"/>
        <v>7</v>
      </c>
      <c r="G2164" s="333" t="str">
        <f t="shared" si="232"/>
        <v>1</v>
      </c>
      <c r="H2164" s="333" t="str">
        <f t="shared" si="233"/>
        <v>3</v>
      </c>
      <c r="I2164" s="333" t="str">
        <f t="shared" si="234"/>
        <v>9</v>
      </c>
      <c r="J2164" s="333" t="str">
        <f t="shared" si="235"/>
        <v>1</v>
      </c>
      <c r="K2164" s="333" t="str">
        <f t="shared" si="236"/>
        <v>7</v>
      </c>
      <c r="L2164" s="350">
        <f t="shared" si="237"/>
        <v>13.666666666666666</v>
      </c>
    </row>
    <row r="2165" spans="5:12" x14ac:dyDescent="0.25">
      <c r="E2165" s="332" t="s">
        <v>4604</v>
      </c>
      <c r="F2165" s="333" t="str">
        <f t="shared" si="231"/>
        <v>7</v>
      </c>
      <c r="G2165" s="333" t="str">
        <f t="shared" si="232"/>
        <v>1</v>
      </c>
      <c r="H2165" s="333" t="str">
        <f t="shared" si="233"/>
        <v>3</v>
      </c>
      <c r="I2165" s="333" t="str">
        <f t="shared" si="234"/>
        <v>9</v>
      </c>
      <c r="J2165" s="333" t="str">
        <f t="shared" si="235"/>
        <v>1</v>
      </c>
      <c r="K2165" s="333" t="str">
        <f t="shared" si="236"/>
        <v>9</v>
      </c>
      <c r="L2165" s="350">
        <f t="shared" si="237"/>
        <v>14.333333333333334</v>
      </c>
    </row>
    <row r="2166" spans="5:12" x14ac:dyDescent="0.25">
      <c r="E2166" s="332" t="s">
        <v>4603</v>
      </c>
      <c r="F2166" s="333" t="str">
        <f t="shared" si="231"/>
        <v>7</v>
      </c>
      <c r="G2166" s="333" t="str">
        <f t="shared" si="232"/>
        <v>1</v>
      </c>
      <c r="H2166" s="333" t="str">
        <f t="shared" si="233"/>
        <v>3</v>
      </c>
      <c r="I2166" s="333" t="str">
        <f t="shared" si="234"/>
        <v>9</v>
      </c>
      <c r="J2166" s="333" t="str">
        <f t="shared" si="235"/>
        <v>3</v>
      </c>
      <c r="K2166" s="333" t="str">
        <f t="shared" si="236"/>
        <v>1</v>
      </c>
      <c r="L2166" s="350">
        <f t="shared" si="237"/>
        <v>12.333333333333334</v>
      </c>
    </row>
    <row r="2167" spans="5:12" x14ac:dyDescent="0.25">
      <c r="E2167" s="332" t="s">
        <v>4602</v>
      </c>
      <c r="F2167" s="333" t="str">
        <f t="shared" si="231"/>
        <v>7</v>
      </c>
      <c r="G2167" s="333" t="str">
        <f t="shared" si="232"/>
        <v>1</v>
      </c>
      <c r="H2167" s="333" t="str">
        <f t="shared" si="233"/>
        <v>3</v>
      </c>
      <c r="I2167" s="333" t="str">
        <f t="shared" si="234"/>
        <v>9</v>
      </c>
      <c r="J2167" s="333" t="str">
        <f t="shared" si="235"/>
        <v>3</v>
      </c>
      <c r="K2167" s="333" t="str">
        <f t="shared" si="236"/>
        <v>3</v>
      </c>
      <c r="L2167" s="350">
        <f t="shared" si="237"/>
        <v>14.333333333333334</v>
      </c>
    </row>
    <row r="2168" spans="5:12" x14ac:dyDescent="0.25">
      <c r="E2168" s="332" t="s">
        <v>4601</v>
      </c>
      <c r="F2168" s="333" t="str">
        <f t="shared" si="231"/>
        <v>7</v>
      </c>
      <c r="G2168" s="333" t="str">
        <f t="shared" si="232"/>
        <v>1</v>
      </c>
      <c r="H2168" s="333" t="str">
        <f t="shared" si="233"/>
        <v>3</v>
      </c>
      <c r="I2168" s="333" t="str">
        <f t="shared" si="234"/>
        <v>9</v>
      </c>
      <c r="J2168" s="333" t="str">
        <f t="shared" si="235"/>
        <v>3</v>
      </c>
      <c r="K2168" s="333" t="str">
        <f t="shared" si="236"/>
        <v>7</v>
      </c>
      <c r="L2168" s="350">
        <f t="shared" si="237"/>
        <v>18.333333333333332</v>
      </c>
    </row>
    <row r="2169" spans="5:12" x14ac:dyDescent="0.25">
      <c r="E2169" s="332" t="s">
        <v>4600</v>
      </c>
      <c r="F2169" s="333" t="str">
        <f t="shared" si="231"/>
        <v>7</v>
      </c>
      <c r="G2169" s="333" t="str">
        <f t="shared" si="232"/>
        <v>1</v>
      </c>
      <c r="H2169" s="333" t="str">
        <f t="shared" si="233"/>
        <v>3</v>
      </c>
      <c r="I2169" s="333" t="str">
        <f t="shared" si="234"/>
        <v>9</v>
      </c>
      <c r="J2169" s="333" t="str">
        <f t="shared" si="235"/>
        <v>3</v>
      </c>
      <c r="K2169" s="333" t="str">
        <f t="shared" si="236"/>
        <v>9</v>
      </c>
      <c r="L2169" s="350">
        <f t="shared" si="237"/>
        <v>20.333333333333332</v>
      </c>
    </row>
    <row r="2170" spans="5:12" x14ac:dyDescent="0.25">
      <c r="E2170" s="332" t="s">
        <v>4599</v>
      </c>
      <c r="F2170" s="333" t="str">
        <f t="shared" si="231"/>
        <v>7</v>
      </c>
      <c r="G2170" s="333" t="str">
        <f t="shared" si="232"/>
        <v>1</v>
      </c>
      <c r="H2170" s="333" t="str">
        <f t="shared" si="233"/>
        <v>3</v>
      </c>
      <c r="I2170" s="333" t="str">
        <f t="shared" si="234"/>
        <v>9</v>
      </c>
      <c r="J2170" s="333" t="str">
        <f t="shared" si="235"/>
        <v>7</v>
      </c>
      <c r="K2170" s="333" t="str">
        <f t="shared" si="236"/>
        <v>1</v>
      </c>
      <c r="L2170" s="350">
        <f t="shared" si="237"/>
        <v>13.666666666666666</v>
      </c>
    </row>
    <row r="2171" spans="5:12" x14ac:dyDescent="0.25">
      <c r="E2171" s="332" t="s">
        <v>4598</v>
      </c>
      <c r="F2171" s="333" t="str">
        <f t="shared" si="231"/>
        <v>7</v>
      </c>
      <c r="G2171" s="333" t="str">
        <f t="shared" si="232"/>
        <v>1</v>
      </c>
      <c r="H2171" s="333" t="str">
        <f t="shared" si="233"/>
        <v>3</v>
      </c>
      <c r="I2171" s="333" t="str">
        <f t="shared" si="234"/>
        <v>9</v>
      </c>
      <c r="J2171" s="333" t="str">
        <f t="shared" si="235"/>
        <v>7</v>
      </c>
      <c r="K2171" s="333" t="str">
        <f t="shared" si="236"/>
        <v>3</v>
      </c>
      <c r="L2171" s="350">
        <f t="shared" si="237"/>
        <v>18.333333333333332</v>
      </c>
    </row>
    <row r="2172" spans="5:12" x14ac:dyDescent="0.25">
      <c r="E2172" s="332" t="s">
        <v>4597</v>
      </c>
      <c r="F2172" s="333" t="str">
        <f t="shared" si="231"/>
        <v>7</v>
      </c>
      <c r="G2172" s="333" t="str">
        <f t="shared" si="232"/>
        <v>1</v>
      </c>
      <c r="H2172" s="333" t="str">
        <f t="shared" si="233"/>
        <v>3</v>
      </c>
      <c r="I2172" s="333" t="str">
        <f t="shared" si="234"/>
        <v>9</v>
      </c>
      <c r="J2172" s="333" t="str">
        <f t="shared" si="235"/>
        <v>7</v>
      </c>
      <c r="K2172" s="333" t="str">
        <f t="shared" si="236"/>
        <v>7</v>
      </c>
      <c r="L2172" s="350">
        <f t="shared" si="237"/>
        <v>27.666666666666668</v>
      </c>
    </row>
    <row r="2173" spans="5:12" x14ac:dyDescent="0.25">
      <c r="E2173" s="332" t="s">
        <v>4596</v>
      </c>
      <c r="F2173" s="333" t="str">
        <f t="shared" si="231"/>
        <v>7</v>
      </c>
      <c r="G2173" s="333" t="str">
        <f t="shared" si="232"/>
        <v>1</v>
      </c>
      <c r="H2173" s="333" t="str">
        <f t="shared" si="233"/>
        <v>3</v>
      </c>
      <c r="I2173" s="333" t="str">
        <f t="shared" si="234"/>
        <v>9</v>
      </c>
      <c r="J2173" s="333" t="str">
        <f t="shared" si="235"/>
        <v>7</v>
      </c>
      <c r="K2173" s="333" t="str">
        <f t="shared" si="236"/>
        <v>9</v>
      </c>
      <c r="L2173" s="350">
        <f t="shared" si="237"/>
        <v>32.333333333333336</v>
      </c>
    </row>
    <row r="2174" spans="5:12" x14ac:dyDescent="0.25">
      <c r="E2174" s="332" t="s">
        <v>4595</v>
      </c>
      <c r="F2174" s="333" t="str">
        <f t="shared" si="231"/>
        <v>7</v>
      </c>
      <c r="G2174" s="333" t="str">
        <f t="shared" si="232"/>
        <v>1</v>
      </c>
      <c r="H2174" s="333" t="str">
        <f t="shared" si="233"/>
        <v>3</v>
      </c>
      <c r="I2174" s="333" t="str">
        <f t="shared" si="234"/>
        <v>9</v>
      </c>
      <c r="J2174" s="333" t="str">
        <f t="shared" si="235"/>
        <v>9</v>
      </c>
      <c r="K2174" s="333" t="str">
        <f t="shared" si="236"/>
        <v>1</v>
      </c>
      <c r="L2174" s="350">
        <f t="shared" si="237"/>
        <v>14.333333333333334</v>
      </c>
    </row>
    <row r="2175" spans="5:12" x14ac:dyDescent="0.25">
      <c r="E2175" s="332" t="s">
        <v>4594</v>
      </c>
      <c r="F2175" s="333" t="str">
        <f t="shared" si="231"/>
        <v>7</v>
      </c>
      <c r="G2175" s="333" t="str">
        <f t="shared" si="232"/>
        <v>1</v>
      </c>
      <c r="H2175" s="333" t="str">
        <f t="shared" si="233"/>
        <v>3</v>
      </c>
      <c r="I2175" s="333" t="str">
        <f t="shared" si="234"/>
        <v>9</v>
      </c>
      <c r="J2175" s="333" t="str">
        <f t="shared" si="235"/>
        <v>9</v>
      </c>
      <c r="K2175" s="333" t="str">
        <f t="shared" si="236"/>
        <v>3</v>
      </c>
      <c r="L2175" s="350">
        <f t="shared" si="237"/>
        <v>20.333333333333332</v>
      </c>
    </row>
    <row r="2176" spans="5:12" x14ac:dyDescent="0.25">
      <c r="E2176" s="332" t="s">
        <v>4593</v>
      </c>
      <c r="F2176" s="333" t="str">
        <f t="shared" si="231"/>
        <v>7</v>
      </c>
      <c r="G2176" s="333" t="str">
        <f t="shared" si="232"/>
        <v>1</v>
      </c>
      <c r="H2176" s="333" t="str">
        <f t="shared" si="233"/>
        <v>3</v>
      </c>
      <c r="I2176" s="333" t="str">
        <f t="shared" si="234"/>
        <v>9</v>
      </c>
      <c r="J2176" s="333" t="str">
        <f t="shared" si="235"/>
        <v>9</v>
      </c>
      <c r="K2176" s="333" t="str">
        <f t="shared" si="236"/>
        <v>7</v>
      </c>
      <c r="L2176" s="350">
        <f t="shared" si="237"/>
        <v>32.333333333333336</v>
      </c>
    </row>
    <row r="2177" spans="5:12" x14ac:dyDescent="0.25">
      <c r="E2177" s="332" t="s">
        <v>4592</v>
      </c>
      <c r="F2177" s="333" t="str">
        <f t="shared" si="231"/>
        <v>7</v>
      </c>
      <c r="G2177" s="333" t="str">
        <f t="shared" si="232"/>
        <v>1</v>
      </c>
      <c r="H2177" s="333" t="str">
        <f t="shared" si="233"/>
        <v>3</v>
      </c>
      <c r="I2177" s="333" t="str">
        <f t="shared" si="234"/>
        <v>9</v>
      </c>
      <c r="J2177" s="333" t="str">
        <f t="shared" si="235"/>
        <v>9</v>
      </c>
      <c r="K2177" s="333" t="str">
        <f t="shared" si="236"/>
        <v>9</v>
      </c>
      <c r="L2177" s="350">
        <f t="shared" si="237"/>
        <v>38.333333333333336</v>
      </c>
    </row>
    <row r="2178" spans="5:12" x14ac:dyDescent="0.25">
      <c r="E2178" s="332" t="s">
        <v>4591</v>
      </c>
      <c r="F2178" s="333" t="str">
        <f t="shared" ref="F2178:F2241" si="238">MID(E2178,3,1)</f>
        <v>7</v>
      </c>
      <c r="G2178" s="333" t="str">
        <f t="shared" ref="G2178:G2241" si="239">MID(E2178,6,1)</f>
        <v>1</v>
      </c>
      <c r="H2178" s="333" t="str">
        <f t="shared" ref="H2178:H2241" si="240">MID(E2178,10,1)</f>
        <v>7</v>
      </c>
      <c r="I2178" s="333" t="str">
        <f t="shared" ref="I2178:I2241" si="241">MID(E2178,13,1)</f>
        <v>1</v>
      </c>
      <c r="J2178" s="333" t="str">
        <f t="shared" ref="J2178:J2241" si="242">MID(E2178,17,1)</f>
        <v>1</v>
      </c>
      <c r="K2178" s="333" t="str">
        <f t="shared" ref="K2178:K2241" si="243">MID(E2178,20,1)</f>
        <v>1</v>
      </c>
      <c r="L2178" s="350">
        <f t="shared" ref="L2178:L2241" si="244">(F2178*G2178+H2178*I2178+J2178*K2178)/3</f>
        <v>5</v>
      </c>
    </row>
    <row r="2179" spans="5:12" x14ac:dyDescent="0.25">
      <c r="E2179" s="332" t="s">
        <v>4590</v>
      </c>
      <c r="F2179" s="333" t="str">
        <f t="shared" si="238"/>
        <v>7</v>
      </c>
      <c r="G2179" s="333" t="str">
        <f t="shared" si="239"/>
        <v>1</v>
      </c>
      <c r="H2179" s="333" t="str">
        <f t="shared" si="240"/>
        <v>7</v>
      </c>
      <c r="I2179" s="333" t="str">
        <f t="shared" si="241"/>
        <v>1</v>
      </c>
      <c r="J2179" s="333" t="str">
        <f t="shared" si="242"/>
        <v>1</v>
      </c>
      <c r="K2179" s="333" t="str">
        <f t="shared" si="243"/>
        <v>3</v>
      </c>
      <c r="L2179" s="350">
        <f t="shared" si="244"/>
        <v>5.666666666666667</v>
      </c>
    </row>
    <row r="2180" spans="5:12" x14ac:dyDescent="0.25">
      <c r="E2180" s="332" t="s">
        <v>4589</v>
      </c>
      <c r="F2180" s="333" t="str">
        <f t="shared" si="238"/>
        <v>7</v>
      </c>
      <c r="G2180" s="333" t="str">
        <f t="shared" si="239"/>
        <v>1</v>
      </c>
      <c r="H2180" s="333" t="str">
        <f t="shared" si="240"/>
        <v>7</v>
      </c>
      <c r="I2180" s="333" t="str">
        <f t="shared" si="241"/>
        <v>1</v>
      </c>
      <c r="J2180" s="333" t="str">
        <f t="shared" si="242"/>
        <v>1</v>
      </c>
      <c r="K2180" s="333" t="str">
        <f t="shared" si="243"/>
        <v>7</v>
      </c>
      <c r="L2180" s="350">
        <f t="shared" si="244"/>
        <v>7</v>
      </c>
    </row>
    <row r="2181" spans="5:12" x14ac:dyDescent="0.25">
      <c r="E2181" s="332" t="s">
        <v>4588</v>
      </c>
      <c r="F2181" s="333" t="str">
        <f t="shared" si="238"/>
        <v>7</v>
      </c>
      <c r="G2181" s="333" t="str">
        <f t="shared" si="239"/>
        <v>1</v>
      </c>
      <c r="H2181" s="333" t="str">
        <f t="shared" si="240"/>
        <v>7</v>
      </c>
      <c r="I2181" s="333" t="str">
        <f t="shared" si="241"/>
        <v>1</v>
      </c>
      <c r="J2181" s="333" t="str">
        <f t="shared" si="242"/>
        <v>1</v>
      </c>
      <c r="K2181" s="333" t="str">
        <f t="shared" si="243"/>
        <v>9</v>
      </c>
      <c r="L2181" s="350">
        <f t="shared" si="244"/>
        <v>7.666666666666667</v>
      </c>
    </row>
    <row r="2182" spans="5:12" x14ac:dyDescent="0.25">
      <c r="E2182" s="332" t="s">
        <v>4587</v>
      </c>
      <c r="F2182" s="333" t="str">
        <f t="shared" si="238"/>
        <v>7</v>
      </c>
      <c r="G2182" s="333" t="str">
        <f t="shared" si="239"/>
        <v>1</v>
      </c>
      <c r="H2182" s="333" t="str">
        <f t="shared" si="240"/>
        <v>7</v>
      </c>
      <c r="I2182" s="333" t="str">
        <f t="shared" si="241"/>
        <v>1</v>
      </c>
      <c r="J2182" s="333" t="str">
        <f t="shared" si="242"/>
        <v>3</v>
      </c>
      <c r="K2182" s="333" t="str">
        <f t="shared" si="243"/>
        <v>1</v>
      </c>
      <c r="L2182" s="350">
        <f t="shared" si="244"/>
        <v>5.666666666666667</v>
      </c>
    </row>
    <row r="2183" spans="5:12" x14ac:dyDescent="0.25">
      <c r="E2183" s="332" t="s">
        <v>4586</v>
      </c>
      <c r="F2183" s="333" t="str">
        <f t="shared" si="238"/>
        <v>7</v>
      </c>
      <c r="G2183" s="333" t="str">
        <f t="shared" si="239"/>
        <v>1</v>
      </c>
      <c r="H2183" s="333" t="str">
        <f t="shared" si="240"/>
        <v>7</v>
      </c>
      <c r="I2183" s="333" t="str">
        <f t="shared" si="241"/>
        <v>1</v>
      </c>
      <c r="J2183" s="333" t="str">
        <f t="shared" si="242"/>
        <v>3</v>
      </c>
      <c r="K2183" s="333" t="str">
        <f t="shared" si="243"/>
        <v>3</v>
      </c>
      <c r="L2183" s="350">
        <f t="shared" si="244"/>
        <v>7.666666666666667</v>
      </c>
    </row>
    <row r="2184" spans="5:12" x14ac:dyDescent="0.25">
      <c r="E2184" s="332" t="s">
        <v>4585</v>
      </c>
      <c r="F2184" s="333" t="str">
        <f t="shared" si="238"/>
        <v>7</v>
      </c>
      <c r="G2184" s="333" t="str">
        <f t="shared" si="239"/>
        <v>1</v>
      </c>
      <c r="H2184" s="333" t="str">
        <f t="shared" si="240"/>
        <v>7</v>
      </c>
      <c r="I2184" s="333" t="str">
        <f t="shared" si="241"/>
        <v>1</v>
      </c>
      <c r="J2184" s="333" t="str">
        <f t="shared" si="242"/>
        <v>3</v>
      </c>
      <c r="K2184" s="333" t="str">
        <f t="shared" si="243"/>
        <v>7</v>
      </c>
      <c r="L2184" s="350">
        <f t="shared" si="244"/>
        <v>11.666666666666666</v>
      </c>
    </row>
    <row r="2185" spans="5:12" x14ac:dyDescent="0.25">
      <c r="E2185" s="332" t="s">
        <v>4584</v>
      </c>
      <c r="F2185" s="333" t="str">
        <f t="shared" si="238"/>
        <v>7</v>
      </c>
      <c r="G2185" s="333" t="str">
        <f t="shared" si="239"/>
        <v>1</v>
      </c>
      <c r="H2185" s="333" t="str">
        <f t="shared" si="240"/>
        <v>7</v>
      </c>
      <c r="I2185" s="333" t="str">
        <f t="shared" si="241"/>
        <v>1</v>
      </c>
      <c r="J2185" s="333" t="str">
        <f t="shared" si="242"/>
        <v>3</v>
      </c>
      <c r="K2185" s="333" t="str">
        <f t="shared" si="243"/>
        <v>9</v>
      </c>
      <c r="L2185" s="350">
        <f t="shared" si="244"/>
        <v>13.666666666666666</v>
      </c>
    </row>
    <row r="2186" spans="5:12" x14ac:dyDescent="0.25">
      <c r="E2186" s="332" t="s">
        <v>4583</v>
      </c>
      <c r="F2186" s="333" t="str">
        <f t="shared" si="238"/>
        <v>7</v>
      </c>
      <c r="G2186" s="333" t="str">
        <f t="shared" si="239"/>
        <v>1</v>
      </c>
      <c r="H2186" s="333" t="str">
        <f t="shared" si="240"/>
        <v>7</v>
      </c>
      <c r="I2186" s="333" t="str">
        <f t="shared" si="241"/>
        <v>1</v>
      </c>
      <c r="J2186" s="333" t="str">
        <f t="shared" si="242"/>
        <v>7</v>
      </c>
      <c r="K2186" s="333" t="str">
        <f t="shared" si="243"/>
        <v>1</v>
      </c>
      <c r="L2186" s="350">
        <f t="shared" si="244"/>
        <v>7</v>
      </c>
    </row>
    <row r="2187" spans="5:12" x14ac:dyDescent="0.25">
      <c r="E2187" s="332" t="s">
        <v>4582</v>
      </c>
      <c r="F2187" s="333" t="str">
        <f t="shared" si="238"/>
        <v>7</v>
      </c>
      <c r="G2187" s="333" t="str">
        <f t="shared" si="239"/>
        <v>1</v>
      </c>
      <c r="H2187" s="333" t="str">
        <f t="shared" si="240"/>
        <v>7</v>
      </c>
      <c r="I2187" s="333" t="str">
        <f t="shared" si="241"/>
        <v>1</v>
      </c>
      <c r="J2187" s="333" t="str">
        <f t="shared" si="242"/>
        <v>7</v>
      </c>
      <c r="K2187" s="333" t="str">
        <f t="shared" si="243"/>
        <v>3</v>
      </c>
      <c r="L2187" s="350">
        <f t="shared" si="244"/>
        <v>11.666666666666666</v>
      </c>
    </row>
    <row r="2188" spans="5:12" x14ac:dyDescent="0.25">
      <c r="E2188" s="332" t="s">
        <v>4581</v>
      </c>
      <c r="F2188" s="333" t="str">
        <f t="shared" si="238"/>
        <v>7</v>
      </c>
      <c r="G2188" s="333" t="str">
        <f t="shared" si="239"/>
        <v>1</v>
      </c>
      <c r="H2188" s="333" t="str">
        <f t="shared" si="240"/>
        <v>7</v>
      </c>
      <c r="I2188" s="333" t="str">
        <f t="shared" si="241"/>
        <v>1</v>
      </c>
      <c r="J2188" s="333" t="str">
        <f t="shared" si="242"/>
        <v>7</v>
      </c>
      <c r="K2188" s="333" t="str">
        <f t="shared" si="243"/>
        <v>7</v>
      </c>
      <c r="L2188" s="350">
        <f t="shared" si="244"/>
        <v>21</v>
      </c>
    </row>
    <row r="2189" spans="5:12" x14ac:dyDescent="0.25">
      <c r="E2189" s="332" t="s">
        <v>4580</v>
      </c>
      <c r="F2189" s="333" t="str">
        <f t="shared" si="238"/>
        <v>7</v>
      </c>
      <c r="G2189" s="333" t="str">
        <f t="shared" si="239"/>
        <v>1</v>
      </c>
      <c r="H2189" s="333" t="str">
        <f t="shared" si="240"/>
        <v>7</v>
      </c>
      <c r="I2189" s="333" t="str">
        <f t="shared" si="241"/>
        <v>1</v>
      </c>
      <c r="J2189" s="333" t="str">
        <f t="shared" si="242"/>
        <v>7</v>
      </c>
      <c r="K2189" s="333" t="str">
        <f t="shared" si="243"/>
        <v>9</v>
      </c>
      <c r="L2189" s="350">
        <f t="shared" si="244"/>
        <v>25.666666666666668</v>
      </c>
    </row>
    <row r="2190" spans="5:12" x14ac:dyDescent="0.25">
      <c r="E2190" s="332" t="s">
        <v>4579</v>
      </c>
      <c r="F2190" s="333" t="str">
        <f t="shared" si="238"/>
        <v>7</v>
      </c>
      <c r="G2190" s="333" t="str">
        <f t="shared" si="239"/>
        <v>1</v>
      </c>
      <c r="H2190" s="333" t="str">
        <f t="shared" si="240"/>
        <v>7</v>
      </c>
      <c r="I2190" s="333" t="str">
        <f t="shared" si="241"/>
        <v>1</v>
      </c>
      <c r="J2190" s="333" t="str">
        <f t="shared" si="242"/>
        <v>9</v>
      </c>
      <c r="K2190" s="333" t="str">
        <f t="shared" si="243"/>
        <v>1</v>
      </c>
      <c r="L2190" s="350">
        <f t="shared" si="244"/>
        <v>7.666666666666667</v>
      </c>
    </row>
    <row r="2191" spans="5:12" x14ac:dyDescent="0.25">
      <c r="E2191" s="332" t="s">
        <v>4578</v>
      </c>
      <c r="F2191" s="333" t="str">
        <f t="shared" si="238"/>
        <v>7</v>
      </c>
      <c r="G2191" s="333" t="str">
        <f t="shared" si="239"/>
        <v>1</v>
      </c>
      <c r="H2191" s="333" t="str">
        <f t="shared" si="240"/>
        <v>7</v>
      </c>
      <c r="I2191" s="333" t="str">
        <f t="shared" si="241"/>
        <v>1</v>
      </c>
      <c r="J2191" s="333" t="str">
        <f t="shared" si="242"/>
        <v>9</v>
      </c>
      <c r="K2191" s="333" t="str">
        <f t="shared" si="243"/>
        <v>3</v>
      </c>
      <c r="L2191" s="350">
        <f t="shared" si="244"/>
        <v>13.666666666666666</v>
      </c>
    </row>
    <row r="2192" spans="5:12" x14ac:dyDescent="0.25">
      <c r="E2192" s="332" t="s">
        <v>4577</v>
      </c>
      <c r="F2192" s="333" t="str">
        <f t="shared" si="238"/>
        <v>7</v>
      </c>
      <c r="G2192" s="333" t="str">
        <f t="shared" si="239"/>
        <v>1</v>
      </c>
      <c r="H2192" s="333" t="str">
        <f t="shared" si="240"/>
        <v>7</v>
      </c>
      <c r="I2192" s="333" t="str">
        <f t="shared" si="241"/>
        <v>1</v>
      </c>
      <c r="J2192" s="333" t="str">
        <f t="shared" si="242"/>
        <v>9</v>
      </c>
      <c r="K2192" s="333" t="str">
        <f t="shared" si="243"/>
        <v>7</v>
      </c>
      <c r="L2192" s="350">
        <f t="shared" si="244"/>
        <v>25.666666666666668</v>
      </c>
    </row>
    <row r="2193" spans="5:12" x14ac:dyDescent="0.25">
      <c r="E2193" s="332" t="s">
        <v>4576</v>
      </c>
      <c r="F2193" s="333" t="str">
        <f t="shared" si="238"/>
        <v>7</v>
      </c>
      <c r="G2193" s="333" t="str">
        <f t="shared" si="239"/>
        <v>1</v>
      </c>
      <c r="H2193" s="333" t="str">
        <f t="shared" si="240"/>
        <v>7</v>
      </c>
      <c r="I2193" s="333" t="str">
        <f t="shared" si="241"/>
        <v>1</v>
      </c>
      <c r="J2193" s="333" t="str">
        <f t="shared" si="242"/>
        <v>9</v>
      </c>
      <c r="K2193" s="333" t="str">
        <f t="shared" si="243"/>
        <v>9</v>
      </c>
      <c r="L2193" s="350">
        <f t="shared" si="244"/>
        <v>31.666666666666668</v>
      </c>
    </row>
    <row r="2194" spans="5:12" x14ac:dyDescent="0.25">
      <c r="E2194" s="332" t="s">
        <v>4575</v>
      </c>
      <c r="F2194" s="333" t="str">
        <f t="shared" si="238"/>
        <v>7</v>
      </c>
      <c r="G2194" s="333" t="str">
        <f t="shared" si="239"/>
        <v>1</v>
      </c>
      <c r="H2194" s="333" t="str">
        <f t="shared" si="240"/>
        <v>7</v>
      </c>
      <c r="I2194" s="333" t="str">
        <f t="shared" si="241"/>
        <v>3</v>
      </c>
      <c r="J2194" s="333" t="str">
        <f t="shared" si="242"/>
        <v>1</v>
      </c>
      <c r="K2194" s="333" t="str">
        <f t="shared" si="243"/>
        <v>1</v>
      </c>
      <c r="L2194" s="350">
        <f t="shared" si="244"/>
        <v>9.6666666666666661</v>
      </c>
    </row>
    <row r="2195" spans="5:12" x14ac:dyDescent="0.25">
      <c r="E2195" s="332" t="s">
        <v>4574</v>
      </c>
      <c r="F2195" s="333" t="str">
        <f t="shared" si="238"/>
        <v>7</v>
      </c>
      <c r="G2195" s="333" t="str">
        <f t="shared" si="239"/>
        <v>1</v>
      </c>
      <c r="H2195" s="333" t="str">
        <f t="shared" si="240"/>
        <v>7</v>
      </c>
      <c r="I2195" s="333" t="str">
        <f t="shared" si="241"/>
        <v>3</v>
      </c>
      <c r="J2195" s="333" t="str">
        <f t="shared" si="242"/>
        <v>1</v>
      </c>
      <c r="K2195" s="333" t="str">
        <f t="shared" si="243"/>
        <v>3</v>
      </c>
      <c r="L2195" s="350">
        <f t="shared" si="244"/>
        <v>10.333333333333334</v>
      </c>
    </row>
    <row r="2196" spans="5:12" x14ac:dyDescent="0.25">
      <c r="E2196" s="332" t="s">
        <v>4573</v>
      </c>
      <c r="F2196" s="333" t="str">
        <f t="shared" si="238"/>
        <v>7</v>
      </c>
      <c r="G2196" s="333" t="str">
        <f t="shared" si="239"/>
        <v>1</v>
      </c>
      <c r="H2196" s="333" t="str">
        <f t="shared" si="240"/>
        <v>7</v>
      </c>
      <c r="I2196" s="333" t="str">
        <f t="shared" si="241"/>
        <v>3</v>
      </c>
      <c r="J2196" s="333" t="str">
        <f t="shared" si="242"/>
        <v>1</v>
      </c>
      <c r="K2196" s="333" t="str">
        <f t="shared" si="243"/>
        <v>7</v>
      </c>
      <c r="L2196" s="350">
        <f t="shared" si="244"/>
        <v>11.666666666666666</v>
      </c>
    </row>
    <row r="2197" spans="5:12" x14ac:dyDescent="0.25">
      <c r="E2197" s="332" t="s">
        <v>4572</v>
      </c>
      <c r="F2197" s="333" t="str">
        <f t="shared" si="238"/>
        <v>7</v>
      </c>
      <c r="G2197" s="333" t="str">
        <f t="shared" si="239"/>
        <v>1</v>
      </c>
      <c r="H2197" s="333" t="str">
        <f t="shared" si="240"/>
        <v>7</v>
      </c>
      <c r="I2197" s="333" t="str">
        <f t="shared" si="241"/>
        <v>3</v>
      </c>
      <c r="J2197" s="333" t="str">
        <f t="shared" si="242"/>
        <v>1</v>
      </c>
      <c r="K2197" s="333" t="str">
        <f t="shared" si="243"/>
        <v>9</v>
      </c>
      <c r="L2197" s="350">
        <f t="shared" si="244"/>
        <v>12.333333333333334</v>
      </c>
    </row>
    <row r="2198" spans="5:12" x14ac:dyDescent="0.25">
      <c r="E2198" s="332" t="s">
        <v>4571</v>
      </c>
      <c r="F2198" s="333" t="str">
        <f t="shared" si="238"/>
        <v>7</v>
      </c>
      <c r="G2198" s="333" t="str">
        <f t="shared" si="239"/>
        <v>1</v>
      </c>
      <c r="H2198" s="333" t="str">
        <f t="shared" si="240"/>
        <v>7</v>
      </c>
      <c r="I2198" s="333" t="str">
        <f t="shared" si="241"/>
        <v>3</v>
      </c>
      <c r="J2198" s="333" t="str">
        <f t="shared" si="242"/>
        <v>3</v>
      </c>
      <c r="K2198" s="333" t="str">
        <f t="shared" si="243"/>
        <v>1</v>
      </c>
      <c r="L2198" s="350">
        <f t="shared" si="244"/>
        <v>10.333333333333334</v>
      </c>
    </row>
    <row r="2199" spans="5:12" x14ac:dyDescent="0.25">
      <c r="E2199" s="332" t="s">
        <v>4570</v>
      </c>
      <c r="F2199" s="333" t="str">
        <f t="shared" si="238"/>
        <v>7</v>
      </c>
      <c r="G2199" s="333" t="str">
        <f t="shared" si="239"/>
        <v>1</v>
      </c>
      <c r="H2199" s="333" t="str">
        <f t="shared" si="240"/>
        <v>7</v>
      </c>
      <c r="I2199" s="333" t="str">
        <f t="shared" si="241"/>
        <v>3</v>
      </c>
      <c r="J2199" s="333" t="str">
        <f t="shared" si="242"/>
        <v>3</v>
      </c>
      <c r="K2199" s="333" t="str">
        <f t="shared" si="243"/>
        <v>3</v>
      </c>
      <c r="L2199" s="350">
        <f t="shared" si="244"/>
        <v>12.333333333333334</v>
      </c>
    </row>
    <row r="2200" spans="5:12" x14ac:dyDescent="0.25">
      <c r="E2200" s="332" t="s">
        <v>4569</v>
      </c>
      <c r="F2200" s="333" t="str">
        <f t="shared" si="238"/>
        <v>7</v>
      </c>
      <c r="G2200" s="333" t="str">
        <f t="shared" si="239"/>
        <v>1</v>
      </c>
      <c r="H2200" s="333" t="str">
        <f t="shared" si="240"/>
        <v>7</v>
      </c>
      <c r="I2200" s="333" t="str">
        <f t="shared" si="241"/>
        <v>3</v>
      </c>
      <c r="J2200" s="333" t="str">
        <f t="shared" si="242"/>
        <v>3</v>
      </c>
      <c r="K2200" s="333" t="str">
        <f t="shared" si="243"/>
        <v>7</v>
      </c>
      <c r="L2200" s="350">
        <f t="shared" si="244"/>
        <v>16.333333333333332</v>
      </c>
    </row>
    <row r="2201" spans="5:12" x14ac:dyDescent="0.25">
      <c r="E2201" s="332" t="s">
        <v>4568</v>
      </c>
      <c r="F2201" s="333" t="str">
        <f t="shared" si="238"/>
        <v>7</v>
      </c>
      <c r="G2201" s="333" t="str">
        <f t="shared" si="239"/>
        <v>1</v>
      </c>
      <c r="H2201" s="333" t="str">
        <f t="shared" si="240"/>
        <v>7</v>
      </c>
      <c r="I2201" s="333" t="str">
        <f t="shared" si="241"/>
        <v>3</v>
      </c>
      <c r="J2201" s="333" t="str">
        <f t="shared" si="242"/>
        <v>3</v>
      </c>
      <c r="K2201" s="333" t="str">
        <f t="shared" si="243"/>
        <v>9</v>
      </c>
      <c r="L2201" s="350">
        <f t="shared" si="244"/>
        <v>18.333333333333332</v>
      </c>
    </row>
    <row r="2202" spans="5:12" x14ac:dyDescent="0.25">
      <c r="E2202" s="332" t="s">
        <v>4567</v>
      </c>
      <c r="F2202" s="333" t="str">
        <f t="shared" si="238"/>
        <v>7</v>
      </c>
      <c r="G2202" s="333" t="str">
        <f t="shared" si="239"/>
        <v>1</v>
      </c>
      <c r="H2202" s="333" t="str">
        <f t="shared" si="240"/>
        <v>7</v>
      </c>
      <c r="I2202" s="333" t="str">
        <f t="shared" si="241"/>
        <v>3</v>
      </c>
      <c r="J2202" s="333" t="str">
        <f t="shared" si="242"/>
        <v>7</v>
      </c>
      <c r="K2202" s="333" t="str">
        <f t="shared" si="243"/>
        <v>1</v>
      </c>
      <c r="L2202" s="350">
        <f t="shared" si="244"/>
        <v>11.666666666666666</v>
      </c>
    </row>
    <row r="2203" spans="5:12" x14ac:dyDescent="0.25">
      <c r="E2203" s="332" t="s">
        <v>4566</v>
      </c>
      <c r="F2203" s="333" t="str">
        <f t="shared" si="238"/>
        <v>7</v>
      </c>
      <c r="G2203" s="333" t="str">
        <f t="shared" si="239"/>
        <v>1</v>
      </c>
      <c r="H2203" s="333" t="str">
        <f t="shared" si="240"/>
        <v>7</v>
      </c>
      <c r="I2203" s="333" t="str">
        <f t="shared" si="241"/>
        <v>3</v>
      </c>
      <c r="J2203" s="333" t="str">
        <f t="shared" si="242"/>
        <v>7</v>
      </c>
      <c r="K2203" s="333" t="str">
        <f t="shared" si="243"/>
        <v>3</v>
      </c>
      <c r="L2203" s="350">
        <f t="shared" si="244"/>
        <v>16.333333333333332</v>
      </c>
    </row>
    <row r="2204" spans="5:12" x14ac:dyDescent="0.25">
      <c r="E2204" s="332" t="s">
        <v>4565</v>
      </c>
      <c r="F2204" s="333" t="str">
        <f t="shared" si="238"/>
        <v>7</v>
      </c>
      <c r="G2204" s="333" t="str">
        <f t="shared" si="239"/>
        <v>1</v>
      </c>
      <c r="H2204" s="333" t="str">
        <f t="shared" si="240"/>
        <v>7</v>
      </c>
      <c r="I2204" s="333" t="str">
        <f t="shared" si="241"/>
        <v>3</v>
      </c>
      <c r="J2204" s="333" t="str">
        <f t="shared" si="242"/>
        <v>7</v>
      </c>
      <c r="K2204" s="333" t="str">
        <f t="shared" si="243"/>
        <v>7</v>
      </c>
      <c r="L2204" s="350">
        <f t="shared" si="244"/>
        <v>25.666666666666668</v>
      </c>
    </row>
    <row r="2205" spans="5:12" x14ac:dyDescent="0.25">
      <c r="E2205" s="332" t="s">
        <v>4564</v>
      </c>
      <c r="F2205" s="333" t="str">
        <f t="shared" si="238"/>
        <v>7</v>
      </c>
      <c r="G2205" s="333" t="str">
        <f t="shared" si="239"/>
        <v>1</v>
      </c>
      <c r="H2205" s="333" t="str">
        <f t="shared" si="240"/>
        <v>7</v>
      </c>
      <c r="I2205" s="333" t="str">
        <f t="shared" si="241"/>
        <v>3</v>
      </c>
      <c r="J2205" s="333" t="str">
        <f t="shared" si="242"/>
        <v>7</v>
      </c>
      <c r="K2205" s="333" t="str">
        <f t="shared" si="243"/>
        <v>9</v>
      </c>
      <c r="L2205" s="350">
        <f t="shared" si="244"/>
        <v>30.333333333333332</v>
      </c>
    </row>
    <row r="2206" spans="5:12" x14ac:dyDescent="0.25">
      <c r="E2206" s="332" t="s">
        <v>4563</v>
      </c>
      <c r="F2206" s="333" t="str">
        <f t="shared" si="238"/>
        <v>7</v>
      </c>
      <c r="G2206" s="333" t="str">
        <f t="shared" si="239"/>
        <v>1</v>
      </c>
      <c r="H2206" s="333" t="str">
        <f t="shared" si="240"/>
        <v>7</v>
      </c>
      <c r="I2206" s="333" t="str">
        <f t="shared" si="241"/>
        <v>3</v>
      </c>
      <c r="J2206" s="333" t="str">
        <f t="shared" si="242"/>
        <v>9</v>
      </c>
      <c r="K2206" s="333" t="str">
        <f t="shared" si="243"/>
        <v>1</v>
      </c>
      <c r="L2206" s="350">
        <f t="shared" si="244"/>
        <v>12.333333333333334</v>
      </c>
    </row>
    <row r="2207" spans="5:12" x14ac:dyDescent="0.25">
      <c r="E2207" s="332" t="s">
        <v>4562</v>
      </c>
      <c r="F2207" s="333" t="str">
        <f t="shared" si="238"/>
        <v>7</v>
      </c>
      <c r="G2207" s="333" t="str">
        <f t="shared" si="239"/>
        <v>1</v>
      </c>
      <c r="H2207" s="333" t="str">
        <f t="shared" si="240"/>
        <v>7</v>
      </c>
      <c r="I2207" s="333" t="str">
        <f t="shared" si="241"/>
        <v>3</v>
      </c>
      <c r="J2207" s="333" t="str">
        <f t="shared" si="242"/>
        <v>9</v>
      </c>
      <c r="K2207" s="333" t="str">
        <f t="shared" si="243"/>
        <v>3</v>
      </c>
      <c r="L2207" s="350">
        <f t="shared" si="244"/>
        <v>18.333333333333332</v>
      </c>
    </row>
    <row r="2208" spans="5:12" x14ac:dyDescent="0.25">
      <c r="E2208" s="332" t="s">
        <v>4561</v>
      </c>
      <c r="F2208" s="333" t="str">
        <f t="shared" si="238"/>
        <v>7</v>
      </c>
      <c r="G2208" s="333" t="str">
        <f t="shared" si="239"/>
        <v>1</v>
      </c>
      <c r="H2208" s="333" t="str">
        <f t="shared" si="240"/>
        <v>7</v>
      </c>
      <c r="I2208" s="333" t="str">
        <f t="shared" si="241"/>
        <v>3</v>
      </c>
      <c r="J2208" s="333" t="str">
        <f t="shared" si="242"/>
        <v>9</v>
      </c>
      <c r="K2208" s="333" t="str">
        <f t="shared" si="243"/>
        <v>7</v>
      </c>
      <c r="L2208" s="350">
        <f t="shared" si="244"/>
        <v>30.333333333333332</v>
      </c>
    </row>
    <row r="2209" spans="5:12" x14ac:dyDescent="0.25">
      <c r="E2209" s="332" t="s">
        <v>4560</v>
      </c>
      <c r="F2209" s="333" t="str">
        <f t="shared" si="238"/>
        <v>7</v>
      </c>
      <c r="G2209" s="333" t="str">
        <f t="shared" si="239"/>
        <v>1</v>
      </c>
      <c r="H2209" s="333" t="str">
        <f t="shared" si="240"/>
        <v>7</v>
      </c>
      <c r="I2209" s="333" t="str">
        <f t="shared" si="241"/>
        <v>3</v>
      </c>
      <c r="J2209" s="333" t="str">
        <f t="shared" si="242"/>
        <v>9</v>
      </c>
      <c r="K2209" s="333" t="str">
        <f t="shared" si="243"/>
        <v>9</v>
      </c>
      <c r="L2209" s="350">
        <f t="shared" si="244"/>
        <v>36.333333333333336</v>
      </c>
    </row>
    <row r="2210" spans="5:12" x14ac:dyDescent="0.25">
      <c r="E2210" s="332" t="s">
        <v>4559</v>
      </c>
      <c r="F2210" s="333" t="str">
        <f t="shared" si="238"/>
        <v>7</v>
      </c>
      <c r="G2210" s="333" t="str">
        <f t="shared" si="239"/>
        <v>1</v>
      </c>
      <c r="H2210" s="333" t="str">
        <f t="shared" si="240"/>
        <v>7</v>
      </c>
      <c r="I2210" s="333" t="str">
        <f t="shared" si="241"/>
        <v>7</v>
      </c>
      <c r="J2210" s="333" t="str">
        <f t="shared" si="242"/>
        <v>1</v>
      </c>
      <c r="K2210" s="333" t="str">
        <f t="shared" si="243"/>
        <v>1</v>
      </c>
      <c r="L2210" s="350">
        <f t="shared" si="244"/>
        <v>19</v>
      </c>
    </row>
    <row r="2211" spans="5:12" x14ac:dyDescent="0.25">
      <c r="E2211" s="332" t="s">
        <v>4558</v>
      </c>
      <c r="F2211" s="333" t="str">
        <f t="shared" si="238"/>
        <v>7</v>
      </c>
      <c r="G2211" s="333" t="str">
        <f t="shared" si="239"/>
        <v>1</v>
      </c>
      <c r="H2211" s="333" t="str">
        <f t="shared" si="240"/>
        <v>7</v>
      </c>
      <c r="I2211" s="333" t="str">
        <f t="shared" si="241"/>
        <v>7</v>
      </c>
      <c r="J2211" s="333" t="str">
        <f t="shared" si="242"/>
        <v>1</v>
      </c>
      <c r="K2211" s="333" t="str">
        <f t="shared" si="243"/>
        <v>3</v>
      </c>
      <c r="L2211" s="350">
        <f t="shared" si="244"/>
        <v>19.666666666666668</v>
      </c>
    </row>
    <row r="2212" spans="5:12" x14ac:dyDescent="0.25">
      <c r="E2212" s="332" t="s">
        <v>4557</v>
      </c>
      <c r="F2212" s="333" t="str">
        <f t="shared" si="238"/>
        <v>7</v>
      </c>
      <c r="G2212" s="333" t="str">
        <f t="shared" si="239"/>
        <v>1</v>
      </c>
      <c r="H2212" s="333" t="str">
        <f t="shared" si="240"/>
        <v>7</v>
      </c>
      <c r="I2212" s="333" t="str">
        <f t="shared" si="241"/>
        <v>7</v>
      </c>
      <c r="J2212" s="333" t="str">
        <f t="shared" si="242"/>
        <v>1</v>
      </c>
      <c r="K2212" s="333" t="str">
        <f t="shared" si="243"/>
        <v>7</v>
      </c>
      <c r="L2212" s="350">
        <f t="shared" si="244"/>
        <v>21</v>
      </c>
    </row>
    <row r="2213" spans="5:12" x14ac:dyDescent="0.25">
      <c r="E2213" s="332" t="s">
        <v>4556</v>
      </c>
      <c r="F2213" s="333" t="str">
        <f t="shared" si="238"/>
        <v>7</v>
      </c>
      <c r="G2213" s="333" t="str">
        <f t="shared" si="239"/>
        <v>1</v>
      </c>
      <c r="H2213" s="333" t="str">
        <f t="shared" si="240"/>
        <v>7</v>
      </c>
      <c r="I2213" s="333" t="str">
        <f t="shared" si="241"/>
        <v>7</v>
      </c>
      <c r="J2213" s="333" t="str">
        <f t="shared" si="242"/>
        <v>1</v>
      </c>
      <c r="K2213" s="333" t="str">
        <f t="shared" si="243"/>
        <v>9</v>
      </c>
      <c r="L2213" s="350">
        <f t="shared" si="244"/>
        <v>21.666666666666668</v>
      </c>
    </row>
    <row r="2214" spans="5:12" x14ac:dyDescent="0.25">
      <c r="E2214" s="332" t="s">
        <v>4555</v>
      </c>
      <c r="F2214" s="333" t="str">
        <f t="shared" si="238"/>
        <v>7</v>
      </c>
      <c r="G2214" s="333" t="str">
        <f t="shared" si="239"/>
        <v>1</v>
      </c>
      <c r="H2214" s="333" t="str">
        <f t="shared" si="240"/>
        <v>7</v>
      </c>
      <c r="I2214" s="333" t="str">
        <f t="shared" si="241"/>
        <v>7</v>
      </c>
      <c r="J2214" s="333" t="str">
        <f t="shared" si="242"/>
        <v>3</v>
      </c>
      <c r="K2214" s="333" t="str">
        <f t="shared" si="243"/>
        <v>1</v>
      </c>
      <c r="L2214" s="350">
        <f t="shared" si="244"/>
        <v>19.666666666666668</v>
      </c>
    </row>
    <row r="2215" spans="5:12" x14ac:dyDescent="0.25">
      <c r="E2215" s="332" t="s">
        <v>4554</v>
      </c>
      <c r="F2215" s="333" t="str">
        <f t="shared" si="238"/>
        <v>7</v>
      </c>
      <c r="G2215" s="333" t="str">
        <f t="shared" si="239"/>
        <v>1</v>
      </c>
      <c r="H2215" s="333" t="str">
        <f t="shared" si="240"/>
        <v>7</v>
      </c>
      <c r="I2215" s="333" t="str">
        <f t="shared" si="241"/>
        <v>7</v>
      </c>
      <c r="J2215" s="333" t="str">
        <f t="shared" si="242"/>
        <v>3</v>
      </c>
      <c r="K2215" s="333" t="str">
        <f t="shared" si="243"/>
        <v>3</v>
      </c>
      <c r="L2215" s="350">
        <f t="shared" si="244"/>
        <v>21.666666666666668</v>
      </c>
    </row>
    <row r="2216" spans="5:12" x14ac:dyDescent="0.25">
      <c r="E2216" s="332" t="s">
        <v>4553</v>
      </c>
      <c r="F2216" s="333" t="str">
        <f t="shared" si="238"/>
        <v>7</v>
      </c>
      <c r="G2216" s="333" t="str">
        <f t="shared" si="239"/>
        <v>1</v>
      </c>
      <c r="H2216" s="333" t="str">
        <f t="shared" si="240"/>
        <v>7</v>
      </c>
      <c r="I2216" s="333" t="str">
        <f t="shared" si="241"/>
        <v>7</v>
      </c>
      <c r="J2216" s="333" t="str">
        <f t="shared" si="242"/>
        <v>3</v>
      </c>
      <c r="K2216" s="333" t="str">
        <f t="shared" si="243"/>
        <v>7</v>
      </c>
      <c r="L2216" s="350">
        <f t="shared" si="244"/>
        <v>25.666666666666668</v>
      </c>
    </row>
    <row r="2217" spans="5:12" x14ac:dyDescent="0.25">
      <c r="E2217" s="332" t="s">
        <v>4552</v>
      </c>
      <c r="F2217" s="333" t="str">
        <f t="shared" si="238"/>
        <v>7</v>
      </c>
      <c r="G2217" s="333" t="str">
        <f t="shared" si="239"/>
        <v>1</v>
      </c>
      <c r="H2217" s="333" t="str">
        <f t="shared" si="240"/>
        <v>7</v>
      </c>
      <c r="I2217" s="333" t="str">
        <f t="shared" si="241"/>
        <v>7</v>
      </c>
      <c r="J2217" s="333" t="str">
        <f t="shared" si="242"/>
        <v>3</v>
      </c>
      <c r="K2217" s="333" t="str">
        <f t="shared" si="243"/>
        <v>9</v>
      </c>
      <c r="L2217" s="350">
        <f t="shared" si="244"/>
        <v>27.666666666666668</v>
      </c>
    </row>
    <row r="2218" spans="5:12" x14ac:dyDescent="0.25">
      <c r="E2218" s="332" t="s">
        <v>4551</v>
      </c>
      <c r="F2218" s="333" t="str">
        <f t="shared" si="238"/>
        <v>7</v>
      </c>
      <c r="G2218" s="333" t="str">
        <f t="shared" si="239"/>
        <v>1</v>
      </c>
      <c r="H2218" s="333" t="str">
        <f t="shared" si="240"/>
        <v>7</v>
      </c>
      <c r="I2218" s="333" t="str">
        <f t="shared" si="241"/>
        <v>7</v>
      </c>
      <c r="J2218" s="333" t="str">
        <f t="shared" si="242"/>
        <v>7</v>
      </c>
      <c r="K2218" s="333" t="str">
        <f t="shared" si="243"/>
        <v>1</v>
      </c>
      <c r="L2218" s="350">
        <f t="shared" si="244"/>
        <v>21</v>
      </c>
    </row>
    <row r="2219" spans="5:12" x14ac:dyDescent="0.25">
      <c r="E2219" s="332" t="s">
        <v>4550</v>
      </c>
      <c r="F2219" s="333" t="str">
        <f t="shared" si="238"/>
        <v>7</v>
      </c>
      <c r="G2219" s="333" t="str">
        <f t="shared" si="239"/>
        <v>1</v>
      </c>
      <c r="H2219" s="333" t="str">
        <f t="shared" si="240"/>
        <v>7</v>
      </c>
      <c r="I2219" s="333" t="str">
        <f t="shared" si="241"/>
        <v>7</v>
      </c>
      <c r="J2219" s="333" t="str">
        <f t="shared" si="242"/>
        <v>7</v>
      </c>
      <c r="K2219" s="333" t="str">
        <f t="shared" si="243"/>
        <v>3</v>
      </c>
      <c r="L2219" s="350">
        <f t="shared" si="244"/>
        <v>25.666666666666668</v>
      </c>
    </row>
    <row r="2220" spans="5:12" x14ac:dyDescent="0.25">
      <c r="E2220" s="332" t="s">
        <v>4549</v>
      </c>
      <c r="F2220" s="333" t="str">
        <f t="shared" si="238"/>
        <v>7</v>
      </c>
      <c r="G2220" s="333" t="str">
        <f t="shared" si="239"/>
        <v>1</v>
      </c>
      <c r="H2220" s="333" t="str">
        <f t="shared" si="240"/>
        <v>7</v>
      </c>
      <c r="I2220" s="333" t="str">
        <f t="shared" si="241"/>
        <v>7</v>
      </c>
      <c r="J2220" s="333" t="str">
        <f t="shared" si="242"/>
        <v>7</v>
      </c>
      <c r="K2220" s="333" t="str">
        <f t="shared" si="243"/>
        <v>7</v>
      </c>
      <c r="L2220" s="350">
        <f t="shared" si="244"/>
        <v>35</v>
      </c>
    </row>
    <row r="2221" spans="5:12" x14ac:dyDescent="0.25">
      <c r="E2221" s="332" t="s">
        <v>4548</v>
      </c>
      <c r="F2221" s="333" t="str">
        <f t="shared" si="238"/>
        <v>7</v>
      </c>
      <c r="G2221" s="333" t="str">
        <f t="shared" si="239"/>
        <v>1</v>
      </c>
      <c r="H2221" s="333" t="str">
        <f t="shared" si="240"/>
        <v>7</v>
      </c>
      <c r="I2221" s="333" t="str">
        <f t="shared" si="241"/>
        <v>7</v>
      </c>
      <c r="J2221" s="333" t="str">
        <f t="shared" si="242"/>
        <v>7</v>
      </c>
      <c r="K2221" s="333" t="str">
        <f t="shared" si="243"/>
        <v>9</v>
      </c>
      <c r="L2221" s="350">
        <f t="shared" si="244"/>
        <v>39.666666666666664</v>
      </c>
    </row>
    <row r="2222" spans="5:12" x14ac:dyDescent="0.25">
      <c r="E2222" s="332" t="s">
        <v>4547</v>
      </c>
      <c r="F2222" s="333" t="str">
        <f t="shared" si="238"/>
        <v>7</v>
      </c>
      <c r="G2222" s="333" t="str">
        <f t="shared" si="239"/>
        <v>1</v>
      </c>
      <c r="H2222" s="333" t="str">
        <f t="shared" si="240"/>
        <v>7</v>
      </c>
      <c r="I2222" s="333" t="str">
        <f t="shared" si="241"/>
        <v>7</v>
      </c>
      <c r="J2222" s="333" t="str">
        <f t="shared" si="242"/>
        <v>9</v>
      </c>
      <c r="K2222" s="333" t="str">
        <f t="shared" si="243"/>
        <v>1</v>
      </c>
      <c r="L2222" s="350">
        <f t="shared" si="244"/>
        <v>21.666666666666668</v>
      </c>
    </row>
    <row r="2223" spans="5:12" x14ac:dyDescent="0.25">
      <c r="E2223" s="332" t="s">
        <v>4546</v>
      </c>
      <c r="F2223" s="333" t="str">
        <f t="shared" si="238"/>
        <v>7</v>
      </c>
      <c r="G2223" s="333" t="str">
        <f t="shared" si="239"/>
        <v>1</v>
      </c>
      <c r="H2223" s="333" t="str">
        <f t="shared" si="240"/>
        <v>7</v>
      </c>
      <c r="I2223" s="333" t="str">
        <f t="shared" si="241"/>
        <v>7</v>
      </c>
      <c r="J2223" s="333" t="str">
        <f t="shared" si="242"/>
        <v>9</v>
      </c>
      <c r="K2223" s="333" t="str">
        <f t="shared" si="243"/>
        <v>3</v>
      </c>
      <c r="L2223" s="350">
        <f t="shared" si="244"/>
        <v>27.666666666666668</v>
      </c>
    </row>
    <row r="2224" spans="5:12" x14ac:dyDescent="0.25">
      <c r="E2224" s="332" t="s">
        <v>4545</v>
      </c>
      <c r="F2224" s="333" t="str">
        <f t="shared" si="238"/>
        <v>7</v>
      </c>
      <c r="G2224" s="333" t="str">
        <f t="shared" si="239"/>
        <v>1</v>
      </c>
      <c r="H2224" s="333" t="str">
        <f t="shared" si="240"/>
        <v>7</v>
      </c>
      <c r="I2224" s="333" t="str">
        <f t="shared" si="241"/>
        <v>7</v>
      </c>
      <c r="J2224" s="333" t="str">
        <f t="shared" si="242"/>
        <v>9</v>
      </c>
      <c r="K2224" s="333" t="str">
        <f t="shared" si="243"/>
        <v>7</v>
      </c>
      <c r="L2224" s="350">
        <f t="shared" si="244"/>
        <v>39.666666666666664</v>
      </c>
    </row>
    <row r="2225" spans="5:12" x14ac:dyDescent="0.25">
      <c r="E2225" s="332" t="s">
        <v>4544</v>
      </c>
      <c r="F2225" s="333" t="str">
        <f t="shared" si="238"/>
        <v>7</v>
      </c>
      <c r="G2225" s="333" t="str">
        <f t="shared" si="239"/>
        <v>1</v>
      </c>
      <c r="H2225" s="333" t="str">
        <f t="shared" si="240"/>
        <v>7</v>
      </c>
      <c r="I2225" s="333" t="str">
        <f t="shared" si="241"/>
        <v>7</v>
      </c>
      <c r="J2225" s="333" t="str">
        <f t="shared" si="242"/>
        <v>9</v>
      </c>
      <c r="K2225" s="333" t="str">
        <f t="shared" si="243"/>
        <v>9</v>
      </c>
      <c r="L2225" s="350">
        <f t="shared" si="244"/>
        <v>45.666666666666664</v>
      </c>
    </row>
    <row r="2226" spans="5:12" x14ac:dyDescent="0.25">
      <c r="E2226" s="332" t="s">
        <v>4543</v>
      </c>
      <c r="F2226" s="333" t="str">
        <f t="shared" si="238"/>
        <v>7</v>
      </c>
      <c r="G2226" s="333" t="str">
        <f t="shared" si="239"/>
        <v>1</v>
      </c>
      <c r="H2226" s="333" t="str">
        <f t="shared" si="240"/>
        <v>7</v>
      </c>
      <c r="I2226" s="333" t="str">
        <f t="shared" si="241"/>
        <v>9</v>
      </c>
      <c r="J2226" s="333" t="str">
        <f t="shared" si="242"/>
        <v>1</v>
      </c>
      <c r="K2226" s="333" t="str">
        <f t="shared" si="243"/>
        <v>1</v>
      </c>
      <c r="L2226" s="350">
        <f t="shared" si="244"/>
        <v>23.666666666666668</v>
      </c>
    </row>
    <row r="2227" spans="5:12" x14ac:dyDescent="0.25">
      <c r="E2227" s="332" t="s">
        <v>4542</v>
      </c>
      <c r="F2227" s="333" t="str">
        <f t="shared" si="238"/>
        <v>7</v>
      </c>
      <c r="G2227" s="333" t="str">
        <f t="shared" si="239"/>
        <v>1</v>
      </c>
      <c r="H2227" s="333" t="str">
        <f t="shared" si="240"/>
        <v>7</v>
      </c>
      <c r="I2227" s="333" t="str">
        <f t="shared" si="241"/>
        <v>9</v>
      </c>
      <c r="J2227" s="333" t="str">
        <f t="shared" si="242"/>
        <v>1</v>
      </c>
      <c r="K2227" s="333" t="str">
        <f t="shared" si="243"/>
        <v>3</v>
      </c>
      <c r="L2227" s="350">
        <f t="shared" si="244"/>
        <v>24.333333333333332</v>
      </c>
    </row>
    <row r="2228" spans="5:12" x14ac:dyDescent="0.25">
      <c r="E2228" s="332" t="s">
        <v>4541</v>
      </c>
      <c r="F2228" s="333" t="str">
        <f t="shared" si="238"/>
        <v>7</v>
      </c>
      <c r="G2228" s="333" t="str">
        <f t="shared" si="239"/>
        <v>1</v>
      </c>
      <c r="H2228" s="333" t="str">
        <f t="shared" si="240"/>
        <v>7</v>
      </c>
      <c r="I2228" s="333" t="str">
        <f t="shared" si="241"/>
        <v>9</v>
      </c>
      <c r="J2228" s="333" t="str">
        <f t="shared" si="242"/>
        <v>1</v>
      </c>
      <c r="K2228" s="333" t="str">
        <f t="shared" si="243"/>
        <v>7</v>
      </c>
      <c r="L2228" s="350">
        <f t="shared" si="244"/>
        <v>25.666666666666668</v>
      </c>
    </row>
    <row r="2229" spans="5:12" x14ac:dyDescent="0.25">
      <c r="E2229" s="332" t="s">
        <v>4540</v>
      </c>
      <c r="F2229" s="333" t="str">
        <f t="shared" si="238"/>
        <v>7</v>
      </c>
      <c r="G2229" s="333" t="str">
        <f t="shared" si="239"/>
        <v>1</v>
      </c>
      <c r="H2229" s="333" t="str">
        <f t="shared" si="240"/>
        <v>7</v>
      </c>
      <c r="I2229" s="333" t="str">
        <f t="shared" si="241"/>
        <v>9</v>
      </c>
      <c r="J2229" s="333" t="str">
        <f t="shared" si="242"/>
        <v>1</v>
      </c>
      <c r="K2229" s="333" t="str">
        <f t="shared" si="243"/>
        <v>9</v>
      </c>
      <c r="L2229" s="350">
        <f t="shared" si="244"/>
        <v>26.333333333333332</v>
      </c>
    </row>
    <row r="2230" spans="5:12" x14ac:dyDescent="0.25">
      <c r="E2230" s="332" t="s">
        <v>4539</v>
      </c>
      <c r="F2230" s="333" t="str">
        <f t="shared" si="238"/>
        <v>7</v>
      </c>
      <c r="G2230" s="333" t="str">
        <f t="shared" si="239"/>
        <v>1</v>
      </c>
      <c r="H2230" s="333" t="str">
        <f t="shared" si="240"/>
        <v>7</v>
      </c>
      <c r="I2230" s="333" t="str">
        <f t="shared" si="241"/>
        <v>9</v>
      </c>
      <c r="J2230" s="333" t="str">
        <f t="shared" si="242"/>
        <v>3</v>
      </c>
      <c r="K2230" s="333" t="str">
        <f t="shared" si="243"/>
        <v>1</v>
      </c>
      <c r="L2230" s="350">
        <f t="shared" si="244"/>
        <v>24.333333333333332</v>
      </c>
    </row>
    <row r="2231" spans="5:12" x14ac:dyDescent="0.25">
      <c r="E2231" s="332" t="s">
        <v>4538</v>
      </c>
      <c r="F2231" s="333" t="str">
        <f t="shared" si="238"/>
        <v>7</v>
      </c>
      <c r="G2231" s="333" t="str">
        <f t="shared" si="239"/>
        <v>1</v>
      </c>
      <c r="H2231" s="333" t="str">
        <f t="shared" si="240"/>
        <v>7</v>
      </c>
      <c r="I2231" s="333" t="str">
        <f t="shared" si="241"/>
        <v>9</v>
      </c>
      <c r="J2231" s="333" t="str">
        <f t="shared" si="242"/>
        <v>3</v>
      </c>
      <c r="K2231" s="333" t="str">
        <f t="shared" si="243"/>
        <v>3</v>
      </c>
      <c r="L2231" s="350">
        <f t="shared" si="244"/>
        <v>26.333333333333332</v>
      </c>
    </row>
    <row r="2232" spans="5:12" x14ac:dyDescent="0.25">
      <c r="E2232" s="332" t="s">
        <v>4537</v>
      </c>
      <c r="F2232" s="333" t="str">
        <f t="shared" si="238"/>
        <v>7</v>
      </c>
      <c r="G2232" s="333" t="str">
        <f t="shared" si="239"/>
        <v>1</v>
      </c>
      <c r="H2232" s="333" t="str">
        <f t="shared" si="240"/>
        <v>7</v>
      </c>
      <c r="I2232" s="333" t="str">
        <f t="shared" si="241"/>
        <v>9</v>
      </c>
      <c r="J2232" s="333" t="str">
        <f t="shared" si="242"/>
        <v>3</v>
      </c>
      <c r="K2232" s="333" t="str">
        <f t="shared" si="243"/>
        <v>7</v>
      </c>
      <c r="L2232" s="350">
        <f t="shared" si="244"/>
        <v>30.333333333333332</v>
      </c>
    </row>
    <row r="2233" spans="5:12" x14ac:dyDescent="0.25">
      <c r="E2233" s="332" t="s">
        <v>4536</v>
      </c>
      <c r="F2233" s="333" t="str">
        <f t="shared" si="238"/>
        <v>7</v>
      </c>
      <c r="G2233" s="333" t="str">
        <f t="shared" si="239"/>
        <v>1</v>
      </c>
      <c r="H2233" s="333" t="str">
        <f t="shared" si="240"/>
        <v>7</v>
      </c>
      <c r="I2233" s="333" t="str">
        <f t="shared" si="241"/>
        <v>9</v>
      </c>
      <c r="J2233" s="333" t="str">
        <f t="shared" si="242"/>
        <v>3</v>
      </c>
      <c r="K2233" s="333" t="str">
        <f t="shared" si="243"/>
        <v>9</v>
      </c>
      <c r="L2233" s="350">
        <f t="shared" si="244"/>
        <v>32.333333333333336</v>
      </c>
    </row>
    <row r="2234" spans="5:12" x14ac:dyDescent="0.25">
      <c r="E2234" s="332" t="s">
        <v>4535</v>
      </c>
      <c r="F2234" s="333" t="str">
        <f t="shared" si="238"/>
        <v>7</v>
      </c>
      <c r="G2234" s="333" t="str">
        <f t="shared" si="239"/>
        <v>1</v>
      </c>
      <c r="H2234" s="333" t="str">
        <f t="shared" si="240"/>
        <v>7</v>
      </c>
      <c r="I2234" s="333" t="str">
        <f t="shared" si="241"/>
        <v>9</v>
      </c>
      <c r="J2234" s="333" t="str">
        <f t="shared" si="242"/>
        <v>7</v>
      </c>
      <c r="K2234" s="333" t="str">
        <f t="shared" si="243"/>
        <v>1</v>
      </c>
      <c r="L2234" s="350">
        <f t="shared" si="244"/>
        <v>25.666666666666668</v>
      </c>
    </row>
    <row r="2235" spans="5:12" x14ac:dyDescent="0.25">
      <c r="E2235" s="332" t="s">
        <v>4534</v>
      </c>
      <c r="F2235" s="333" t="str">
        <f t="shared" si="238"/>
        <v>7</v>
      </c>
      <c r="G2235" s="333" t="str">
        <f t="shared" si="239"/>
        <v>1</v>
      </c>
      <c r="H2235" s="333" t="str">
        <f t="shared" si="240"/>
        <v>7</v>
      </c>
      <c r="I2235" s="333" t="str">
        <f t="shared" si="241"/>
        <v>9</v>
      </c>
      <c r="J2235" s="333" t="str">
        <f t="shared" si="242"/>
        <v>7</v>
      </c>
      <c r="K2235" s="333" t="str">
        <f t="shared" si="243"/>
        <v>3</v>
      </c>
      <c r="L2235" s="350">
        <f t="shared" si="244"/>
        <v>30.333333333333332</v>
      </c>
    </row>
    <row r="2236" spans="5:12" x14ac:dyDescent="0.25">
      <c r="E2236" s="332" t="s">
        <v>4533</v>
      </c>
      <c r="F2236" s="333" t="str">
        <f t="shared" si="238"/>
        <v>7</v>
      </c>
      <c r="G2236" s="333" t="str">
        <f t="shared" si="239"/>
        <v>1</v>
      </c>
      <c r="H2236" s="333" t="str">
        <f t="shared" si="240"/>
        <v>7</v>
      </c>
      <c r="I2236" s="333" t="str">
        <f t="shared" si="241"/>
        <v>9</v>
      </c>
      <c r="J2236" s="333" t="str">
        <f t="shared" si="242"/>
        <v>7</v>
      </c>
      <c r="K2236" s="333" t="str">
        <f t="shared" si="243"/>
        <v>7</v>
      </c>
      <c r="L2236" s="350">
        <f t="shared" si="244"/>
        <v>39.666666666666664</v>
      </c>
    </row>
    <row r="2237" spans="5:12" x14ac:dyDescent="0.25">
      <c r="E2237" s="332" t="s">
        <v>4532</v>
      </c>
      <c r="F2237" s="333" t="str">
        <f t="shared" si="238"/>
        <v>7</v>
      </c>
      <c r="G2237" s="333" t="str">
        <f t="shared" si="239"/>
        <v>1</v>
      </c>
      <c r="H2237" s="333" t="str">
        <f t="shared" si="240"/>
        <v>7</v>
      </c>
      <c r="I2237" s="333" t="str">
        <f t="shared" si="241"/>
        <v>9</v>
      </c>
      <c r="J2237" s="333" t="str">
        <f t="shared" si="242"/>
        <v>7</v>
      </c>
      <c r="K2237" s="333" t="str">
        <f t="shared" si="243"/>
        <v>9</v>
      </c>
      <c r="L2237" s="350">
        <f t="shared" si="244"/>
        <v>44.333333333333336</v>
      </c>
    </row>
    <row r="2238" spans="5:12" x14ac:dyDescent="0.25">
      <c r="E2238" s="332" t="s">
        <v>4531</v>
      </c>
      <c r="F2238" s="333" t="str">
        <f t="shared" si="238"/>
        <v>7</v>
      </c>
      <c r="G2238" s="333" t="str">
        <f t="shared" si="239"/>
        <v>1</v>
      </c>
      <c r="H2238" s="333" t="str">
        <f t="shared" si="240"/>
        <v>7</v>
      </c>
      <c r="I2238" s="333" t="str">
        <f t="shared" si="241"/>
        <v>9</v>
      </c>
      <c r="J2238" s="333" t="str">
        <f t="shared" si="242"/>
        <v>9</v>
      </c>
      <c r="K2238" s="333" t="str">
        <f t="shared" si="243"/>
        <v>1</v>
      </c>
      <c r="L2238" s="350">
        <f t="shared" si="244"/>
        <v>26.333333333333332</v>
      </c>
    </row>
    <row r="2239" spans="5:12" x14ac:dyDescent="0.25">
      <c r="E2239" s="332" t="s">
        <v>4530</v>
      </c>
      <c r="F2239" s="333" t="str">
        <f t="shared" si="238"/>
        <v>7</v>
      </c>
      <c r="G2239" s="333" t="str">
        <f t="shared" si="239"/>
        <v>1</v>
      </c>
      <c r="H2239" s="333" t="str">
        <f t="shared" si="240"/>
        <v>7</v>
      </c>
      <c r="I2239" s="333" t="str">
        <f t="shared" si="241"/>
        <v>9</v>
      </c>
      <c r="J2239" s="333" t="str">
        <f t="shared" si="242"/>
        <v>9</v>
      </c>
      <c r="K2239" s="333" t="str">
        <f t="shared" si="243"/>
        <v>3</v>
      </c>
      <c r="L2239" s="350">
        <f t="shared" si="244"/>
        <v>32.333333333333336</v>
      </c>
    </row>
    <row r="2240" spans="5:12" x14ac:dyDescent="0.25">
      <c r="E2240" s="332" t="s">
        <v>4529</v>
      </c>
      <c r="F2240" s="333" t="str">
        <f t="shared" si="238"/>
        <v>7</v>
      </c>
      <c r="G2240" s="333" t="str">
        <f t="shared" si="239"/>
        <v>1</v>
      </c>
      <c r="H2240" s="333" t="str">
        <f t="shared" si="240"/>
        <v>7</v>
      </c>
      <c r="I2240" s="333" t="str">
        <f t="shared" si="241"/>
        <v>9</v>
      </c>
      <c r="J2240" s="333" t="str">
        <f t="shared" si="242"/>
        <v>9</v>
      </c>
      <c r="K2240" s="333" t="str">
        <f t="shared" si="243"/>
        <v>7</v>
      </c>
      <c r="L2240" s="350">
        <f t="shared" si="244"/>
        <v>44.333333333333336</v>
      </c>
    </row>
    <row r="2241" spans="5:12" x14ac:dyDescent="0.25">
      <c r="E2241" s="332" t="s">
        <v>4528</v>
      </c>
      <c r="F2241" s="333" t="str">
        <f t="shared" si="238"/>
        <v>7</v>
      </c>
      <c r="G2241" s="333" t="str">
        <f t="shared" si="239"/>
        <v>1</v>
      </c>
      <c r="H2241" s="333" t="str">
        <f t="shared" si="240"/>
        <v>7</v>
      </c>
      <c r="I2241" s="333" t="str">
        <f t="shared" si="241"/>
        <v>9</v>
      </c>
      <c r="J2241" s="333" t="str">
        <f t="shared" si="242"/>
        <v>9</v>
      </c>
      <c r="K2241" s="333" t="str">
        <f t="shared" si="243"/>
        <v>9</v>
      </c>
      <c r="L2241" s="350">
        <f t="shared" si="244"/>
        <v>50.333333333333336</v>
      </c>
    </row>
    <row r="2242" spans="5:12" x14ac:dyDescent="0.25">
      <c r="E2242" s="332" t="s">
        <v>4527</v>
      </c>
      <c r="F2242" s="333" t="str">
        <f t="shared" ref="F2242:F2305" si="245">MID(E2242,3,1)</f>
        <v>7</v>
      </c>
      <c r="G2242" s="333" t="str">
        <f t="shared" ref="G2242:G2305" si="246">MID(E2242,6,1)</f>
        <v>1</v>
      </c>
      <c r="H2242" s="333" t="str">
        <f t="shared" ref="H2242:H2305" si="247">MID(E2242,10,1)</f>
        <v>9</v>
      </c>
      <c r="I2242" s="333" t="str">
        <f t="shared" ref="I2242:I2305" si="248">MID(E2242,13,1)</f>
        <v>1</v>
      </c>
      <c r="J2242" s="333" t="str">
        <f t="shared" ref="J2242:J2305" si="249">MID(E2242,17,1)</f>
        <v>1</v>
      </c>
      <c r="K2242" s="333" t="str">
        <f t="shared" ref="K2242:K2305" si="250">MID(E2242,20,1)</f>
        <v>1</v>
      </c>
      <c r="L2242" s="350">
        <f t="shared" ref="L2242:L2305" si="251">(F2242*G2242+H2242*I2242+J2242*K2242)/3</f>
        <v>5.666666666666667</v>
      </c>
    </row>
    <row r="2243" spans="5:12" x14ac:dyDescent="0.25">
      <c r="E2243" s="332" t="s">
        <v>4526</v>
      </c>
      <c r="F2243" s="333" t="str">
        <f t="shared" si="245"/>
        <v>7</v>
      </c>
      <c r="G2243" s="333" t="str">
        <f t="shared" si="246"/>
        <v>1</v>
      </c>
      <c r="H2243" s="333" t="str">
        <f t="shared" si="247"/>
        <v>9</v>
      </c>
      <c r="I2243" s="333" t="str">
        <f t="shared" si="248"/>
        <v>1</v>
      </c>
      <c r="J2243" s="333" t="str">
        <f t="shared" si="249"/>
        <v>1</v>
      </c>
      <c r="K2243" s="333" t="str">
        <f t="shared" si="250"/>
        <v>3</v>
      </c>
      <c r="L2243" s="350">
        <f t="shared" si="251"/>
        <v>6.333333333333333</v>
      </c>
    </row>
    <row r="2244" spans="5:12" x14ac:dyDescent="0.25">
      <c r="E2244" s="332" t="s">
        <v>4525</v>
      </c>
      <c r="F2244" s="333" t="str">
        <f t="shared" si="245"/>
        <v>7</v>
      </c>
      <c r="G2244" s="333" t="str">
        <f t="shared" si="246"/>
        <v>1</v>
      </c>
      <c r="H2244" s="333" t="str">
        <f t="shared" si="247"/>
        <v>9</v>
      </c>
      <c r="I2244" s="333" t="str">
        <f t="shared" si="248"/>
        <v>1</v>
      </c>
      <c r="J2244" s="333" t="str">
        <f t="shared" si="249"/>
        <v>1</v>
      </c>
      <c r="K2244" s="333" t="str">
        <f t="shared" si="250"/>
        <v>7</v>
      </c>
      <c r="L2244" s="350">
        <f t="shared" si="251"/>
        <v>7.666666666666667</v>
      </c>
    </row>
    <row r="2245" spans="5:12" x14ac:dyDescent="0.25">
      <c r="E2245" s="332" t="s">
        <v>4524</v>
      </c>
      <c r="F2245" s="333" t="str">
        <f t="shared" si="245"/>
        <v>7</v>
      </c>
      <c r="G2245" s="333" t="str">
        <f t="shared" si="246"/>
        <v>1</v>
      </c>
      <c r="H2245" s="333" t="str">
        <f t="shared" si="247"/>
        <v>9</v>
      </c>
      <c r="I2245" s="333" t="str">
        <f t="shared" si="248"/>
        <v>1</v>
      </c>
      <c r="J2245" s="333" t="str">
        <f t="shared" si="249"/>
        <v>1</v>
      </c>
      <c r="K2245" s="333" t="str">
        <f t="shared" si="250"/>
        <v>9</v>
      </c>
      <c r="L2245" s="350">
        <f t="shared" si="251"/>
        <v>8.3333333333333339</v>
      </c>
    </row>
    <row r="2246" spans="5:12" x14ac:dyDescent="0.25">
      <c r="E2246" s="332" t="s">
        <v>4523</v>
      </c>
      <c r="F2246" s="333" t="str">
        <f t="shared" si="245"/>
        <v>7</v>
      </c>
      <c r="G2246" s="333" t="str">
        <f t="shared" si="246"/>
        <v>1</v>
      </c>
      <c r="H2246" s="333" t="str">
        <f t="shared" si="247"/>
        <v>9</v>
      </c>
      <c r="I2246" s="333" t="str">
        <f t="shared" si="248"/>
        <v>1</v>
      </c>
      <c r="J2246" s="333" t="str">
        <f t="shared" si="249"/>
        <v>3</v>
      </c>
      <c r="K2246" s="333" t="str">
        <f t="shared" si="250"/>
        <v>1</v>
      </c>
      <c r="L2246" s="350">
        <f t="shared" si="251"/>
        <v>6.333333333333333</v>
      </c>
    </row>
    <row r="2247" spans="5:12" x14ac:dyDescent="0.25">
      <c r="E2247" s="332" t="s">
        <v>4522</v>
      </c>
      <c r="F2247" s="333" t="str">
        <f t="shared" si="245"/>
        <v>7</v>
      </c>
      <c r="G2247" s="333" t="str">
        <f t="shared" si="246"/>
        <v>1</v>
      </c>
      <c r="H2247" s="333" t="str">
        <f t="shared" si="247"/>
        <v>9</v>
      </c>
      <c r="I2247" s="333" t="str">
        <f t="shared" si="248"/>
        <v>1</v>
      </c>
      <c r="J2247" s="333" t="str">
        <f t="shared" si="249"/>
        <v>3</v>
      </c>
      <c r="K2247" s="333" t="str">
        <f t="shared" si="250"/>
        <v>3</v>
      </c>
      <c r="L2247" s="350">
        <f t="shared" si="251"/>
        <v>8.3333333333333339</v>
      </c>
    </row>
    <row r="2248" spans="5:12" x14ac:dyDescent="0.25">
      <c r="E2248" s="332" t="s">
        <v>4521</v>
      </c>
      <c r="F2248" s="333" t="str">
        <f t="shared" si="245"/>
        <v>7</v>
      </c>
      <c r="G2248" s="333" t="str">
        <f t="shared" si="246"/>
        <v>1</v>
      </c>
      <c r="H2248" s="333" t="str">
        <f t="shared" si="247"/>
        <v>9</v>
      </c>
      <c r="I2248" s="333" t="str">
        <f t="shared" si="248"/>
        <v>1</v>
      </c>
      <c r="J2248" s="333" t="str">
        <f t="shared" si="249"/>
        <v>3</v>
      </c>
      <c r="K2248" s="333" t="str">
        <f t="shared" si="250"/>
        <v>7</v>
      </c>
      <c r="L2248" s="350">
        <f t="shared" si="251"/>
        <v>12.333333333333334</v>
      </c>
    </row>
    <row r="2249" spans="5:12" x14ac:dyDescent="0.25">
      <c r="E2249" s="332" t="s">
        <v>4520</v>
      </c>
      <c r="F2249" s="333" t="str">
        <f t="shared" si="245"/>
        <v>7</v>
      </c>
      <c r="G2249" s="333" t="str">
        <f t="shared" si="246"/>
        <v>1</v>
      </c>
      <c r="H2249" s="333" t="str">
        <f t="shared" si="247"/>
        <v>9</v>
      </c>
      <c r="I2249" s="333" t="str">
        <f t="shared" si="248"/>
        <v>1</v>
      </c>
      <c r="J2249" s="333" t="str">
        <f t="shared" si="249"/>
        <v>3</v>
      </c>
      <c r="K2249" s="333" t="str">
        <f t="shared" si="250"/>
        <v>9</v>
      </c>
      <c r="L2249" s="350">
        <f t="shared" si="251"/>
        <v>14.333333333333334</v>
      </c>
    </row>
    <row r="2250" spans="5:12" x14ac:dyDescent="0.25">
      <c r="E2250" s="332" t="s">
        <v>4519</v>
      </c>
      <c r="F2250" s="333" t="str">
        <f t="shared" si="245"/>
        <v>7</v>
      </c>
      <c r="G2250" s="333" t="str">
        <f t="shared" si="246"/>
        <v>1</v>
      </c>
      <c r="H2250" s="333" t="str">
        <f t="shared" si="247"/>
        <v>9</v>
      </c>
      <c r="I2250" s="333" t="str">
        <f t="shared" si="248"/>
        <v>1</v>
      </c>
      <c r="J2250" s="333" t="str">
        <f t="shared" si="249"/>
        <v>7</v>
      </c>
      <c r="K2250" s="333" t="str">
        <f t="shared" si="250"/>
        <v>1</v>
      </c>
      <c r="L2250" s="350">
        <f t="shared" si="251"/>
        <v>7.666666666666667</v>
      </c>
    </row>
    <row r="2251" spans="5:12" x14ac:dyDescent="0.25">
      <c r="E2251" s="332" t="s">
        <v>4518</v>
      </c>
      <c r="F2251" s="333" t="str">
        <f t="shared" si="245"/>
        <v>7</v>
      </c>
      <c r="G2251" s="333" t="str">
        <f t="shared" si="246"/>
        <v>1</v>
      </c>
      <c r="H2251" s="333" t="str">
        <f t="shared" si="247"/>
        <v>9</v>
      </c>
      <c r="I2251" s="333" t="str">
        <f t="shared" si="248"/>
        <v>1</v>
      </c>
      <c r="J2251" s="333" t="str">
        <f t="shared" si="249"/>
        <v>7</v>
      </c>
      <c r="K2251" s="333" t="str">
        <f t="shared" si="250"/>
        <v>3</v>
      </c>
      <c r="L2251" s="350">
        <f t="shared" si="251"/>
        <v>12.333333333333334</v>
      </c>
    </row>
    <row r="2252" spans="5:12" x14ac:dyDescent="0.25">
      <c r="E2252" s="332" t="s">
        <v>4517</v>
      </c>
      <c r="F2252" s="333" t="str">
        <f t="shared" si="245"/>
        <v>7</v>
      </c>
      <c r="G2252" s="333" t="str">
        <f t="shared" si="246"/>
        <v>1</v>
      </c>
      <c r="H2252" s="333" t="str">
        <f t="shared" si="247"/>
        <v>9</v>
      </c>
      <c r="I2252" s="333" t="str">
        <f t="shared" si="248"/>
        <v>1</v>
      </c>
      <c r="J2252" s="333" t="str">
        <f t="shared" si="249"/>
        <v>7</v>
      </c>
      <c r="K2252" s="333" t="str">
        <f t="shared" si="250"/>
        <v>7</v>
      </c>
      <c r="L2252" s="350">
        <f t="shared" si="251"/>
        <v>21.666666666666668</v>
      </c>
    </row>
    <row r="2253" spans="5:12" x14ac:dyDescent="0.25">
      <c r="E2253" s="332" t="s">
        <v>4516</v>
      </c>
      <c r="F2253" s="333" t="str">
        <f t="shared" si="245"/>
        <v>7</v>
      </c>
      <c r="G2253" s="333" t="str">
        <f t="shared" si="246"/>
        <v>1</v>
      </c>
      <c r="H2253" s="333" t="str">
        <f t="shared" si="247"/>
        <v>9</v>
      </c>
      <c r="I2253" s="333" t="str">
        <f t="shared" si="248"/>
        <v>1</v>
      </c>
      <c r="J2253" s="333" t="str">
        <f t="shared" si="249"/>
        <v>7</v>
      </c>
      <c r="K2253" s="333" t="str">
        <f t="shared" si="250"/>
        <v>9</v>
      </c>
      <c r="L2253" s="350">
        <f t="shared" si="251"/>
        <v>26.333333333333332</v>
      </c>
    </row>
    <row r="2254" spans="5:12" x14ac:dyDescent="0.25">
      <c r="E2254" s="332" t="s">
        <v>4515</v>
      </c>
      <c r="F2254" s="333" t="str">
        <f t="shared" si="245"/>
        <v>7</v>
      </c>
      <c r="G2254" s="333" t="str">
        <f t="shared" si="246"/>
        <v>1</v>
      </c>
      <c r="H2254" s="333" t="str">
        <f t="shared" si="247"/>
        <v>9</v>
      </c>
      <c r="I2254" s="333" t="str">
        <f t="shared" si="248"/>
        <v>1</v>
      </c>
      <c r="J2254" s="333" t="str">
        <f t="shared" si="249"/>
        <v>9</v>
      </c>
      <c r="K2254" s="333" t="str">
        <f t="shared" si="250"/>
        <v>1</v>
      </c>
      <c r="L2254" s="350">
        <f t="shared" si="251"/>
        <v>8.3333333333333339</v>
      </c>
    </row>
    <row r="2255" spans="5:12" x14ac:dyDescent="0.25">
      <c r="E2255" s="332" t="s">
        <v>4514</v>
      </c>
      <c r="F2255" s="333" t="str">
        <f t="shared" si="245"/>
        <v>7</v>
      </c>
      <c r="G2255" s="333" t="str">
        <f t="shared" si="246"/>
        <v>1</v>
      </c>
      <c r="H2255" s="333" t="str">
        <f t="shared" si="247"/>
        <v>9</v>
      </c>
      <c r="I2255" s="333" t="str">
        <f t="shared" si="248"/>
        <v>1</v>
      </c>
      <c r="J2255" s="333" t="str">
        <f t="shared" si="249"/>
        <v>9</v>
      </c>
      <c r="K2255" s="333" t="str">
        <f t="shared" si="250"/>
        <v>3</v>
      </c>
      <c r="L2255" s="350">
        <f t="shared" si="251"/>
        <v>14.333333333333334</v>
      </c>
    </row>
    <row r="2256" spans="5:12" x14ac:dyDescent="0.25">
      <c r="E2256" s="332" t="s">
        <v>4513</v>
      </c>
      <c r="F2256" s="333" t="str">
        <f t="shared" si="245"/>
        <v>7</v>
      </c>
      <c r="G2256" s="333" t="str">
        <f t="shared" si="246"/>
        <v>1</v>
      </c>
      <c r="H2256" s="333" t="str">
        <f t="shared" si="247"/>
        <v>9</v>
      </c>
      <c r="I2256" s="333" t="str">
        <f t="shared" si="248"/>
        <v>1</v>
      </c>
      <c r="J2256" s="333" t="str">
        <f t="shared" si="249"/>
        <v>9</v>
      </c>
      <c r="K2256" s="333" t="str">
        <f t="shared" si="250"/>
        <v>7</v>
      </c>
      <c r="L2256" s="350">
        <f t="shared" si="251"/>
        <v>26.333333333333332</v>
      </c>
    </row>
    <row r="2257" spans="5:12" x14ac:dyDescent="0.25">
      <c r="E2257" s="332" t="s">
        <v>4512</v>
      </c>
      <c r="F2257" s="333" t="str">
        <f t="shared" si="245"/>
        <v>7</v>
      </c>
      <c r="G2257" s="333" t="str">
        <f t="shared" si="246"/>
        <v>1</v>
      </c>
      <c r="H2257" s="333" t="str">
        <f t="shared" si="247"/>
        <v>9</v>
      </c>
      <c r="I2257" s="333" t="str">
        <f t="shared" si="248"/>
        <v>1</v>
      </c>
      <c r="J2257" s="333" t="str">
        <f t="shared" si="249"/>
        <v>9</v>
      </c>
      <c r="K2257" s="333" t="str">
        <f t="shared" si="250"/>
        <v>9</v>
      </c>
      <c r="L2257" s="350">
        <f t="shared" si="251"/>
        <v>32.333333333333336</v>
      </c>
    </row>
    <row r="2258" spans="5:12" x14ac:dyDescent="0.25">
      <c r="E2258" s="332" t="s">
        <v>4511</v>
      </c>
      <c r="F2258" s="333" t="str">
        <f t="shared" si="245"/>
        <v>7</v>
      </c>
      <c r="G2258" s="333" t="str">
        <f t="shared" si="246"/>
        <v>1</v>
      </c>
      <c r="H2258" s="333" t="str">
        <f t="shared" si="247"/>
        <v>9</v>
      </c>
      <c r="I2258" s="333" t="str">
        <f t="shared" si="248"/>
        <v>3</v>
      </c>
      <c r="J2258" s="333" t="str">
        <f t="shared" si="249"/>
        <v>1</v>
      </c>
      <c r="K2258" s="333" t="str">
        <f t="shared" si="250"/>
        <v>1</v>
      </c>
      <c r="L2258" s="350">
        <f t="shared" si="251"/>
        <v>11.666666666666666</v>
      </c>
    </row>
    <row r="2259" spans="5:12" x14ac:dyDescent="0.25">
      <c r="E2259" s="332" t="s">
        <v>4510</v>
      </c>
      <c r="F2259" s="333" t="str">
        <f t="shared" si="245"/>
        <v>7</v>
      </c>
      <c r="G2259" s="333" t="str">
        <f t="shared" si="246"/>
        <v>1</v>
      </c>
      <c r="H2259" s="333" t="str">
        <f t="shared" si="247"/>
        <v>9</v>
      </c>
      <c r="I2259" s="333" t="str">
        <f t="shared" si="248"/>
        <v>3</v>
      </c>
      <c r="J2259" s="333" t="str">
        <f t="shared" si="249"/>
        <v>1</v>
      </c>
      <c r="K2259" s="333" t="str">
        <f t="shared" si="250"/>
        <v>3</v>
      </c>
      <c r="L2259" s="350">
        <f t="shared" si="251"/>
        <v>12.333333333333334</v>
      </c>
    </row>
    <row r="2260" spans="5:12" x14ac:dyDescent="0.25">
      <c r="E2260" s="332" t="s">
        <v>4509</v>
      </c>
      <c r="F2260" s="333" t="str">
        <f t="shared" si="245"/>
        <v>7</v>
      </c>
      <c r="G2260" s="333" t="str">
        <f t="shared" si="246"/>
        <v>1</v>
      </c>
      <c r="H2260" s="333" t="str">
        <f t="shared" si="247"/>
        <v>9</v>
      </c>
      <c r="I2260" s="333" t="str">
        <f t="shared" si="248"/>
        <v>3</v>
      </c>
      <c r="J2260" s="333" t="str">
        <f t="shared" si="249"/>
        <v>1</v>
      </c>
      <c r="K2260" s="333" t="str">
        <f t="shared" si="250"/>
        <v>7</v>
      </c>
      <c r="L2260" s="350">
        <f t="shared" si="251"/>
        <v>13.666666666666666</v>
      </c>
    </row>
    <row r="2261" spans="5:12" x14ac:dyDescent="0.25">
      <c r="E2261" s="332" t="s">
        <v>4508</v>
      </c>
      <c r="F2261" s="333" t="str">
        <f t="shared" si="245"/>
        <v>7</v>
      </c>
      <c r="G2261" s="333" t="str">
        <f t="shared" si="246"/>
        <v>1</v>
      </c>
      <c r="H2261" s="333" t="str">
        <f t="shared" si="247"/>
        <v>9</v>
      </c>
      <c r="I2261" s="333" t="str">
        <f t="shared" si="248"/>
        <v>3</v>
      </c>
      <c r="J2261" s="333" t="str">
        <f t="shared" si="249"/>
        <v>1</v>
      </c>
      <c r="K2261" s="333" t="str">
        <f t="shared" si="250"/>
        <v>9</v>
      </c>
      <c r="L2261" s="350">
        <f t="shared" si="251"/>
        <v>14.333333333333334</v>
      </c>
    </row>
    <row r="2262" spans="5:12" x14ac:dyDescent="0.25">
      <c r="E2262" s="332" t="s">
        <v>4507</v>
      </c>
      <c r="F2262" s="333" t="str">
        <f t="shared" si="245"/>
        <v>7</v>
      </c>
      <c r="G2262" s="333" t="str">
        <f t="shared" si="246"/>
        <v>1</v>
      </c>
      <c r="H2262" s="333" t="str">
        <f t="shared" si="247"/>
        <v>9</v>
      </c>
      <c r="I2262" s="333" t="str">
        <f t="shared" si="248"/>
        <v>3</v>
      </c>
      <c r="J2262" s="333" t="str">
        <f t="shared" si="249"/>
        <v>3</v>
      </c>
      <c r="K2262" s="333" t="str">
        <f t="shared" si="250"/>
        <v>1</v>
      </c>
      <c r="L2262" s="350">
        <f t="shared" si="251"/>
        <v>12.333333333333334</v>
      </c>
    </row>
    <row r="2263" spans="5:12" x14ac:dyDescent="0.25">
      <c r="E2263" s="332" t="s">
        <v>4506</v>
      </c>
      <c r="F2263" s="333" t="str">
        <f t="shared" si="245"/>
        <v>7</v>
      </c>
      <c r="G2263" s="333" t="str">
        <f t="shared" si="246"/>
        <v>1</v>
      </c>
      <c r="H2263" s="333" t="str">
        <f t="shared" si="247"/>
        <v>9</v>
      </c>
      <c r="I2263" s="333" t="str">
        <f t="shared" si="248"/>
        <v>3</v>
      </c>
      <c r="J2263" s="333" t="str">
        <f t="shared" si="249"/>
        <v>3</v>
      </c>
      <c r="K2263" s="333" t="str">
        <f t="shared" si="250"/>
        <v>3</v>
      </c>
      <c r="L2263" s="350">
        <f t="shared" si="251"/>
        <v>14.333333333333334</v>
      </c>
    </row>
    <row r="2264" spans="5:12" x14ac:dyDescent="0.25">
      <c r="E2264" s="332" t="s">
        <v>4505</v>
      </c>
      <c r="F2264" s="333" t="str">
        <f t="shared" si="245"/>
        <v>7</v>
      </c>
      <c r="G2264" s="333" t="str">
        <f t="shared" si="246"/>
        <v>1</v>
      </c>
      <c r="H2264" s="333" t="str">
        <f t="shared" si="247"/>
        <v>9</v>
      </c>
      <c r="I2264" s="333" t="str">
        <f t="shared" si="248"/>
        <v>3</v>
      </c>
      <c r="J2264" s="333" t="str">
        <f t="shared" si="249"/>
        <v>3</v>
      </c>
      <c r="K2264" s="333" t="str">
        <f t="shared" si="250"/>
        <v>7</v>
      </c>
      <c r="L2264" s="350">
        <f t="shared" si="251"/>
        <v>18.333333333333332</v>
      </c>
    </row>
    <row r="2265" spans="5:12" x14ac:dyDescent="0.25">
      <c r="E2265" s="332" t="s">
        <v>4504</v>
      </c>
      <c r="F2265" s="333" t="str">
        <f t="shared" si="245"/>
        <v>7</v>
      </c>
      <c r="G2265" s="333" t="str">
        <f t="shared" si="246"/>
        <v>1</v>
      </c>
      <c r="H2265" s="333" t="str">
        <f t="shared" si="247"/>
        <v>9</v>
      </c>
      <c r="I2265" s="333" t="str">
        <f t="shared" si="248"/>
        <v>3</v>
      </c>
      <c r="J2265" s="333" t="str">
        <f t="shared" si="249"/>
        <v>3</v>
      </c>
      <c r="K2265" s="333" t="str">
        <f t="shared" si="250"/>
        <v>9</v>
      </c>
      <c r="L2265" s="350">
        <f t="shared" si="251"/>
        <v>20.333333333333332</v>
      </c>
    </row>
    <row r="2266" spans="5:12" x14ac:dyDescent="0.25">
      <c r="E2266" s="332" t="s">
        <v>4503</v>
      </c>
      <c r="F2266" s="333" t="str">
        <f t="shared" si="245"/>
        <v>7</v>
      </c>
      <c r="G2266" s="333" t="str">
        <f t="shared" si="246"/>
        <v>1</v>
      </c>
      <c r="H2266" s="333" t="str">
        <f t="shared" si="247"/>
        <v>9</v>
      </c>
      <c r="I2266" s="333" t="str">
        <f t="shared" si="248"/>
        <v>3</v>
      </c>
      <c r="J2266" s="333" t="str">
        <f t="shared" si="249"/>
        <v>7</v>
      </c>
      <c r="K2266" s="333" t="str">
        <f t="shared" si="250"/>
        <v>1</v>
      </c>
      <c r="L2266" s="350">
        <f t="shared" si="251"/>
        <v>13.666666666666666</v>
      </c>
    </row>
    <row r="2267" spans="5:12" x14ac:dyDescent="0.25">
      <c r="E2267" s="332" t="s">
        <v>4502</v>
      </c>
      <c r="F2267" s="333" t="str">
        <f t="shared" si="245"/>
        <v>7</v>
      </c>
      <c r="G2267" s="333" t="str">
        <f t="shared" si="246"/>
        <v>1</v>
      </c>
      <c r="H2267" s="333" t="str">
        <f t="shared" si="247"/>
        <v>9</v>
      </c>
      <c r="I2267" s="333" t="str">
        <f t="shared" si="248"/>
        <v>3</v>
      </c>
      <c r="J2267" s="333" t="str">
        <f t="shared" si="249"/>
        <v>7</v>
      </c>
      <c r="K2267" s="333" t="str">
        <f t="shared" si="250"/>
        <v>3</v>
      </c>
      <c r="L2267" s="350">
        <f t="shared" si="251"/>
        <v>18.333333333333332</v>
      </c>
    </row>
    <row r="2268" spans="5:12" x14ac:dyDescent="0.25">
      <c r="E2268" s="332" t="s">
        <v>4501</v>
      </c>
      <c r="F2268" s="333" t="str">
        <f t="shared" si="245"/>
        <v>7</v>
      </c>
      <c r="G2268" s="333" t="str">
        <f t="shared" si="246"/>
        <v>1</v>
      </c>
      <c r="H2268" s="333" t="str">
        <f t="shared" si="247"/>
        <v>9</v>
      </c>
      <c r="I2268" s="333" t="str">
        <f t="shared" si="248"/>
        <v>3</v>
      </c>
      <c r="J2268" s="333" t="str">
        <f t="shared" si="249"/>
        <v>7</v>
      </c>
      <c r="K2268" s="333" t="str">
        <f t="shared" si="250"/>
        <v>7</v>
      </c>
      <c r="L2268" s="350">
        <f t="shared" si="251"/>
        <v>27.666666666666668</v>
      </c>
    </row>
    <row r="2269" spans="5:12" x14ac:dyDescent="0.25">
      <c r="E2269" s="332" t="s">
        <v>4500</v>
      </c>
      <c r="F2269" s="333" t="str">
        <f t="shared" si="245"/>
        <v>7</v>
      </c>
      <c r="G2269" s="333" t="str">
        <f t="shared" si="246"/>
        <v>1</v>
      </c>
      <c r="H2269" s="333" t="str">
        <f t="shared" si="247"/>
        <v>9</v>
      </c>
      <c r="I2269" s="333" t="str">
        <f t="shared" si="248"/>
        <v>3</v>
      </c>
      <c r="J2269" s="333" t="str">
        <f t="shared" si="249"/>
        <v>7</v>
      </c>
      <c r="K2269" s="333" t="str">
        <f t="shared" si="250"/>
        <v>9</v>
      </c>
      <c r="L2269" s="350">
        <f t="shared" si="251"/>
        <v>32.333333333333336</v>
      </c>
    </row>
    <row r="2270" spans="5:12" x14ac:dyDescent="0.25">
      <c r="E2270" s="332" t="s">
        <v>4499</v>
      </c>
      <c r="F2270" s="333" t="str">
        <f t="shared" si="245"/>
        <v>7</v>
      </c>
      <c r="G2270" s="333" t="str">
        <f t="shared" si="246"/>
        <v>1</v>
      </c>
      <c r="H2270" s="333" t="str">
        <f t="shared" si="247"/>
        <v>9</v>
      </c>
      <c r="I2270" s="333" t="str">
        <f t="shared" si="248"/>
        <v>3</v>
      </c>
      <c r="J2270" s="333" t="str">
        <f t="shared" si="249"/>
        <v>9</v>
      </c>
      <c r="K2270" s="333" t="str">
        <f t="shared" si="250"/>
        <v>1</v>
      </c>
      <c r="L2270" s="350">
        <f t="shared" si="251"/>
        <v>14.333333333333334</v>
      </c>
    </row>
    <row r="2271" spans="5:12" x14ac:dyDescent="0.25">
      <c r="E2271" s="332" t="s">
        <v>4498</v>
      </c>
      <c r="F2271" s="333" t="str">
        <f t="shared" si="245"/>
        <v>7</v>
      </c>
      <c r="G2271" s="333" t="str">
        <f t="shared" si="246"/>
        <v>1</v>
      </c>
      <c r="H2271" s="333" t="str">
        <f t="shared" si="247"/>
        <v>9</v>
      </c>
      <c r="I2271" s="333" t="str">
        <f t="shared" si="248"/>
        <v>3</v>
      </c>
      <c r="J2271" s="333" t="str">
        <f t="shared" si="249"/>
        <v>9</v>
      </c>
      <c r="K2271" s="333" t="str">
        <f t="shared" si="250"/>
        <v>3</v>
      </c>
      <c r="L2271" s="350">
        <f t="shared" si="251"/>
        <v>20.333333333333332</v>
      </c>
    </row>
    <row r="2272" spans="5:12" x14ac:dyDescent="0.25">
      <c r="E2272" s="332" t="s">
        <v>4497</v>
      </c>
      <c r="F2272" s="333" t="str">
        <f t="shared" si="245"/>
        <v>7</v>
      </c>
      <c r="G2272" s="333" t="str">
        <f t="shared" si="246"/>
        <v>1</v>
      </c>
      <c r="H2272" s="333" t="str">
        <f t="shared" si="247"/>
        <v>9</v>
      </c>
      <c r="I2272" s="333" t="str">
        <f t="shared" si="248"/>
        <v>3</v>
      </c>
      <c r="J2272" s="333" t="str">
        <f t="shared" si="249"/>
        <v>9</v>
      </c>
      <c r="K2272" s="333" t="str">
        <f t="shared" si="250"/>
        <v>7</v>
      </c>
      <c r="L2272" s="350">
        <f t="shared" si="251"/>
        <v>32.333333333333336</v>
      </c>
    </row>
    <row r="2273" spans="5:12" x14ac:dyDescent="0.25">
      <c r="E2273" s="332" t="s">
        <v>4496</v>
      </c>
      <c r="F2273" s="333" t="str">
        <f t="shared" si="245"/>
        <v>7</v>
      </c>
      <c r="G2273" s="333" t="str">
        <f t="shared" si="246"/>
        <v>1</v>
      </c>
      <c r="H2273" s="333" t="str">
        <f t="shared" si="247"/>
        <v>9</v>
      </c>
      <c r="I2273" s="333" t="str">
        <f t="shared" si="248"/>
        <v>3</v>
      </c>
      <c r="J2273" s="333" t="str">
        <f t="shared" si="249"/>
        <v>9</v>
      </c>
      <c r="K2273" s="333" t="str">
        <f t="shared" si="250"/>
        <v>9</v>
      </c>
      <c r="L2273" s="350">
        <f t="shared" si="251"/>
        <v>38.333333333333336</v>
      </c>
    </row>
    <row r="2274" spans="5:12" x14ac:dyDescent="0.25">
      <c r="E2274" s="332" t="s">
        <v>4495</v>
      </c>
      <c r="F2274" s="333" t="str">
        <f t="shared" si="245"/>
        <v>7</v>
      </c>
      <c r="G2274" s="333" t="str">
        <f t="shared" si="246"/>
        <v>1</v>
      </c>
      <c r="H2274" s="333" t="str">
        <f t="shared" si="247"/>
        <v>9</v>
      </c>
      <c r="I2274" s="333" t="str">
        <f t="shared" si="248"/>
        <v>7</v>
      </c>
      <c r="J2274" s="333" t="str">
        <f t="shared" si="249"/>
        <v>1</v>
      </c>
      <c r="K2274" s="333" t="str">
        <f t="shared" si="250"/>
        <v>1</v>
      </c>
      <c r="L2274" s="350">
        <f t="shared" si="251"/>
        <v>23.666666666666668</v>
      </c>
    </row>
    <row r="2275" spans="5:12" x14ac:dyDescent="0.25">
      <c r="E2275" s="332" t="s">
        <v>4494</v>
      </c>
      <c r="F2275" s="333" t="str">
        <f t="shared" si="245"/>
        <v>7</v>
      </c>
      <c r="G2275" s="333" t="str">
        <f t="shared" si="246"/>
        <v>1</v>
      </c>
      <c r="H2275" s="333" t="str">
        <f t="shared" si="247"/>
        <v>9</v>
      </c>
      <c r="I2275" s="333" t="str">
        <f t="shared" si="248"/>
        <v>7</v>
      </c>
      <c r="J2275" s="333" t="str">
        <f t="shared" si="249"/>
        <v>1</v>
      </c>
      <c r="K2275" s="333" t="str">
        <f t="shared" si="250"/>
        <v>3</v>
      </c>
      <c r="L2275" s="350">
        <f t="shared" si="251"/>
        <v>24.333333333333332</v>
      </c>
    </row>
    <row r="2276" spans="5:12" x14ac:dyDescent="0.25">
      <c r="E2276" s="332" t="s">
        <v>4493</v>
      </c>
      <c r="F2276" s="333" t="str">
        <f t="shared" si="245"/>
        <v>7</v>
      </c>
      <c r="G2276" s="333" t="str">
        <f t="shared" si="246"/>
        <v>1</v>
      </c>
      <c r="H2276" s="333" t="str">
        <f t="shared" si="247"/>
        <v>9</v>
      </c>
      <c r="I2276" s="333" t="str">
        <f t="shared" si="248"/>
        <v>7</v>
      </c>
      <c r="J2276" s="333" t="str">
        <f t="shared" si="249"/>
        <v>1</v>
      </c>
      <c r="K2276" s="333" t="str">
        <f t="shared" si="250"/>
        <v>7</v>
      </c>
      <c r="L2276" s="350">
        <f t="shared" si="251"/>
        <v>25.666666666666668</v>
      </c>
    </row>
    <row r="2277" spans="5:12" x14ac:dyDescent="0.25">
      <c r="E2277" s="332" t="s">
        <v>4492</v>
      </c>
      <c r="F2277" s="333" t="str">
        <f t="shared" si="245"/>
        <v>7</v>
      </c>
      <c r="G2277" s="333" t="str">
        <f t="shared" si="246"/>
        <v>1</v>
      </c>
      <c r="H2277" s="333" t="str">
        <f t="shared" si="247"/>
        <v>9</v>
      </c>
      <c r="I2277" s="333" t="str">
        <f t="shared" si="248"/>
        <v>7</v>
      </c>
      <c r="J2277" s="333" t="str">
        <f t="shared" si="249"/>
        <v>1</v>
      </c>
      <c r="K2277" s="333" t="str">
        <f t="shared" si="250"/>
        <v>9</v>
      </c>
      <c r="L2277" s="350">
        <f t="shared" si="251"/>
        <v>26.333333333333332</v>
      </c>
    </row>
    <row r="2278" spans="5:12" x14ac:dyDescent="0.25">
      <c r="E2278" s="332" t="s">
        <v>4491</v>
      </c>
      <c r="F2278" s="333" t="str">
        <f t="shared" si="245"/>
        <v>7</v>
      </c>
      <c r="G2278" s="333" t="str">
        <f t="shared" si="246"/>
        <v>1</v>
      </c>
      <c r="H2278" s="333" t="str">
        <f t="shared" si="247"/>
        <v>9</v>
      </c>
      <c r="I2278" s="333" t="str">
        <f t="shared" si="248"/>
        <v>7</v>
      </c>
      <c r="J2278" s="333" t="str">
        <f t="shared" si="249"/>
        <v>3</v>
      </c>
      <c r="K2278" s="333" t="str">
        <f t="shared" si="250"/>
        <v>1</v>
      </c>
      <c r="L2278" s="350">
        <f t="shared" si="251"/>
        <v>24.333333333333332</v>
      </c>
    </row>
    <row r="2279" spans="5:12" x14ac:dyDescent="0.25">
      <c r="E2279" s="332" t="s">
        <v>4490</v>
      </c>
      <c r="F2279" s="333" t="str">
        <f t="shared" si="245"/>
        <v>7</v>
      </c>
      <c r="G2279" s="333" t="str">
        <f t="shared" si="246"/>
        <v>1</v>
      </c>
      <c r="H2279" s="333" t="str">
        <f t="shared" si="247"/>
        <v>9</v>
      </c>
      <c r="I2279" s="333" t="str">
        <f t="shared" si="248"/>
        <v>7</v>
      </c>
      <c r="J2279" s="333" t="str">
        <f t="shared" si="249"/>
        <v>3</v>
      </c>
      <c r="K2279" s="333" t="str">
        <f t="shared" si="250"/>
        <v>3</v>
      </c>
      <c r="L2279" s="350">
        <f t="shared" si="251"/>
        <v>26.333333333333332</v>
      </c>
    </row>
    <row r="2280" spans="5:12" x14ac:dyDescent="0.25">
      <c r="E2280" s="332" t="s">
        <v>4489</v>
      </c>
      <c r="F2280" s="333" t="str">
        <f t="shared" si="245"/>
        <v>7</v>
      </c>
      <c r="G2280" s="333" t="str">
        <f t="shared" si="246"/>
        <v>1</v>
      </c>
      <c r="H2280" s="333" t="str">
        <f t="shared" si="247"/>
        <v>9</v>
      </c>
      <c r="I2280" s="333" t="str">
        <f t="shared" si="248"/>
        <v>7</v>
      </c>
      <c r="J2280" s="333" t="str">
        <f t="shared" si="249"/>
        <v>3</v>
      </c>
      <c r="K2280" s="333" t="str">
        <f t="shared" si="250"/>
        <v>7</v>
      </c>
      <c r="L2280" s="350">
        <f t="shared" si="251"/>
        <v>30.333333333333332</v>
      </c>
    </row>
    <row r="2281" spans="5:12" x14ac:dyDescent="0.25">
      <c r="E2281" s="332" t="s">
        <v>4488</v>
      </c>
      <c r="F2281" s="333" t="str">
        <f t="shared" si="245"/>
        <v>7</v>
      </c>
      <c r="G2281" s="333" t="str">
        <f t="shared" si="246"/>
        <v>1</v>
      </c>
      <c r="H2281" s="333" t="str">
        <f t="shared" si="247"/>
        <v>9</v>
      </c>
      <c r="I2281" s="333" t="str">
        <f t="shared" si="248"/>
        <v>7</v>
      </c>
      <c r="J2281" s="333" t="str">
        <f t="shared" si="249"/>
        <v>3</v>
      </c>
      <c r="K2281" s="333" t="str">
        <f t="shared" si="250"/>
        <v>9</v>
      </c>
      <c r="L2281" s="350">
        <f t="shared" si="251"/>
        <v>32.333333333333336</v>
      </c>
    </row>
    <row r="2282" spans="5:12" x14ac:dyDescent="0.25">
      <c r="E2282" s="332" t="s">
        <v>4487</v>
      </c>
      <c r="F2282" s="333" t="str">
        <f t="shared" si="245"/>
        <v>7</v>
      </c>
      <c r="G2282" s="333" t="str">
        <f t="shared" si="246"/>
        <v>1</v>
      </c>
      <c r="H2282" s="333" t="str">
        <f t="shared" si="247"/>
        <v>9</v>
      </c>
      <c r="I2282" s="333" t="str">
        <f t="shared" si="248"/>
        <v>7</v>
      </c>
      <c r="J2282" s="333" t="str">
        <f t="shared" si="249"/>
        <v>7</v>
      </c>
      <c r="K2282" s="333" t="str">
        <f t="shared" si="250"/>
        <v>1</v>
      </c>
      <c r="L2282" s="350">
        <f t="shared" si="251"/>
        <v>25.666666666666668</v>
      </c>
    </row>
    <row r="2283" spans="5:12" x14ac:dyDescent="0.25">
      <c r="E2283" s="332" t="s">
        <v>4486</v>
      </c>
      <c r="F2283" s="333" t="str">
        <f t="shared" si="245"/>
        <v>7</v>
      </c>
      <c r="G2283" s="333" t="str">
        <f t="shared" si="246"/>
        <v>1</v>
      </c>
      <c r="H2283" s="333" t="str">
        <f t="shared" si="247"/>
        <v>9</v>
      </c>
      <c r="I2283" s="333" t="str">
        <f t="shared" si="248"/>
        <v>7</v>
      </c>
      <c r="J2283" s="333" t="str">
        <f t="shared" si="249"/>
        <v>7</v>
      </c>
      <c r="K2283" s="333" t="str">
        <f t="shared" si="250"/>
        <v>3</v>
      </c>
      <c r="L2283" s="350">
        <f t="shared" si="251"/>
        <v>30.333333333333332</v>
      </c>
    </row>
    <row r="2284" spans="5:12" x14ac:dyDescent="0.25">
      <c r="E2284" s="332" t="s">
        <v>4485</v>
      </c>
      <c r="F2284" s="333" t="str">
        <f t="shared" si="245"/>
        <v>7</v>
      </c>
      <c r="G2284" s="333" t="str">
        <f t="shared" si="246"/>
        <v>1</v>
      </c>
      <c r="H2284" s="333" t="str">
        <f t="shared" si="247"/>
        <v>9</v>
      </c>
      <c r="I2284" s="333" t="str">
        <f t="shared" si="248"/>
        <v>7</v>
      </c>
      <c r="J2284" s="333" t="str">
        <f t="shared" si="249"/>
        <v>7</v>
      </c>
      <c r="K2284" s="333" t="str">
        <f t="shared" si="250"/>
        <v>7</v>
      </c>
      <c r="L2284" s="350">
        <f t="shared" si="251"/>
        <v>39.666666666666664</v>
      </c>
    </row>
    <row r="2285" spans="5:12" x14ac:dyDescent="0.25">
      <c r="E2285" s="332" t="s">
        <v>4484</v>
      </c>
      <c r="F2285" s="333" t="str">
        <f t="shared" si="245"/>
        <v>7</v>
      </c>
      <c r="G2285" s="333" t="str">
        <f t="shared" si="246"/>
        <v>1</v>
      </c>
      <c r="H2285" s="333" t="str">
        <f t="shared" si="247"/>
        <v>9</v>
      </c>
      <c r="I2285" s="333" t="str">
        <f t="shared" si="248"/>
        <v>7</v>
      </c>
      <c r="J2285" s="333" t="str">
        <f t="shared" si="249"/>
        <v>7</v>
      </c>
      <c r="K2285" s="333" t="str">
        <f t="shared" si="250"/>
        <v>9</v>
      </c>
      <c r="L2285" s="350">
        <f t="shared" si="251"/>
        <v>44.333333333333336</v>
      </c>
    </row>
    <row r="2286" spans="5:12" x14ac:dyDescent="0.25">
      <c r="E2286" s="332" t="s">
        <v>4483</v>
      </c>
      <c r="F2286" s="333" t="str">
        <f t="shared" si="245"/>
        <v>7</v>
      </c>
      <c r="G2286" s="333" t="str">
        <f t="shared" si="246"/>
        <v>1</v>
      </c>
      <c r="H2286" s="333" t="str">
        <f t="shared" si="247"/>
        <v>9</v>
      </c>
      <c r="I2286" s="333" t="str">
        <f t="shared" si="248"/>
        <v>7</v>
      </c>
      <c r="J2286" s="333" t="str">
        <f t="shared" si="249"/>
        <v>9</v>
      </c>
      <c r="K2286" s="333" t="str">
        <f t="shared" si="250"/>
        <v>1</v>
      </c>
      <c r="L2286" s="350">
        <f t="shared" si="251"/>
        <v>26.333333333333332</v>
      </c>
    </row>
    <row r="2287" spans="5:12" x14ac:dyDescent="0.25">
      <c r="E2287" s="332" t="s">
        <v>4482</v>
      </c>
      <c r="F2287" s="333" t="str">
        <f t="shared" si="245"/>
        <v>7</v>
      </c>
      <c r="G2287" s="333" t="str">
        <f t="shared" si="246"/>
        <v>1</v>
      </c>
      <c r="H2287" s="333" t="str">
        <f t="shared" si="247"/>
        <v>9</v>
      </c>
      <c r="I2287" s="333" t="str">
        <f t="shared" si="248"/>
        <v>7</v>
      </c>
      <c r="J2287" s="333" t="str">
        <f t="shared" si="249"/>
        <v>9</v>
      </c>
      <c r="K2287" s="333" t="str">
        <f t="shared" si="250"/>
        <v>3</v>
      </c>
      <c r="L2287" s="350">
        <f t="shared" si="251"/>
        <v>32.333333333333336</v>
      </c>
    </row>
    <row r="2288" spans="5:12" x14ac:dyDescent="0.25">
      <c r="E2288" s="332" t="s">
        <v>4481</v>
      </c>
      <c r="F2288" s="333" t="str">
        <f t="shared" si="245"/>
        <v>7</v>
      </c>
      <c r="G2288" s="333" t="str">
        <f t="shared" si="246"/>
        <v>1</v>
      </c>
      <c r="H2288" s="333" t="str">
        <f t="shared" si="247"/>
        <v>9</v>
      </c>
      <c r="I2288" s="333" t="str">
        <f t="shared" si="248"/>
        <v>7</v>
      </c>
      <c r="J2288" s="333" t="str">
        <f t="shared" si="249"/>
        <v>9</v>
      </c>
      <c r="K2288" s="333" t="str">
        <f t="shared" si="250"/>
        <v>7</v>
      </c>
      <c r="L2288" s="350">
        <f t="shared" si="251"/>
        <v>44.333333333333336</v>
      </c>
    </row>
    <row r="2289" spans="5:12" x14ac:dyDescent="0.25">
      <c r="E2289" s="332" t="s">
        <v>4480</v>
      </c>
      <c r="F2289" s="333" t="str">
        <f t="shared" si="245"/>
        <v>7</v>
      </c>
      <c r="G2289" s="333" t="str">
        <f t="shared" si="246"/>
        <v>1</v>
      </c>
      <c r="H2289" s="333" t="str">
        <f t="shared" si="247"/>
        <v>9</v>
      </c>
      <c r="I2289" s="333" t="str">
        <f t="shared" si="248"/>
        <v>7</v>
      </c>
      <c r="J2289" s="333" t="str">
        <f t="shared" si="249"/>
        <v>9</v>
      </c>
      <c r="K2289" s="333" t="str">
        <f t="shared" si="250"/>
        <v>9</v>
      </c>
      <c r="L2289" s="350">
        <f t="shared" si="251"/>
        <v>50.333333333333336</v>
      </c>
    </row>
    <row r="2290" spans="5:12" x14ac:dyDescent="0.25">
      <c r="E2290" s="332" t="s">
        <v>4479</v>
      </c>
      <c r="F2290" s="333" t="str">
        <f t="shared" si="245"/>
        <v>7</v>
      </c>
      <c r="G2290" s="333" t="str">
        <f t="shared" si="246"/>
        <v>1</v>
      </c>
      <c r="H2290" s="333" t="str">
        <f t="shared" si="247"/>
        <v>9</v>
      </c>
      <c r="I2290" s="333" t="str">
        <f t="shared" si="248"/>
        <v>9</v>
      </c>
      <c r="J2290" s="333" t="str">
        <f t="shared" si="249"/>
        <v>1</v>
      </c>
      <c r="K2290" s="333" t="str">
        <f t="shared" si="250"/>
        <v>1</v>
      </c>
      <c r="L2290" s="350">
        <f t="shared" si="251"/>
        <v>29.666666666666668</v>
      </c>
    </row>
    <row r="2291" spans="5:12" x14ac:dyDescent="0.25">
      <c r="E2291" s="332" t="s">
        <v>4478</v>
      </c>
      <c r="F2291" s="333" t="str">
        <f t="shared" si="245"/>
        <v>7</v>
      </c>
      <c r="G2291" s="333" t="str">
        <f t="shared" si="246"/>
        <v>1</v>
      </c>
      <c r="H2291" s="333" t="str">
        <f t="shared" si="247"/>
        <v>9</v>
      </c>
      <c r="I2291" s="333" t="str">
        <f t="shared" si="248"/>
        <v>9</v>
      </c>
      <c r="J2291" s="333" t="str">
        <f t="shared" si="249"/>
        <v>1</v>
      </c>
      <c r="K2291" s="333" t="str">
        <f t="shared" si="250"/>
        <v>3</v>
      </c>
      <c r="L2291" s="350">
        <f t="shared" si="251"/>
        <v>30.333333333333332</v>
      </c>
    </row>
    <row r="2292" spans="5:12" x14ac:dyDescent="0.25">
      <c r="E2292" s="332" t="s">
        <v>4477</v>
      </c>
      <c r="F2292" s="333" t="str">
        <f t="shared" si="245"/>
        <v>7</v>
      </c>
      <c r="G2292" s="333" t="str">
        <f t="shared" si="246"/>
        <v>1</v>
      </c>
      <c r="H2292" s="333" t="str">
        <f t="shared" si="247"/>
        <v>9</v>
      </c>
      <c r="I2292" s="333" t="str">
        <f t="shared" si="248"/>
        <v>9</v>
      </c>
      <c r="J2292" s="333" t="str">
        <f t="shared" si="249"/>
        <v>1</v>
      </c>
      <c r="K2292" s="333" t="str">
        <f t="shared" si="250"/>
        <v>7</v>
      </c>
      <c r="L2292" s="350">
        <f t="shared" si="251"/>
        <v>31.666666666666668</v>
      </c>
    </row>
    <row r="2293" spans="5:12" x14ac:dyDescent="0.25">
      <c r="E2293" s="332" t="s">
        <v>4476</v>
      </c>
      <c r="F2293" s="333" t="str">
        <f t="shared" si="245"/>
        <v>7</v>
      </c>
      <c r="G2293" s="333" t="str">
        <f t="shared" si="246"/>
        <v>1</v>
      </c>
      <c r="H2293" s="333" t="str">
        <f t="shared" si="247"/>
        <v>9</v>
      </c>
      <c r="I2293" s="333" t="str">
        <f t="shared" si="248"/>
        <v>9</v>
      </c>
      <c r="J2293" s="333" t="str">
        <f t="shared" si="249"/>
        <v>1</v>
      </c>
      <c r="K2293" s="333" t="str">
        <f t="shared" si="250"/>
        <v>9</v>
      </c>
      <c r="L2293" s="350">
        <f t="shared" si="251"/>
        <v>32.333333333333336</v>
      </c>
    </row>
    <row r="2294" spans="5:12" x14ac:dyDescent="0.25">
      <c r="E2294" s="332" t="s">
        <v>4475</v>
      </c>
      <c r="F2294" s="333" t="str">
        <f t="shared" si="245"/>
        <v>7</v>
      </c>
      <c r="G2294" s="333" t="str">
        <f t="shared" si="246"/>
        <v>1</v>
      </c>
      <c r="H2294" s="333" t="str">
        <f t="shared" si="247"/>
        <v>9</v>
      </c>
      <c r="I2294" s="333" t="str">
        <f t="shared" si="248"/>
        <v>9</v>
      </c>
      <c r="J2294" s="333" t="str">
        <f t="shared" si="249"/>
        <v>3</v>
      </c>
      <c r="K2294" s="333" t="str">
        <f t="shared" si="250"/>
        <v>1</v>
      </c>
      <c r="L2294" s="350">
        <f t="shared" si="251"/>
        <v>30.333333333333332</v>
      </c>
    </row>
    <row r="2295" spans="5:12" x14ac:dyDescent="0.25">
      <c r="E2295" s="332" t="s">
        <v>4474</v>
      </c>
      <c r="F2295" s="333" t="str">
        <f t="shared" si="245"/>
        <v>7</v>
      </c>
      <c r="G2295" s="333" t="str">
        <f t="shared" si="246"/>
        <v>1</v>
      </c>
      <c r="H2295" s="333" t="str">
        <f t="shared" si="247"/>
        <v>9</v>
      </c>
      <c r="I2295" s="333" t="str">
        <f t="shared" si="248"/>
        <v>9</v>
      </c>
      <c r="J2295" s="333" t="str">
        <f t="shared" si="249"/>
        <v>3</v>
      </c>
      <c r="K2295" s="333" t="str">
        <f t="shared" si="250"/>
        <v>3</v>
      </c>
      <c r="L2295" s="350">
        <f t="shared" si="251"/>
        <v>32.333333333333336</v>
      </c>
    </row>
    <row r="2296" spans="5:12" x14ac:dyDescent="0.25">
      <c r="E2296" s="332" t="s">
        <v>4473</v>
      </c>
      <c r="F2296" s="333" t="str">
        <f t="shared" si="245"/>
        <v>7</v>
      </c>
      <c r="G2296" s="333" t="str">
        <f t="shared" si="246"/>
        <v>1</v>
      </c>
      <c r="H2296" s="333" t="str">
        <f t="shared" si="247"/>
        <v>9</v>
      </c>
      <c r="I2296" s="333" t="str">
        <f t="shared" si="248"/>
        <v>9</v>
      </c>
      <c r="J2296" s="333" t="str">
        <f t="shared" si="249"/>
        <v>3</v>
      </c>
      <c r="K2296" s="333" t="str">
        <f t="shared" si="250"/>
        <v>7</v>
      </c>
      <c r="L2296" s="350">
        <f t="shared" si="251"/>
        <v>36.333333333333336</v>
      </c>
    </row>
    <row r="2297" spans="5:12" x14ac:dyDescent="0.25">
      <c r="E2297" s="332" t="s">
        <v>4472</v>
      </c>
      <c r="F2297" s="333" t="str">
        <f t="shared" si="245"/>
        <v>7</v>
      </c>
      <c r="G2297" s="333" t="str">
        <f t="shared" si="246"/>
        <v>1</v>
      </c>
      <c r="H2297" s="333" t="str">
        <f t="shared" si="247"/>
        <v>9</v>
      </c>
      <c r="I2297" s="333" t="str">
        <f t="shared" si="248"/>
        <v>9</v>
      </c>
      <c r="J2297" s="333" t="str">
        <f t="shared" si="249"/>
        <v>3</v>
      </c>
      <c r="K2297" s="333" t="str">
        <f t="shared" si="250"/>
        <v>9</v>
      </c>
      <c r="L2297" s="350">
        <f t="shared" si="251"/>
        <v>38.333333333333336</v>
      </c>
    </row>
    <row r="2298" spans="5:12" x14ac:dyDescent="0.25">
      <c r="E2298" s="332" t="s">
        <v>4471</v>
      </c>
      <c r="F2298" s="333" t="str">
        <f t="shared" si="245"/>
        <v>7</v>
      </c>
      <c r="G2298" s="333" t="str">
        <f t="shared" si="246"/>
        <v>1</v>
      </c>
      <c r="H2298" s="333" t="str">
        <f t="shared" si="247"/>
        <v>9</v>
      </c>
      <c r="I2298" s="333" t="str">
        <f t="shared" si="248"/>
        <v>9</v>
      </c>
      <c r="J2298" s="333" t="str">
        <f t="shared" si="249"/>
        <v>7</v>
      </c>
      <c r="K2298" s="333" t="str">
        <f t="shared" si="250"/>
        <v>1</v>
      </c>
      <c r="L2298" s="350">
        <f t="shared" si="251"/>
        <v>31.666666666666668</v>
      </c>
    </row>
    <row r="2299" spans="5:12" x14ac:dyDescent="0.25">
      <c r="E2299" s="332" t="s">
        <v>4470</v>
      </c>
      <c r="F2299" s="333" t="str">
        <f t="shared" si="245"/>
        <v>7</v>
      </c>
      <c r="G2299" s="333" t="str">
        <f t="shared" si="246"/>
        <v>1</v>
      </c>
      <c r="H2299" s="333" t="str">
        <f t="shared" si="247"/>
        <v>9</v>
      </c>
      <c r="I2299" s="333" t="str">
        <f t="shared" si="248"/>
        <v>9</v>
      </c>
      <c r="J2299" s="333" t="str">
        <f t="shared" si="249"/>
        <v>7</v>
      </c>
      <c r="K2299" s="333" t="str">
        <f t="shared" si="250"/>
        <v>3</v>
      </c>
      <c r="L2299" s="350">
        <f t="shared" si="251"/>
        <v>36.333333333333336</v>
      </c>
    </row>
    <row r="2300" spans="5:12" x14ac:dyDescent="0.25">
      <c r="E2300" s="332" t="s">
        <v>4469</v>
      </c>
      <c r="F2300" s="333" t="str">
        <f t="shared" si="245"/>
        <v>7</v>
      </c>
      <c r="G2300" s="333" t="str">
        <f t="shared" si="246"/>
        <v>1</v>
      </c>
      <c r="H2300" s="333" t="str">
        <f t="shared" si="247"/>
        <v>9</v>
      </c>
      <c r="I2300" s="333" t="str">
        <f t="shared" si="248"/>
        <v>9</v>
      </c>
      <c r="J2300" s="333" t="str">
        <f t="shared" si="249"/>
        <v>7</v>
      </c>
      <c r="K2300" s="333" t="str">
        <f t="shared" si="250"/>
        <v>7</v>
      </c>
      <c r="L2300" s="350">
        <f t="shared" si="251"/>
        <v>45.666666666666664</v>
      </c>
    </row>
    <row r="2301" spans="5:12" x14ac:dyDescent="0.25">
      <c r="E2301" s="332" t="s">
        <v>4468</v>
      </c>
      <c r="F2301" s="333" t="str">
        <f t="shared" si="245"/>
        <v>7</v>
      </c>
      <c r="G2301" s="333" t="str">
        <f t="shared" si="246"/>
        <v>1</v>
      </c>
      <c r="H2301" s="333" t="str">
        <f t="shared" si="247"/>
        <v>9</v>
      </c>
      <c r="I2301" s="333" t="str">
        <f t="shared" si="248"/>
        <v>9</v>
      </c>
      <c r="J2301" s="333" t="str">
        <f t="shared" si="249"/>
        <v>7</v>
      </c>
      <c r="K2301" s="333" t="str">
        <f t="shared" si="250"/>
        <v>9</v>
      </c>
      <c r="L2301" s="350">
        <f t="shared" si="251"/>
        <v>50.333333333333336</v>
      </c>
    </row>
    <row r="2302" spans="5:12" x14ac:dyDescent="0.25">
      <c r="E2302" s="332" t="s">
        <v>4467</v>
      </c>
      <c r="F2302" s="333" t="str">
        <f t="shared" si="245"/>
        <v>7</v>
      </c>
      <c r="G2302" s="333" t="str">
        <f t="shared" si="246"/>
        <v>1</v>
      </c>
      <c r="H2302" s="333" t="str">
        <f t="shared" si="247"/>
        <v>9</v>
      </c>
      <c r="I2302" s="333" t="str">
        <f t="shared" si="248"/>
        <v>9</v>
      </c>
      <c r="J2302" s="333" t="str">
        <f t="shared" si="249"/>
        <v>9</v>
      </c>
      <c r="K2302" s="333" t="str">
        <f t="shared" si="250"/>
        <v>1</v>
      </c>
      <c r="L2302" s="350">
        <f t="shared" si="251"/>
        <v>32.333333333333336</v>
      </c>
    </row>
    <row r="2303" spans="5:12" x14ac:dyDescent="0.25">
      <c r="E2303" s="332" t="s">
        <v>4466</v>
      </c>
      <c r="F2303" s="333" t="str">
        <f t="shared" si="245"/>
        <v>7</v>
      </c>
      <c r="G2303" s="333" t="str">
        <f t="shared" si="246"/>
        <v>1</v>
      </c>
      <c r="H2303" s="333" t="str">
        <f t="shared" si="247"/>
        <v>9</v>
      </c>
      <c r="I2303" s="333" t="str">
        <f t="shared" si="248"/>
        <v>9</v>
      </c>
      <c r="J2303" s="333" t="str">
        <f t="shared" si="249"/>
        <v>9</v>
      </c>
      <c r="K2303" s="333" t="str">
        <f t="shared" si="250"/>
        <v>3</v>
      </c>
      <c r="L2303" s="350">
        <f t="shared" si="251"/>
        <v>38.333333333333336</v>
      </c>
    </row>
    <row r="2304" spans="5:12" x14ac:dyDescent="0.25">
      <c r="E2304" s="332" t="s">
        <v>4465</v>
      </c>
      <c r="F2304" s="333" t="str">
        <f t="shared" si="245"/>
        <v>7</v>
      </c>
      <c r="G2304" s="333" t="str">
        <f t="shared" si="246"/>
        <v>1</v>
      </c>
      <c r="H2304" s="333" t="str">
        <f t="shared" si="247"/>
        <v>9</v>
      </c>
      <c r="I2304" s="333" t="str">
        <f t="shared" si="248"/>
        <v>9</v>
      </c>
      <c r="J2304" s="333" t="str">
        <f t="shared" si="249"/>
        <v>9</v>
      </c>
      <c r="K2304" s="333" t="str">
        <f t="shared" si="250"/>
        <v>7</v>
      </c>
      <c r="L2304" s="350">
        <f t="shared" si="251"/>
        <v>50.333333333333336</v>
      </c>
    </row>
    <row r="2305" spans="5:12" x14ac:dyDescent="0.25">
      <c r="E2305" s="332" t="s">
        <v>4464</v>
      </c>
      <c r="F2305" s="333" t="str">
        <f t="shared" si="245"/>
        <v>7</v>
      </c>
      <c r="G2305" s="333" t="str">
        <f t="shared" si="246"/>
        <v>1</v>
      </c>
      <c r="H2305" s="333" t="str">
        <f t="shared" si="247"/>
        <v>9</v>
      </c>
      <c r="I2305" s="333" t="str">
        <f t="shared" si="248"/>
        <v>9</v>
      </c>
      <c r="J2305" s="333" t="str">
        <f t="shared" si="249"/>
        <v>9</v>
      </c>
      <c r="K2305" s="333" t="str">
        <f t="shared" si="250"/>
        <v>9</v>
      </c>
      <c r="L2305" s="350">
        <f t="shared" si="251"/>
        <v>56.333333333333336</v>
      </c>
    </row>
    <row r="2306" spans="5:12" x14ac:dyDescent="0.25">
      <c r="E2306" s="332" t="s">
        <v>4463</v>
      </c>
      <c r="F2306" s="333" t="str">
        <f t="shared" ref="F2306:F2369" si="252">MID(E2306,3,1)</f>
        <v>7</v>
      </c>
      <c r="G2306" s="333" t="str">
        <f t="shared" ref="G2306:G2369" si="253">MID(E2306,6,1)</f>
        <v>3</v>
      </c>
      <c r="H2306" s="333" t="str">
        <f t="shared" ref="H2306:H2369" si="254">MID(E2306,10,1)</f>
        <v>1</v>
      </c>
      <c r="I2306" s="333" t="str">
        <f t="shared" ref="I2306:I2369" si="255">MID(E2306,13,1)</f>
        <v>1</v>
      </c>
      <c r="J2306" s="333" t="str">
        <f t="shared" ref="J2306:J2369" si="256">MID(E2306,17,1)</f>
        <v>1</v>
      </c>
      <c r="K2306" s="333" t="str">
        <f t="shared" ref="K2306:K2369" si="257">MID(E2306,20,1)</f>
        <v>1</v>
      </c>
      <c r="L2306" s="350">
        <f t="shared" ref="L2306:L2369" si="258">(F2306*G2306+H2306*I2306+J2306*K2306)/3</f>
        <v>7.666666666666667</v>
      </c>
    </row>
    <row r="2307" spans="5:12" x14ac:dyDescent="0.25">
      <c r="E2307" s="332" t="s">
        <v>4462</v>
      </c>
      <c r="F2307" s="333" t="str">
        <f t="shared" si="252"/>
        <v>7</v>
      </c>
      <c r="G2307" s="333" t="str">
        <f t="shared" si="253"/>
        <v>3</v>
      </c>
      <c r="H2307" s="333" t="str">
        <f t="shared" si="254"/>
        <v>1</v>
      </c>
      <c r="I2307" s="333" t="str">
        <f t="shared" si="255"/>
        <v>1</v>
      </c>
      <c r="J2307" s="333" t="str">
        <f t="shared" si="256"/>
        <v>1</v>
      </c>
      <c r="K2307" s="333" t="str">
        <f t="shared" si="257"/>
        <v>3</v>
      </c>
      <c r="L2307" s="350">
        <f t="shared" si="258"/>
        <v>8.3333333333333339</v>
      </c>
    </row>
    <row r="2308" spans="5:12" x14ac:dyDescent="0.25">
      <c r="E2308" s="332" t="s">
        <v>4461</v>
      </c>
      <c r="F2308" s="333" t="str">
        <f t="shared" si="252"/>
        <v>7</v>
      </c>
      <c r="G2308" s="333" t="str">
        <f t="shared" si="253"/>
        <v>3</v>
      </c>
      <c r="H2308" s="333" t="str">
        <f t="shared" si="254"/>
        <v>1</v>
      </c>
      <c r="I2308" s="333" t="str">
        <f t="shared" si="255"/>
        <v>1</v>
      </c>
      <c r="J2308" s="333" t="str">
        <f t="shared" si="256"/>
        <v>1</v>
      </c>
      <c r="K2308" s="333" t="str">
        <f t="shared" si="257"/>
        <v>7</v>
      </c>
      <c r="L2308" s="350">
        <f t="shared" si="258"/>
        <v>9.6666666666666661</v>
      </c>
    </row>
    <row r="2309" spans="5:12" x14ac:dyDescent="0.25">
      <c r="E2309" s="332" t="s">
        <v>4460</v>
      </c>
      <c r="F2309" s="333" t="str">
        <f t="shared" si="252"/>
        <v>7</v>
      </c>
      <c r="G2309" s="333" t="str">
        <f t="shared" si="253"/>
        <v>3</v>
      </c>
      <c r="H2309" s="333" t="str">
        <f t="shared" si="254"/>
        <v>1</v>
      </c>
      <c r="I2309" s="333" t="str">
        <f t="shared" si="255"/>
        <v>1</v>
      </c>
      <c r="J2309" s="333" t="str">
        <f t="shared" si="256"/>
        <v>1</v>
      </c>
      <c r="K2309" s="333" t="str">
        <f t="shared" si="257"/>
        <v>9</v>
      </c>
      <c r="L2309" s="350">
        <f t="shared" si="258"/>
        <v>10.333333333333334</v>
      </c>
    </row>
    <row r="2310" spans="5:12" x14ac:dyDescent="0.25">
      <c r="E2310" s="332" t="s">
        <v>4459</v>
      </c>
      <c r="F2310" s="333" t="str">
        <f t="shared" si="252"/>
        <v>7</v>
      </c>
      <c r="G2310" s="333" t="str">
        <f t="shared" si="253"/>
        <v>3</v>
      </c>
      <c r="H2310" s="333" t="str">
        <f t="shared" si="254"/>
        <v>1</v>
      </c>
      <c r="I2310" s="333" t="str">
        <f t="shared" si="255"/>
        <v>1</v>
      </c>
      <c r="J2310" s="333" t="str">
        <f t="shared" si="256"/>
        <v>3</v>
      </c>
      <c r="K2310" s="333" t="str">
        <f t="shared" si="257"/>
        <v>1</v>
      </c>
      <c r="L2310" s="350">
        <f t="shared" si="258"/>
        <v>8.3333333333333339</v>
      </c>
    </row>
    <row r="2311" spans="5:12" x14ac:dyDescent="0.25">
      <c r="E2311" s="332" t="s">
        <v>4458</v>
      </c>
      <c r="F2311" s="333" t="str">
        <f t="shared" si="252"/>
        <v>7</v>
      </c>
      <c r="G2311" s="333" t="str">
        <f t="shared" si="253"/>
        <v>3</v>
      </c>
      <c r="H2311" s="333" t="str">
        <f t="shared" si="254"/>
        <v>1</v>
      </c>
      <c r="I2311" s="333" t="str">
        <f t="shared" si="255"/>
        <v>1</v>
      </c>
      <c r="J2311" s="333" t="str">
        <f t="shared" si="256"/>
        <v>3</v>
      </c>
      <c r="K2311" s="333" t="str">
        <f t="shared" si="257"/>
        <v>3</v>
      </c>
      <c r="L2311" s="350">
        <f t="shared" si="258"/>
        <v>10.333333333333334</v>
      </c>
    </row>
    <row r="2312" spans="5:12" x14ac:dyDescent="0.25">
      <c r="E2312" s="332" t="s">
        <v>4457</v>
      </c>
      <c r="F2312" s="333" t="str">
        <f t="shared" si="252"/>
        <v>7</v>
      </c>
      <c r="G2312" s="333" t="str">
        <f t="shared" si="253"/>
        <v>3</v>
      </c>
      <c r="H2312" s="333" t="str">
        <f t="shared" si="254"/>
        <v>1</v>
      </c>
      <c r="I2312" s="333" t="str">
        <f t="shared" si="255"/>
        <v>1</v>
      </c>
      <c r="J2312" s="333" t="str">
        <f t="shared" si="256"/>
        <v>3</v>
      </c>
      <c r="K2312" s="333" t="str">
        <f t="shared" si="257"/>
        <v>7</v>
      </c>
      <c r="L2312" s="350">
        <f t="shared" si="258"/>
        <v>14.333333333333334</v>
      </c>
    </row>
    <row r="2313" spans="5:12" x14ac:dyDescent="0.25">
      <c r="E2313" s="332" t="s">
        <v>4456</v>
      </c>
      <c r="F2313" s="333" t="str">
        <f t="shared" si="252"/>
        <v>7</v>
      </c>
      <c r="G2313" s="333" t="str">
        <f t="shared" si="253"/>
        <v>3</v>
      </c>
      <c r="H2313" s="333" t="str">
        <f t="shared" si="254"/>
        <v>1</v>
      </c>
      <c r="I2313" s="333" t="str">
        <f t="shared" si="255"/>
        <v>1</v>
      </c>
      <c r="J2313" s="333" t="str">
        <f t="shared" si="256"/>
        <v>3</v>
      </c>
      <c r="K2313" s="333" t="str">
        <f t="shared" si="257"/>
        <v>9</v>
      </c>
      <c r="L2313" s="350">
        <f t="shared" si="258"/>
        <v>16.333333333333332</v>
      </c>
    </row>
    <row r="2314" spans="5:12" x14ac:dyDescent="0.25">
      <c r="E2314" s="332" t="s">
        <v>4455</v>
      </c>
      <c r="F2314" s="333" t="str">
        <f t="shared" si="252"/>
        <v>7</v>
      </c>
      <c r="G2314" s="333" t="str">
        <f t="shared" si="253"/>
        <v>3</v>
      </c>
      <c r="H2314" s="333" t="str">
        <f t="shared" si="254"/>
        <v>1</v>
      </c>
      <c r="I2314" s="333" t="str">
        <f t="shared" si="255"/>
        <v>1</v>
      </c>
      <c r="J2314" s="333" t="str">
        <f t="shared" si="256"/>
        <v>7</v>
      </c>
      <c r="K2314" s="333" t="str">
        <f t="shared" si="257"/>
        <v>1</v>
      </c>
      <c r="L2314" s="350">
        <f t="shared" si="258"/>
        <v>9.6666666666666661</v>
      </c>
    </row>
    <row r="2315" spans="5:12" x14ac:dyDescent="0.25">
      <c r="E2315" s="332" t="s">
        <v>4454</v>
      </c>
      <c r="F2315" s="333" t="str">
        <f t="shared" si="252"/>
        <v>7</v>
      </c>
      <c r="G2315" s="333" t="str">
        <f t="shared" si="253"/>
        <v>3</v>
      </c>
      <c r="H2315" s="333" t="str">
        <f t="shared" si="254"/>
        <v>1</v>
      </c>
      <c r="I2315" s="333" t="str">
        <f t="shared" si="255"/>
        <v>1</v>
      </c>
      <c r="J2315" s="333" t="str">
        <f t="shared" si="256"/>
        <v>7</v>
      </c>
      <c r="K2315" s="333" t="str">
        <f t="shared" si="257"/>
        <v>3</v>
      </c>
      <c r="L2315" s="350">
        <f t="shared" si="258"/>
        <v>14.333333333333334</v>
      </c>
    </row>
    <row r="2316" spans="5:12" x14ac:dyDescent="0.25">
      <c r="E2316" s="332" t="s">
        <v>4453</v>
      </c>
      <c r="F2316" s="333" t="str">
        <f t="shared" si="252"/>
        <v>7</v>
      </c>
      <c r="G2316" s="333" t="str">
        <f t="shared" si="253"/>
        <v>3</v>
      </c>
      <c r="H2316" s="333" t="str">
        <f t="shared" si="254"/>
        <v>1</v>
      </c>
      <c r="I2316" s="333" t="str">
        <f t="shared" si="255"/>
        <v>1</v>
      </c>
      <c r="J2316" s="333" t="str">
        <f t="shared" si="256"/>
        <v>7</v>
      </c>
      <c r="K2316" s="333" t="str">
        <f t="shared" si="257"/>
        <v>7</v>
      </c>
      <c r="L2316" s="350">
        <f t="shared" si="258"/>
        <v>23.666666666666668</v>
      </c>
    </row>
    <row r="2317" spans="5:12" x14ac:dyDescent="0.25">
      <c r="E2317" s="332" t="s">
        <v>4452</v>
      </c>
      <c r="F2317" s="333" t="str">
        <f t="shared" si="252"/>
        <v>7</v>
      </c>
      <c r="G2317" s="333" t="str">
        <f t="shared" si="253"/>
        <v>3</v>
      </c>
      <c r="H2317" s="333" t="str">
        <f t="shared" si="254"/>
        <v>1</v>
      </c>
      <c r="I2317" s="333" t="str">
        <f t="shared" si="255"/>
        <v>1</v>
      </c>
      <c r="J2317" s="333" t="str">
        <f t="shared" si="256"/>
        <v>7</v>
      </c>
      <c r="K2317" s="333" t="str">
        <f t="shared" si="257"/>
        <v>9</v>
      </c>
      <c r="L2317" s="350">
        <f t="shared" si="258"/>
        <v>28.333333333333332</v>
      </c>
    </row>
    <row r="2318" spans="5:12" x14ac:dyDescent="0.25">
      <c r="E2318" s="332" t="s">
        <v>4451</v>
      </c>
      <c r="F2318" s="333" t="str">
        <f t="shared" si="252"/>
        <v>7</v>
      </c>
      <c r="G2318" s="333" t="str">
        <f t="shared" si="253"/>
        <v>3</v>
      </c>
      <c r="H2318" s="333" t="str">
        <f t="shared" si="254"/>
        <v>1</v>
      </c>
      <c r="I2318" s="333" t="str">
        <f t="shared" si="255"/>
        <v>1</v>
      </c>
      <c r="J2318" s="333" t="str">
        <f t="shared" si="256"/>
        <v>9</v>
      </c>
      <c r="K2318" s="333" t="str">
        <f t="shared" si="257"/>
        <v>1</v>
      </c>
      <c r="L2318" s="350">
        <f t="shared" si="258"/>
        <v>10.333333333333334</v>
      </c>
    </row>
    <row r="2319" spans="5:12" x14ac:dyDescent="0.25">
      <c r="E2319" s="332" t="s">
        <v>4450</v>
      </c>
      <c r="F2319" s="333" t="str">
        <f t="shared" si="252"/>
        <v>7</v>
      </c>
      <c r="G2319" s="333" t="str">
        <f t="shared" si="253"/>
        <v>3</v>
      </c>
      <c r="H2319" s="333" t="str">
        <f t="shared" si="254"/>
        <v>1</v>
      </c>
      <c r="I2319" s="333" t="str">
        <f t="shared" si="255"/>
        <v>1</v>
      </c>
      <c r="J2319" s="333" t="str">
        <f t="shared" si="256"/>
        <v>9</v>
      </c>
      <c r="K2319" s="333" t="str">
        <f t="shared" si="257"/>
        <v>3</v>
      </c>
      <c r="L2319" s="350">
        <f t="shared" si="258"/>
        <v>16.333333333333332</v>
      </c>
    </row>
    <row r="2320" spans="5:12" x14ac:dyDescent="0.25">
      <c r="E2320" s="332" t="s">
        <v>4449</v>
      </c>
      <c r="F2320" s="333" t="str">
        <f t="shared" si="252"/>
        <v>7</v>
      </c>
      <c r="G2320" s="333" t="str">
        <f t="shared" si="253"/>
        <v>3</v>
      </c>
      <c r="H2320" s="333" t="str">
        <f t="shared" si="254"/>
        <v>1</v>
      </c>
      <c r="I2320" s="333" t="str">
        <f t="shared" si="255"/>
        <v>1</v>
      </c>
      <c r="J2320" s="333" t="str">
        <f t="shared" si="256"/>
        <v>9</v>
      </c>
      <c r="K2320" s="333" t="str">
        <f t="shared" si="257"/>
        <v>7</v>
      </c>
      <c r="L2320" s="350">
        <f t="shared" si="258"/>
        <v>28.333333333333332</v>
      </c>
    </row>
    <row r="2321" spans="5:12" x14ac:dyDescent="0.25">
      <c r="E2321" s="332" t="s">
        <v>4448</v>
      </c>
      <c r="F2321" s="333" t="str">
        <f t="shared" si="252"/>
        <v>7</v>
      </c>
      <c r="G2321" s="333" t="str">
        <f t="shared" si="253"/>
        <v>3</v>
      </c>
      <c r="H2321" s="333" t="str">
        <f t="shared" si="254"/>
        <v>1</v>
      </c>
      <c r="I2321" s="333" t="str">
        <f t="shared" si="255"/>
        <v>1</v>
      </c>
      <c r="J2321" s="333" t="str">
        <f t="shared" si="256"/>
        <v>9</v>
      </c>
      <c r="K2321" s="333" t="str">
        <f t="shared" si="257"/>
        <v>9</v>
      </c>
      <c r="L2321" s="350">
        <f t="shared" si="258"/>
        <v>34.333333333333336</v>
      </c>
    </row>
    <row r="2322" spans="5:12" x14ac:dyDescent="0.25">
      <c r="E2322" s="332" t="s">
        <v>4447</v>
      </c>
      <c r="F2322" s="333" t="str">
        <f t="shared" si="252"/>
        <v>7</v>
      </c>
      <c r="G2322" s="333" t="str">
        <f t="shared" si="253"/>
        <v>3</v>
      </c>
      <c r="H2322" s="333" t="str">
        <f t="shared" si="254"/>
        <v>1</v>
      </c>
      <c r="I2322" s="333" t="str">
        <f t="shared" si="255"/>
        <v>3</v>
      </c>
      <c r="J2322" s="333" t="str">
        <f t="shared" si="256"/>
        <v>1</v>
      </c>
      <c r="K2322" s="333" t="str">
        <f t="shared" si="257"/>
        <v>1</v>
      </c>
      <c r="L2322" s="350">
        <f t="shared" si="258"/>
        <v>8.3333333333333339</v>
      </c>
    </row>
    <row r="2323" spans="5:12" x14ac:dyDescent="0.25">
      <c r="E2323" s="332" t="s">
        <v>4446</v>
      </c>
      <c r="F2323" s="333" t="str">
        <f t="shared" si="252"/>
        <v>7</v>
      </c>
      <c r="G2323" s="333" t="str">
        <f t="shared" si="253"/>
        <v>3</v>
      </c>
      <c r="H2323" s="333" t="str">
        <f t="shared" si="254"/>
        <v>1</v>
      </c>
      <c r="I2323" s="333" t="str">
        <f t="shared" si="255"/>
        <v>3</v>
      </c>
      <c r="J2323" s="333" t="str">
        <f t="shared" si="256"/>
        <v>1</v>
      </c>
      <c r="K2323" s="333" t="str">
        <f t="shared" si="257"/>
        <v>3</v>
      </c>
      <c r="L2323" s="350">
        <f t="shared" si="258"/>
        <v>9</v>
      </c>
    </row>
    <row r="2324" spans="5:12" x14ac:dyDescent="0.25">
      <c r="E2324" s="332" t="s">
        <v>4445</v>
      </c>
      <c r="F2324" s="333" t="str">
        <f t="shared" si="252"/>
        <v>7</v>
      </c>
      <c r="G2324" s="333" t="str">
        <f t="shared" si="253"/>
        <v>3</v>
      </c>
      <c r="H2324" s="333" t="str">
        <f t="shared" si="254"/>
        <v>1</v>
      </c>
      <c r="I2324" s="333" t="str">
        <f t="shared" si="255"/>
        <v>3</v>
      </c>
      <c r="J2324" s="333" t="str">
        <f t="shared" si="256"/>
        <v>1</v>
      </c>
      <c r="K2324" s="333" t="str">
        <f t="shared" si="257"/>
        <v>7</v>
      </c>
      <c r="L2324" s="350">
        <f t="shared" si="258"/>
        <v>10.333333333333334</v>
      </c>
    </row>
    <row r="2325" spans="5:12" x14ac:dyDescent="0.25">
      <c r="E2325" s="332" t="s">
        <v>4444</v>
      </c>
      <c r="F2325" s="333" t="str">
        <f t="shared" si="252"/>
        <v>7</v>
      </c>
      <c r="G2325" s="333" t="str">
        <f t="shared" si="253"/>
        <v>3</v>
      </c>
      <c r="H2325" s="333" t="str">
        <f t="shared" si="254"/>
        <v>1</v>
      </c>
      <c r="I2325" s="333" t="str">
        <f t="shared" si="255"/>
        <v>3</v>
      </c>
      <c r="J2325" s="333" t="str">
        <f t="shared" si="256"/>
        <v>1</v>
      </c>
      <c r="K2325" s="333" t="str">
        <f t="shared" si="257"/>
        <v>9</v>
      </c>
      <c r="L2325" s="350">
        <f t="shared" si="258"/>
        <v>11</v>
      </c>
    </row>
    <row r="2326" spans="5:12" x14ac:dyDescent="0.25">
      <c r="E2326" s="332" t="s">
        <v>4443</v>
      </c>
      <c r="F2326" s="333" t="str">
        <f t="shared" si="252"/>
        <v>7</v>
      </c>
      <c r="G2326" s="333" t="str">
        <f t="shared" si="253"/>
        <v>3</v>
      </c>
      <c r="H2326" s="333" t="str">
        <f t="shared" si="254"/>
        <v>1</v>
      </c>
      <c r="I2326" s="333" t="str">
        <f t="shared" si="255"/>
        <v>3</v>
      </c>
      <c r="J2326" s="333" t="str">
        <f t="shared" si="256"/>
        <v>3</v>
      </c>
      <c r="K2326" s="333" t="str">
        <f t="shared" si="257"/>
        <v>1</v>
      </c>
      <c r="L2326" s="350">
        <f t="shared" si="258"/>
        <v>9</v>
      </c>
    </row>
    <row r="2327" spans="5:12" x14ac:dyDescent="0.25">
      <c r="E2327" s="332" t="s">
        <v>4442</v>
      </c>
      <c r="F2327" s="333" t="str">
        <f t="shared" si="252"/>
        <v>7</v>
      </c>
      <c r="G2327" s="333" t="str">
        <f t="shared" si="253"/>
        <v>3</v>
      </c>
      <c r="H2327" s="333" t="str">
        <f t="shared" si="254"/>
        <v>1</v>
      </c>
      <c r="I2327" s="333" t="str">
        <f t="shared" si="255"/>
        <v>3</v>
      </c>
      <c r="J2327" s="333" t="str">
        <f t="shared" si="256"/>
        <v>3</v>
      </c>
      <c r="K2327" s="333" t="str">
        <f t="shared" si="257"/>
        <v>3</v>
      </c>
      <c r="L2327" s="350">
        <f t="shared" si="258"/>
        <v>11</v>
      </c>
    </row>
    <row r="2328" spans="5:12" x14ac:dyDescent="0.25">
      <c r="E2328" s="332" t="s">
        <v>4441</v>
      </c>
      <c r="F2328" s="333" t="str">
        <f t="shared" si="252"/>
        <v>7</v>
      </c>
      <c r="G2328" s="333" t="str">
        <f t="shared" si="253"/>
        <v>3</v>
      </c>
      <c r="H2328" s="333" t="str">
        <f t="shared" si="254"/>
        <v>1</v>
      </c>
      <c r="I2328" s="333" t="str">
        <f t="shared" si="255"/>
        <v>3</v>
      </c>
      <c r="J2328" s="333" t="str">
        <f t="shared" si="256"/>
        <v>3</v>
      </c>
      <c r="K2328" s="333" t="str">
        <f t="shared" si="257"/>
        <v>7</v>
      </c>
      <c r="L2328" s="350">
        <f t="shared" si="258"/>
        <v>15</v>
      </c>
    </row>
    <row r="2329" spans="5:12" x14ac:dyDescent="0.25">
      <c r="E2329" s="332" t="s">
        <v>4440</v>
      </c>
      <c r="F2329" s="333" t="str">
        <f t="shared" si="252"/>
        <v>7</v>
      </c>
      <c r="G2329" s="333" t="str">
        <f t="shared" si="253"/>
        <v>3</v>
      </c>
      <c r="H2329" s="333" t="str">
        <f t="shared" si="254"/>
        <v>1</v>
      </c>
      <c r="I2329" s="333" t="str">
        <f t="shared" si="255"/>
        <v>3</v>
      </c>
      <c r="J2329" s="333" t="str">
        <f t="shared" si="256"/>
        <v>3</v>
      </c>
      <c r="K2329" s="333" t="str">
        <f t="shared" si="257"/>
        <v>9</v>
      </c>
      <c r="L2329" s="350">
        <f t="shared" si="258"/>
        <v>17</v>
      </c>
    </row>
    <row r="2330" spans="5:12" x14ac:dyDescent="0.25">
      <c r="E2330" s="332" t="s">
        <v>4439</v>
      </c>
      <c r="F2330" s="333" t="str">
        <f t="shared" si="252"/>
        <v>7</v>
      </c>
      <c r="G2330" s="333" t="str">
        <f t="shared" si="253"/>
        <v>3</v>
      </c>
      <c r="H2330" s="333" t="str">
        <f t="shared" si="254"/>
        <v>1</v>
      </c>
      <c r="I2330" s="333" t="str">
        <f t="shared" si="255"/>
        <v>3</v>
      </c>
      <c r="J2330" s="333" t="str">
        <f t="shared" si="256"/>
        <v>7</v>
      </c>
      <c r="K2330" s="333" t="str">
        <f t="shared" si="257"/>
        <v>1</v>
      </c>
      <c r="L2330" s="350">
        <f t="shared" si="258"/>
        <v>10.333333333333334</v>
      </c>
    </row>
    <row r="2331" spans="5:12" x14ac:dyDescent="0.25">
      <c r="E2331" s="332" t="s">
        <v>4438</v>
      </c>
      <c r="F2331" s="333" t="str">
        <f t="shared" si="252"/>
        <v>7</v>
      </c>
      <c r="G2331" s="333" t="str">
        <f t="shared" si="253"/>
        <v>3</v>
      </c>
      <c r="H2331" s="333" t="str">
        <f t="shared" si="254"/>
        <v>1</v>
      </c>
      <c r="I2331" s="333" t="str">
        <f t="shared" si="255"/>
        <v>3</v>
      </c>
      <c r="J2331" s="333" t="str">
        <f t="shared" si="256"/>
        <v>7</v>
      </c>
      <c r="K2331" s="333" t="str">
        <f t="shared" si="257"/>
        <v>3</v>
      </c>
      <c r="L2331" s="350">
        <f t="shared" si="258"/>
        <v>15</v>
      </c>
    </row>
    <row r="2332" spans="5:12" x14ac:dyDescent="0.25">
      <c r="E2332" s="332" t="s">
        <v>4437</v>
      </c>
      <c r="F2332" s="333" t="str">
        <f t="shared" si="252"/>
        <v>7</v>
      </c>
      <c r="G2332" s="333" t="str">
        <f t="shared" si="253"/>
        <v>3</v>
      </c>
      <c r="H2332" s="333" t="str">
        <f t="shared" si="254"/>
        <v>1</v>
      </c>
      <c r="I2332" s="333" t="str">
        <f t="shared" si="255"/>
        <v>3</v>
      </c>
      <c r="J2332" s="333" t="str">
        <f t="shared" si="256"/>
        <v>7</v>
      </c>
      <c r="K2332" s="333" t="str">
        <f t="shared" si="257"/>
        <v>7</v>
      </c>
      <c r="L2332" s="350">
        <f t="shared" si="258"/>
        <v>24.333333333333332</v>
      </c>
    </row>
    <row r="2333" spans="5:12" x14ac:dyDescent="0.25">
      <c r="E2333" s="332" t="s">
        <v>4436</v>
      </c>
      <c r="F2333" s="333" t="str">
        <f t="shared" si="252"/>
        <v>7</v>
      </c>
      <c r="G2333" s="333" t="str">
        <f t="shared" si="253"/>
        <v>3</v>
      </c>
      <c r="H2333" s="333" t="str">
        <f t="shared" si="254"/>
        <v>1</v>
      </c>
      <c r="I2333" s="333" t="str">
        <f t="shared" si="255"/>
        <v>3</v>
      </c>
      <c r="J2333" s="333" t="str">
        <f t="shared" si="256"/>
        <v>7</v>
      </c>
      <c r="K2333" s="333" t="str">
        <f t="shared" si="257"/>
        <v>9</v>
      </c>
      <c r="L2333" s="350">
        <f t="shared" si="258"/>
        <v>29</v>
      </c>
    </row>
    <row r="2334" spans="5:12" x14ac:dyDescent="0.25">
      <c r="E2334" s="332" t="s">
        <v>4435</v>
      </c>
      <c r="F2334" s="333" t="str">
        <f t="shared" si="252"/>
        <v>7</v>
      </c>
      <c r="G2334" s="333" t="str">
        <f t="shared" si="253"/>
        <v>3</v>
      </c>
      <c r="H2334" s="333" t="str">
        <f t="shared" si="254"/>
        <v>1</v>
      </c>
      <c r="I2334" s="333" t="str">
        <f t="shared" si="255"/>
        <v>3</v>
      </c>
      <c r="J2334" s="333" t="str">
        <f t="shared" si="256"/>
        <v>9</v>
      </c>
      <c r="K2334" s="333" t="str">
        <f t="shared" si="257"/>
        <v>1</v>
      </c>
      <c r="L2334" s="350">
        <f t="shared" si="258"/>
        <v>11</v>
      </c>
    </row>
    <row r="2335" spans="5:12" x14ac:dyDescent="0.25">
      <c r="E2335" s="332" t="s">
        <v>4434</v>
      </c>
      <c r="F2335" s="333" t="str">
        <f t="shared" si="252"/>
        <v>7</v>
      </c>
      <c r="G2335" s="333" t="str">
        <f t="shared" si="253"/>
        <v>3</v>
      </c>
      <c r="H2335" s="333" t="str">
        <f t="shared" si="254"/>
        <v>1</v>
      </c>
      <c r="I2335" s="333" t="str">
        <f t="shared" si="255"/>
        <v>3</v>
      </c>
      <c r="J2335" s="333" t="str">
        <f t="shared" si="256"/>
        <v>9</v>
      </c>
      <c r="K2335" s="333" t="str">
        <f t="shared" si="257"/>
        <v>3</v>
      </c>
      <c r="L2335" s="350">
        <f t="shared" si="258"/>
        <v>17</v>
      </c>
    </row>
    <row r="2336" spans="5:12" x14ac:dyDescent="0.25">
      <c r="E2336" s="332" t="s">
        <v>4433</v>
      </c>
      <c r="F2336" s="333" t="str">
        <f t="shared" si="252"/>
        <v>7</v>
      </c>
      <c r="G2336" s="333" t="str">
        <f t="shared" si="253"/>
        <v>3</v>
      </c>
      <c r="H2336" s="333" t="str">
        <f t="shared" si="254"/>
        <v>1</v>
      </c>
      <c r="I2336" s="333" t="str">
        <f t="shared" si="255"/>
        <v>3</v>
      </c>
      <c r="J2336" s="333" t="str">
        <f t="shared" si="256"/>
        <v>9</v>
      </c>
      <c r="K2336" s="333" t="str">
        <f t="shared" si="257"/>
        <v>7</v>
      </c>
      <c r="L2336" s="350">
        <f t="shared" si="258"/>
        <v>29</v>
      </c>
    </row>
    <row r="2337" spans="5:12" x14ac:dyDescent="0.25">
      <c r="E2337" s="332" t="s">
        <v>4432</v>
      </c>
      <c r="F2337" s="333" t="str">
        <f t="shared" si="252"/>
        <v>7</v>
      </c>
      <c r="G2337" s="333" t="str">
        <f t="shared" si="253"/>
        <v>3</v>
      </c>
      <c r="H2337" s="333" t="str">
        <f t="shared" si="254"/>
        <v>1</v>
      </c>
      <c r="I2337" s="333" t="str">
        <f t="shared" si="255"/>
        <v>3</v>
      </c>
      <c r="J2337" s="333" t="str">
        <f t="shared" si="256"/>
        <v>9</v>
      </c>
      <c r="K2337" s="333" t="str">
        <f t="shared" si="257"/>
        <v>9</v>
      </c>
      <c r="L2337" s="350">
        <f t="shared" si="258"/>
        <v>35</v>
      </c>
    </row>
    <row r="2338" spans="5:12" x14ac:dyDescent="0.25">
      <c r="E2338" s="332" t="s">
        <v>4431</v>
      </c>
      <c r="F2338" s="333" t="str">
        <f t="shared" si="252"/>
        <v>7</v>
      </c>
      <c r="G2338" s="333" t="str">
        <f t="shared" si="253"/>
        <v>3</v>
      </c>
      <c r="H2338" s="333" t="str">
        <f t="shared" si="254"/>
        <v>1</v>
      </c>
      <c r="I2338" s="333" t="str">
        <f t="shared" si="255"/>
        <v>7</v>
      </c>
      <c r="J2338" s="333" t="str">
        <f t="shared" si="256"/>
        <v>1</v>
      </c>
      <c r="K2338" s="333" t="str">
        <f t="shared" si="257"/>
        <v>1</v>
      </c>
      <c r="L2338" s="350">
        <f t="shared" si="258"/>
        <v>9.6666666666666661</v>
      </c>
    </row>
    <row r="2339" spans="5:12" x14ac:dyDescent="0.25">
      <c r="E2339" s="332" t="s">
        <v>4430</v>
      </c>
      <c r="F2339" s="333" t="str">
        <f t="shared" si="252"/>
        <v>7</v>
      </c>
      <c r="G2339" s="333" t="str">
        <f t="shared" si="253"/>
        <v>3</v>
      </c>
      <c r="H2339" s="333" t="str">
        <f t="shared" si="254"/>
        <v>1</v>
      </c>
      <c r="I2339" s="333" t="str">
        <f t="shared" si="255"/>
        <v>7</v>
      </c>
      <c r="J2339" s="333" t="str">
        <f t="shared" si="256"/>
        <v>1</v>
      </c>
      <c r="K2339" s="333" t="str">
        <f t="shared" si="257"/>
        <v>3</v>
      </c>
      <c r="L2339" s="350">
        <f t="shared" si="258"/>
        <v>10.333333333333334</v>
      </c>
    </row>
    <row r="2340" spans="5:12" x14ac:dyDescent="0.25">
      <c r="E2340" s="332" t="s">
        <v>4429</v>
      </c>
      <c r="F2340" s="333" t="str">
        <f t="shared" si="252"/>
        <v>7</v>
      </c>
      <c r="G2340" s="333" t="str">
        <f t="shared" si="253"/>
        <v>3</v>
      </c>
      <c r="H2340" s="333" t="str">
        <f t="shared" si="254"/>
        <v>1</v>
      </c>
      <c r="I2340" s="333" t="str">
        <f t="shared" si="255"/>
        <v>7</v>
      </c>
      <c r="J2340" s="333" t="str">
        <f t="shared" si="256"/>
        <v>1</v>
      </c>
      <c r="K2340" s="333" t="str">
        <f t="shared" si="257"/>
        <v>7</v>
      </c>
      <c r="L2340" s="350">
        <f t="shared" si="258"/>
        <v>11.666666666666666</v>
      </c>
    </row>
    <row r="2341" spans="5:12" x14ac:dyDescent="0.25">
      <c r="E2341" s="332" t="s">
        <v>4428</v>
      </c>
      <c r="F2341" s="333" t="str">
        <f t="shared" si="252"/>
        <v>7</v>
      </c>
      <c r="G2341" s="333" t="str">
        <f t="shared" si="253"/>
        <v>3</v>
      </c>
      <c r="H2341" s="333" t="str">
        <f t="shared" si="254"/>
        <v>1</v>
      </c>
      <c r="I2341" s="333" t="str">
        <f t="shared" si="255"/>
        <v>7</v>
      </c>
      <c r="J2341" s="333" t="str">
        <f t="shared" si="256"/>
        <v>1</v>
      </c>
      <c r="K2341" s="333" t="str">
        <f t="shared" si="257"/>
        <v>9</v>
      </c>
      <c r="L2341" s="350">
        <f t="shared" si="258"/>
        <v>12.333333333333334</v>
      </c>
    </row>
    <row r="2342" spans="5:12" x14ac:dyDescent="0.25">
      <c r="E2342" s="332" t="s">
        <v>4427</v>
      </c>
      <c r="F2342" s="333" t="str">
        <f t="shared" si="252"/>
        <v>7</v>
      </c>
      <c r="G2342" s="333" t="str">
        <f t="shared" si="253"/>
        <v>3</v>
      </c>
      <c r="H2342" s="333" t="str">
        <f t="shared" si="254"/>
        <v>1</v>
      </c>
      <c r="I2342" s="333" t="str">
        <f t="shared" si="255"/>
        <v>7</v>
      </c>
      <c r="J2342" s="333" t="str">
        <f t="shared" si="256"/>
        <v>3</v>
      </c>
      <c r="K2342" s="333" t="str">
        <f t="shared" si="257"/>
        <v>1</v>
      </c>
      <c r="L2342" s="350">
        <f t="shared" si="258"/>
        <v>10.333333333333334</v>
      </c>
    </row>
    <row r="2343" spans="5:12" x14ac:dyDescent="0.25">
      <c r="E2343" s="332" t="s">
        <v>4426</v>
      </c>
      <c r="F2343" s="333" t="str">
        <f t="shared" si="252"/>
        <v>7</v>
      </c>
      <c r="G2343" s="333" t="str">
        <f t="shared" si="253"/>
        <v>3</v>
      </c>
      <c r="H2343" s="333" t="str">
        <f t="shared" si="254"/>
        <v>1</v>
      </c>
      <c r="I2343" s="333" t="str">
        <f t="shared" si="255"/>
        <v>7</v>
      </c>
      <c r="J2343" s="333" t="str">
        <f t="shared" si="256"/>
        <v>3</v>
      </c>
      <c r="K2343" s="333" t="str">
        <f t="shared" si="257"/>
        <v>3</v>
      </c>
      <c r="L2343" s="350">
        <f t="shared" si="258"/>
        <v>12.333333333333334</v>
      </c>
    </row>
    <row r="2344" spans="5:12" x14ac:dyDescent="0.25">
      <c r="E2344" s="332" t="s">
        <v>4425</v>
      </c>
      <c r="F2344" s="333" t="str">
        <f t="shared" si="252"/>
        <v>7</v>
      </c>
      <c r="G2344" s="333" t="str">
        <f t="shared" si="253"/>
        <v>3</v>
      </c>
      <c r="H2344" s="333" t="str">
        <f t="shared" si="254"/>
        <v>1</v>
      </c>
      <c r="I2344" s="333" t="str">
        <f t="shared" si="255"/>
        <v>7</v>
      </c>
      <c r="J2344" s="333" t="str">
        <f t="shared" si="256"/>
        <v>3</v>
      </c>
      <c r="K2344" s="333" t="str">
        <f t="shared" si="257"/>
        <v>7</v>
      </c>
      <c r="L2344" s="350">
        <f t="shared" si="258"/>
        <v>16.333333333333332</v>
      </c>
    </row>
    <row r="2345" spans="5:12" x14ac:dyDescent="0.25">
      <c r="E2345" s="332" t="s">
        <v>4424</v>
      </c>
      <c r="F2345" s="333" t="str">
        <f t="shared" si="252"/>
        <v>7</v>
      </c>
      <c r="G2345" s="333" t="str">
        <f t="shared" si="253"/>
        <v>3</v>
      </c>
      <c r="H2345" s="333" t="str">
        <f t="shared" si="254"/>
        <v>1</v>
      </c>
      <c r="I2345" s="333" t="str">
        <f t="shared" si="255"/>
        <v>7</v>
      </c>
      <c r="J2345" s="333" t="str">
        <f t="shared" si="256"/>
        <v>3</v>
      </c>
      <c r="K2345" s="333" t="str">
        <f t="shared" si="257"/>
        <v>9</v>
      </c>
      <c r="L2345" s="350">
        <f t="shared" si="258"/>
        <v>18.333333333333332</v>
      </c>
    </row>
    <row r="2346" spans="5:12" x14ac:dyDescent="0.25">
      <c r="E2346" s="332" t="s">
        <v>4423</v>
      </c>
      <c r="F2346" s="333" t="str">
        <f t="shared" si="252"/>
        <v>7</v>
      </c>
      <c r="G2346" s="333" t="str">
        <f t="shared" si="253"/>
        <v>3</v>
      </c>
      <c r="H2346" s="333" t="str">
        <f t="shared" si="254"/>
        <v>1</v>
      </c>
      <c r="I2346" s="333" t="str">
        <f t="shared" si="255"/>
        <v>7</v>
      </c>
      <c r="J2346" s="333" t="str">
        <f t="shared" si="256"/>
        <v>7</v>
      </c>
      <c r="K2346" s="333" t="str">
        <f t="shared" si="257"/>
        <v>1</v>
      </c>
      <c r="L2346" s="350">
        <f t="shared" si="258"/>
        <v>11.666666666666666</v>
      </c>
    </row>
    <row r="2347" spans="5:12" x14ac:dyDescent="0.25">
      <c r="E2347" s="332" t="s">
        <v>4422</v>
      </c>
      <c r="F2347" s="333" t="str">
        <f t="shared" si="252"/>
        <v>7</v>
      </c>
      <c r="G2347" s="333" t="str">
        <f t="shared" si="253"/>
        <v>3</v>
      </c>
      <c r="H2347" s="333" t="str">
        <f t="shared" si="254"/>
        <v>1</v>
      </c>
      <c r="I2347" s="333" t="str">
        <f t="shared" si="255"/>
        <v>7</v>
      </c>
      <c r="J2347" s="333" t="str">
        <f t="shared" si="256"/>
        <v>7</v>
      </c>
      <c r="K2347" s="333" t="str">
        <f t="shared" si="257"/>
        <v>3</v>
      </c>
      <c r="L2347" s="350">
        <f t="shared" si="258"/>
        <v>16.333333333333332</v>
      </c>
    </row>
    <row r="2348" spans="5:12" x14ac:dyDescent="0.25">
      <c r="E2348" s="332" t="s">
        <v>4421</v>
      </c>
      <c r="F2348" s="333" t="str">
        <f t="shared" si="252"/>
        <v>7</v>
      </c>
      <c r="G2348" s="333" t="str">
        <f t="shared" si="253"/>
        <v>3</v>
      </c>
      <c r="H2348" s="333" t="str">
        <f t="shared" si="254"/>
        <v>1</v>
      </c>
      <c r="I2348" s="333" t="str">
        <f t="shared" si="255"/>
        <v>7</v>
      </c>
      <c r="J2348" s="333" t="str">
        <f t="shared" si="256"/>
        <v>7</v>
      </c>
      <c r="K2348" s="333" t="str">
        <f t="shared" si="257"/>
        <v>7</v>
      </c>
      <c r="L2348" s="350">
        <f t="shared" si="258"/>
        <v>25.666666666666668</v>
      </c>
    </row>
    <row r="2349" spans="5:12" x14ac:dyDescent="0.25">
      <c r="E2349" s="332" t="s">
        <v>4420</v>
      </c>
      <c r="F2349" s="333" t="str">
        <f t="shared" si="252"/>
        <v>7</v>
      </c>
      <c r="G2349" s="333" t="str">
        <f t="shared" si="253"/>
        <v>3</v>
      </c>
      <c r="H2349" s="333" t="str">
        <f t="shared" si="254"/>
        <v>1</v>
      </c>
      <c r="I2349" s="333" t="str">
        <f t="shared" si="255"/>
        <v>7</v>
      </c>
      <c r="J2349" s="333" t="str">
        <f t="shared" si="256"/>
        <v>7</v>
      </c>
      <c r="K2349" s="333" t="str">
        <f t="shared" si="257"/>
        <v>9</v>
      </c>
      <c r="L2349" s="350">
        <f t="shared" si="258"/>
        <v>30.333333333333332</v>
      </c>
    </row>
    <row r="2350" spans="5:12" x14ac:dyDescent="0.25">
      <c r="E2350" s="332" t="s">
        <v>4419</v>
      </c>
      <c r="F2350" s="333" t="str">
        <f t="shared" si="252"/>
        <v>7</v>
      </c>
      <c r="G2350" s="333" t="str">
        <f t="shared" si="253"/>
        <v>3</v>
      </c>
      <c r="H2350" s="333" t="str">
        <f t="shared" si="254"/>
        <v>1</v>
      </c>
      <c r="I2350" s="333" t="str">
        <f t="shared" si="255"/>
        <v>7</v>
      </c>
      <c r="J2350" s="333" t="str">
        <f t="shared" si="256"/>
        <v>9</v>
      </c>
      <c r="K2350" s="333" t="str">
        <f t="shared" si="257"/>
        <v>1</v>
      </c>
      <c r="L2350" s="350">
        <f t="shared" si="258"/>
        <v>12.333333333333334</v>
      </c>
    </row>
    <row r="2351" spans="5:12" x14ac:dyDescent="0.25">
      <c r="E2351" s="332" t="s">
        <v>4418</v>
      </c>
      <c r="F2351" s="333" t="str">
        <f t="shared" si="252"/>
        <v>7</v>
      </c>
      <c r="G2351" s="333" t="str">
        <f t="shared" si="253"/>
        <v>3</v>
      </c>
      <c r="H2351" s="333" t="str">
        <f t="shared" si="254"/>
        <v>1</v>
      </c>
      <c r="I2351" s="333" t="str">
        <f t="shared" si="255"/>
        <v>7</v>
      </c>
      <c r="J2351" s="333" t="str">
        <f t="shared" si="256"/>
        <v>9</v>
      </c>
      <c r="K2351" s="333" t="str">
        <f t="shared" si="257"/>
        <v>3</v>
      </c>
      <c r="L2351" s="350">
        <f t="shared" si="258"/>
        <v>18.333333333333332</v>
      </c>
    </row>
    <row r="2352" spans="5:12" x14ac:dyDescent="0.25">
      <c r="E2352" s="332" t="s">
        <v>4417</v>
      </c>
      <c r="F2352" s="333" t="str">
        <f t="shared" si="252"/>
        <v>7</v>
      </c>
      <c r="G2352" s="333" t="str">
        <f t="shared" si="253"/>
        <v>3</v>
      </c>
      <c r="H2352" s="333" t="str">
        <f t="shared" si="254"/>
        <v>1</v>
      </c>
      <c r="I2352" s="333" t="str">
        <f t="shared" si="255"/>
        <v>7</v>
      </c>
      <c r="J2352" s="333" t="str">
        <f t="shared" si="256"/>
        <v>9</v>
      </c>
      <c r="K2352" s="333" t="str">
        <f t="shared" si="257"/>
        <v>7</v>
      </c>
      <c r="L2352" s="350">
        <f t="shared" si="258"/>
        <v>30.333333333333332</v>
      </c>
    </row>
    <row r="2353" spans="5:12" x14ac:dyDescent="0.25">
      <c r="E2353" s="332" t="s">
        <v>4416</v>
      </c>
      <c r="F2353" s="333" t="str">
        <f t="shared" si="252"/>
        <v>7</v>
      </c>
      <c r="G2353" s="333" t="str">
        <f t="shared" si="253"/>
        <v>3</v>
      </c>
      <c r="H2353" s="333" t="str">
        <f t="shared" si="254"/>
        <v>1</v>
      </c>
      <c r="I2353" s="333" t="str">
        <f t="shared" si="255"/>
        <v>7</v>
      </c>
      <c r="J2353" s="333" t="str">
        <f t="shared" si="256"/>
        <v>9</v>
      </c>
      <c r="K2353" s="333" t="str">
        <f t="shared" si="257"/>
        <v>9</v>
      </c>
      <c r="L2353" s="350">
        <f t="shared" si="258"/>
        <v>36.333333333333336</v>
      </c>
    </row>
    <row r="2354" spans="5:12" x14ac:dyDescent="0.25">
      <c r="E2354" s="332" t="s">
        <v>4415</v>
      </c>
      <c r="F2354" s="333" t="str">
        <f t="shared" si="252"/>
        <v>7</v>
      </c>
      <c r="G2354" s="333" t="str">
        <f t="shared" si="253"/>
        <v>3</v>
      </c>
      <c r="H2354" s="333" t="str">
        <f t="shared" si="254"/>
        <v>1</v>
      </c>
      <c r="I2354" s="333" t="str">
        <f t="shared" si="255"/>
        <v>9</v>
      </c>
      <c r="J2354" s="333" t="str">
        <f t="shared" si="256"/>
        <v>1</v>
      </c>
      <c r="K2354" s="333" t="str">
        <f t="shared" si="257"/>
        <v>1</v>
      </c>
      <c r="L2354" s="350">
        <f t="shared" si="258"/>
        <v>10.333333333333334</v>
      </c>
    </row>
    <row r="2355" spans="5:12" x14ac:dyDescent="0.25">
      <c r="E2355" s="332" t="s">
        <v>4414</v>
      </c>
      <c r="F2355" s="333" t="str">
        <f t="shared" si="252"/>
        <v>7</v>
      </c>
      <c r="G2355" s="333" t="str">
        <f t="shared" si="253"/>
        <v>3</v>
      </c>
      <c r="H2355" s="333" t="str">
        <f t="shared" si="254"/>
        <v>1</v>
      </c>
      <c r="I2355" s="333" t="str">
        <f t="shared" si="255"/>
        <v>9</v>
      </c>
      <c r="J2355" s="333" t="str">
        <f t="shared" si="256"/>
        <v>1</v>
      </c>
      <c r="K2355" s="333" t="str">
        <f t="shared" si="257"/>
        <v>3</v>
      </c>
      <c r="L2355" s="350">
        <f t="shared" si="258"/>
        <v>11</v>
      </c>
    </row>
    <row r="2356" spans="5:12" x14ac:dyDescent="0.25">
      <c r="E2356" s="332" t="s">
        <v>4413</v>
      </c>
      <c r="F2356" s="333" t="str">
        <f t="shared" si="252"/>
        <v>7</v>
      </c>
      <c r="G2356" s="333" t="str">
        <f t="shared" si="253"/>
        <v>3</v>
      </c>
      <c r="H2356" s="333" t="str">
        <f t="shared" si="254"/>
        <v>1</v>
      </c>
      <c r="I2356" s="333" t="str">
        <f t="shared" si="255"/>
        <v>9</v>
      </c>
      <c r="J2356" s="333" t="str">
        <f t="shared" si="256"/>
        <v>1</v>
      </c>
      <c r="K2356" s="333" t="str">
        <f t="shared" si="257"/>
        <v>7</v>
      </c>
      <c r="L2356" s="350">
        <f t="shared" si="258"/>
        <v>12.333333333333334</v>
      </c>
    </row>
    <row r="2357" spans="5:12" x14ac:dyDescent="0.25">
      <c r="E2357" s="332" t="s">
        <v>4412</v>
      </c>
      <c r="F2357" s="333" t="str">
        <f t="shared" si="252"/>
        <v>7</v>
      </c>
      <c r="G2357" s="333" t="str">
        <f t="shared" si="253"/>
        <v>3</v>
      </c>
      <c r="H2357" s="333" t="str">
        <f t="shared" si="254"/>
        <v>1</v>
      </c>
      <c r="I2357" s="333" t="str">
        <f t="shared" si="255"/>
        <v>9</v>
      </c>
      <c r="J2357" s="333" t="str">
        <f t="shared" si="256"/>
        <v>1</v>
      </c>
      <c r="K2357" s="333" t="str">
        <f t="shared" si="257"/>
        <v>9</v>
      </c>
      <c r="L2357" s="350">
        <f t="shared" si="258"/>
        <v>13</v>
      </c>
    </row>
    <row r="2358" spans="5:12" x14ac:dyDescent="0.25">
      <c r="E2358" s="332" t="s">
        <v>4411</v>
      </c>
      <c r="F2358" s="333" t="str">
        <f t="shared" si="252"/>
        <v>7</v>
      </c>
      <c r="G2358" s="333" t="str">
        <f t="shared" si="253"/>
        <v>3</v>
      </c>
      <c r="H2358" s="333" t="str">
        <f t="shared" si="254"/>
        <v>1</v>
      </c>
      <c r="I2358" s="333" t="str">
        <f t="shared" si="255"/>
        <v>9</v>
      </c>
      <c r="J2358" s="333" t="str">
        <f t="shared" si="256"/>
        <v>3</v>
      </c>
      <c r="K2358" s="333" t="str">
        <f t="shared" si="257"/>
        <v>1</v>
      </c>
      <c r="L2358" s="350">
        <f t="shared" si="258"/>
        <v>11</v>
      </c>
    </row>
    <row r="2359" spans="5:12" x14ac:dyDescent="0.25">
      <c r="E2359" s="332" t="s">
        <v>4410</v>
      </c>
      <c r="F2359" s="333" t="str">
        <f t="shared" si="252"/>
        <v>7</v>
      </c>
      <c r="G2359" s="333" t="str">
        <f t="shared" si="253"/>
        <v>3</v>
      </c>
      <c r="H2359" s="333" t="str">
        <f t="shared" si="254"/>
        <v>1</v>
      </c>
      <c r="I2359" s="333" t="str">
        <f t="shared" si="255"/>
        <v>9</v>
      </c>
      <c r="J2359" s="333" t="str">
        <f t="shared" si="256"/>
        <v>3</v>
      </c>
      <c r="K2359" s="333" t="str">
        <f t="shared" si="257"/>
        <v>3</v>
      </c>
      <c r="L2359" s="350">
        <f t="shared" si="258"/>
        <v>13</v>
      </c>
    </row>
    <row r="2360" spans="5:12" x14ac:dyDescent="0.25">
      <c r="E2360" s="332" t="s">
        <v>4409</v>
      </c>
      <c r="F2360" s="333" t="str">
        <f t="shared" si="252"/>
        <v>7</v>
      </c>
      <c r="G2360" s="333" t="str">
        <f t="shared" si="253"/>
        <v>3</v>
      </c>
      <c r="H2360" s="333" t="str">
        <f t="shared" si="254"/>
        <v>1</v>
      </c>
      <c r="I2360" s="333" t="str">
        <f t="shared" si="255"/>
        <v>9</v>
      </c>
      <c r="J2360" s="333" t="str">
        <f t="shared" si="256"/>
        <v>3</v>
      </c>
      <c r="K2360" s="333" t="str">
        <f t="shared" si="257"/>
        <v>7</v>
      </c>
      <c r="L2360" s="350">
        <f t="shared" si="258"/>
        <v>17</v>
      </c>
    </row>
    <row r="2361" spans="5:12" x14ac:dyDescent="0.25">
      <c r="E2361" s="332" t="s">
        <v>4408</v>
      </c>
      <c r="F2361" s="333" t="str">
        <f t="shared" si="252"/>
        <v>7</v>
      </c>
      <c r="G2361" s="333" t="str">
        <f t="shared" si="253"/>
        <v>3</v>
      </c>
      <c r="H2361" s="333" t="str">
        <f t="shared" si="254"/>
        <v>1</v>
      </c>
      <c r="I2361" s="333" t="str">
        <f t="shared" si="255"/>
        <v>9</v>
      </c>
      <c r="J2361" s="333" t="str">
        <f t="shared" si="256"/>
        <v>3</v>
      </c>
      <c r="K2361" s="333" t="str">
        <f t="shared" si="257"/>
        <v>9</v>
      </c>
      <c r="L2361" s="350">
        <f t="shared" si="258"/>
        <v>19</v>
      </c>
    </row>
    <row r="2362" spans="5:12" x14ac:dyDescent="0.25">
      <c r="E2362" s="332" t="s">
        <v>4407</v>
      </c>
      <c r="F2362" s="333" t="str">
        <f t="shared" si="252"/>
        <v>7</v>
      </c>
      <c r="G2362" s="333" t="str">
        <f t="shared" si="253"/>
        <v>3</v>
      </c>
      <c r="H2362" s="333" t="str">
        <f t="shared" si="254"/>
        <v>1</v>
      </c>
      <c r="I2362" s="333" t="str">
        <f t="shared" si="255"/>
        <v>9</v>
      </c>
      <c r="J2362" s="333" t="str">
        <f t="shared" si="256"/>
        <v>7</v>
      </c>
      <c r="K2362" s="333" t="str">
        <f t="shared" si="257"/>
        <v>1</v>
      </c>
      <c r="L2362" s="350">
        <f t="shared" si="258"/>
        <v>12.333333333333334</v>
      </c>
    </row>
    <row r="2363" spans="5:12" x14ac:dyDescent="0.25">
      <c r="E2363" s="332" t="s">
        <v>4406</v>
      </c>
      <c r="F2363" s="333" t="str">
        <f t="shared" si="252"/>
        <v>7</v>
      </c>
      <c r="G2363" s="333" t="str">
        <f t="shared" si="253"/>
        <v>3</v>
      </c>
      <c r="H2363" s="333" t="str">
        <f t="shared" si="254"/>
        <v>1</v>
      </c>
      <c r="I2363" s="333" t="str">
        <f t="shared" si="255"/>
        <v>9</v>
      </c>
      <c r="J2363" s="333" t="str">
        <f t="shared" si="256"/>
        <v>7</v>
      </c>
      <c r="K2363" s="333" t="str">
        <f t="shared" si="257"/>
        <v>3</v>
      </c>
      <c r="L2363" s="350">
        <f t="shared" si="258"/>
        <v>17</v>
      </c>
    </row>
    <row r="2364" spans="5:12" x14ac:dyDescent="0.25">
      <c r="E2364" s="332" t="s">
        <v>4405</v>
      </c>
      <c r="F2364" s="333" t="str">
        <f t="shared" si="252"/>
        <v>7</v>
      </c>
      <c r="G2364" s="333" t="str">
        <f t="shared" si="253"/>
        <v>3</v>
      </c>
      <c r="H2364" s="333" t="str">
        <f t="shared" si="254"/>
        <v>1</v>
      </c>
      <c r="I2364" s="333" t="str">
        <f t="shared" si="255"/>
        <v>9</v>
      </c>
      <c r="J2364" s="333" t="str">
        <f t="shared" si="256"/>
        <v>7</v>
      </c>
      <c r="K2364" s="333" t="str">
        <f t="shared" si="257"/>
        <v>7</v>
      </c>
      <c r="L2364" s="350">
        <f t="shared" si="258"/>
        <v>26.333333333333332</v>
      </c>
    </row>
    <row r="2365" spans="5:12" x14ac:dyDescent="0.25">
      <c r="E2365" s="332" t="s">
        <v>4404</v>
      </c>
      <c r="F2365" s="333" t="str">
        <f t="shared" si="252"/>
        <v>7</v>
      </c>
      <c r="G2365" s="333" t="str">
        <f t="shared" si="253"/>
        <v>3</v>
      </c>
      <c r="H2365" s="333" t="str">
        <f t="shared" si="254"/>
        <v>1</v>
      </c>
      <c r="I2365" s="333" t="str">
        <f t="shared" si="255"/>
        <v>9</v>
      </c>
      <c r="J2365" s="333" t="str">
        <f t="shared" si="256"/>
        <v>7</v>
      </c>
      <c r="K2365" s="333" t="str">
        <f t="shared" si="257"/>
        <v>9</v>
      </c>
      <c r="L2365" s="350">
        <f t="shared" si="258"/>
        <v>31</v>
      </c>
    </row>
    <row r="2366" spans="5:12" x14ac:dyDescent="0.25">
      <c r="E2366" s="332" t="s">
        <v>4403</v>
      </c>
      <c r="F2366" s="333" t="str">
        <f t="shared" si="252"/>
        <v>7</v>
      </c>
      <c r="G2366" s="333" t="str">
        <f t="shared" si="253"/>
        <v>3</v>
      </c>
      <c r="H2366" s="333" t="str">
        <f t="shared" si="254"/>
        <v>1</v>
      </c>
      <c r="I2366" s="333" t="str">
        <f t="shared" si="255"/>
        <v>9</v>
      </c>
      <c r="J2366" s="333" t="str">
        <f t="shared" si="256"/>
        <v>9</v>
      </c>
      <c r="K2366" s="333" t="str">
        <f t="shared" si="257"/>
        <v>1</v>
      </c>
      <c r="L2366" s="350">
        <f t="shared" si="258"/>
        <v>13</v>
      </c>
    </row>
    <row r="2367" spans="5:12" x14ac:dyDescent="0.25">
      <c r="E2367" s="332" t="s">
        <v>4402</v>
      </c>
      <c r="F2367" s="333" t="str">
        <f t="shared" si="252"/>
        <v>7</v>
      </c>
      <c r="G2367" s="333" t="str">
        <f t="shared" si="253"/>
        <v>3</v>
      </c>
      <c r="H2367" s="333" t="str">
        <f t="shared" si="254"/>
        <v>1</v>
      </c>
      <c r="I2367" s="333" t="str">
        <f t="shared" si="255"/>
        <v>9</v>
      </c>
      <c r="J2367" s="333" t="str">
        <f t="shared" si="256"/>
        <v>9</v>
      </c>
      <c r="K2367" s="333" t="str">
        <f t="shared" si="257"/>
        <v>3</v>
      </c>
      <c r="L2367" s="350">
        <f t="shared" si="258"/>
        <v>19</v>
      </c>
    </row>
    <row r="2368" spans="5:12" x14ac:dyDescent="0.25">
      <c r="E2368" s="332" t="s">
        <v>4401</v>
      </c>
      <c r="F2368" s="333" t="str">
        <f t="shared" si="252"/>
        <v>7</v>
      </c>
      <c r="G2368" s="333" t="str">
        <f t="shared" si="253"/>
        <v>3</v>
      </c>
      <c r="H2368" s="333" t="str">
        <f t="shared" si="254"/>
        <v>1</v>
      </c>
      <c r="I2368" s="333" t="str">
        <f t="shared" si="255"/>
        <v>9</v>
      </c>
      <c r="J2368" s="333" t="str">
        <f t="shared" si="256"/>
        <v>9</v>
      </c>
      <c r="K2368" s="333" t="str">
        <f t="shared" si="257"/>
        <v>7</v>
      </c>
      <c r="L2368" s="350">
        <f t="shared" si="258"/>
        <v>31</v>
      </c>
    </row>
    <row r="2369" spans="5:12" x14ac:dyDescent="0.25">
      <c r="E2369" s="332" t="s">
        <v>4400</v>
      </c>
      <c r="F2369" s="333" t="str">
        <f t="shared" si="252"/>
        <v>7</v>
      </c>
      <c r="G2369" s="333" t="str">
        <f t="shared" si="253"/>
        <v>3</v>
      </c>
      <c r="H2369" s="333" t="str">
        <f t="shared" si="254"/>
        <v>1</v>
      </c>
      <c r="I2369" s="333" t="str">
        <f t="shared" si="255"/>
        <v>9</v>
      </c>
      <c r="J2369" s="333" t="str">
        <f t="shared" si="256"/>
        <v>9</v>
      </c>
      <c r="K2369" s="333" t="str">
        <f t="shared" si="257"/>
        <v>9</v>
      </c>
      <c r="L2369" s="350">
        <f t="shared" si="258"/>
        <v>37</v>
      </c>
    </row>
    <row r="2370" spans="5:12" x14ac:dyDescent="0.25">
      <c r="E2370" s="332" t="s">
        <v>4399</v>
      </c>
      <c r="F2370" s="333" t="str">
        <f t="shared" ref="F2370:F2433" si="259">MID(E2370,3,1)</f>
        <v>7</v>
      </c>
      <c r="G2370" s="333" t="str">
        <f t="shared" ref="G2370:G2433" si="260">MID(E2370,6,1)</f>
        <v>3</v>
      </c>
      <c r="H2370" s="333" t="str">
        <f t="shared" ref="H2370:H2433" si="261">MID(E2370,10,1)</f>
        <v>3</v>
      </c>
      <c r="I2370" s="333" t="str">
        <f t="shared" ref="I2370:I2433" si="262">MID(E2370,13,1)</f>
        <v>1</v>
      </c>
      <c r="J2370" s="333" t="str">
        <f t="shared" ref="J2370:J2433" si="263">MID(E2370,17,1)</f>
        <v>1</v>
      </c>
      <c r="K2370" s="333" t="str">
        <f t="shared" ref="K2370:K2433" si="264">MID(E2370,20,1)</f>
        <v>1</v>
      </c>
      <c r="L2370" s="350">
        <f t="shared" ref="L2370:L2433" si="265">(F2370*G2370+H2370*I2370+J2370*K2370)/3</f>
        <v>8.3333333333333339</v>
      </c>
    </row>
    <row r="2371" spans="5:12" x14ac:dyDescent="0.25">
      <c r="E2371" s="332" t="s">
        <v>4398</v>
      </c>
      <c r="F2371" s="333" t="str">
        <f t="shared" si="259"/>
        <v>7</v>
      </c>
      <c r="G2371" s="333" t="str">
        <f t="shared" si="260"/>
        <v>3</v>
      </c>
      <c r="H2371" s="333" t="str">
        <f t="shared" si="261"/>
        <v>3</v>
      </c>
      <c r="I2371" s="333" t="str">
        <f t="shared" si="262"/>
        <v>1</v>
      </c>
      <c r="J2371" s="333" t="str">
        <f t="shared" si="263"/>
        <v>1</v>
      </c>
      <c r="K2371" s="333" t="str">
        <f t="shared" si="264"/>
        <v>3</v>
      </c>
      <c r="L2371" s="350">
        <f t="shared" si="265"/>
        <v>9</v>
      </c>
    </row>
    <row r="2372" spans="5:12" x14ac:dyDescent="0.25">
      <c r="E2372" s="332" t="s">
        <v>4397</v>
      </c>
      <c r="F2372" s="333" t="str">
        <f t="shared" si="259"/>
        <v>7</v>
      </c>
      <c r="G2372" s="333" t="str">
        <f t="shared" si="260"/>
        <v>3</v>
      </c>
      <c r="H2372" s="333" t="str">
        <f t="shared" si="261"/>
        <v>3</v>
      </c>
      <c r="I2372" s="333" t="str">
        <f t="shared" si="262"/>
        <v>1</v>
      </c>
      <c r="J2372" s="333" t="str">
        <f t="shared" si="263"/>
        <v>1</v>
      </c>
      <c r="K2372" s="333" t="str">
        <f t="shared" si="264"/>
        <v>7</v>
      </c>
      <c r="L2372" s="350">
        <f t="shared" si="265"/>
        <v>10.333333333333334</v>
      </c>
    </row>
    <row r="2373" spans="5:12" x14ac:dyDescent="0.25">
      <c r="E2373" s="332" t="s">
        <v>4396</v>
      </c>
      <c r="F2373" s="333" t="str">
        <f t="shared" si="259"/>
        <v>7</v>
      </c>
      <c r="G2373" s="333" t="str">
        <f t="shared" si="260"/>
        <v>3</v>
      </c>
      <c r="H2373" s="333" t="str">
        <f t="shared" si="261"/>
        <v>3</v>
      </c>
      <c r="I2373" s="333" t="str">
        <f t="shared" si="262"/>
        <v>1</v>
      </c>
      <c r="J2373" s="333" t="str">
        <f t="shared" si="263"/>
        <v>1</v>
      </c>
      <c r="K2373" s="333" t="str">
        <f t="shared" si="264"/>
        <v>9</v>
      </c>
      <c r="L2373" s="350">
        <f t="shared" si="265"/>
        <v>11</v>
      </c>
    </row>
    <row r="2374" spans="5:12" x14ac:dyDescent="0.25">
      <c r="E2374" s="332" t="s">
        <v>4395</v>
      </c>
      <c r="F2374" s="333" t="str">
        <f t="shared" si="259"/>
        <v>7</v>
      </c>
      <c r="G2374" s="333" t="str">
        <f t="shared" si="260"/>
        <v>3</v>
      </c>
      <c r="H2374" s="333" t="str">
        <f t="shared" si="261"/>
        <v>3</v>
      </c>
      <c r="I2374" s="333" t="str">
        <f t="shared" si="262"/>
        <v>1</v>
      </c>
      <c r="J2374" s="333" t="str">
        <f t="shared" si="263"/>
        <v>3</v>
      </c>
      <c r="K2374" s="333" t="str">
        <f t="shared" si="264"/>
        <v>1</v>
      </c>
      <c r="L2374" s="350">
        <f t="shared" si="265"/>
        <v>9</v>
      </c>
    </row>
    <row r="2375" spans="5:12" x14ac:dyDescent="0.25">
      <c r="E2375" s="332" t="s">
        <v>4394</v>
      </c>
      <c r="F2375" s="333" t="str">
        <f t="shared" si="259"/>
        <v>7</v>
      </c>
      <c r="G2375" s="333" t="str">
        <f t="shared" si="260"/>
        <v>3</v>
      </c>
      <c r="H2375" s="333" t="str">
        <f t="shared" si="261"/>
        <v>3</v>
      </c>
      <c r="I2375" s="333" t="str">
        <f t="shared" si="262"/>
        <v>1</v>
      </c>
      <c r="J2375" s="333" t="str">
        <f t="shared" si="263"/>
        <v>3</v>
      </c>
      <c r="K2375" s="333" t="str">
        <f t="shared" si="264"/>
        <v>3</v>
      </c>
      <c r="L2375" s="350">
        <f t="shared" si="265"/>
        <v>11</v>
      </c>
    </row>
    <row r="2376" spans="5:12" x14ac:dyDescent="0.25">
      <c r="E2376" s="332" t="s">
        <v>4393</v>
      </c>
      <c r="F2376" s="333" t="str">
        <f t="shared" si="259"/>
        <v>7</v>
      </c>
      <c r="G2376" s="333" t="str">
        <f t="shared" si="260"/>
        <v>3</v>
      </c>
      <c r="H2376" s="333" t="str">
        <f t="shared" si="261"/>
        <v>3</v>
      </c>
      <c r="I2376" s="333" t="str">
        <f t="shared" si="262"/>
        <v>1</v>
      </c>
      <c r="J2376" s="333" t="str">
        <f t="shared" si="263"/>
        <v>3</v>
      </c>
      <c r="K2376" s="333" t="str">
        <f t="shared" si="264"/>
        <v>7</v>
      </c>
      <c r="L2376" s="350">
        <f t="shared" si="265"/>
        <v>15</v>
      </c>
    </row>
    <row r="2377" spans="5:12" x14ac:dyDescent="0.25">
      <c r="E2377" s="332" t="s">
        <v>4392</v>
      </c>
      <c r="F2377" s="333" t="str">
        <f t="shared" si="259"/>
        <v>7</v>
      </c>
      <c r="G2377" s="333" t="str">
        <f t="shared" si="260"/>
        <v>3</v>
      </c>
      <c r="H2377" s="333" t="str">
        <f t="shared" si="261"/>
        <v>3</v>
      </c>
      <c r="I2377" s="333" t="str">
        <f t="shared" si="262"/>
        <v>1</v>
      </c>
      <c r="J2377" s="333" t="str">
        <f t="shared" si="263"/>
        <v>3</v>
      </c>
      <c r="K2377" s="333" t="str">
        <f t="shared" si="264"/>
        <v>9</v>
      </c>
      <c r="L2377" s="350">
        <f t="shared" si="265"/>
        <v>17</v>
      </c>
    </row>
    <row r="2378" spans="5:12" x14ac:dyDescent="0.25">
      <c r="E2378" s="332" t="s">
        <v>4391</v>
      </c>
      <c r="F2378" s="333" t="str">
        <f t="shared" si="259"/>
        <v>7</v>
      </c>
      <c r="G2378" s="333" t="str">
        <f t="shared" si="260"/>
        <v>3</v>
      </c>
      <c r="H2378" s="333" t="str">
        <f t="shared" si="261"/>
        <v>3</v>
      </c>
      <c r="I2378" s="333" t="str">
        <f t="shared" si="262"/>
        <v>1</v>
      </c>
      <c r="J2378" s="333" t="str">
        <f t="shared" si="263"/>
        <v>7</v>
      </c>
      <c r="K2378" s="333" t="str">
        <f t="shared" si="264"/>
        <v>1</v>
      </c>
      <c r="L2378" s="350">
        <f t="shared" si="265"/>
        <v>10.333333333333334</v>
      </c>
    </row>
    <row r="2379" spans="5:12" x14ac:dyDescent="0.25">
      <c r="E2379" s="332" t="s">
        <v>4390</v>
      </c>
      <c r="F2379" s="333" t="str">
        <f t="shared" si="259"/>
        <v>7</v>
      </c>
      <c r="G2379" s="333" t="str">
        <f t="shared" si="260"/>
        <v>3</v>
      </c>
      <c r="H2379" s="333" t="str">
        <f t="shared" si="261"/>
        <v>3</v>
      </c>
      <c r="I2379" s="333" t="str">
        <f t="shared" si="262"/>
        <v>1</v>
      </c>
      <c r="J2379" s="333" t="str">
        <f t="shared" si="263"/>
        <v>7</v>
      </c>
      <c r="K2379" s="333" t="str">
        <f t="shared" si="264"/>
        <v>3</v>
      </c>
      <c r="L2379" s="350">
        <f t="shared" si="265"/>
        <v>15</v>
      </c>
    </row>
    <row r="2380" spans="5:12" x14ac:dyDescent="0.25">
      <c r="E2380" s="332" t="s">
        <v>4389</v>
      </c>
      <c r="F2380" s="333" t="str">
        <f t="shared" si="259"/>
        <v>7</v>
      </c>
      <c r="G2380" s="333" t="str">
        <f t="shared" si="260"/>
        <v>3</v>
      </c>
      <c r="H2380" s="333" t="str">
        <f t="shared" si="261"/>
        <v>3</v>
      </c>
      <c r="I2380" s="333" t="str">
        <f t="shared" si="262"/>
        <v>1</v>
      </c>
      <c r="J2380" s="333" t="str">
        <f t="shared" si="263"/>
        <v>7</v>
      </c>
      <c r="K2380" s="333" t="str">
        <f t="shared" si="264"/>
        <v>7</v>
      </c>
      <c r="L2380" s="350">
        <f t="shared" si="265"/>
        <v>24.333333333333332</v>
      </c>
    </row>
    <row r="2381" spans="5:12" x14ac:dyDescent="0.25">
      <c r="E2381" s="332" t="s">
        <v>4388</v>
      </c>
      <c r="F2381" s="333" t="str">
        <f t="shared" si="259"/>
        <v>7</v>
      </c>
      <c r="G2381" s="333" t="str">
        <f t="shared" si="260"/>
        <v>3</v>
      </c>
      <c r="H2381" s="333" t="str">
        <f t="shared" si="261"/>
        <v>3</v>
      </c>
      <c r="I2381" s="333" t="str">
        <f t="shared" si="262"/>
        <v>1</v>
      </c>
      <c r="J2381" s="333" t="str">
        <f t="shared" si="263"/>
        <v>7</v>
      </c>
      <c r="K2381" s="333" t="str">
        <f t="shared" si="264"/>
        <v>9</v>
      </c>
      <c r="L2381" s="350">
        <f t="shared" si="265"/>
        <v>29</v>
      </c>
    </row>
    <row r="2382" spans="5:12" x14ac:dyDescent="0.25">
      <c r="E2382" s="332" t="s">
        <v>4387</v>
      </c>
      <c r="F2382" s="333" t="str">
        <f t="shared" si="259"/>
        <v>7</v>
      </c>
      <c r="G2382" s="333" t="str">
        <f t="shared" si="260"/>
        <v>3</v>
      </c>
      <c r="H2382" s="333" t="str">
        <f t="shared" si="261"/>
        <v>3</v>
      </c>
      <c r="I2382" s="333" t="str">
        <f t="shared" si="262"/>
        <v>1</v>
      </c>
      <c r="J2382" s="333" t="str">
        <f t="shared" si="263"/>
        <v>9</v>
      </c>
      <c r="K2382" s="333" t="str">
        <f t="shared" si="264"/>
        <v>1</v>
      </c>
      <c r="L2382" s="350">
        <f t="shared" si="265"/>
        <v>11</v>
      </c>
    </row>
    <row r="2383" spans="5:12" x14ac:dyDescent="0.25">
      <c r="E2383" s="332" t="s">
        <v>4386</v>
      </c>
      <c r="F2383" s="333" t="str">
        <f t="shared" si="259"/>
        <v>7</v>
      </c>
      <c r="G2383" s="333" t="str">
        <f t="shared" si="260"/>
        <v>3</v>
      </c>
      <c r="H2383" s="333" t="str">
        <f t="shared" si="261"/>
        <v>3</v>
      </c>
      <c r="I2383" s="333" t="str">
        <f t="shared" si="262"/>
        <v>1</v>
      </c>
      <c r="J2383" s="333" t="str">
        <f t="shared" si="263"/>
        <v>9</v>
      </c>
      <c r="K2383" s="333" t="str">
        <f t="shared" si="264"/>
        <v>3</v>
      </c>
      <c r="L2383" s="350">
        <f t="shared" si="265"/>
        <v>17</v>
      </c>
    </row>
    <row r="2384" spans="5:12" x14ac:dyDescent="0.25">
      <c r="E2384" s="332" t="s">
        <v>4385</v>
      </c>
      <c r="F2384" s="333" t="str">
        <f t="shared" si="259"/>
        <v>7</v>
      </c>
      <c r="G2384" s="333" t="str">
        <f t="shared" si="260"/>
        <v>3</v>
      </c>
      <c r="H2384" s="333" t="str">
        <f t="shared" si="261"/>
        <v>3</v>
      </c>
      <c r="I2384" s="333" t="str">
        <f t="shared" si="262"/>
        <v>1</v>
      </c>
      <c r="J2384" s="333" t="str">
        <f t="shared" si="263"/>
        <v>9</v>
      </c>
      <c r="K2384" s="333" t="str">
        <f t="shared" si="264"/>
        <v>7</v>
      </c>
      <c r="L2384" s="350">
        <f t="shared" si="265"/>
        <v>29</v>
      </c>
    </row>
    <row r="2385" spans="5:12" x14ac:dyDescent="0.25">
      <c r="E2385" s="332" t="s">
        <v>4384</v>
      </c>
      <c r="F2385" s="333" t="str">
        <f t="shared" si="259"/>
        <v>7</v>
      </c>
      <c r="G2385" s="333" t="str">
        <f t="shared" si="260"/>
        <v>3</v>
      </c>
      <c r="H2385" s="333" t="str">
        <f t="shared" si="261"/>
        <v>3</v>
      </c>
      <c r="I2385" s="333" t="str">
        <f t="shared" si="262"/>
        <v>1</v>
      </c>
      <c r="J2385" s="333" t="str">
        <f t="shared" si="263"/>
        <v>9</v>
      </c>
      <c r="K2385" s="333" t="str">
        <f t="shared" si="264"/>
        <v>9</v>
      </c>
      <c r="L2385" s="350">
        <f t="shared" si="265"/>
        <v>35</v>
      </c>
    </row>
    <row r="2386" spans="5:12" x14ac:dyDescent="0.25">
      <c r="E2386" s="332" t="s">
        <v>4383</v>
      </c>
      <c r="F2386" s="333" t="str">
        <f t="shared" si="259"/>
        <v>7</v>
      </c>
      <c r="G2386" s="333" t="str">
        <f t="shared" si="260"/>
        <v>3</v>
      </c>
      <c r="H2386" s="333" t="str">
        <f t="shared" si="261"/>
        <v>3</v>
      </c>
      <c r="I2386" s="333" t="str">
        <f t="shared" si="262"/>
        <v>3</v>
      </c>
      <c r="J2386" s="333" t="str">
        <f t="shared" si="263"/>
        <v>1</v>
      </c>
      <c r="K2386" s="333" t="str">
        <f t="shared" si="264"/>
        <v>1</v>
      </c>
      <c r="L2386" s="350">
        <f t="shared" si="265"/>
        <v>10.333333333333334</v>
      </c>
    </row>
    <row r="2387" spans="5:12" x14ac:dyDescent="0.25">
      <c r="E2387" s="332" t="s">
        <v>4382</v>
      </c>
      <c r="F2387" s="333" t="str">
        <f t="shared" si="259"/>
        <v>7</v>
      </c>
      <c r="G2387" s="333" t="str">
        <f t="shared" si="260"/>
        <v>3</v>
      </c>
      <c r="H2387" s="333" t="str">
        <f t="shared" si="261"/>
        <v>3</v>
      </c>
      <c r="I2387" s="333" t="str">
        <f t="shared" si="262"/>
        <v>3</v>
      </c>
      <c r="J2387" s="333" t="str">
        <f t="shared" si="263"/>
        <v>1</v>
      </c>
      <c r="K2387" s="333" t="str">
        <f t="shared" si="264"/>
        <v>3</v>
      </c>
      <c r="L2387" s="350">
        <f t="shared" si="265"/>
        <v>11</v>
      </c>
    </row>
    <row r="2388" spans="5:12" x14ac:dyDescent="0.25">
      <c r="E2388" s="332" t="s">
        <v>4381</v>
      </c>
      <c r="F2388" s="333" t="str">
        <f t="shared" si="259"/>
        <v>7</v>
      </c>
      <c r="G2388" s="333" t="str">
        <f t="shared" si="260"/>
        <v>3</v>
      </c>
      <c r="H2388" s="333" t="str">
        <f t="shared" si="261"/>
        <v>3</v>
      </c>
      <c r="I2388" s="333" t="str">
        <f t="shared" si="262"/>
        <v>3</v>
      </c>
      <c r="J2388" s="333" t="str">
        <f t="shared" si="263"/>
        <v>1</v>
      </c>
      <c r="K2388" s="333" t="str">
        <f t="shared" si="264"/>
        <v>7</v>
      </c>
      <c r="L2388" s="350">
        <f t="shared" si="265"/>
        <v>12.333333333333334</v>
      </c>
    </row>
    <row r="2389" spans="5:12" x14ac:dyDescent="0.25">
      <c r="E2389" s="332" t="s">
        <v>4380</v>
      </c>
      <c r="F2389" s="333" t="str">
        <f t="shared" si="259"/>
        <v>7</v>
      </c>
      <c r="G2389" s="333" t="str">
        <f t="shared" si="260"/>
        <v>3</v>
      </c>
      <c r="H2389" s="333" t="str">
        <f t="shared" si="261"/>
        <v>3</v>
      </c>
      <c r="I2389" s="333" t="str">
        <f t="shared" si="262"/>
        <v>3</v>
      </c>
      <c r="J2389" s="333" t="str">
        <f t="shared" si="263"/>
        <v>1</v>
      </c>
      <c r="K2389" s="333" t="str">
        <f t="shared" si="264"/>
        <v>9</v>
      </c>
      <c r="L2389" s="350">
        <f t="shared" si="265"/>
        <v>13</v>
      </c>
    </row>
    <row r="2390" spans="5:12" x14ac:dyDescent="0.25">
      <c r="E2390" s="332" t="s">
        <v>4379</v>
      </c>
      <c r="F2390" s="333" t="str">
        <f t="shared" si="259"/>
        <v>7</v>
      </c>
      <c r="G2390" s="333" t="str">
        <f t="shared" si="260"/>
        <v>3</v>
      </c>
      <c r="H2390" s="333" t="str">
        <f t="shared" si="261"/>
        <v>3</v>
      </c>
      <c r="I2390" s="333" t="str">
        <f t="shared" si="262"/>
        <v>3</v>
      </c>
      <c r="J2390" s="333" t="str">
        <f t="shared" si="263"/>
        <v>3</v>
      </c>
      <c r="K2390" s="333" t="str">
        <f t="shared" si="264"/>
        <v>1</v>
      </c>
      <c r="L2390" s="350">
        <f t="shared" si="265"/>
        <v>11</v>
      </c>
    </row>
    <row r="2391" spans="5:12" x14ac:dyDescent="0.25">
      <c r="E2391" s="332" t="s">
        <v>4378</v>
      </c>
      <c r="F2391" s="333" t="str">
        <f t="shared" si="259"/>
        <v>7</v>
      </c>
      <c r="G2391" s="333" t="str">
        <f t="shared" si="260"/>
        <v>3</v>
      </c>
      <c r="H2391" s="333" t="str">
        <f t="shared" si="261"/>
        <v>3</v>
      </c>
      <c r="I2391" s="333" t="str">
        <f t="shared" si="262"/>
        <v>3</v>
      </c>
      <c r="J2391" s="333" t="str">
        <f t="shared" si="263"/>
        <v>3</v>
      </c>
      <c r="K2391" s="333" t="str">
        <f t="shared" si="264"/>
        <v>3</v>
      </c>
      <c r="L2391" s="350">
        <f t="shared" si="265"/>
        <v>13</v>
      </c>
    </row>
    <row r="2392" spans="5:12" x14ac:dyDescent="0.25">
      <c r="E2392" s="332" t="s">
        <v>4377</v>
      </c>
      <c r="F2392" s="333" t="str">
        <f t="shared" si="259"/>
        <v>7</v>
      </c>
      <c r="G2392" s="333" t="str">
        <f t="shared" si="260"/>
        <v>3</v>
      </c>
      <c r="H2392" s="333" t="str">
        <f t="shared" si="261"/>
        <v>3</v>
      </c>
      <c r="I2392" s="333" t="str">
        <f t="shared" si="262"/>
        <v>3</v>
      </c>
      <c r="J2392" s="333" t="str">
        <f t="shared" si="263"/>
        <v>3</v>
      </c>
      <c r="K2392" s="333" t="str">
        <f t="shared" si="264"/>
        <v>7</v>
      </c>
      <c r="L2392" s="350">
        <f t="shared" si="265"/>
        <v>17</v>
      </c>
    </row>
    <row r="2393" spans="5:12" x14ac:dyDescent="0.25">
      <c r="E2393" s="332" t="s">
        <v>4376</v>
      </c>
      <c r="F2393" s="333" t="str">
        <f t="shared" si="259"/>
        <v>7</v>
      </c>
      <c r="G2393" s="333" t="str">
        <f t="shared" si="260"/>
        <v>3</v>
      </c>
      <c r="H2393" s="333" t="str">
        <f t="shared" si="261"/>
        <v>3</v>
      </c>
      <c r="I2393" s="333" t="str">
        <f t="shared" si="262"/>
        <v>3</v>
      </c>
      <c r="J2393" s="333" t="str">
        <f t="shared" si="263"/>
        <v>3</v>
      </c>
      <c r="K2393" s="333" t="str">
        <f t="shared" si="264"/>
        <v>9</v>
      </c>
      <c r="L2393" s="350">
        <f t="shared" si="265"/>
        <v>19</v>
      </c>
    </row>
    <row r="2394" spans="5:12" x14ac:dyDescent="0.25">
      <c r="E2394" s="332" t="s">
        <v>4375</v>
      </c>
      <c r="F2394" s="333" t="str">
        <f t="shared" si="259"/>
        <v>7</v>
      </c>
      <c r="G2394" s="333" t="str">
        <f t="shared" si="260"/>
        <v>3</v>
      </c>
      <c r="H2394" s="333" t="str">
        <f t="shared" si="261"/>
        <v>3</v>
      </c>
      <c r="I2394" s="333" t="str">
        <f t="shared" si="262"/>
        <v>3</v>
      </c>
      <c r="J2394" s="333" t="str">
        <f t="shared" si="263"/>
        <v>7</v>
      </c>
      <c r="K2394" s="333" t="str">
        <f t="shared" si="264"/>
        <v>1</v>
      </c>
      <c r="L2394" s="350">
        <f t="shared" si="265"/>
        <v>12.333333333333334</v>
      </c>
    </row>
    <row r="2395" spans="5:12" x14ac:dyDescent="0.25">
      <c r="E2395" s="332" t="s">
        <v>4374</v>
      </c>
      <c r="F2395" s="333" t="str">
        <f t="shared" si="259"/>
        <v>7</v>
      </c>
      <c r="G2395" s="333" t="str">
        <f t="shared" si="260"/>
        <v>3</v>
      </c>
      <c r="H2395" s="333" t="str">
        <f t="shared" si="261"/>
        <v>3</v>
      </c>
      <c r="I2395" s="333" t="str">
        <f t="shared" si="262"/>
        <v>3</v>
      </c>
      <c r="J2395" s="333" t="str">
        <f t="shared" si="263"/>
        <v>7</v>
      </c>
      <c r="K2395" s="333" t="str">
        <f t="shared" si="264"/>
        <v>3</v>
      </c>
      <c r="L2395" s="350">
        <f t="shared" si="265"/>
        <v>17</v>
      </c>
    </row>
    <row r="2396" spans="5:12" x14ac:dyDescent="0.25">
      <c r="E2396" s="332" t="s">
        <v>4373</v>
      </c>
      <c r="F2396" s="333" t="str">
        <f t="shared" si="259"/>
        <v>7</v>
      </c>
      <c r="G2396" s="333" t="str">
        <f t="shared" si="260"/>
        <v>3</v>
      </c>
      <c r="H2396" s="333" t="str">
        <f t="shared" si="261"/>
        <v>3</v>
      </c>
      <c r="I2396" s="333" t="str">
        <f t="shared" si="262"/>
        <v>3</v>
      </c>
      <c r="J2396" s="333" t="str">
        <f t="shared" si="263"/>
        <v>7</v>
      </c>
      <c r="K2396" s="333" t="str">
        <f t="shared" si="264"/>
        <v>7</v>
      </c>
      <c r="L2396" s="350">
        <f t="shared" si="265"/>
        <v>26.333333333333332</v>
      </c>
    </row>
    <row r="2397" spans="5:12" x14ac:dyDescent="0.25">
      <c r="E2397" s="332" t="s">
        <v>4372</v>
      </c>
      <c r="F2397" s="333" t="str">
        <f t="shared" si="259"/>
        <v>7</v>
      </c>
      <c r="G2397" s="333" t="str">
        <f t="shared" si="260"/>
        <v>3</v>
      </c>
      <c r="H2397" s="333" t="str">
        <f t="shared" si="261"/>
        <v>3</v>
      </c>
      <c r="I2397" s="333" t="str">
        <f t="shared" si="262"/>
        <v>3</v>
      </c>
      <c r="J2397" s="333" t="str">
        <f t="shared" si="263"/>
        <v>7</v>
      </c>
      <c r="K2397" s="333" t="str">
        <f t="shared" si="264"/>
        <v>9</v>
      </c>
      <c r="L2397" s="350">
        <f t="shared" si="265"/>
        <v>31</v>
      </c>
    </row>
    <row r="2398" spans="5:12" x14ac:dyDescent="0.25">
      <c r="E2398" s="332" t="s">
        <v>4371</v>
      </c>
      <c r="F2398" s="333" t="str">
        <f t="shared" si="259"/>
        <v>7</v>
      </c>
      <c r="G2398" s="333" t="str">
        <f t="shared" si="260"/>
        <v>3</v>
      </c>
      <c r="H2398" s="333" t="str">
        <f t="shared" si="261"/>
        <v>3</v>
      </c>
      <c r="I2398" s="333" t="str">
        <f t="shared" si="262"/>
        <v>3</v>
      </c>
      <c r="J2398" s="333" t="str">
        <f t="shared" si="263"/>
        <v>9</v>
      </c>
      <c r="K2398" s="333" t="str">
        <f t="shared" si="264"/>
        <v>1</v>
      </c>
      <c r="L2398" s="350">
        <f t="shared" si="265"/>
        <v>13</v>
      </c>
    </row>
    <row r="2399" spans="5:12" x14ac:dyDescent="0.25">
      <c r="E2399" s="332" t="s">
        <v>4370</v>
      </c>
      <c r="F2399" s="333" t="str">
        <f t="shared" si="259"/>
        <v>7</v>
      </c>
      <c r="G2399" s="333" t="str">
        <f t="shared" si="260"/>
        <v>3</v>
      </c>
      <c r="H2399" s="333" t="str">
        <f t="shared" si="261"/>
        <v>3</v>
      </c>
      <c r="I2399" s="333" t="str">
        <f t="shared" si="262"/>
        <v>3</v>
      </c>
      <c r="J2399" s="333" t="str">
        <f t="shared" si="263"/>
        <v>9</v>
      </c>
      <c r="K2399" s="333" t="str">
        <f t="shared" si="264"/>
        <v>3</v>
      </c>
      <c r="L2399" s="350">
        <f t="shared" si="265"/>
        <v>19</v>
      </c>
    </row>
    <row r="2400" spans="5:12" x14ac:dyDescent="0.25">
      <c r="E2400" s="332" t="s">
        <v>4369</v>
      </c>
      <c r="F2400" s="333" t="str">
        <f t="shared" si="259"/>
        <v>7</v>
      </c>
      <c r="G2400" s="333" t="str">
        <f t="shared" si="260"/>
        <v>3</v>
      </c>
      <c r="H2400" s="333" t="str">
        <f t="shared" si="261"/>
        <v>3</v>
      </c>
      <c r="I2400" s="333" t="str">
        <f t="shared" si="262"/>
        <v>3</v>
      </c>
      <c r="J2400" s="333" t="str">
        <f t="shared" si="263"/>
        <v>9</v>
      </c>
      <c r="K2400" s="333" t="str">
        <f t="shared" si="264"/>
        <v>7</v>
      </c>
      <c r="L2400" s="350">
        <f t="shared" si="265"/>
        <v>31</v>
      </c>
    </row>
    <row r="2401" spans="5:12" x14ac:dyDescent="0.25">
      <c r="E2401" s="332" t="s">
        <v>4368</v>
      </c>
      <c r="F2401" s="333" t="str">
        <f t="shared" si="259"/>
        <v>7</v>
      </c>
      <c r="G2401" s="333" t="str">
        <f t="shared" si="260"/>
        <v>3</v>
      </c>
      <c r="H2401" s="333" t="str">
        <f t="shared" si="261"/>
        <v>3</v>
      </c>
      <c r="I2401" s="333" t="str">
        <f t="shared" si="262"/>
        <v>3</v>
      </c>
      <c r="J2401" s="333" t="str">
        <f t="shared" si="263"/>
        <v>9</v>
      </c>
      <c r="K2401" s="333" t="str">
        <f t="shared" si="264"/>
        <v>9</v>
      </c>
      <c r="L2401" s="350">
        <f t="shared" si="265"/>
        <v>37</v>
      </c>
    </row>
    <row r="2402" spans="5:12" x14ac:dyDescent="0.25">
      <c r="E2402" s="332" t="s">
        <v>4367</v>
      </c>
      <c r="F2402" s="333" t="str">
        <f t="shared" si="259"/>
        <v>7</v>
      </c>
      <c r="G2402" s="333" t="str">
        <f t="shared" si="260"/>
        <v>3</v>
      </c>
      <c r="H2402" s="333" t="str">
        <f t="shared" si="261"/>
        <v>3</v>
      </c>
      <c r="I2402" s="333" t="str">
        <f t="shared" si="262"/>
        <v>7</v>
      </c>
      <c r="J2402" s="333" t="str">
        <f t="shared" si="263"/>
        <v>1</v>
      </c>
      <c r="K2402" s="333" t="str">
        <f t="shared" si="264"/>
        <v>1</v>
      </c>
      <c r="L2402" s="350">
        <f t="shared" si="265"/>
        <v>14.333333333333334</v>
      </c>
    </row>
    <row r="2403" spans="5:12" x14ac:dyDescent="0.25">
      <c r="E2403" s="332" t="s">
        <v>4366</v>
      </c>
      <c r="F2403" s="333" t="str">
        <f t="shared" si="259"/>
        <v>7</v>
      </c>
      <c r="G2403" s="333" t="str">
        <f t="shared" si="260"/>
        <v>3</v>
      </c>
      <c r="H2403" s="333" t="str">
        <f t="shared" si="261"/>
        <v>3</v>
      </c>
      <c r="I2403" s="333" t="str">
        <f t="shared" si="262"/>
        <v>7</v>
      </c>
      <c r="J2403" s="333" t="str">
        <f t="shared" si="263"/>
        <v>1</v>
      </c>
      <c r="K2403" s="333" t="str">
        <f t="shared" si="264"/>
        <v>3</v>
      </c>
      <c r="L2403" s="350">
        <f t="shared" si="265"/>
        <v>15</v>
      </c>
    </row>
    <row r="2404" spans="5:12" x14ac:dyDescent="0.25">
      <c r="E2404" s="332" t="s">
        <v>4365</v>
      </c>
      <c r="F2404" s="333" t="str">
        <f t="shared" si="259"/>
        <v>7</v>
      </c>
      <c r="G2404" s="333" t="str">
        <f t="shared" si="260"/>
        <v>3</v>
      </c>
      <c r="H2404" s="333" t="str">
        <f t="shared" si="261"/>
        <v>3</v>
      </c>
      <c r="I2404" s="333" t="str">
        <f t="shared" si="262"/>
        <v>7</v>
      </c>
      <c r="J2404" s="333" t="str">
        <f t="shared" si="263"/>
        <v>1</v>
      </c>
      <c r="K2404" s="333" t="str">
        <f t="shared" si="264"/>
        <v>7</v>
      </c>
      <c r="L2404" s="350">
        <f t="shared" si="265"/>
        <v>16.333333333333332</v>
      </c>
    </row>
    <row r="2405" spans="5:12" x14ac:dyDescent="0.25">
      <c r="E2405" s="332" t="s">
        <v>4364</v>
      </c>
      <c r="F2405" s="333" t="str">
        <f t="shared" si="259"/>
        <v>7</v>
      </c>
      <c r="G2405" s="333" t="str">
        <f t="shared" si="260"/>
        <v>3</v>
      </c>
      <c r="H2405" s="333" t="str">
        <f t="shared" si="261"/>
        <v>3</v>
      </c>
      <c r="I2405" s="333" t="str">
        <f t="shared" si="262"/>
        <v>7</v>
      </c>
      <c r="J2405" s="333" t="str">
        <f t="shared" si="263"/>
        <v>1</v>
      </c>
      <c r="K2405" s="333" t="str">
        <f t="shared" si="264"/>
        <v>9</v>
      </c>
      <c r="L2405" s="350">
        <f t="shared" si="265"/>
        <v>17</v>
      </c>
    </row>
    <row r="2406" spans="5:12" x14ac:dyDescent="0.25">
      <c r="E2406" s="332" t="s">
        <v>4363</v>
      </c>
      <c r="F2406" s="333" t="str">
        <f t="shared" si="259"/>
        <v>7</v>
      </c>
      <c r="G2406" s="333" t="str">
        <f t="shared" si="260"/>
        <v>3</v>
      </c>
      <c r="H2406" s="333" t="str">
        <f t="shared" si="261"/>
        <v>3</v>
      </c>
      <c r="I2406" s="333" t="str">
        <f t="shared" si="262"/>
        <v>7</v>
      </c>
      <c r="J2406" s="333" t="str">
        <f t="shared" si="263"/>
        <v>3</v>
      </c>
      <c r="K2406" s="333" t="str">
        <f t="shared" si="264"/>
        <v>1</v>
      </c>
      <c r="L2406" s="350">
        <f t="shared" si="265"/>
        <v>15</v>
      </c>
    </row>
    <row r="2407" spans="5:12" x14ac:dyDescent="0.25">
      <c r="E2407" s="332" t="s">
        <v>4362</v>
      </c>
      <c r="F2407" s="333" t="str">
        <f t="shared" si="259"/>
        <v>7</v>
      </c>
      <c r="G2407" s="333" t="str">
        <f t="shared" si="260"/>
        <v>3</v>
      </c>
      <c r="H2407" s="333" t="str">
        <f t="shared" si="261"/>
        <v>3</v>
      </c>
      <c r="I2407" s="333" t="str">
        <f t="shared" si="262"/>
        <v>7</v>
      </c>
      <c r="J2407" s="333" t="str">
        <f t="shared" si="263"/>
        <v>3</v>
      </c>
      <c r="K2407" s="333" t="str">
        <f t="shared" si="264"/>
        <v>3</v>
      </c>
      <c r="L2407" s="350">
        <f t="shared" si="265"/>
        <v>17</v>
      </c>
    </row>
    <row r="2408" spans="5:12" x14ac:dyDescent="0.25">
      <c r="E2408" s="332" t="s">
        <v>4361</v>
      </c>
      <c r="F2408" s="333" t="str">
        <f t="shared" si="259"/>
        <v>7</v>
      </c>
      <c r="G2408" s="333" t="str">
        <f t="shared" si="260"/>
        <v>3</v>
      </c>
      <c r="H2408" s="333" t="str">
        <f t="shared" si="261"/>
        <v>3</v>
      </c>
      <c r="I2408" s="333" t="str">
        <f t="shared" si="262"/>
        <v>7</v>
      </c>
      <c r="J2408" s="333" t="str">
        <f t="shared" si="263"/>
        <v>3</v>
      </c>
      <c r="K2408" s="333" t="str">
        <f t="shared" si="264"/>
        <v>7</v>
      </c>
      <c r="L2408" s="350">
        <f t="shared" si="265"/>
        <v>21</v>
      </c>
    </row>
    <row r="2409" spans="5:12" x14ac:dyDescent="0.25">
      <c r="E2409" s="332" t="s">
        <v>4360</v>
      </c>
      <c r="F2409" s="333" t="str">
        <f t="shared" si="259"/>
        <v>7</v>
      </c>
      <c r="G2409" s="333" t="str">
        <f t="shared" si="260"/>
        <v>3</v>
      </c>
      <c r="H2409" s="333" t="str">
        <f t="shared" si="261"/>
        <v>3</v>
      </c>
      <c r="I2409" s="333" t="str">
        <f t="shared" si="262"/>
        <v>7</v>
      </c>
      <c r="J2409" s="333" t="str">
        <f t="shared" si="263"/>
        <v>3</v>
      </c>
      <c r="K2409" s="333" t="str">
        <f t="shared" si="264"/>
        <v>9</v>
      </c>
      <c r="L2409" s="350">
        <f t="shared" si="265"/>
        <v>23</v>
      </c>
    </row>
    <row r="2410" spans="5:12" x14ac:dyDescent="0.25">
      <c r="E2410" s="332" t="s">
        <v>4359</v>
      </c>
      <c r="F2410" s="333" t="str">
        <f t="shared" si="259"/>
        <v>7</v>
      </c>
      <c r="G2410" s="333" t="str">
        <f t="shared" si="260"/>
        <v>3</v>
      </c>
      <c r="H2410" s="333" t="str">
        <f t="shared" si="261"/>
        <v>3</v>
      </c>
      <c r="I2410" s="333" t="str">
        <f t="shared" si="262"/>
        <v>7</v>
      </c>
      <c r="J2410" s="333" t="str">
        <f t="shared" si="263"/>
        <v>7</v>
      </c>
      <c r="K2410" s="333" t="str">
        <f t="shared" si="264"/>
        <v>1</v>
      </c>
      <c r="L2410" s="350">
        <f t="shared" si="265"/>
        <v>16.333333333333332</v>
      </c>
    </row>
    <row r="2411" spans="5:12" x14ac:dyDescent="0.25">
      <c r="E2411" s="332" t="s">
        <v>4358</v>
      </c>
      <c r="F2411" s="333" t="str">
        <f t="shared" si="259"/>
        <v>7</v>
      </c>
      <c r="G2411" s="333" t="str">
        <f t="shared" si="260"/>
        <v>3</v>
      </c>
      <c r="H2411" s="333" t="str">
        <f t="shared" si="261"/>
        <v>3</v>
      </c>
      <c r="I2411" s="333" t="str">
        <f t="shared" si="262"/>
        <v>7</v>
      </c>
      <c r="J2411" s="333" t="str">
        <f t="shared" si="263"/>
        <v>7</v>
      </c>
      <c r="K2411" s="333" t="str">
        <f t="shared" si="264"/>
        <v>3</v>
      </c>
      <c r="L2411" s="350">
        <f t="shared" si="265"/>
        <v>21</v>
      </c>
    </row>
    <row r="2412" spans="5:12" x14ac:dyDescent="0.25">
      <c r="E2412" s="332" t="s">
        <v>4357</v>
      </c>
      <c r="F2412" s="333" t="str">
        <f t="shared" si="259"/>
        <v>7</v>
      </c>
      <c r="G2412" s="333" t="str">
        <f t="shared" si="260"/>
        <v>3</v>
      </c>
      <c r="H2412" s="333" t="str">
        <f t="shared" si="261"/>
        <v>3</v>
      </c>
      <c r="I2412" s="333" t="str">
        <f t="shared" si="262"/>
        <v>7</v>
      </c>
      <c r="J2412" s="333" t="str">
        <f t="shared" si="263"/>
        <v>7</v>
      </c>
      <c r="K2412" s="333" t="str">
        <f t="shared" si="264"/>
        <v>7</v>
      </c>
      <c r="L2412" s="350">
        <f t="shared" si="265"/>
        <v>30.333333333333332</v>
      </c>
    </row>
    <row r="2413" spans="5:12" x14ac:dyDescent="0.25">
      <c r="E2413" s="332" t="s">
        <v>4356</v>
      </c>
      <c r="F2413" s="333" t="str">
        <f t="shared" si="259"/>
        <v>7</v>
      </c>
      <c r="G2413" s="333" t="str">
        <f t="shared" si="260"/>
        <v>3</v>
      </c>
      <c r="H2413" s="333" t="str">
        <f t="shared" si="261"/>
        <v>3</v>
      </c>
      <c r="I2413" s="333" t="str">
        <f t="shared" si="262"/>
        <v>7</v>
      </c>
      <c r="J2413" s="333" t="str">
        <f t="shared" si="263"/>
        <v>7</v>
      </c>
      <c r="K2413" s="333" t="str">
        <f t="shared" si="264"/>
        <v>9</v>
      </c>
      <c r="L2413" s="350">
        <f t="shared" si="265"/>
        <v>35</v>
      </c>
    </row>
    <row r="2414" spans="5:12" x14ac:dyDescent="0.25">
      <c r="E2414" s="332" t="s">
        <v>4355</v>
      </c>
      <c r="F2414" s="333" t="str">
        <f t="shared" si="259"/>
        <v>7</v>
      </c>
      <c r="G2414" s="333" t="str">
        <f t="shared" si="260"/>
        <v>3</v>
      </c>
      <c r="H2414" s="333" t="str">
        <f t="shared" si="261"/>
        <v>3</v>
      </c>
      <c r="I2414" s="333" t="str">
        <f t="shared" si="262"/>
        <v>7</v>
      </c>
      <c r="J2414" s="333" t="str">
        <f t="shared" si="263"/>
        <v>9</v>
      </c>
      <c r="K2414" s="333" t="str">
        <f t="shared" si="264"/>
        <v>1</v>
      </c>
      <c r="L2414" s="350">
        <f t="shared" si="265"/>
        <v>17</v>
      </c>
    </row>
    <row r="2415" spans="5:12" x14ac:dyDescent="0.25">
      <c r="E2415" s="332" t="s">
        <v>4354</v>
      </c>
      <c r="F2415" s="333" t="str">
        <f t="shared" si="259"/>
        <v>7</v>
      </c>
      <c r="G2415" s="333" t="str">
        <f t="shared" si="260"/>
        <v>3</v>
      </c>
      <c r="H2415" s="333" t="str">
        <f t="shared" si="261"/>
        <v>3</v>
      </c>
      <c r="I2415" s="333" t="str">
        <f t="shared" si="262"/>
        <v>7</v>
      </c>
      <c r="J2415" s="333" t="str">
        <f t="shared" si="263"/>
        <v>9</v>
      </c>
      <c r="K2415" s="333" t="str">
        <f t="shared" si="264"/>
        <v>3</v>
      </c>
      <c r="L2415" s="350">
        <f t="shared" si="265"/>
        <v>23</v>
      </c>
    </row>
    <row r="2416" spans="5:12" x14ac:dyDescent="0.25">
      <c r="E2416" s="332" t="s">
        <v>4353</v>
      </c>
      <c r="F2416" s="333" t="str">
        <f t="shared" si="259"/>
        <v>7</v>
      </c>
      <c r="G2416" s="333" t="str">
        <f t="shared" si="260"/>
        <v>3</v>
      </c>
      <c r="H2416" s="333" t="str">
        <f t="shared" si="261"/>
        <v>3</v>
      </c>
      <c r="I2416" s="333" t="str">
        <f t="shared" si="262"/>
        <v>7</v>
      </c>
      <c r="J2416" s="333" t="str">
        <f t="shared" si="263"/>
        <v>9</v>
      </c>
      <c r="K2416" s="333" t="str">
        <f t="shared" si="264"/>
        <v>7</v>
      </c>
      <c r="L2416" s="350">
        <f t="shared" si="265"/>
        <v>35</v>
      </c>
    </row>
    <row r="2417" spans="5:12" x14ac:dyDescent="0.25">
      <c r="E2417" s="332" t="s">
        <v>4352</v>
      </c>
      <c r="F2417" s="333" t="str">
        <f t="shared" si="259"/>
        <v>7</v>
      </c>
      <c r="G2417" s="333" t="str">
        <f t="shared" si="260"/>
        <v>3</v>
      </c>
      <c r="H2417" s="333" t="str">
        <f t="shared" si="261"/>
        <v>3</v>
      </c>
      <c r="I2417" s="333" t="str">
        <f t="shared" si="262"/>
        <v>7</v>
      </c>
      <c r="J2417" s="333" t="str">
        <f t="shared" si="263"/>
        <v>9</v>
      </c>
      <c r="K2417" s="333" t="str">
        <f t="shared" si="264"/>
        <v>9</v>
      </c>
      <c r="L2417" s="350">
        <f t="shared" si="265"/>
        <v>41</v>
      </c>
    </row>
    <row r="2418" spans="5:12" x14ac:dyDescent="0.25">
      <c r="E2418" s="332" t="s">
        <v>4351</v>
      </c>
      <c r="F2418" s="333" t="str">
        <f t="shared" si="259"/>
        <v>7</v>
      </c>
      <c r="G2418" s="333" t="str">
        <f t="shared" si="260"/>
        <v>3</v>
      </c>
      <c r="H2418" s="333" t="str">
        <f t="shared" si="261"/>
        <v>3</v>
      </c>
      <c r="I2418" s="333" t="str">
        <f t="shared" si="262"/>
        <v>9</v>
      </c>
      <c r="J2418" s="333" t="str">
        <f t="shared" si="263"/>
        <v>1</v>
      </c>
      <c r="K2418" s="333" t="str">
        <f t="shared" si="264"/>
        <v>1</v>
      </c>
      <c r="L2418" s="350">
        <f t="shared" si="265"/>
        <v>16.333333333333332</v>
      </c>
    </row>
    <row r="2419" spans="5:12" x14ac:dyDescent="0.25">
      <c r="E2419" s="332" t="s">
        <v>4350</v>
      </c>
      <c r="F2419" s="333" t="str">
        <f t="shared" si="259"/>
        <v>7</v>
      </c>
      <c r="G2419" s="333" t="str">
        <f t="shared" si="260"/>
        <v>3</v>
      </c>
      <c r="H2419" s="333" t="str">
        <f t="shared" si="261"/>
        <v>3</v>
      </c>
      <c r="I2419" s="333" t="str">
        <f t="shared" si="262"/>
        <v>9</v>
      </c>
      <c r="J2419" s="333" t="str">
        <f t="shared" si="263"/>
        <v>1</v>
      </c>
      <c r="K2419" s="333" t="str">
        <f t="shared" si="264"/>
        <v>3</v>
      </c>
      <c r="L2419" s="350">
        <f t="shared" si="265"/>
        <v>17</v>
      </c>
    </row>
    <row r="2420" spans="5:12" x14ac:dyDescent="0.25">
      <c r="E2420" s="332" t="s">
        <v>4349</v>
      </c>
      <c r="F2420" s="333" t="str">
        <f t="shared" si="259"/>
        <v>7</v>
      </c>
      <c r="G2420" s="333" t="str">
        <f t="shared" si="260"/>
        <v>3</v>
      </c>
      <c r="H2420" s="333" t="str">
        <f t="shared" si="261"/>
        <v>3</v>
      </c>
      <c r="I2420" s="333" t="str">
        <f t="shared" si="262"/>
        <v>9</v>
      </c>
      <c r="J2420" s="333" t="str">
        <f t="shared" si="263"/>
        <v>1</v>
      </c>
      <c r="K2420" s="333" t="str">
        <f t="shared" si="264"/>
        <v>7</v>
      </c>
      <c r="L2420" s="350">
        <f t="shared" si="265"/>
        <v>18.333333333333332</v>
      </c>
    </row>
    <row r="2421" spans="5:12" x14ac:dyDescent="0.25">
      <c r="E2421" s="332" t="s">
        <v>4348</v>
      </c>
      <c r="F2421" s="333" t="str">
        <f t="shared" si="259"/>
        <v>7</v>
      </c>
      <c r="G2421" s="333" t="str">
        <f t="shared" si="260"/>
        <v>3</v>
      </c>
      <c r="H2421" s="333" t="str">
        <f t="shared" si="261"/>
        <v>3</v>
      </c>
      <c r="I2421" s="333" t="str">
        <f t="shared" si="262"/>
        <v>9</v>
      </c>
      <c r="J2421" s="333" t="str">
        <f t="shared" si="263"/>
        <v>1</v>
      </c>
      <c r="K2421" s="333" t="str">
        <f t="shared" si="264"/>
        <v>9</v>
      </c>
      <c r="L2421" s="350">
        <f t="shared" si="265"/>
        <v>19</v>
      </c>
    </row>
    <row r="2422" spans="5:12" x14ac:dyDescent="0.25">
      <c r="E2422" s="332" t="s">
        <v>4347</v>
      </c>
      <c r="F2422" s="333" t="str">
        <f t="shared" si="259"/>
        <v>7</v>
      </c>
      <c r="G2422" s="333" t="str">
        <f t="shared" si="260"/>
        <v>3</v>
      </c>
      <c r="H2422" s="333" t="str">
        <f t="shared" si="261"/>
        <v>3</v>
      </c>
      <c r="I2422" s="333" t="str">
        <f t="shared" si="262"/>
        <v>9</v>
      </c>
      <c r="J2422" s="333" t="str">
        <f t="shared" si="263"/>
        <v>3</v>
      </c>
      <c r="K2422" s="333" t="str">
        <f t="shared" si="264"/>
        <v>1</v>
      </c>
      <c r="L2422" s="350">
        <f t="shared" si="265"/>
        <v>17</v>
      </c>
    </row>
    <row r="2423" spans="5:12" x14ac:dyDescent="0.25">
      <c r="E2423" s="332" t="s">
        <v>4346</v>
      </c>
      <c r="F2423" s="333" t="str">
        <f t="shared" si="259"/>
        <v>7</v>
      </c>
      <c r="G2423" s="333" t="str">
        <f t="shared" si="260"/>
        <v>3</v>
      </c>
      <c r="H2423" s="333" t="str">
        <f t="shared" si="261"/>
        <v>3</v>
      </c>
      <c r="I2423" s="333" t="str">
        <f t="shared" si="262"/>
        <v>9</v>
      </c>
      <c r="J2423" s="333" t="str">
        <f t="shared" si="263"/>
        <v>3</v>
      </c>
      <c r="K2423" s="333" t="str">
        <f t="shared" si="264"/>
        <v>3</v>
      </c>
      <c r="L2423" s="350">
        <f t="shared" si="265"/>
        <v>19</v>
      </c>
    </row>
    <row r="2424" spans="5:12" x14ac:dyDescent="0.25">
      <c r="E2424" s="332" t="s">
        <v>4345</v>
      </c>
      <c r="F2424" s="333" t="str">
        <f t="shared" si="259"/>
        <v>7</v>
      </c>
      <c r="G2424" s="333" t="str">
        <f t="shared" si="260"/>
        <v>3</v>
      </c>
      <c r="H2424" s="333" t="str">
        <f t="shared" si="261"/>
        <v>3</v>
      </c>
      <c r="I2424" s="333" t="str">
        <f t="shared" si="262"/>
        <v>9</v>
      </c>
      <c r="J2424" s="333" t="str">
        <f t="shared" si="263"/>
        <v>3</v>
      </c>
      <c r="K2424" s="333" t="str">
        <f t="shared" si="264"/>
        <v>7</v>
      </c>
      <c r="L2424" s="350">
        <f t="shared" si="265"/>
        <v>23</v>
      </c>
    </row>
    <row r="2425" spans="5:12" x14ac:dyDescent="0.25">
      <c r="E2425" s="332" t="s">
        <v>4344</v>
      </c>
      <c r="F2425" s="333" t="str">
        <f t="shared" si="259"/>
        <v>7</v>
      </c>
      <c r="G2425" s="333" t="str">
        <f t="shared" si="260"/>
        <v>3</v>
      </c>
      <c r="H2425" s="333" t="str">
        <f t="shared" si="261"/>
        <v>3</v>
      </c>
      <c r="I2425" s="333" t="str">
        <f t="shared" si="262"/>
        <v>9</v>
      </c>
      <c r="J2425" s="333" t="str">
        <f t="shared" si="263"/>
        <v>3</v>
      </c>
      <c r="K2425" s="333" t="str">
        <f t="shared" si="264"/>
        <v>9</v>
      </c>
      <c r="L2425" s="350">
        <f t="shared" si="265"/>
        <v>25</v>
      </c>
    </row>
    <row r="2426" spans="5:12" x14ac:dyDescent="0.25">
      <c r="E2426" s="332" t="s">
        <v>4343</v>
      </c>
      <c r="F2426" s="333" t="str">
        <f t="shared" si="259"/>
        <v>7</v>
      </c>
      <c r="G2426" s="333" t="str">
        <f t="shared" si="260"/>
        <v>3</v>
      </c>
      <c r="H2426" s="333" t="str">
        <f t="shared" si="261"/>
        <v>3</v>
      </c>
      <c r="I2426" s="333" t="str">
        <f t="shared" si="262"/>
        <v>9</v>
      </c>
      <c r="J2426" s="333" t="str">
        <f t="shared" si="263"/>
        <v>7</v>
      </c>
      <c r="K2426" s="333" t="str">
        <f t="shared" si="264"/>
        <v>1</v>
      </c>
      <c r="L2426" s="350">
        <f t="shared" si="265"/>
        <v>18.333333333333332</v>
      </c>
    </row>
    <row r="2427" spans="5:12" x14ac:dyDescent="0.25">
      <c r="E2427" s="332" t="s">
        <v>4342</v>
      </c>
      <c r="F2427" s="333" t="str">
        <f t="shared" si="259"/>
        <v>7</v>
      </c>
      <c r="G2427" s="333" t="str">
        <f t="shared" si="260"/>
        <v>3</v>
      </c>
      <c r="H2427" s="333" t="str">
        <f t="shared" si="261"/>
        <v>3</v>
      </c>
      <c r="I2427" s="333" t="str">
        <f t="shared" si="262"/>
        <v>9</v>
      </c>
      <c r="J2427" s="333" t="str">
        <f t="shared" si="263"/>
        <v>7</v>
      </c>
      <c r="K2427" s="333" t="str">
        <f t="shared" si="264"/>
        <v>3</v>
      </c>
      <c r="L2427" s="350">
        <f t="shared" si="265"/>
        <v>23</v>
      </c>
    </row>
    <row r="2428" spans="5:12" x14ac:dyDescent="0.25">
      <c r="E2428" s="332" t="s">
        <v>4341</v>
      </c>
      <c r="F2428" s="333" t="str">
        <f t="shared" si="259"/>
        <v>7</v>
      </c>
      <c r="G2428" s="333" t="str">
        <f t="shared" si="260"/>
        <v>3</v>
      </c>
      <c r="H2428" s="333" t="str">
        <f t="shared" si="261"/>
        <v>3</v>
      </c>
      <c r="I2428" s="333" t="str">
        <f t="shared" si="262"/>
        <v>9</v>
      </c>
      <c r="J2428" s="333" t="str">
        <f t="shared" si="263"/>
        <v>7</v>
      </c>
      <c r="K2428" s="333" t="str">
        <f t="shared" si="264"/>
        <v>7</v>
      </c>
      <c r="L2428" s="350">
        <f t="shared" si="265"/>
        <v>32.333333333333336</v>
      </c>
    </row>
    <row r="2429" spans="5:12" x14ac:dyDescent="0.25">
      <c r="E2429" s="332" t="s">
        <v>4340</v>
      </c>
      <c r="F2429" s="333" t="str">
        <f t="shared" si="259"/>
        <v>7</v>
      </c>
      <c r="G2429" s="333" t="str">
        <f t="shared" si="260"/>
        <v>3</v>
      </c>
      <c r="H2429" s="333" t="str">
        <f t="shared" si="261"/>
        <v>3</v>
      </c>
      <c r="I2429" s="333" t="str">
        <f t="shared" si="262"/>
        <v>9</v>
      </c>
      <c r="J2429" s="333" t="str">
        <f t="shared" si="263"/>
        <v>7</v>
      </c>
      <c r="K2429" s="333" t="str">
        <f t="shared" si="264"/>
        <v>9</v>
      </c>
      <c r="L2429" s="350">
        <f t="shared" si="265"/>
        <v>37</v>
      </c>
    </row>
    <row r="2430" spans="5:12" x14ac:dyDescent="0.25">
      <c r="E2430" s="332" t="s">
        <v>4339</v>
      </c>
      <c r="F2430" s="333" t="str">
        <f t="shared" si="259"/>
        <v>7</v>
      </c>
      <c r="G2430" s="333" t="str">
        <f t="shared" si="260"/>
        <v>3</v>
      </c>
      <c r="H2430" s="333" t="str">
        <f t="shared" si="261"/>
        <v>3</v>
      </c>
      <c r="I2430" s="333" t="str">
        <f t="shared" si="262"/>
        <v>9</v>
      </c>
      <c r="J2430" s="333" t="str">
        <f t="shared" si="263"/>
        <v>9</v>
      </c>
      <c r="K2430" s="333" t="str">
        <f t="shared" si="264"/>
        <v>1</v>
      </c>
      <c r="L2430" s="350">
        <f t="shared" si="265"/>
        <v>19</v>
      </c>
    </row>
    <row r="2431" spans="5:12" x14ac:dyDescent="0.25">
      <c r="E2431" s="332" t="s">
        <v>4338</v>
      </c>
      <c r="F2431" s="333" t="str">
        <f t="shared" si="259"/>
        <v>7</v>
      </c>
      <c r="G2431" s="333" t="str">
        <f t="shared" si="260"/>
        <v>3</v>
      </c>
      <c r="H2431" s="333" t="str">
        <f t="shared" si="261"/>
        <v>3</v>
      </c>
      <c r="I2431" s="333" t="str">
        <f t="shared" si="262"/>
        <v>9</v>
      </c>
      <c r="J2431" s="333" t="str">
        <f t="shared" si="263"/>
        <v>9</v>
      </c>
      <c r="K2431" s="333" t="str">
        <f t="shared" si="264"/>
        <v>3</v>
      </c>
      <c r="L2431" s="350">
        <f t="shared" si="265"/>
        <v>25</v>
      </c>
    </row>
    <row r="2432" spans="5:12" x14ac:dyDescent="0.25">
      <c r="E2432" s="332" t="s">
        <v>4337</v>
      </c>
      <c r="F2432" s="333" t="str">
        <f t="shared" si="259"/>
        <v>7</v>
      </c>
      <c r="G2432" s="333" t="str">
        <f t="shared" si="260"/>
        <v>3</v>
      </c>
      <c r="H2432" s="333" t="str">
        <f t="shared" si="261"/>
        <v>3</v>
      </c>
      <c r="I2432" s="333" t="str">
        <f t="shared" si="262"/>
        <v>9</v>
      </c>
      <c r="J2432" s="333" t="str">
        <f t="shared" si="263"/>
        <v>9</v>
      </c>
      <c r="K2432" s="333" t="str">
        <f t="shared" si="264"/>
        <v>7</v>
      </c>
      <c r="L2432" s="350">
        <f t="shared" si="265"/>
        <v>37</v>
      </c>
    </row>
    <row r="2433" spans="5:12" x14ac:dyDescent="0.25">
      <c r="E2433" s="332" t="s">
        <v>4336</v>
      </c>
      <c r="F2433" s="333" t="str">
        <f t="shared" si="259"/>
        <v>7</v>
      </c>
      <c r="G2433" s="333" t="str">
        <f t="shared" si="260"/>
        <v>3</v>
      </c>
      <c r="H2433" s="333" t="str">
        <f t="shared" si="261"/>
        <v>3</v>
      </c>
      <c r="I2433" s="333" t="str">
        <f t="shared" si="262"/>
        <v>9</v>
      </c>
      <c r="J2433" s="333" t="str">
        <f t="shared" si="263"/>
        <v>9</v>
      </c>
      <c r="K2433" s="333" t="str">
        <f t="shared" si="264"/>
        <v>9</v>
      </c>
      <c r="L2433" s="350">
        <f t="shared" si="265"/>
        <v>43</v>
      </c>
    </row>
    <row r="2434" spans="5:12" x14ac:dyDescent="0.25">
      <c r="E2434" s="332" t="s">
        <v>4335</v>
      </c>
      <c r="F2434" s="333" t="str">
        <f t="shared" ref="F2434:F2497" si="266">MID(E2434,3,1)</f>
        <v>7</v>
      </c>
      <c r="G2434" s="333" t="str">
        <f t="shared" ref="G2434:G2497" si="267">MID(E2434,6,1)</f>
        <v>3</v>
      </c>
      <c r="H2434" s="333" t="str">
        <f t="shared" ref="H2434:H2497" si="268">MID(E2434,10,1)</f>
        <v>7</v>
      </c>
      <c r="I2434" s="333" t="str">
        <f t="shared" ref="I2434:I2497" si="269">MID(E2434,13,1)</f>
        <v>1</v>
      </c>
      <c r="J2434" s="333" t="str">
        <f t="shared" ref="J2434:J2497" si="270">MID(E2434,17,1)</f>
        <v>1</v>
      </c>
      <c r="K2434" s="333" t="str">
        <f t="shared" ref="K2434:K2497" si="271">MID(E2434,20,1)</f>
        <v>1</v>
      </c>
      <c r="L2434" s="350">
        <f t="shared" ref="L2434:L2497" si="272">(F2434*G2434+H2434*I2434+J2434*K2434)/3</f>
        <v>9.6666666666666661</v>
      </c>
    </row>
    <row r="2435" spans="5:12" x14ac:dyDescent="0.25">
      <c r="E2435" s="332" t="s">
        <v>4334</v>
      </c>
      <c r="F2435" s="333" t="str">
        <f t="shared" si="266"/>
        <v>7</v>
      </c>
      <c r="G2435" s="333" t="str">
        <f t="shared" si="267"/>
        <v>3</v>
      </c>
      <c r="H2435" s="333" t="str">
        <f t="shared" si="268"/>
        <v>7</v>
      </c>
      <c r="I2435" s="333" t="str">
        <f t="shared" si="269"/>
        <v>1</v>
      </c>
      <c r="J2435" s="333" t="str">
        <f t="shared" si="270"/>
        <v>1</v>
      </c>
      <c r="K2435" s="333" t="str">
        <f t="shared" si="271"/>
        <v>3</v>
      </c>
      <c r="L2435" s="350">
        <f t="shared" si="272"/>
        <v>10.333333333333334</v>
      </c>
    </row>
    <row r="2436" spans="5:12" x14ac:dyDescent="0.25">
      <c r="E2436" s="332" t="s">
        <v>4333</v>
      </c>
      <c r="F2436" s="333" t="str">
        <f t="shared" si="266"/>
        <v>7</v>
      </c>
      <c r="G2436" s="333" t="str">
        <f t="shared" si="267"/>
        <v>3</v>
      </c>
      <c r="H2436" s="333" t="str">
        <f t="shared" si="268"/>
        <v>7</v>
      </c>
      <c r="I2436" s="333" t="str">
        <f t="shared" si="269"/>
        <v>1</v>
      </c>
      <c r="J2436" s="333" t="str">
        <f t="shared" si="270"/>
        <v>1</v>
      </c>
      <c r="K2436" s="333" t="str">
        <f t="shared" si="271"/>
        <v>7</v>
      </c>
      <c r="L2436" s="350">
        <f t="shared" si="272"/>
        <v>11.666666666666666</v>
      </c>
    </row>
    <row r="2437" spans="5:12" x14ac:dyDescent="0.25">
      <c r="E2437" s="332" t="s">
        <v>4332</v>
      </c>
      <c r="F2437" s="333" t="str">
        <f t="shared" si="266"/>
        <v>7</v>
      </c>
      <c r="G2437" s="333" t="str">
        <f t="shared" si="267"/>
        <v>3</v>
      </c>
      <c r="H2437" s="333" t="str">
        <f t="shared" si="268"/>
        <v>7</v>
      </c>
      <c r="I2437" s="333" t="str">
        <f t="shared" si="269"/>
        <v>1</v>
      </c>
      <c r="J2437" s="333" t="str">
        <f t="shared" si="270"/>
        <v>1</v>
      </c>
      <c r="K2437" s="333" t="str">
        <f t="shared" si="271"/>
        <v>9</v>
      </c>
      <c r="L2437" s="350">
        <f t="shared" si="272"/>
        <v>12.333333333333334</v>
      </c>
    </row>
    <row r="2438" spans="5:12" x14ac:dyDescent="0.25">
      <c r="E2438" s="332" t="s">
        <v>4331</v>
      </c>
      <c r="F2438" s="333" t="str">
        <f t="shared" si="266"/>
        <v>7</v>
      </c>
      <c r="G2438" s="333" t="str">
        <f t="shared" si="267"/>
        <v>3</v>
      </c>
      <c r="H2438" s="333" t="str">
        <f t="shared" si="268"/>
        <v>7</v>
      </c>
      <c r="I2438" s="333" t="str">
        <f t="shared" si="269"/>
        <v>1</v>
      </c>
      <c r="J2438" s="333" t="str">
        <f t="shared" si="270"/>
        <v>3</v>
      </c>
      <c r="K2438" s="333" t="str">
        <f t="shared" si="271"/>
        <v>1</v>
      </c>
      <c r="L2438" s="350">
        <f t="shared" si="272"/>
        <v>10.333333333333334</v>
      </c>
    </row>
    <row r="2439" spans="5:12" x14ac:dyDescent="0.25">
      <c r="E2439" s="332" t="s">
        <v>4330</v>
      </c>
      <c r="F2439" s="333" t="str">
        <f t="shared" si="266"/>
        <v>7</v>
      </c>
      <c r="G2439" s="333" t="str">
        <f t="shared" si="267"/>
        <v>3</v>
      </c>
      <c r="H2439" s="333" t="str">
        <f t="shared" si="268"/>
        <v>7</v>
      </c>
      <c r="I2439" s="333" t="str">
        <f t="shared" si="269"/>
        <v>1</v>
      </c>
      <c r="J2439" s="333" t="str">
        <f t="shared" si="270"/>
        <v>3</v>
      </c>
      <c r="K2439" s="333" t="str">
        <f t="shared" si="271"/>
        <v>3</v>
      </c>
      <c r="L2439" s="350">
        <f t="shared" si="272"/>
        <v>12.333333333333334</v>
      </c>
    </row>
    <row r="2440" spans="5:12" x14ac:dyDescent="0.25">
      <c r="E2440" s="332" t="s">
        <v>4329</v>
      </c>
      <c r="F2440" s="333" t="str">
        <f t="shared" si="266"/>
        <v>7</v>
      </c>
      <c r="G2440" s="333" t="str">
        <f t="shared" si="267"/>
        <v>3</v>
      </c>
      <c r="H2440" s="333" t="str">
        <f t="shared" si="268"/>
        <v>7</v>
      </c>
      <c r="I2440" s="333" t="str">
        <f t="shared" si="269"/>
        <v>1</v>
      </c>
      <c r="J2440" s="333" t="str">
        <f t="shared" si="270"/>
        <v>3</v>
      </c>
      <c r="K2440" s="333" t="str">
        <f t="shared" si="271"/>
        <v>7</v>
      </c>
      <c r="L2440" s="350">
        <f t="shared" si="272"/>
        <v>16.333333333333332</v>
      </c>
    </row>
    <row r="2441" spans="5:12" x14ac:dyDescent="0.25">
      <c r="E2441" s="332" t="s">
        <v>4328</v>
      </c>
      <c r="F2441" s="333" t="str">
        <f t="shared" si="266"/>
        <v>7</v>
      </c>
      <c r="G2441" s="333" t="str">
        <f t="shared" si="267"/>
        <v>3</v>
      </c>
      <c r="H2441" s="333" t="str">
        <f t="shared" si="268"/>
        <v>7</v>
      </c>
      <c r="I2441" s="333" t="str">
        <f t="shared" si="269"/>
        <v>1</v>
      </c>
      <c r="J2441" s="333" t="str">
        <f t="shared" si="270"/>
        <v>3</v>
      </c>
      <c r="K2441" s="333" t="str">
        <f t="shared" si="271"/>
        <v>9</v>
      </c>
      <c r="L2441" s="350">
        <f t="shared" si="272"/>
        <v>18.333333333333332</v>
      </c>
    </row>
    <row r="2442" spans="5:12" x14ac:dyDescent="0.25">
      <c r="E2442" s="332" t="s">
        <v>4327</v>
      </c>
      <c r="F2442" s="333" t="str">
        <f t="shared" si="266"/>
        <v>7</v>
      </c>
      <c r="G2442" s="333" t="str">
        <f t="shared" si="267"/>
        <v>3</v>
      </c>
      <c r="H2442" s="333" t="str">
        <f t="shared" si="268"/>
        <v>7</v>
      </c>
      <c r="I2442" s="333" t="str">
        <f t="shared" si="269"/>
        <v>1</v>
      </c>
      <c r="J2442" s="333" t="str">
        <f t="shared" si="270"/>
        <v>7</v>
      </c>
      <c r="K2442" s="333" t="str">
        <f t="shared" si="271"/>
        <v>1</v>
      </c>
      <c r="L2442" s="350">
        <f t="shared" si="272"/>
        <v>11.666666666666666</v>
      </c>
    </row>
    <row r="2443" spans="5:12" x14ac:dyDescent="0.25">
      <c r="E2443" s="332" t="s">
        <v>4326</v>
      </c>
      <c r="F2443" s="333" t="str">
        <f t="shared" si="266"/>
        <v>7</v>
      </c>
      <c r="G2443" s="333" t="str">
        <f t="shared" si="267"/>
        <v>3</v>
      </c>
      <c r="H2443" s="333" t="str">
        <f t="shared" si="268"/>
        <v>7</v>
      </c>
      <c r="I2443" s="333" t="str">
        <f t="shared" si="269"/>
        <v>1</v>
      </c>
      <c r="J2443" s="333" t="str">
        <f t="shared" si="270"/>
        <v>7</v>
      </c>
      <c r="K2443" s="333" t="str">
        <f t="shared" si="271"/>
        <v>3</v>
      </c>
      <c r="L2443" s="350">
        <f t="shared" si="272"/>
        <v>16.333333333333332</v>
      </c>
    </row>
    <row r="2444" spans="5:12" x14ac:dyDescent="0.25">
      <c r="E2444" s="332" t="s">
        <v>4325</v>
      </c>
      <c r="F2444" s="333" t="str">
        <f t="shared" si="266"/>
        <v>7</v>
      </c>
      <c r="G2444" s="333" t="str">
        <f t="shared" si="267"/>
        <v>3</v>
      </c>
      <c r="H2444" s="333" t="str">
        <f t="shared" si="268"/>
        <v>7</v>
      </c>
      <c r="I2444" s="333" t="str">
        <f t="shared" si="269"/>
        <v>1</v>
      </c>
      <c r="J2444" s="333" t="str">
        <f t="shared" si="270"/>
        <v>7</v>
      </c>
      <c r="K2444" s="333" t="str">
        <f t="shared" si="271"/>
        <v>7</v>
      </c>
      <c r="L2444" s="350">
        <f t="shared" si="272"/>
        <v>25.666666666666668</v>
      </c>
    </row>
    <row r="2445" spans="5:12" x14ac:dyDescent="0.25">
      <c r="E2445" s="332" t="s">
        <v>4324</v>
      </c>
      <c r="F2445" s="333" t="str">
        <f t="shared" si="266"/>
        <v>7</v>
      </c>
      <c r="G2445" s="333" t="str">
        <f t="shared" si="267"/>
        <v>3</v>
      </c>
      <c r="H2445" s="333" t="str">
        <f t="shared" si="268"/>
        <v>7</v>
      </c>
      <c r="I2445" s="333" t="str">
        <f t="shared" si="269"/>
        <v>1</v>
      </c>
      <c r="J2445" s="333" t="str">
        <f t="shared" si="270"/>
        <v>7</v>
      </c>
      <c r="K2445" s="333" t="str">
        <f t="shared" si="271"/>
        <v>9</v>
      </c>
      <c r="L2445" s="350">
        <f t="shared" si="272"/>
        <v>30.333333333333332</v>
      </c>
    </row>
    <row r="2446" spans="5:12" x14ac:dyDescent="0.25">
      <c r="E2446" s="332" t="s">
        <v>4323</v>
      </c>
      <c r="F2446" s="333" t="str">
        <f t="shared" si="266"/>
        <v>7</v>
      </c>
      <c r="G2446" s="333" t="str">
        <f t="shared" si="267"/>
        <v>3</v>
      </c>
      <c r="H2446" s="333" t="str">
        <f t="shared" si="268"/>
        <v>7</v>
      </c>
      <c r="I2446" s="333" t="str">
        <f t="shared" si="269"/>
        <v>1</v>
      </c>
      <c r="J2446" s="333" t="str">
        <f t="shared" si="270"/>
        <v>9</v>
      </c>
      <c r="K2446" s="333" t="str">
        <f t="shared" si="271"/>
        <v>1</v>
      </c>
      <c r="L2446" s="350">
        <f t="shared" si="272"/>
        <v>12.333333333333334</v>
      </c>
    </row>
    <row r="2447" spans="5:12" x14ac:dyDescent="0.25">
      <c r="E2447" s="332" t="s">
        <v>4322</v>
      </c>
      <c r="F2447" s="333" t="str">
        <f t="shared" si="266"/>
        <v>7</v>
      </c>
      <c r="G2447" s="333" t="str">
        <f t="shared" si="267"/>
        <v>3</v>
      </c>
      <c r="H2447" s="333" t="str">
        <f t="shared" si="268"/>
        <v>7</v>
      </c>
      <c r="I2447" s="333" t="str">
        <f t="shared" si="269"/>
        <v>1</v>
      </c>
      <c r="J2447" s="333" t="str">
        <f t="shared" si="270"/>
        <v>9</v>
      </c>
      <c r="K2447" s="333" t="str">
        <f t="shared" si="271"/>
        <v>3</v>
      </c>
      <c r="L2447" s="350">
        <f t="shared" si="272"/>
        <v>18.333333333333332</v>
      </c>
    </row>
    <row r="2448" spans="5:12" x14ac:dyDescent="0.25">
      <c r="E2448" s="332" t="s">
        <v>4321</v>
      </c>
      <c r="F2448" s="333" t="str">
        <f t="shared" si="266"/>
        <v>7</v>
      </c>
      <c r="G2448" s="333" t="str">
        <f t="shared" si="267"/>
        <v>3</v>
      </c>
      <c r="H2448" s="333" t="str">
        <f t="shared" si="268"/>
        <v>7</v>
      </c>
      <c r="I2448" s="333" t="str">
        <f t="shared" si="269"/>
        <v>1</v>
      </c>
      <c r="J2448" s="333" t="str">
        <f t="shared" si="270"/>
        <v>9</v>
      </c>
      <c r="K2448" s="333" t="str">
        <f t="shared" si="271"/>
        <v>7</v>
      </c>
      <c r="L2448" s="350">
        <f t="shared" si="272"/>
        <v>30.333333333333332</v>
      </c>
    </row>
    <row r="2449" spans="5:12" x14ac:dyDescent="0.25">
      <c r="E2449" s="332" t="s">
        <v>4320</v>
      </c>
      <c r="F2449" s="333" t="str">
        <f t="shared" si="266"/>
        <v>7</v>
      </c>
      <c r="G2449" s="333" t="str">
        <f t="shared" si="267"/>
        <v>3</v>
      </c>
      <c r="H2449" s="333" t="str">
        <f t="shared" si="268"/>
        <v>7</v>
      </c>
      <c r="I2449" s="333" t="str">
        <f t="shared" si="269"/>
        <v>1</v>
      </c>
      <c r="J2449" s="333" t="str">
        <f t="shared" si="270"/>
        <v>9</v>
      </c>
      <c r="K2449" s="333" t="str">
        <f t="shared" si="271"/>
        <v>9</v>
      </c>
      <c r="L2449" s="350">
        <f t="shared" si="272"/>
        <v>36.333333333333336</v>
      </c>
    </row>
    <row r="2450" spans="5:12" x14ac:dyDescent="0.25">
      <c r="E2450" s="332" t="s">
        <v>4319</v>
      </c>
      <c r="F2450" s="333" t="str">
        <f t="shared" si="266"/>
        <v>7</v>
      </c>
      <c r="G2450" s="333" t="str">
        <f t="shared" si="267"/>
        <v>3</v>
      </c>
      <c r="H2450" s="333" t="str">
        <f t="shared" si="268"/>
        <v>7</v>
      </c>
      <c r="I2450" s="333" t="str">
        <f t="shared" si="269"/>
        <v>3</v>
      </c>
      <c r="J2450" s="333" t="str">
        <f t="shared" si="270"/>
        <v>1</v>
      </c>
      <c r="K2450" s="333" t="str">
        <f t="shared" si="271"/>
        <v>1</v>
      </c>
      <c r="L2450" s="350">
        <f t="shared" si="272"/>
        <v>14.333333333333334</v>
      </c>
    </row>
    <row r="2451" spans="5:12" x14ac:dyDescent="0.25">
      <c r="E2451" s="332" t="s">
        <v>4318</v>
      </c>
      <c r="F2451" s="333" t="str">
        <f t="shared" si="266"/>
        <v>7</v>
      </c>
      <c r="G2451" s="333" t="str">
        <f t="shared" si="267"/>
        <v>3</v>
      </c>
      <c r="H2451" s="333" t="str">
        <f t="shared" si="268"/>
        <v>7</v>
      </c>
      <c r="I2451" s="333" t="str">
        <f t="shared" si="269"/>
        <v>3</v>
      </c>
      <c r="J2451" s="333" t="str">
        <f t="shared" si="270"/>
        <v>1</v>
      </c>
      <c r="K2451" s="333" t="str">
        <f t="shared" si="271"/>
        <v>3</v>
      </c>
      <c r="L2451" s="350">
        <f t="shared" si="272"/>
        <v>15</v>
      </c>
    </row>
    <row r="2452" spans="5:12" x14ac:dyDescent="0.25">
      <c r="E2452" s="332" t="s">
        <v>4317</v>
      </c>
      <c r="F2452" s="333" t="str">
        <f t="shared" si="266"/>
        <v>7</v>
      </c>
      <c r="G2452" s="333" t="str">
        <f t="shared" si="267"/>
        <v>3</v>
      </c>
      <c r="H2452" s="333" t="str">
        <f t="shared" si="268"/>
        <v>7</v>
      </c>
      <c r="I2452" s="333" t="str">
        <f t="shared" si="269"/>
        <v>3</v>
      </c>
      <c r="J2452" s="333" t="str">
        <f t="shared" si="270"/>
        <v>1</v>
      </c>
      <c r="K2452" s="333" t="str">
        <f t="shared" si="271"/>
        <v>7</v>
      </c>
      <c r="L2452" s="350">
        <f t="shared" si="272"/>
        <v>16.333333333333332</v>
      </c>
    </row>
    <row r="2453" spans="5:12" x14ac:dyDescent="0.25">
      <c r="E2453" s="332" t="s">
        <v>4316</v>
      </c>
      <c r="F2453" s="333" t="str">
        <f t="shared" si="266"/>
        <v>7</v>
      </c>
      <c r="G2453" s="333" t="str">
        <f t="shared" si="267"/>
        <v>3</v>
      </c>
      <c r="H2453" s="333" t="str">
        <f t="shared" si="268"/>
        <v>7</v>
      </c>
      <c r="I2453" s="333" t="str">
        <f t="shared" si="269"/>
        <v>3</v>
      </c>
      <c r="J2453" s="333" t="str">
        <f t="shared" si="270"/>
        <v>1</v>
      </c>
      <c r="K2453" s="333" t="str">
        <f t="shared" si="271"/>
        <v>9</v>
      </c>
      <c r="L2453" s="350">
        <f t="shared" si="272"/>
        <v>17</v>
      </c>
    </row>
    <row r="2454" spans="5:12" x14ac:dyDescent="0.25">
      <c r="E2454" s="332" t="s">
        <v>4315</v>
      </c>
      <c r="F2454" s="333" t="str">
        <f t="shared" si="266"/>
        <v>7</v>
      </c>
      <c r="G2454" s="333" t="str">
        <f t="shared" si="267"/>
        <v>3</v>
      </c>
      <c r="H2454" s="333" t="str">
        <f t="shared" si="268"/>
        <v>7</v>
      </c>
      <c r="I2454" s="333" t="str">
        <f t="shared" si="269"/>
        <v>3</v>
      </c>
      <c r="J2454" s="333" t="str">
        <f t="shared" si="270"/>
        <v>3</v>
      </c>
      <c r="K2454" s="333" t="str">
        <f t="shared" si="271"/>
        <v>1</v>
      </c>
      <c r="L2454" s="350">
        <f t="shared" si="272"/>
        <v>15</v>
      </c>
    </row>
    <row r="2455" spans="5:12" x14ac:dyDescent="0.25">
      <c r="E2455" s="332" t="s">
        <v>4314</v>
      </c>
      <c r="F2455" s="333" t="str">
        <f t="shared" si="266"/>
        <v>7</v>
      </c>
      <c r="G2455" s="333" t="str">
        <f t="shared" si="267"/>
        <v>3</v>
      </c>
      <c r="H2455" s="333" t="str">
        <f t="shared" si="268"/>
        <v>7</v>
      </c>
      <c r="I2455" s="333" t="str">
        <f t="shared" si="269"/>
        <v>3</v>
      </c>
      <c r="J2455" s="333" t="str">
        <f t="shared" si="270"/>
        <v>3</v>
      </c>
      <c r="K2455" s="333" t="str">
        <f t="shared" si="271"/>
        <v>3</v>
      </c>
      <c r="L2455" s="350">
        <f t="shared" si="272"/>
        <v>17</v>
      </c>
    </row>
    <row r="2456" spans="5:12" x14ac:dyDescent="0.25">
      <c r="E2456" s="332" t="s">
        <v>4313</v>
      </c>
      <c r="F2456" s="333" t="str">
        <f t="shared" si="266"/>
        <v>7</v>
      </c>
      <c r="G2456" s="333" t="str">
        <f t="shared" si="267"/>
        <v>3</v>
      </c>
      <c r="H2456" s="333" t="str">
        <f t="shared" si="268"/>
        <v>7</v>
      </c>
      <c r="I2456" s="333" t="str">
        <f t="shared" si="269"/>
        <v>3</v>
      </c>
      <c r="J2456" s="333" t="str">
        <f t="shared" si="270"/>
        <v>3</v>
      </c>
      <c r="K2456" s="333" t="str">
        <f t="shared" si="271"/>
        <v>7</v>
      </c>
      <c r="L2456" s="350">
        <f t="shared" si="272"/>
        <v>21</v>
      </c>
    </row>
    <row r="2457" spans="5:12" x14ac:dyDescent="0.25">
      <c r="E2457" s="332" t="s">
        <v>4312</v>
      </c>
      <c r="F2457" s="333" t="str">
        <f t="shared" si="266"/>
        <v>7</v>
      </c>
      <c r="G2457" s="333" t="str">
        <f t="shared" si="267"/>
        <v>3</v>
      </c>
      <c r="H2457" s="333" t="str">
        <f t="shared" si="268"/>
        <v>7</v>
      </c>
      <c r="I2457" s="333" t="str">
        <f t="shared" si="269"/>
        <v>3</v>
      </c>
      <c r="J2457" s="333" t="str">
        <f t="shared" si="270"/>
        <v>3</v>
      </c>
      <c r="K2457" s="333" t="str">
        <f t="shared" si="271"/>
        <v>9</v>
      </c>
      <c r="L2457" s="350">
        <f t="shared" si="272"/>
        <v>23</v>
      </c>
    </row>
    <row r="2458" spans="5:12" x14ac:dyDescent="0.25">
      <c r="E2458" s="332" t="s">
        <v>4311</v>
      </c>
      <c r="F2458" s="333" t="str">
        <f t="shared" si="266"/>
        <v>7</v>
      </c>
      <c r="G2458" s="333" t="str">
        <f t="shared" si="267"/>
        <v>3</v>
      </c>
      <c r="H2458" s="333" t="str">
        <f t="shared" si="268"/>
        <v>7</v>
      </c>
      <c r="I2458" s="333" t="str">
        <f t="shared" si="269"/>
        <v>3</v>
      </c>
      <c r="J2458" s="333" t="str">
        <f t="shared" si="270"/>
        <v>7</v>
      </c>
      <c r="K2458" s="333" t="str">
        <f t="shared" si="271"/>
        <v>1</v>
      </c>
      <c r="L2458" s="350">
        <f t="shared" si="272"/>
        <v>16.333333333333332</v>
      </c>
    </row>
    <row r="2459" spans="5:12" x14ac:dyDescent="0.25">
      <c r="E2459" s="332" t="s">
        <v>4310</v>
      </c>
      <c r="F2459" s="333" t="str">
        <f t="shared" si="266"/>
        <v>7</v>
      </c>
      <c r="G2459" s="333" t="str">
        <f t="shared" si="267"/>
        <v>3</v>
      </c>
      <c r="H2459" s="333" t="str">
        <f t="shared" si="268"/>
        <v>7</v>
      </c>
      <c r="I2459" s="333" t="str">
        <f t="shared" si="269"/>
        <v>3</v>
      </c>
      <c r="J2459" s="333" t="str">
        <f t="shared" si="270"/>
        <v>7</v>
      </c>
      <c r="K2459" s="333" t="str">
        <f t="shared" si="271"/>
        <v>3</v>
      </c>
      <c r="L2459" s="350">
        <f t="shared" si="272"/>
        <v>21</v>
      </c>
    </row>
    <row r="2460" spans="5:12" x14ac:dyDescent="0.25">
      <c r="E2460" s="332" t="s">
        <v>4309</v>
      </c>
      <c r="F2460" s="333" t="str">
        <f t="shared" si="266"/>
        <v>7</v>
      </c>
      <c r="G2460" s="333" t="str">
        <f t="shared" si="267"/>
        <v>3</v>
      </c>
      <c r="H2460" s="333" t="str">
        <f t="shared" si="268"/>
        <v>7</v>
      </c>
      <c r="I2460" s="333" t="str">
        <f t="shared" si="269"/>
        <v>3</v>
      </c>
      <c r="J2460" s="333" t="str">
        <f t="shared" si="270"/>
        <v>7</v>
      </c>
      <c r="K2460" s="333" t="str">
        <f t="shared" si="271"/>
        <v>7</v>
      </c>
      <c r="L2460" s="350">
        <f t="shared" si="272"/>
        <v>30.333333333333332</v>
      </c>
    </row>
    <row r="2461" spans="5:12" x14ac:dyDescent="0.25">
      <c r="E2461" s="332" t="s">
        <v>4308</v>
      </c>
      <c r="F2461" s="333" t="str">
        <f t="shared" si="266"/>
        <v>7</v>
      </c>
      <c r="G2461" s="333" t="str">
        <f t="shared" si="267"/>
        <v>3</v>
      </c>
      <c r="H2461" s="333" t="str">
        <f t="shared" si="268"/>
        <v>7</v>
      </c>
      <c r="I2461" s="333" t="str">
        <f t="shared" si="269"/>
        <v>3</v>
      </c>
      <c r="J2461" s="333" t="str">
        <f t="shared" si="270"/>
        <v>7</v>
      </c>
      <c r="K2461" s="333" t="str">
        <f t="shared" si="271"/>
        <v>9</v>
      </c>
      <c r="L2461" s="350">
        <f t="shared" si="272"/>
        <v>35</v>
      </c>
    </row>
    <row r="2462" spans="5:12" x14ac:dyDescent="0.25">
      <c r="E2462" s="332" t="s">
        <v>4307</v>
      </c>
      <c r="F2462" s="333" t="str">
        <f t="shared" si="266"/>
        <v>7</v>
      </c>
      <c r="G2462" s="333" t="str">
        <f t="shared" si="267"/>
        <v>3</v>
      </c>
      <c r="H2462" s="333" t="str">
        <f t="shared" si="268"/>
        <v>7</v>
      </c>
      <c r="I2462" s="333" t="str">
        <f t="shared" si="269"/>
        <v>3</v>
      </c>
      <c r="J2462" s="333" t="str">
        <f t="shared" si="270"/>
        <v>9</v>
      </c>
      <c r="K2462" s="333" t="str">
        <f t="shared" si="271"/>
        <v>1</v>
      </c>
      <c r="L2462" s="350">
        <f t="shared" si="272"/>
        <v>17</v>
      </c>
    </row>
    <row r="2463" spans="5:12" x14ac:dyDescent="0.25">
      <c r="E2463" s="332" t="s">
        <v>4306</v>
      </c>
      <c r="F2463" s="333" t="str">
        <f t="shared" si="266"/>
        <v>7</v>
      </c>
      <c r="G2463" s="333" t="str">
        <f t="shared" si="267"/>
        <v>3</v>
      </c>
      <c r="H2463" s="333" t="str">
        <f t="shared" si="268"/>
        <v>7</v>
      </c>
      <c r="I2463" s="333" t="str">
        <f t="shared" si="269"/>
        <v>3</v>
      </c>
      <c r="J2463" s="333" t="str">
        <f t="shared" si="270"/>
        <v>9</v>
      </c>
      <c r="K2463" s="333" t="str">
        <f t="shared" si="271"/>
        <v>3</v>
      </c>
      <c r="L2463" s="350">
        <f t="shared" si="272"/>
        <v>23</v>
      </c>
    </row>
    <row r="2464" spans="5:12" x14ac:dyDescent="0.25">
      <c r="E2464" s="332" t="s">
        <v>4305</v>
      </c>
      <c r="F2464" s="333" t="str">
        <f t="shared" si="266"/>
        <v>7</v>
      </c>
      <c r="G2464" s="333" t="str">
        <f t="shared" si="267"/>
        <v>3</v>
      </c>
      <c r="H2464" s="333" t="str">
        <f t="shared" si="268"/>
        <v>7</v>
      </c>
      <c r="I2464" s="333" t="str">
        <f t="shared" si="269"/>
        <v>3</v>
      </c>
      <c r="J2464" s="333" t="str">
        <f t="shared" si="270"/>
        <v>9</v>
      </c>
      <c r="K2464" s="333" t="str">
        <f t="shared" si="271"/>
        <v>7</v>
      </c>
      <c r="L2464" s="350">
        <f t="shared" si="272"/>
        <v>35</v>
      </c>
    </row>
    <row r="2465" spans="5:12" x14ac:dyDescent="0.25">
      <c r="E2465" s="332" t="s">
        <v>4304</v>
      </c>
      <c r="F2465" s="333" t="str">
        <f t="shared" si="266"/>
        <v>7</v>
      </c>
      <c r="G2465" s="333" t="str">
        <f t="shared" si="267"/>
        <v>3</v>
      </c>
      <c r="H2465" s="333" t="str">
        <f t="shared" si="268"/>
        <v>7</v>
      </c>
      <c r="I2465" s="333" t="str">
        <f t="shared" si="269"/>
        <v>3</v>
      </c>
      <c r="J2465" s="333" t="str">
        <f t="shared" si="270"/>
        <v>9</v>
      </c>
      <c r="K2465" s="333" t="str">
        <f t="shared" si="271"/>
        <v>9</v>
      </c>
      <c r="L2465" s="350">
        <f t="shared" si="272"/>
        <v>41</v>
      </c>
    </row>
    <row r="2466" spans="5:12" x14ac:dyDescent="0.25">
      <c r="E2466" s="332" t="s">
        <v>4303</v>
      </c>
      <c r="F2466" s="333" t="str">
        <f t="shared" si="266"/>
        <v>7</v>
      </c>
      <c r="G2466" s="333" t="str">
        <f t="shared" si="267"/>
        <v>3</v>
      </c>
      <c r="H2466" s="333" t="str">
        <f t="shared" si="268"/>
        <v>7</v>
      </c>
      <c r="I2466" s="333" t="str">
        <f t="shared" si="269"/>
        <v>7</v>
      </c>
      <c r="J2466" s="333" t="str">
        <f t="shared" si="270"/>
        <v>1</v>
      </c>
      <c r="K2466" s="333" t="str">
        <f t="shared" si="271"/>
        <v>1</v>
      </c>
      <c r="L2466" s="350">
        <f t="shared" si="272"/>
        <v>23.666666666666668</v>
      </c>
    </row>
    <row r="2467" spans="5:12" x14ac:dyDescent="0.25">
      <c r="E2467" s="332" t="s">
        <v>4302</v>
      </c>
      <c r="F2467" s="333" t="str">
        <f t="shared" si="266"/>
        <v>7</v>
      </c>
      <c r="G2467" s="333" t="str">
        <f t="shared" si="267"/>
        <v>3</v>
      </c>
      <c r="H2467" s="333" t="str">
        <f t="shared" si="268"/>
        <v>7</v>
      </c>
      <c r="I2467" s="333" t="str">
        <f t="shared" si="269"/>
        <v>7</v>
      </c>
      <c r="J2467" s="333" t="str">
        <f t="shared" si="270"/>
        <v>1</v>
      </c>
      <c r="K2467" s="333" t="str">
        <f t="shared" si="271"/>
        <v>3</v>
      </c>
      <c r="L2467" s="350">
        <f t="shared" si="272"/>
        <v>24.333333333333332</v>
      </c>
    </row>
    <row r="2468" spans="5:12" x14ac:dyDescent="0.25">
      <c r="E2468" s="332" t="s">
        <v>4301</v>
      </c>
      <c r="F2468" s="333" t="str">
        <f t="shared" si="266"/>
        <v>7</v>
      </c>
      <c r="G2468" s="333" t="str">
        <f t="shared" si="267"/>
        <v>3</v>
      </c>
      <c r="H2468" s="333" t="str">
        <f t="shared" si="268"/>
        <v>7</v>
      </c>
      <c r="I2468" s="333" t="str">
        <f t="shared" si="269"/>
        <v>7</v>
      </c>
      <c r="J2468" s="333" t="str">
        <f t="shared" si="270"/>
        <v>1</v>
      </c>
      <c r="K2468" s="333" t="str">
        <f t="shared" si="271"/>
        <v>7</v>
      </c>
      <c r="L2468" s="350">
        <f t="shared" si="272"/>
        <v>25.666666666666668</v>
      </c>
    </row>
    <row r="2469" spans="5:12" x14ac:dyDescent="0.25">
      <c r="E2469" s="332" t="s">
        <v>4300</v>
      </c>
      <c r="F2469" s="333" t="str">
        <f t="shared" si="266"/>
        <v>7</v>
      </c>
      <c r="G2469" s="333" t="str">
        <f t="shared" si="267"/>
        <v>3</v>
      </c>
      <c r="H2469" s="333" t="str">
        <f t="shared" si="268"/>
        <v>7</v>
      </c>
      <c r="I2469" s="333" t="str">
        <f t="shared" si="269"/>
        <v>7</v>
      </c>
      <c r="J2469" s="333" t="str">
        <f t="shared" si="270"/>
        <v>1</v>
      </c>
      <c r="K2469" s="333" t="str">
        <f t="shared" si="271"/>
        <v>9</v>
      </c>
      <c r="L2469" s="350">
        <f t="shared" si="272"/>
        <v>26.333333333333332</v>
      </c>
    </row>
    <row r="2470" spans="5:12" x14ac:dyDescent="0.25">
      <c r="E2470" s="332" t="s">
        <v>4299</v>
      </c>
      <c r="F2470" s="333" t="str">
        <f t="shared" si="266"/>
        <v>7</v>
      </c>
      <c r="G2470" s="333" t="str">
        <f t="shared" si="267"/>
        <v>3</v>
      </c>
      <c r="H2470" s="333" t="str">
        <f t="shared" si="268"/>
        <v>7</v>
      </c>
      <c r="I2470" s="333" t="str">
        <f t="shared" si="269"/>
        <v>7</v>
      </c>
      <c r="J2470" s="333" t="str">
        <f t="shared" si="270"/>
        <v>3</v>
      </c>
      <c r="K2470" s="333" t="str">
        <f t="shared" si="271"/>
        <v>1</v>
      </c>
      <c r="L2470" s="350">
        <f t="shared" si="272"/>
        <v>24.333333333333332</v>
      </c>
    </row>
    <row r="2471" spans="5:12" x14ac:dyDescent="0.25">
      <c r="E2471" s="332" t="s">
        <v>4298</v>
      </c>
      <c r="F2471" s="333" t="str">
        <f t="shared" si="266"/>
        <v>7</v>
      </c>
      <c r="G2471" s="333" t="str">
        <f t="shared" si="267"/>
        <v>3</v>
      </c>
      <c r="H2471" s="333" t="str">
        <f t="shared" si="268"/>
        <v>7</v>
      </c>
      <c r="I2471" s="333" t="str">
        <f t="shared" si="269"/>
        <v>7</v>
      </c>
      <c r="J2471" s="333" t="str">
        <f t="shared" si="270"/>
        <v>3</v>
      </c>
      <c r="K2471" s="333" t="str">
        <f t="shared" si="271"/>
        <v>3</v>
      </c>
      <c r="L2471" s="350">
        <f t="shared" si="272"/>
        <v>26.333333333333332</v>
      </c>
    </row>
    <row r="2472" spans="5:12" x14ac:dyDescent="0.25">
      <c r="E2472" s="332" t="s">
        <v>4297</v>
      </c>
      <c r="F2472" s="333" t="str">
        <f t="shared" si="266"/>
        <v>7</v>
      </c>
      <c r="G2472" s="333" t="str">
        <f t="shared" si="267"/>
        <v>3</v>
      </c>
      <c r="H2472" s="333" t="str">
        <f t="shared" si="268"/>
        <v>7</v>
      </c>
      <c r="I2472" s="333" t="str">
        <f t="shared" si="269"/>
        <v>7</v>
      </c>
      <c r="J2472" s="333" t="str">
        <f t="shared" si="270"/>
        <v>3</v>
      </c>
      <c r="K2472" s="333" t="str">
        <f t="shared" si="271"/>
        <v>7</v>
      </c>
      <c r="L2472" s="350">
        <f t="shared" si="272"/>
        <v>30.333333333333332</v>
      </c>
    </row>
    <row r="2473" spans="5:12" x14ac:dyDescent="0.25">
      <c r="E2473" s="332" t="s">
        <v>4296</v>
      </c>
      <c r="F2473" s="333" t="str">
        <f t="shared" si="266"/>
        <v>7</v>
      </c>
      <c r="G2473" s="333" t="str">
        <f t="shared" si="267"/>
        <v>3</v>
      </c>
      <c r="H2473" s="333" t="str">
        <f t="shared" si="268"/>
        <v>7</v>
      </c>
      <c r="I2473" s="333" t="str">
        <f t="shared" si="269"/>
        <v>7</v>
      </c>
      <c r="J2473" s="333" t="str">
        <f t="shared" si="270"/>
        <v>3</v>
      </c>
      <c r="K2473" s="333" t="str">
        <f t="shared" si="271"/>
        <v>9</v>
      </c>
      <c r="L2473" s="350">
        <f t="shared" si="272"/>
        <v>32.333333333333336</v>
      </c>
    </row>
    <row r="2474" spans="5:12" x14ac:dyDescent="0.25">
      <c r="E2474" s="332" t="s">
        <v>4295</v>
      </c>
      <c r="F2474" s="333" t="str">
        <f t="shared" si="266"/>
        <v>7</v>
      </c>
      <c r="G2474" s="333" t="str">
        <f t="shared" si="267"/>
        <v>3</v>
      </c>
      <c r="H2474" s="333" t="str">
        <f t="shared" si="268"/>
        <v>7</v>
      </c>
      <c r="I2474" s="333" t="str">
        <f t="shared" si="269"/>
        <v>7</v>
      </c>
      <c r="J2474" s="333" t="str">
        <f t="shared" si="270"/>
        <v>7</v>
      </c>
      <c r="K2474" s="333" t="str">
        <f t="shared" si="271"/>
        <v>1</v>
      </c>
      <c r="L2474" s="350">
        <f t="shared" si="272"/>
        <v>25.666666666666668</v>
      </c>
    </row>
    <row r="2475" spans="5:12" x14ac:dyDescent="0.25">
      <c r="E2475" s="332" t="s">
        <v>4294</v>
      </c>
      <c r="F2475" s="333" t="str">
        <f t="shared" si="266"/>
        <v>7</v>
      </c>
      <c r="G2475" s="333" t="str">
        <f t="shared" si="267"/>
        <v>3</v>
      </c>
      <c r="H2475" s="333" t="str">
        <f t="shared" si="268"/>
        <v>7</v>
      </c>
      <c r="I2475" s="333" t="str">
        <f t="shared" si="269"/>
        <v>7</v>
      </c>
      <c r="J2475" s="333" t="str">
        <f t="shared" si="270"/>
        <v>7</v>
      </c>
      <c r="K2475" s="333" t="str">
        <f t="shared" si="271"/>
        <v>3</v>
      </c>
      <c r="L2475" s="350">
        <f t="shared" si="272"/>
        <v>30.333333333333332</v>
      </c>
    </row>
    <row r="2476" spans="5:12" x14ac:dyDescent="0.25">
      <c r="E2476" s="332" t="s">
        <v>4293</v>
      </c>
      <c r="F2476" s="333" t="str">
        <f t="shared" si="266"/>
        <v>7</v>
      </c>
      <c r="G2476" s="333" t="str">
        <f t="shared" si="267"/>
        <v>3</v>
      </c>
      <c r="H2476" s="333" t="str">
        <f t="shared" si="268"/>
        <v>7</v>
      </c>
      <c r="I2476" s="333" t="str">
        <f t="shared" si="269"/>
        <v>7</v>
      </c>
      <c r="J2476" s="333" t="str">
        <f t="shared" si="270"/>
        <v>7</v>
      </c>
      <c r="K2476" s="333" t="str">
        <f t="shared" si="271"/>
        <v>7</v>
      </c>
      <c r="L2476" s="350">
        <f t="shared" si="272"/>
        <v>39.666666666666664</v>
      </c>
    </row>
    <row r="2477" spans="5:12" x14ac:dyDescent="0.25">
      <c r="E2477" s="332" t="s">
        <v>4292</v>
      </c>
      <c r="F2477" s="333" t="str">
        <f t="shared" si="266"/>
        <v>7</v>
      </c>
      <c r="G2477" s="333" t="str">
        <f t="shared" si="267"/>
        <v>3</v>
      </c>
      <c r="H2477" s="333" t="str">
        <f t="shared" si="268"/>
        <v>7</v>
      </c>
      <c r="I2477" s="333" t="str">
        <f t="shared" si="269"/>
        <v>7</v>
      </c>
      <c r="J2477" s="333" t="str">
        <f t="shared" si="270"/>
        <v>7</v>
      </c>
      <c r="K2477" s="333" t="str">
        <f t="shared" si="271"/>
        <v>9</v>
      </c>
      <c r="L2477" s="350">
        <f t="shared" si="272"/>
        <v>44.333333333333336</v>
      </c>
    </row>
    <row r="2478" spans="5:12" x14ac:dyDescent="0.25">
      <c r="E2478" s="332" t="s">
        <v>4291</v>
      </c>
      <c r="F2478" s="333" t="str">
        <f t="shared" si="266"/>
        <v>7</v>
      </c>
      <c r="G2478" s="333" t="str">
        <f t="shared" si="267"/>
        <v>3</v>
      </c>
      <c r="H2478" s="333" t="str">
        <f t="shared" si="268"/>
        <v>7</v>
      </c>
      <c r="I2478" s="333" t="str">
        <f t="shared" si="269"/>
        <v>7</v>
      </c>
      <c r="J2478" s="333" t="str">
        <f t="shared" si="270"/>
        <v>9</v>
      </c>
      <c r="K2478" s="333" t="str">
        <f t="shared" si="271"/>
        <v>1</v>
      </c>
      <c r="L2478" s="350">
        <f t="shared" si="272"/>
        <v>26.333333333333332</v>
      </c>
    </row>
    <row r="2479" spans="5:12" x14ac:dyDescent="0.25">
      <c r="E2479" s="332" t="s">
        <v>4290</v>
      </c>
      <c r="F2479" s="333" t="str">
        <f t="shared" si="266"/>
        <v>7</v>
      </c>
      <c r="G2479" s="333" t="str">
        <f t="shared" si="267"/>
        <v>3</v>
      </c>
      <c r="H2479" s="333" t="str">
        <f t="shared" si="268"/>
        <v>7</v>
      </c>
      <c r="I2479" s="333" t="str">
        <f t="shared" si="269"/>
        <v>7</v>
      </c>
      <c r="J2479" s="333" t="str">
        <f t="shared" si="270"/>
        <v>9</v>
      </c>
      <c r="K2479" s="333" t="str">
        <f t="shared" si="271"/>
        <v>3</v>
      </c>
      <c r="L2479" s="350">
        <f t="shared" si="272"/>
        <v>32.333333333333336</v>
      </c>
    </row>
    <row r="2480" spans="5:12" x14ac:dyDescent="0.25">
      <c r="E2480" s="332" t="s">
        <v>4289</v>
      </c>
      <c r="F2480" s="333" t="str">
        <f t="shared" si="266"/>
        <v>7</v>
      </c>
      <c r="G2480" s="333" t="str">
        <f t="shared" si="267"/>
        <v>3</v>
      </c>
      <c r="H2480" s="333" t="str">
        <f t="shared" si="268"/>
        <v>7</v>
      </c>
      <c r="I2480" s="333" t="str">
        <f t="shared" si="269"/>
        <v>7</v>
      </c>
      <c r="J2480" s="333" t="str">
        <f t="shared" si="270"/>
        <v>9</v>
      </c>
      <c r="K2480" s="333" t="str">
        <f t="shared" si="271"/>
        <v>7</v>
      </c>
      <c r="L2480" s="350">
        <f t="shared" si="272"/>
        <v>44.333333333333336</v>
      </c>
    </row>
    <row r="2481" spans="5:12" x14ac:dyDescent="0.25">
      <c r="E2481" s="332" t="s">
        <v>4288</v>
      </c>
      <c r="F2481" s="333" t="str">
        <f t="shared" si="266"/>
        <v>7</v>
      </c>
      <c r="G2481" s="333" t="str">
        <f t="shared" si="267"/>
        <v>3</v>
      </c>
      <c r="H2481" s="333" t="str">
        <f t="shared" si="268"/>
        <v>7</v>
      </c>
      <c r="I2481" s="333" t="str">
        <f t="shared" si="269"/>
        <v>7</v>
      </c>
      <c r="J2481" s="333" t="str">
        <f t="shared" si="270"/>
        <v>9</v>
      </c>
      <c r="K2481" s="333" t="str">
        <f t="shared" si="271"/>
        <v>9</v>
      </c>
      <c r="L2481" s="350">
        <f t="shared" si="272"/>
        <v>50.333333333333336</v>
      </c>
    </row>
    <row r="2482" spans="5:12" x14ac:dyDescent="0.25">
      <c r="E2482" s="332" t="s">
        <v>4287</v>
      </c>
      <c r="F2482" s="333" t="str">
        <f t="shared" si="266"/>
        <v>7</v>
      </c>
      <c r="G2482" s="333" t="str">
        <f t="shared" si="267"/>
        <v>3</v>
      </c>
      <c r="H2482" s="333" t="str">
        <f t="shared" si="268"/>
        <v>7</v>
      </c>
      <c r="I2482" s="333" t="str">
        <f t="shared" si="269"/>
        <v>9</v>
      </c>
      <c r="J2482" s="333" t="str">
        <f t="shared" si="270"/>
        <v>1</v>
      </c>
      <c r="K2482" s="333" t="str">
        <f t="shared" si="271"/>
        <v>1</v>
      </c>
      <c r="L2482" s="350">
        <f t="shared" si="272"/>
        <v>28.333333333333332</v>
      </c>
    </row>
    <row r="2483" spans="5:12" x14ac:dyDescent="0.25">
      <c r="E2483" s="332" t="s">
        <v>4286</v>
      </c>
      <c r="F2483" s="333" t="str">
        <f t="shared" si="266"/>
        <v>7</v>
      </c>
      <c r="G2483" s="333" t="str">
        <f t="shared" si="267"/>
        <v>3</v>
      </c>
      <c r="H2483" s="333" t="str">
        <f t="shared" si="268"/>
        <v>7</v>
      </c>
      <c r="I2483" s="333" t="str">
        <f t="shared" si="269"/>
        <v>9</v>
      </c>
      <c r="J2483" s="333" t="str">
        <f t="shared" si="270"/>
        <v>1</v>
      </c>
      <c r="K2483" s="333" t="str">
        <f t="shared" si="271"/>
        <v>3</v>
      </c>
      <c r="L2483" s="350">
        <f t="shared" si="272"/>
        <v>29</v>
      </c>
    </row>
    <row r="2484" spans="5:12" x14ac:dyDescent="0.25">
      <c r="E2484" s="332" t="s">
        <v>4285</v>
      </c>
      <c r="F2484" s="333" t="str">
        <f t="shared" si="266"/>
        <v>7</v>
      </c>
      <c r="G2484" s="333" t="str">
        <f t="shared" si="267"/>
        <v>3</v>
      </c>
      <c r="H2484" s="333" t="str">
        <f t="shared" si="268"/>
        <v>7</v>
      </c>
      <c r="I2484" s="333" t="str">
        <f t="shared" si="269"/>
        <v>9</v>
      </c>
      <c r="J2484" s="333" t="str">
        <f t="shared" si="270"/>
        <v>1</v>
      </c>
      <c r="K2484" s="333" t="str">
        <f t="shared" si="271"/>
        <v>7</v>
      </c>
      <c r="L2484" s="350">
        <f t="shared" si="272"/>
        <v>30.333333333333332</v>
      </c>
    </row>
    <row r="2485" spans="5:12" x14ac:dyDescent="0.25">
      <c r="E2485" s="332" t="s">
        <v>4284</v>
      </c>
      <c r="F2485" s="333" t="str">
        <f t="shared" si="266"/>
        <v>7</v>
      </c>
      <c r="G2485" s="333" t="str">
        <f t="shared" si="267"/>
        <v>3</v>
      </c>
      <c r="H2485" s="333" t="str">
        <f t="shared" si="268"/>
        <v>7</v>
      </c>
      <c r="I2485" s="333" t="str">
        <f t="shared" si="269"/>
        <v>9</v>
      </c>
      <c r="J2485" s="333" t="str">
        <f t="shared" si="270"/>
        <v>1</v>
      </c>
      <c r="K2485" s="333" t="str">
        <f t="shared" si="271"/>
        <v>9</v>
      </c>
      <c r="L2485" s="350">
        <f t="shared" si="272"/>
        <v>31</v>
      </c>
    </row>
    <row r="2486" spans="5:12" x14ac:dyDescent="0.25">
      <c r="E2486" s="332" t="s">
        <v>4283</v>
      </c>
      <c r="F2486" s="333" t="str">
        <f t="shared" si="266"/>
        <v>7</v>
      </c>
      <c r="G2486" s="333" t="str">
        <f t="shared" si="267"/>
        <v>3</v>
      </c>
      <c r="H2486" s="333" t="str">
        <f t="shared" si="268"/>
        <v>7</v>
      </c>
      <c r="I2486" s="333" t="str">
        <f t="shared" si="269"/>
        <v>9</v>
      </c>
      <c r="J2486" s="333" t="str">
        <f t="shared" si="270"/>
        <v>3</v>
      </c>
      <c r="K2486" s="333" t="str">
        <f t="shared" si="271"/>
        <v>1</v>
      </c>
      <c r="L2486" s="350">
        <f t="shared" si="272"/>
        <v>29</v>
      </c>
    </row>
    <row r="2487" spans="5:12" x14ac:dyDescent="0.25">
      <c r="E2487" s="332" t="s">
        <v>4282</v>
      </c>
      <c r="F2487" s="333" t="str">
        <f t="shared" si="266"/>
        <v>7</v>
      </c>
      <c r="G2487" s="333" t="str">
        <f t="shared" si="267"/>
        <v>3</v>
      </c>
      <c r="H2487" s="333" t="str">
        <f t="shared" si="268"/>
        <v>7</v>
      </c>
      <c r="I2487" s="333" t="str">
        <f t="shared" si="269"/>
        <v>9</v>
      </c>
      <c r="J2487" s="333" t="str">
        <f t="shared" si="270"/>
        <v>3</v>
      </c>
      <c r="K2487" s="333" t="str">
        <f t="shared" si="271"/>
        <v>3</v>
      </c>
      <c r="L2487" s="350">
        <f t="shared" si="272"/>
        <v>31</v>
      </c>
    </row>
    <row r="2488" spans="5:12" x14ac:dyDescent="0.25">
      <c r="E2488" s="332" t="s">
        <v>4281</v>
      </c>
      <c r="F2488" s="333" t="str">
        <f t="shared" si="266"/>
        <v>7</v>
      </c>
      <c r="G2488" s="333" t="str">
        <f t="shared" si="267"/>
        <v>3</v>
      </c>
      <c r="H2488" s="333" t="str">
        <f t="shared" si="268"/>
        <v>7</v>
      </c>
      <c r="I2488" s="333" t="str">
        <f t="shared" si="269"/>
        <v>9</v>
      </c>
      <c r="J2488" s="333" t="str">
        <f t="shared" si="270"/>
        <v>3</v>
      </c>
      <c r="K2488" s="333" t="str">
        <f t="shared" si="271"/>
        <v>7</v>
      </c>
      <c r="L2488" s="350">
        <f t="shared" si="272"/>
        <v>35</v>
      </c>
    </row>
    <row r="2489" spans="5:12" x14ac:dyDescent="0.25">
      <c r="E2489" s="332" t="s">
        <v>4280</v>
      </c>
      <c r="F2489" s="333" t="str">
        <f t="shared" si="266"/>
        <v>7</v>
      </c>
      <c r="G2489" s="333" t="str">
        <f t="shared" si="267"/>
        <v>3</v>
      </c>
      <c r="H2489" s="333" t="str">
        <f t="shared" si="268"/>
        <v>7</v>
      </c>
      <c r="I2489" s="333" t="str">
        <f t="shared" si="269"/>
        <v>9</v>
      </c>
      <c r="J2489" s="333" t="str">
        <f t="shared" si="270"/>
        <v>3</v>
      </c>
      <c r="K2489" s="333" t="str">
        <f t="shared" si="271"/>
        <v>9</v>
      </c>
      <c r="L2489" s="350">
        <f t="shared" si="272"/>
        <v>37</v>
      </c>
    </row>
    <row r="2490" spans="5:12" x14ac:dyDescent="0.25">
      <c r="E2490" s="332" t="s">
        <v>4279</v>
      </c>
      <c r="F2490" s="333" t="str">
        <f t="shared" si="266"/>
        <v>7</v>
      </c>
      <c r="G2490" s="333" t="str">
        <f t="shared" si="267"/>
        <v>3</v>
      </c>
      <c r="H2490" s="333" t="str">
        <f t="shared" si="268"/>
        <v>7</v>
      </c>
      <c r="I2490" s="333" t="str">
        <f t="shared" si="269"/>
        <v>9</v>
      </c>
      <c r="J2490" s="333" t="str">
        <f t="shared" si="270"/>
        <v>7</v>
      </c>
      <c r="K2490" s="333" t="str">
        <f t="shared" si="271"/>
        <v>1</v>
      </c>
      <c r="L2490" s="350">
        <f t="shared" si="272"/>
        <v>30.333333333333332</v>
      </c>
    </row>
    <row r="2491" spans="5:12" x14ac:dyDescent="0.25">
      <c r="E2491" s="332" t="s">
        <v>4278</v>
      </c>
      <c r="F2491" s="333" t="str">
        <f t="shared" si="266"/>
        <v>7</v>
      </c>
      <c r="G2491" s="333" t="str">
        <f t="shared" si="267"/>
        <v>3</v>
      </c>
      <c r="H2491" s="333" t="str">
        <f t="shared" si="268"/>
        <v>7</v>
      </c>
      <c r="I2491" s="333" t="str">
        <f t="shared" si="269"/>
        <v>9</v>
      </c>
      <c r="J2491" s="333" t="str">
        <f t="shared" si="270"/>
        <v>7</v>
      </c>
      <c r="K2491" s="333" t="str">
        <f t="shared" si="271"/>
        <v>3</v>
      </c>
      <c r="L2491" s="350">
        <f t="shared" si="272"/>
        <v>35</v>
      </c>
    </row>
    <row r="2492" spans="5:12" x14ac:dyDescent="0.25">
      <c r="E2492" s="332" t="s">
        <v>4277</v>
      </c>
      <c r="F2492" s="333" t="str">
        <f t="shared" si="266"/>
        <v>7</v>
      </c>
      <c r="G2492" s="333" t="str">
        <f t="shared" si="267"/>
        <v>3</v>
      </c>
      <c r="H2492" s="333" t="str">
        <f t="shared" si="268"/>
        <v>7</v>
      </c>
      <c r="I2492" s="333" t="str">
        <f t="shared" si="269"/>
        <v>9</v>
      </c>
      <c r="J2492" s="333" t="str">
        <f t="shared" si="270"/>
        <v>7</v>
      </c>
      <c r="K2492" s="333" t="str">
        <f t="shared" si="271"/>
        <v>7</v>
      </c>
      <c r="L2492" s="350">
        <f t="shared" si="272"/>
        <v>44.333333333333336</v>
      </c>
    </row>
    <row r="2493" spans="5:12" x14ac:dyDescent="0.25">
      <c r="E2493" s="332" t="s">
        <v>4276</v>
      </c>
      <c r="F2493" s="333" t="str">
        <f t="shared" si="266"/>
        <v>7</v>
      </c>
      <c r="G2493" s="333" t="str">
        <f t="shared" si="267"/>
        <v>3</v>
      </c>
      <c r="H2493" s="333" t="str">
        <f t="shared" si="268"/>
        <v>7</v>
      </c>
      <c r="I2493" s="333" t="str">
        <f t="shared" si="269"/>
        <v>9</v>
      </c>
      <c r="J2493" s="333" t="str">
        <f t="shared" si="270"/>
        <v>7</v>
      </c>
      <c r="K2493" s="333" t="str">
        <f t="shared" si="271"/>
        <v>9</v>
      </c>
      <c r="L2493" s="350">
        <f t="shared" si="272"/>
        <v>49</v>
      </c>
    </row>
    <row r="2494" spans="5:12" x14ac:dyDescent="0.25">
      <c r="E2494" s="332" t="s">
        <v>4275</v>
      </c>
      <c r="F2494" s="333" t="str">
        <f t="shared" si="266"/>
        <v>7</v>
      </c>
      <c r="G2494" s="333" t="str">
        <f t="shared" si="267"/>
        <v>3</v>
      </c>
      <c r="H2494" s="333" t="str">
        <f t="shared" si="268"/>
        <v>7</v>
      </c>
      <c r="I2494" s="333" t="str">
        <f t="shared" si="269"/>
        <v>9</v>
      </c>
      <c r="J2494" s="333" t="str">
        <f t="shared" si="270"/>
        <v>9</v>
      </c>
      <c r="K2494" s="333" t="str">
        <f t="shared" si="271"/>
        <v>1</v>
      </c>
      <c r="L2494" s="350">
        <f t="shared" si="272"/>
        <v>31</v>
      </c>
    </row>
    <row r="2495" spans="5:12" x14ac:dyDescent="0.25">
      <c r="E2495" s="332" t="s">
        <v>4274</v>
      </c>
      <c r="F2495" s="333" t="str">
        <f t="shared" si="266"/>
        <v>7</v>
      </c>
      <c r="G2495" s="333" t="str">
        <f t="shared" si="267"/>
        <v>3</v>
      </c>
      <c r="H2495" s="333" t="str">
        <f t="shared" si="268"/>
        <v>7</v>
      </c>
      <c r="I2495" s="333" t="str">
        <f t="shared" si="269"/>
        <v>9</v>
      </c>
      <c r="J2495" s="333" t="str">
        <f t="shared" si="270"/>
        <v>9</v>
      </c>
      <c r="K2495" s="333" t="str">
        <f t="shared" si="271"/>
        <v>3</v>
      </c>
      <c r="L2495" s="350">
        <f t="shared" si="272"/>
        <v>37</v>
      </c>
    </row>
    <row r="2496" spans="5:12" x14ac:dyDescent="0.25">
      <c r="E2496" s="332" t="s">
        <v>4273</v>
      </c>
      <c r="F2496" s="333" t="str">
        <f t="shared" si="266"/>
        <v>7</v>
      </c>
      <c r="G2496" s="333" t="str">
        <f t="shared" si="267"/>
        <v>3</v>
      </c>
      <c r="H2496" s="333" t="str">
        <f t="shared" si="268"/>
        <v>7</v>
      </c>
      <c r="I2496" s="333" t="str">
        <f t="shared" si="269"/>
        <v>9</v>
      </c>
      <c r="J2496" s="333" t="str">
        <f t="shared" si="270"/>
        <v>9</v>
      </c>
      <c r="K2496" s="333" t="str">
        <f t="shared" si="271"/>
        <v>7</v>
      </c>
      <c r="L2496" s="350">
        <f t="shared" si="272"/>
        <v>49</v>
      </c>
    </row>
    <row r="2497" spans="5:12" x14ac:dyDescent="0.25">
      <c r="E2497" s="332" t="s">
        <v>4272</v>
      </c>
      <c r="F2497" s="333" t="str">
        <f t="shared" si="266"/>
        <v>7</v>
      </c>
      <c r="G2497" s="333" t="str">
        <f t="shared" si="267"/>
        <v>3</v>
      </c>
      <c r="H2497" s="333" t="str">
        <f t="shared" si="268"/>
        <v>7</v>
      </c>
      <c r="I2497" s="333" t="str">
        <f t="shared" si="269"/>
        <v>9</v>
      </c>
      <c r="J2497" s="333" t="str">
        <f t="shared" si="270"/>
        <v>9</v>
      </c>
      <c r="K2497" s="333" t="str">
        <f t="shared" si="271"/>
        <v>9</v>
      </c>
      <c r="L2497" s="350">
        <f t="shared" si="272"/>
        <v>55</v>
      </c>
    </row>
    <row r="2498" spans="5:12" x14ac:dyDescent="0.25">
      <c r="E2498" s="332" t="s">
        <v>4271</v>
      </c>
      <c r="F2498" s="333" t="str">
        <f t="shared" ref="F2498:F2561" si="273">MID(E2498,3,1)</f>
        <v>7</v>
      </c>
      <c r="G2498" s="333" t="str">
        <f t="shared" ref="G2498:G2561" si="274">MID(E2498,6,1)</f>
        <v>3</v>
      </c>
      <c r="H2498" s="333" t="str">
        <f t="shared" ref="H2498:H2561" si="275">MID(E2498,10,1)</f>
        <v>9</v>
      </c>
      <c r="I2498" s="333" t="str">
        <f t="shared" ref="I2498:I2561" si="276">MID(E2498,13,1)</f>
        <v>1</v>
      </c>
      <c r="J2498" s="333" t="str">
        <f t="shared" ref="J2498:J2561" si="277">MID(E2498,17,1)</f>
        <v>1</v>
      </c>
      <c r="K2498" s="333" t="str">
        <f t="shared" ref="K2498:K2561" si="278">MID(E2498,20,1)</f>
        <v>1</v>
      </c>
      <c r="L2498" s="350">
        <f t="shared" ref="L2498:L2561" si="279">(F2498*G2498+H2498*I2498+J2498*K2498)/3</f>
        <v>10.333333333333334</v>
      </c>
    </row>
    <row r="2499" spans="5:12" x14ac:dyDescent="0.25">
      <c r="E2499" s="332" t="s">
        <v>4270</v>
      </c>
      <c r="F2499" s="333" t="str">
        <f t="shared" si="273"/>
        <v>7</v>
      </c>
      <c r="G2499" s="333" t="str">
        <f t="shared" si="274"/>
        <v>3</v>
      </c>
      <c r="H2499" s="333" t="str">
        <f t="shared" si="275"/>
        <v>9</v>
      </c>
      <c r="I2499" s="333" t="str">
        <f t="shared" si="276"/>
        <v>1</v>
      </c>
      <c r="J2499" s="333" t="str">
        <f t="shared" si="277"/>
        <v>1</v>
      </c>
      <c r="K2499" s="333" t="str">
        <f t="shared" si="278"/>
        <v>3</v>
      </c>
      <c r="L2499" s="350">
        <f t="shared" si="279"/>
        <v>11</v>
      </c>
    </row>
    <row r="2500" spans="5:12" x14ac:dyDescent="0.25">
      <c r="E2500" s="332" t="s">
        <v>4269</v>
      </c>
      <c r="F2500" s="333" t="str">
        <f t="shared" si="273"/>
        <v>7</v>
      </c>
      <c r="G2500" s="333" t="str">
        <f t="shared" si="274"/>
        <v>3</v>
      </c>
      <c r="H2500" s="333" t="str">
        <f t="shared" si="275"/>
        <v>9</v>
      </c>
      <c r="I2500" s="333" t="str">
        <f t="shared" si="276"/>
        <v>1</v>
      </c>
      <c r="J2500" s="333" t="str">
        <f t="shared" si="277"/>
        <v>1</v>
      </c>
      <c r="K2500" s="333" t="str">
        <f t="shared" si="278"/>
        <v>7</v>
      </c>
      <c r="L2500" s="350">
        <f t="shared" si="279"/>
        <v>12.333333333333334</v>
      </c>
    </row>
    <row r="2501" spans="5:12" x14ac:dyDescent="0.25">
      <c r="E2501" s="332" t="s">
        <v>4268</v>
      </c>
      <c r="F2501" s="333" t="str">
        <f t="shared" si="273"/>
        <v>7</v>
      </c>
      <c r="G2501" s="333" t="str">
        <f t="shared" si="274"/>
        <v>3</v>
      </c>
      <c r="H2501" s="333" t="str">
        <f t="shared" si="275"/>
        <v>9</v>
      </c>
      <c r="I2501" s="333" t="str">
        <f t="shared" si="276"/>
        <v>1</v>
      </c>
      <c r="J2501" s="333" t="str">
        <f t="shared" si="277"/>
        <v>1</v>
      </c>
      <c r="K2501" s="333" t="str">
        <f t="shared" si="278"/>
        <v>9</v>
      </c>
      <c r="L2501" s="350">
        <f t="shared" si="279"/>
        <v>13</v>
      </c>
    </row>
    <row r="2502" spans="5:12" x14ac:dyDescent="0.25">
      <c r="E2502" s="332" t="s">
        <v>4267</v>
      </c>
      <c r="F2502" s="333" t="str">
        <f t="shared" si="273"/>
        <v>7</v>
      </c>
      <c r="G2502" s="333" t="str">
        <f t="shared" si="274"/>
        <v>3</v>
      </c>
      <c r="H2502" s="333" t="str">
        <f t="shared" si="275"/>
        <v>9</v>
      </c>
      <c r="I2502" s="333" t="str">
        <f t="shared" si="276"/>
        <v>1</v>
      </c>
      <c r="J2502" s="333" t="str">
        <f t="shared" si="277"/>
        <v>3</v>
      </c>
      <c r="K2502" s="333" t="str">
        <f t="shared" si="278"/>
        <v>1</v>
      </c>
      <c r="L2502" s="350">
        <f t="shared" si="279"/>
        <v>11</v>
      </c>
    </row>
    <row r="2503" spans="5:12" x14ac:dyDescent="0.25">
      <c r="E2503" s="332" t="s">
        <v>4266</v>
      </c>
      <c r="F2503" s="333" t="str">
        <f t="shared" si="273"/>
        <v>7</v>
      </c>
      <c r="G2503" s="333" t="str">
        <f t="shared" si="274"/>
        <v>3</v>
      </c>
      <c r="H2503" s="333" t="str">
        <f t="shared" si="275"/>
        <v>9</v>
      </c>
      <c r="I2503" s="333" t="str">
        <f t="shared" si="276"/>
        <v>1</v>
      </c>
      <c r="J2503" s="333" t="str">
        <f t="shared" si="277"/>
        <v>3</v>
      </c>
      <c r="K2503" s="333" t="str">
        <f t="shared" si="278"/>
        <v>3</v>
      </c>
      <c r="L2503" s="350">
        <f t="shared" si="279"/>
        <v>13</v>
      </c>
    </row>
    <row r="2504" spans="5:12" x14ac:dyDescent="0.25">
      <c r="E2504" s="332" t="s">
        <v>4265</v>
      </c>
      <c r="F2504" s="333" t="str">
        <f t="shared" si="273"/>
        <v>7</v>
      </c>
      <c r="G2504" s="333" t="str">
        <f t="shared" si="274"/>
        <v>3</v>
      </c>
      <c r="H2504" s="333" t="str">
        <f t="shared" si="275"/>
        <v>9</v>
      </c>
      <c r="I2504" s="333" t="str">
        <f t="shared" si="276"/>
        <v>1</v>
      </c>
      <c r="J2504" s="333" t="str">
        <f t="shared" si="277"/>
        <v>3</v>
      </c>
      <c r="K2504" s="333" t="str">
        <f t="shared" si="278"/>
        <v>7</v>
      </c>
      <c r="L2504" s="350">
        <f t="shared" si="279"/>
        <v>17</v>
      </c>
    </row>
    <row r="2505" spans="5:12" x14ac:dyDescent="0.25">
      <c r="E2505" s="332" t="s">
        <v>4264</v>
      </c>
      <c r="F2505" s="333" t="str">
        <f t="shared" si="273"/>
        <v>7</v>
      </c>
      <c r="G2505" s="333" t="str">
        <f t="shared" si="274"/>
        <v>3</v>
      </c>
      <c r="H2505" s="333" t="str">
        <f t="shared" si="275"/>
        <v>9</v>
      </c>
      <c r="I2505" s="333" t="str">
        <f t="shared" si="276"/>
        <v>1</v>
      </c>
      <c r="J2505" s="333" t="str">
        <f t="shared" si="277"/>
        <v>3</v>
      </c>
      <c r="K2505" s="333" t="str">
        <f t="shared" si="278"/>
        <v>9</v>
      </c>
      <c r="L2505" s="350">
        <f t="shared" si="279"/>
        <v>19</v>
      </c>
    </row>
    <row r="2506" spans="5:12" x14ac:dyDescent="0.25">
      <c r="E2506" s="332" t="s">
        <v>4263</v>
      </c>
      <c r="F2506" s="333" t="str">
        <f t="shared" si="273"/>
        <v>7</v>
      </c>
      <c r="G2506" s="333" t="str">
        <f t="shared" si="274"/>
        <v>3</v>
      </c>
      <c r="H2506" s="333" t="str">
        <f t="shared" si="275"/>
        <v>9</v>
      </c>
      <c r="I2506" s="333" t="str">
        <f t="shared" si="276"/>
        <v>1</v>
      </c>
      <c r="J2506" s="333" t="str">
        <f t="shared" si="277"/>
        <v>7</v>
      </c>
      <c r="K2506" s="333" t="str">
        <f t="shared" si="278"/>
        <v>1</v>
      </c>
      <c r="L2506" s="350">
        <f t="shared" si="279"/>
        <v>12.333333333333334</v>
      </c>
    </row>
    <row r="2507" spans="5:12" x14ac:dyDescent="0.25">
      <c r="E2507" s="332" t="s">
        <v>4262</v>
      </c>
      <c r="F2507" s="333" t="str">
        <f t="shared" si="273"/>
        <v>7</v>
      </c>
      <c r="G2507" s="333" t="str">
        <f t="shared" si="274"/>
        <v>3</v>
      </c>
      <c r="H2507" s="333" t="str">
        <f t="shared" si="275"/>
        <v>9</v>
      </c>
      <c r="I2507" s="333" t="str">
        <f t="shared" si="276"/>
        <v>1</v>
      </c>
      <c r="J2507" s="333" t="str">
        <f t="shared" si="277"/>
        <v>7</v>
      </c>
      <c r="K2507" s="333" t="str">
        <f t="shared" si="278"/>
        <v>3</v>
      </c>
      <c r="L2507" s="350">
        <f t="shared" si="279"/>
        <v>17</v>
      </c>
    </row>
    <row r="2508" spans="5:12" x14ac:dyDescent="0.25">
      <c r="E2508" s="332" t="s">
        <v>4261</v>
      </c>
      <c r="F2508" s="333" t="str">
        <f t="shared" si="273"/>
        <v>7</v>
      </c>
      <c r="G2508" s="333" t="str">
        <f t="shared" si="274"/>
        <v>3</v>
      </c>
      <c r="H2508" s="333" t="str">
        <f t="shared" si="275"/>
        <v>9</v>
      </c>
      <c r="I2508" s="333" t="str">
        <f t="shared" si="276"/>
        <v>1</v>
      </c>
      <c r="J2508" s="333" t="str">
        <f t="shared" si="277"/>
        <v>7</v>
      </c>
      <c r="K2508" s="333" t="str">
        <f t="shared" si="278"/>
        <v>7</v>
      </c>
      <c r="L2508" s="350">
        <f t="shared" si="279"/>
        <v>26.333333333333332</v>
      </c>
    </row>
    <row r="2509" spans="5:12" x14ac:dyDescent="0.25">
      <c r="E2509" s="332" t="s">
        <v>4260</v>
      </c>
      <c r="F2509" s="333" t="str">
        <f t="shared" si="273"/>
        <v>7</v>
      </c>
      <c r="G2509" s="333" t="str">
        <f t="shared" si="274"/>
        <v>3</v>
      </c>
      <c r="H2509" s="333" t="str">
        <f t="shared" si="275"/>
        <v>9</v>
      </c>
      <c r="I2509" s="333" t="str">
        <f t="shared" si="276"/>
        <v>1</v>
      </c>
      <c r="J2509" s="333" t="str">
        <f t="shared" si="277"/>
        <v>7</v>
      </c>
      <c r="K2509" s="333" t="str">
        <f t="shared" si="278"/>
        <v>9</v>
      </c>
      <c r="L2509" s="350">
        <f t="shared" si="279"/>
        <v>31</v>
      </c>
    </row>
    <row r="2510" spans="5:12" x14ac:dyDescent="0.25">
      <c r="E2510" s="332" t="s">
        <v>4259</v>
      </c>
      <c r="F2510" s="333" t="str">
        <f t="shared" si="273"/>
        <v>7</v>
      </c>
      <c r="G2510" s="333" t="str">
        <f t="shared" si="274"/>
        <v>3</v>
      </c>
      <c r="H2510" s="333" t="str">
        <f t="shared" si="275"/>
        <v>9</v>
      </c>
      <c r="I2510" s="333" t="str">
        <f t="shared" si="276"/>
        <v>1</v>
      </c>
      <c r="J2510" s="333" t="str">
        <f t="shared" si="277"/>
        <v>9</v>
      </c>
      <c r="K2510" s="333" t="str">
        <f t="shared" si="278"/>
        <v>1</v>
      </c>
      <c r="L2510" s="350">
        <f t="shared" si="279"/>
        <v>13</v>
      </c>
    </row>
    <row r="2511" spans="5:12" x14ac:dyDescent="0.25">
      <c r="E2511" s="332" t="s">
        <v>4258</v>
      </c>
      <c r="F2511" s="333" t="str">
        <f t="shared" si="273"/>
        <v>7</v>
      </c>
      <c r="G2511" s="333" t="str">
        <f t="shared" si="274"/>
        <v>3</v>
      </c>
      <c r="H2511" s="333" t="str">
        <f t="shared" si="275"/>
        <v>9</v>
      </c>
      <c r="I2511" s="333" t="str">
        <f t="shared" si="276"/>
        <v>1</v>
      </c>
      <c r="J2511" s="333" t="str">
        <f t="shared" si="277"/>
        <v>9</v>
      </c>
      <c r="K2511" s="333" t="str">
        <f t="shared" si="278"/>
        <v>3</v>
      </c>
      <c r="L2511" s="350">
        <f t="shared" si="279"/>
        <v>19</v>
      </c>
    </row>
    <row r="2512" spans="5:12" x14ac:dyDescent="0.25">
      <c r="E2512" s="332" t="s">
        <v>4257</v>
      </c>
      <c r="F2512" s="333" t="str">
        <f t="shared" si="273"/>
        <v>7</v>
      </c>
      <c r="G2512" s="333" t="str">
        <f t="shared" si="274"/>
        <v>3</v>
      </c>
      <c r="H2512" s="333" t="str">
        <f t="shared" si="275"/>
        <v>9</v>
      </c>
      <c r="I2512" s="333" t="str">
        <f t="shared" si="276"/>
        <v>1</v>
      </c>
      <c r="J2512" s="333" t="str">
        <f t="shared" si="277"/>
        <v>9</v>
      </c>
      <c r="K2512" s="333" t="str">
        <f t="shared" si="278"/>
        <v>7</v>
      </c>
      <c r="L2512" s="350">
        <f t="shared" si="279"/>
        <v>31</v>
      </c>
    </row>
    <row r="2513" spans="5:12" x14ac:dyDescent="0.25">
      <c r="E2513" s="332" t="s">
        <v>4256</v>
      </c>
      <c r="F2513" s="333" t="str">
        <f t="shared" si="273"/>
        <v>7</v>
      </c>
      <c r="G2513" s="333" t="str">
        <f t="shared" si="274"/>
        <v>3</v>
      </c>
      <c r="H2513" s="333" t="str">
        <f t="shared" si="275"/>
        <v>9</v>
      </c>
      <c r="I2513" s="333" t="str">
        <f t="shared" si="276"/>
        <v>1</v>
      </c>
      <c r="J2513" s="333" t="str">
        <f t="shared" si="277"/>
        <v>9</v>
      </c>
      <c r="K2513" s="333" t="str">
        <f t="shared" si="278"/>
        <v>9</v>
      </c>
      <c r="L2513" s="350">
        <f t="shared" si="279"/>
        <v>37</v>
      </c>
    </row>
    <row r="2514" spans="5:12" x14ac:dyDescent="0.25">
      <c r="E2514" s="332" t="s">
        <v>4255</v>
      </c>
      <c r="F2514" s="333" t="str">
        <f t="shared" si="273"/>
        <v>7</v>
      </c>
      <c r="G2514" s="333" t="str">
        <f t="shared" si="274"/>
        <v>3</v>
      </c>
      <c r="H2514" s="333" t="str">
        <f t="shared" si="275"/>
        <v>9</v>
      </c>
      <c r="I2514" s="333" t="str">
        <f t="shared" si="276"/>
        <v>3</v>
      </c>
      <c r="J2514" s="333" t="str">
        <f t="shared" si="277"/>
        <v>1</v>
      </c>
      <c r="K2514" s="333" t="str">
        <f t="shared" si="278"/>
        <v>1</v>
      </c>
      <c r="L2514" s="350">
        <f t="shared" si="279"/>
        <v>16.333333333333332</v>
      </c>
    </row>
    <row r="2515" spans="5:12" x14ac:dyDescent="0.25">
      <c r="E2515" s="332" t="s">
        <v>4254</v>
      </c>
      <c r="F2515" s="333" t="str">
        <f t="shared" si="273"/>
        <v>7</v>
      </c>
      <c r="G2515" s="333" t="str">
        <f t="shared" si="274"/>
        <v>3</v>
      </c>
      <c r="H2515" s="333" t="str">
        <f t="shared" si="275"/>
        <v>9</v>
      </c>
      <c r="I2515" s="333" t="str">
        <f t="shared" si="276"/>
        <v>3</v>
      </c>
      <c r="J2515" s="333" t="str">
        <f t="shared" si="277"/>
        <v>1</v>
      </c>
      <c r="K2515" s="333" t="str">
        <f t="shared" si="278"/>
        <v>3</v>
      </c>
      <c r="L2515" s="350">
        <f t="shared" si="279"/>
        <v>17</v>
      </c>
    </row>
    <row r="2516" spans="5:12" x14ac:dyDescent="0.25">
      <c r="E2516" s="332" t="s">
        <v>4253</v>
      </c>
      <c r="F2516" s="333" t="str">
        <f t="shared" si="273"/>
        <v>7</v>
      </c>
      <c r="G2516" s="333" t="str">
        <f t="shared" si="274"/>
        <v>3</v>
      </c>
      <c r="H2516" s="333" t="str">
        <f t="shared" si="275"/>
        <v>9</v>
      </c>
      <c r="I2516" s="333" t="str">
        <f t="shared" si="276"/>
        <v>3</v>
      </c>
      <c r="J2516" s="333" t="str">
        <f t="shared" si="277"/>
        <v>1</v>
      </c>
      <c r="K2516" s="333" t="str">
        <f t="shared" si="278"/>
        <v>7</v>
      </c>
      <c r="L2516" s="350">
        <f t="shared" si="279"/>
        <v>18.333333333333332</v>
      </c>
    </row>
    <row r="2517" spans="5:12" x14ac:dyDescent="0.25">
      <c r="E2517" s="332" t="s">
        <v>4252</v>
      </c>
      <c r="F2517" s="333" t="str">
        <f t="shared" si="273"/>
        <v>7</v>
      </c>
      <c r="G2517" s="333" t="str">
        <f t="shared" si="274"/>
        <v>3</v>
      </c>
      <c r="H2517" s="333" t="str">
        <f t="shared" si="275"/>
        <v>9</v>
      </c>
      <c r="I2517" s="333" t="str">
        <f t="shared" si="276"/>
        <v>3</v>
      </c>
      <c r="J2517" s="333" t="str">
        <f t="shared" si="277"/>
        <v>1</v>
      </c>
      <c r="K2517" s="333" t="str">
        <f t="shared" si="278"/>
        <v>9</v>
      </c>
      <c r="L2517" s="350">
        <f t="shared" si="279"/>
        <v>19</v>
      </c>
    </row>
    <row r="2518" spans="5:12" x14ac:dyDescent="0.25">
      <c r="E2518" s="332" t="s">
        <v>4251</v>
      </c>
      <c r="F2518" s="333" t="str">
        <f t="shared" si="273"/>
        <v>7</v>
      </c>
      <c r="G2518" s="333" t="str">
        <f t="shared" si="274"/>
        <v>3</v>
      </c>
      <c r="H2518" s="333" t="str">
        <f t="shared" si="275"/>
        <v>9</v>
      </c>
      <c r="I2518" s="333" t="str">
        <f t="shared" si="276"/>
        <v>3</v>
      </c>
      <c r="J2518" s="333" t="str">
        <f t="shared" si="277"/>
        <v>3</v>
      </c>
      <c r="K2518" s="333" t="str">
        <f t="shared" si="278"/>
        <v>1</v>
      </c>
      <c r="L2518" s="350">
        <f t="shared" si="279"/>
        <v>17</v>
      </c>
    </row>
    <row r="2519" spans="5:12" x14ac:dyDescent="0.25">
      <c r="E2519" s="332" t="s">
        <v>4250</v>
      </c>
      <c r="F2519" s="333" t="str">
        <f t="shared" si="273"/>
        <v>7</v>
      </c>
      <c r="G2519" s="333" t="str">
        <f t="shared" si="274"/>
        <v>3</v>
      </c>
      <c r="H2519" s="333" t="str">
        <f t="shared" si="275"/>
        <v>9</v>
      </c>
      <c r="I2519" s="333" t="str">
        <f t="shared" si="276"/>
        <v>3</v>
      </c>
      <c r="J2519" s="333" t="str">
        <f t="shared" si="277"/>
        <v>3</v>
      </c>
      <c r="K2519" s="333" t="str">
        <f t="shared" si="278"/>
        <v>3</v>
      </c>
      <c r="L2519" s="350">
        <f t="shared" si="279"/>
        <v>19</v>
      </c>
    </row>
    <row r="2520" spans="5:12" x14ac:dyDescent="0.25">
      <c r="E2520" s="332" t="s">
        <v>4249</v>
      </c>
      <c r="F2520" s="333" t="str">
        <f t="shared" si="273"/>
        <v>7</v>
      </c>
      <c r="G2520" s="333" t="str">
        <f t="shared" si="274"/>
        <v>3</v>
      </c>
      <c r="H2520" s="333" t="str">
        <f t="shared" si="275"/>
        <v>9</v>
      </c>
      <c r="I2520" s="333" t="str">
        <f t="shared" si="276"/>
        <v>3</v>
      </c>
      <c r="J2520" s="333" t="str">
        <f t="shared" si="277"/>
        <v>3</v>
      </c>
      <c r="K2520" s="333" t="str">
        <f t="shared" si="278"/>
        <v>7</v>
      </c>
      <c r="L2520" s="350">
        <f t="shared" si="279"/>
        <v>23</v>
      </c>
    </row>
    <row r="2521" spans="5:12" x14ac:dyDescent="0.25">
      <c r="E2521" s="332" t="s">
        <v>4248</v>
      </c>
      <c r="F2521" s="333" t="str">
        <f t="shared" si="273"/>
        <v>7</v>
      </c>
      <c r="G2521" s="333" t="str">
        <f t="shared" si="274"/>
        <v>3</v>
      </c>
      <c r="H2521" s="333" t="str">
        <f t="shared" si="275"/>
        <v>9</v>
      </c>
      <c r="I2521" s="333" t="str">
        <f t="shared" si="276"/>
        <v>3</v>
      </c>
      <c r="J2521" s="333" t="str">
        <f t="shared" si="277"/>
        <v>3</v>
      </c>
      <c r="K2521" s="333" t="str">
        <f t="shared" si="278"/>
        <v>9</v>
      </c>
      <c r="L2521" s="350">
        <f t="shared" si="279"/>
        <v>25</v>
      </c>
    </row>
    <row r="2522" spans="5:12" x14ac:dyDescent="0.25">
      <c r="E2522" s="332" t="s">
        <v>4247</v>
      </c>
      <c r="F2522" s="333" t="str">
        <f t="shared" si="273"/>
        <v>7</v>
      </c>
      <c r="G2522" s="333" t="str">
        <f t="shared" si="274"/>
        <v>3</v>
      </c>
      <c r="H2522" s="333" t="str">
        <f t="shared" si="275"/>
        <v>9</v>
      </c>
      <c r="I2522" s="333" t="str">
        <f t="shared" si="276"/>
        <v>3</v>
      </c>
      <c r="J2522" s="333" t="str">
        <f t="shared" si="277"/>
        <v>7</v>
      </c>
      <c r="K2522" s="333" t="str">
        <f t="shared" si="278"/>
        <v>1</v>
      </c>
      <c r="L2522" s="350">
        <f t="shared" si="279"/>
        <v>18.333333333333332</v>
      </c>
    </row>
    <row r="2523" spans="5:12" x14ac:dyDescent="0.25">
      <c r="E2523" s="332" t="s">
        <v>4246</v>
      </c>
      <c r="F2523" s="333" t="str">
        <f t="shared" si="273"/>
        <v>7</v>
      </c>
      <c r="G2523" s="333" t="str">
        <f t="shared" si="274"/>
        <v>3</v>
      </c>
      <c r="H2523" s="333" t="str">
        <f t="shared" si="275"/>
        <v>9</v>
      </c>
      <c r="I2523" s="333" t="str">
        <f t="shared" si="276"/>
        <v>3</v>
      </c>
      <c r="J2523" s="333" t="str">
        <f t="shared" si="277"/>
        <v>7</v>
      </c>
      <c r="K2523" s="333" t="str">
        <f t="shared" si="278"/>
        <v>3</v>
      </c>
      <c r="L2523" s="350">
        <f t="shared" si="279"/>
        <v>23</v>
      </c>
    </row>
    <row r="2524" spans="5:12" x14ac:dyDescent="0.25">
      <c r="E2524" s="332" t="s">
        <v>4245</v>
      </c>
      <c r="F2524" s="333" t="str">
        <f t="shared" si="273"/>
        <v>7</v>
      </c>
      <c r="G2524" s="333" t="str">
        <f t="shared" si="274"/>
        <v>3</v>
      </c>
      <c r="H2524" s="333" t="str">
        <f t="shared" si="275"/>
        <v>9</v>
      </c>
      <c r="I2524" s="333" t="str">
        <f t="shared" si="276"/>
        <v>3</v>
      </c>
      <c r="J2524" s="333" t="str">
        <f t="shared" si="277"/>
        <v>7</v>
      </c>
      <c r="K2524" s="333" t="str">
        <f t="shared" si="278"/>
        <v>7</v>
      </c>
      <c r="L2524" s="350">
        <f t="shared" si="279"/>
        <v>32.333333333333336</v>
      </c>
    </row>
    <row r="2525" spans="5:12" x14ac:dyDescent="0.25">
      <c r="E2525" s="332" t="s">
        <v>4244</v>
      </c>
      <c r="F2525" s="333" t="str">
        <f t="shared" si="273"/>
        <v>7</v>
      </c>
      <c r="G2525" s="333" t="str">
        <f t="shared" si="274"/>
        <v>3</v>
      </c>
      <c r="H2525" s="333" t="str">
        <f t="shared" si="275"/>
        <v>9</v>
      </c>
      <c r="I2525" s="333" t="str">
        <f t="shared" si="276"/>
        <v>3</v>
      </c>
      <c r="J2525" s="333" t="str">
        <f t="shared" si="277"/>
        <v>7</v>
      </c>
      <c r="K2525" s="333" t="str">
        <f t="shared" si="278"/>
        <v>9</v>
      </c>
      <c r="L2525" s="350">
        <f t="shared" si="279"/>
        <v>37</v>
      </c>
    </row>
    <row r="2526" spans="5:12" x14ac:dyDescent="0.25">
      <c r="E2526" s="332" t="s">
        <v>4243</v>
      </c>
      <c r="F2526" s="333" t="str">
        <f t="shared" si="273"/>
        <v>7</v>
      </c>
      <c r="G2526" s="333" t="str">
        <f t="shared" si="274"/>
        <v>3</v>
      </c>
      <c r="H2526" s="333" t="str">
        <f t="shared" si="275"/>
        <v>9</v>
      </c>
      <c r="I2526" s="333" t="str">
        <f t="shared" si="276"/>
        <v>3</v>
      </c>
      <c r="J2526" s="333" t="str">
        <f t="shared" si="277"/>
        <v>9</v>
      </c>
      <c r="K2526" s="333" t="str">
        <f t="shared" si="278"/>
        <v>1</v>
      </c>
      <c r="L2526" s="350">
        <f t="shared" si="279"/>
        <v>19</v>
      </c>
    </row>
    <row r="2527" spans="5:12" x14ac:dyDescent="0.25">
      <c r="E2527" s="332" t="s">
        <v>4242</v>
      </c>
      <c r="F2527" s="333" t="str">
        <f t="shared" si="273"/>
        <v>7</v>
      </c>
      <c r="G2527" s="333" t="str">
        <f t="shared" si="274"/>
        <v>3</v>
      </c>
      <c r="H2527" s="333" t="str">
        <f t="shared" si="275"/>
        <v>9</v>
      </c>
      <c r="I2527" s="333" t="str">
        <f t="shared" si="276"/>
        <v>3</v>
      </c>
      <c r="J2527" s="333" t="str">
        <f t="shared" si="277"/>
        <v>9</v>
      </c>
      <c r="K2527" s="333" t="str">
        <f t="shared" si="278"/>
        <v>3</v>
      </c>
      <c r="L2527" s="350">
        <f t="shared" si="279"/>
        <v>25</v>
      </c>
    </row>
    <row r="2528" spans="5:12" x14ac:dyDescent="0.25">
      <c r="E2528" s="332" t="s">
        <v>4241</v>
      </c>
      <c r="F2528" s="333" t="str">
        <f t="shared" si="273"/>
        <v>7</v>
      </c>
      <c r="G2528" s="333" t="str">
        <f t="shared" si="274"/>
        <v>3</v>
      </c>
      <c r="H2528" s="333" t="str">
        <f t="shared" si="275"/>
        <v>9</v>
      </c>
      <c r="I2528" s="333" t="str">
        <f t="shared" si="276"/>
        <v>3</v>
      </c>
      <c r="J2528" s="333" t="str">
        <f t="shared" si="277"/>
        <v>9</v>
      </c>
      <c r="K2528" s="333" t="str">
        <f t="shared" si="278"/>
        <v>7</v>
      </c>
      <c r="L2528" s="350">
        <f t="shared" si="279"/>
        <v>37</v>
      </c>
    </row>
    <row r="2529" spans="5:12" x14ac:dyDescent="0.25">
      <c r="E2529" s="332" t="s">
        <v>4240</v>
      </c>
      <c r="F2529" s="333" t="str">
        <f t="shared" si="273"/>
        <v>7</v>
      </c>
      <c r="G2529" s="333" t="str">
        <f t="shared" si="274"/>
        <v>3</v>
      </c>
      <c r="H2529" s="333" t="str">
        <f t="shared" si="275"/>
        <v>9</v>
      </c>
      <c r="I2529" s="333" t="str">
        <f t="shared" si="276"/>
        <v>3</v>
      </c>
      <c r="J2529" s="333" t="str">
        <f t="shared" si="277"/>
        <v>9</v>
      </c>
      <c r="K2529" s="333" t="str">
        <f t="shared" si="278"/>
        <v>9</v>
      </c>
      <c r="L2529" s="350">
        <f t="shared" si="279"/>
        <v>43</v>
      </c>
    </row>
    <row r="2530" spans="5:12" x14ac:dyDescent="0.25">
      <c r="E2530" s="332" t="s">
        <v>4239</v>
      </c>
      <c r="F2530" s="333" t="str">
        <f t="shared" si="273"/>
        <v>7</v>
      </c>
      <c r="G2530" s="333" t="str">
        <f t="shared" si="274"/>
        <v>3</v>
      </c>
      <c r="H2530" s="333" t="str">
        <f t="shared" si="275"/>
        <v>9</v>
      </c>
      <c r="I2530" s="333" t="str">
        <f t="shared" si="276"/>
        <v>7</v>
      </c>
      <c r="J2530" s="333" t="str">
        <f t="shared" si="277"/>
        <v>1</v>
      </c>
      <c r="K2530" s="333" t="str">
        <f t="shared" si="278"/>
        <v>1</v>
      </c>
      <c r="L2530" s="350">
        <f t="shared" si="279"/>
        <v>28.333333333333332</v>
      </c>
    </row>
    <row r="2531" spans="5:12" x14ac:dyDescent="0.25">
      <c r="E2531" s="332" t="s">
        <v>4238</v>
      </c>
      <c r="F2531" s="333" t="str">
        <f t="shared" si="273"/>
        <v>7</v>
      </c>
      <c r="G2531" s="333" t="str">
        <f t="shared" si="274"/>
        <v>3</v>
      </c>
      <c r="H2531" s="333" t="str">
        <f t="shared" si="275"/>
        <v>9</v>
      </c>
      <c r="I2531" s="333" t="str">
        <f t="shared" si="276"/>
        <v>7</v>
      </c>
      <c r="J2531" s="333" t="str">
        <f t="shared" si="277"/>
        <v>1</v>
      </c>
      <c r="K2531" s="333" t="str">
        <f t="shared" si="278"/>
        <v>3</v>
      </c>
      <c r="L2531" s="350">
        <f t="shared" si="279"/>
        <v>29</v>
      </c>
    </row>
    <row r="2532" spans="5:12" x14ac:dyDescent="0.25">
      <c r="E2532" s="332" t="s">
        <v>4237</v>
      </c>
      <c r="F2532" s="333" t="str">
        <f t="shared" si="273"/>
        <v>7</v>
      </c>
      <c r="G2532" s="333" t="str">
        <f t="shared" si="274"/>
        <v>3</v>
      </c>
      <c r="H2532" s="333" t="str">
        <f t="shared" si="275"/>
        <v>9</v>
      </c>
      <c r="I2532" s="333" t="str">
        <f t="shared" si="276"/>
        <v>7</v>
      </c>
      <c r="J2532" s="333" t="str">
        <f t="shared" si="277"/>
        <v>1</v>
      </c>
      <c r="K2532" s="333" t="str">
        <f t="shared" si="278"/>
        <v>7</v>
      </c>
      <c r="L2532" s="350">
        <f t="shared" si="279"/>
        <v>30.333333333333332</v>
      </c>
    </row>
    <row r="2533" spans="5:12" x14ac:dyDescent="0.25">
      <c r="E2533" s="332" t="s">
        <v>4236</v>
      </c>
      <c r="F2533" s="333" t="str">
        <f t="shared" si="273"/>
        <v>7</v>
      </c>
      <c r="G2533" s="333" t="str">
        <f t="shared" si="274"/>
        <v>3</v>
      </c>
      <c r="H2533" s="333" t="str">
        <f t="shared" si="275"/>
        <v>9</v>
      </c>
      <c r="I2533" s="333" t="str">
        <f t="shared" si="276"/>
        <v>7</v>
      </c>
      <c r="J2533" s="333" t="str">
        <f t="shared" si="277"/>
        <v>1</v>
      </c>
      <c r="K2533" s="333" t="str">
        <f t="shared" si="278"/>
        <v>9</v>
      </c>
      <c r="L2533" s="350">
        <f t="shared" si="279"/>
        <v>31</v>
      </c>
    </row>
    <row r="2534" spans="5:12" x14ac:dyDescent="0.25">
      <c r="E2534" s="332" t="s">
        <v>4235</v>
      </c>
      <c r="F2534" s="333" t="str">
        <f t="shared" si="273"/>
        <v>7</v>
      </c>
      <c r="G2534" s="333" t="str">
        <f t="shared" si="274"/>
        <v>3</v>
      </c>
      <c r="H2534" s="333" t="str">
        <f t="shared" si="275"/>
        <v>9</v>
      </c>
      <c r="I2534" s="333" t="str">
        <f t="shared" si="276"/>
        <v>7</v>
      </c>
      <c r="J2534" s="333" t="str">
        <f t="shared" si="277"/>
        <v>3</v>
      </c>
      <c r="K2534" s="333" t="str">
        <f t="shared" si="278"/>
        <v>1</v>
      </c>
      <c r="L2534" s="350">
        <f t="shared" si="279"/>
        <v>29</v>
      </c>
    </row>
    <row r="2535" spans="5:12" x14ac:dyDescent="0.25">
      <c r="E2535" s="332" t="s">
        <v>4234</v>
      </c>
      <c r="F2535" s="333" t="str">
        <f t="shared" si="273"/>
        <v>7</v>
      </c>
      <c r="G2535" s="333" t="str">
        <f t="shared" si="274"/>
        <v>3</v>
      </c>
      <c r="H2535" s="333" t="str">
        <f t="shared" si="275"/>
        <v>9</v>
      </c>
      <c r="I2535" s="333" t="str">
        <f t="shared" si="276"/>
        <v>7</v>
      </c>
      <c r="J2535" s="333" t="str">
        <f t="shared" si="277"/>
        <v>3</v>
      </c>
      <c r="K2535" s="333" t="str">
        <f t="shared" si="278"/>
        <v>3</v>
      </c>
      <c r="L2535" s="350">
        <f t="shared" si="279"/>
        <v>31</v>
      </c>
    </row>
    <row r="2536" spans="5:12" x14ac:dyDescent="0.25">
      <c r="E2536" s="332" t="s">
        <v>4233</v>
      </c>
      <c r="F2536" s="333" t="str">
        <f t="shared" si="273"/>
        <v>7</v>
      </c>
      <c r="G2536" s="333" t="str">
        <f t="shared" si="274"/>
        <v>3</v>
      </c>
      <c r="H2536" s="333" t="str">
        <f t="shared" si="275"/>
        <v>9</v>
      </c>
      <c r="I2536" s="333" t="str">
        <f t="shared" si="276"/>
        <v>7</v>
      </c>
      <c r="J2536" s="333" t="str">
        <f t="shared" si="277"/>
        <v>3</v>
      </c>
      <c r="K2536" s="333" t="str">
        <f t="shared" si="278"/>
        <v>7</v>
      </c>
      <c r="L2536" s="350">
        <f t="shared" si="279"/>
        <v>35</v>
      </c>
    </row>
    <row r="2537" spans="5:12" x14ac:dyDescent="0.25">
      <c r="E2537" s="332" t="s">
        <v>4232</v>
      </c>
      <c r="F2537" s="333" t="str">
        <f t="shared" si="273"/>
        <v>7</v>
      </c>
      <c r="G2537" s="333" t="str">
        <f t="shared" si="274"/>
        <v>3</v>
      </c>
      <c r="H2537" s="333" t="str">
        <f t="shared" si="275"/>
        <v>9</v>
      </c>
      <c r="I2537" s="333" t="str">
        <f t="shared" si="276"/>
        <v>7</v>
      </c>
      <c r="J2537" s="333" t="str">
        <f t="shared" si="277"/>
        <v>3</v>
      </c>
      <c r="K2537" s="333" t="str">
        <f t="shared" si="278"/>
        <v>9</v>
      </c>
      <c r="L2537" s="350">
        <f t="shared" si="279"/>
        <v>37</v>
      </c>
    </row>
    <row r="2538" spans="5:12" x14ac:dyDescent="0.25">
      <c r="E2538" s="332" t="s">
        <v>4231</v>
      </c>
      <c r="F2538" s="333" t="str">
        <f t="shared" si="273"/>
        <v>7</v>
      </c>
      <c r="G2538" s="333" t="str">
        <f t="shared" si="274"/>
        <v>3</v>
      </c>
      <c r="H2538" s="333" t="str">
        <f t="shared" si="275"/>
        <v>9</v>
      </c>
      <c r="I2538" s="333" t="str">
        <f t="shared" si="276"/>
        <v>7</v>
      </c>
      <c r="J2538" s="333" t="str">
        <f t="shared" si="277"/>
        <v>7</v>
      </c>
      <c r="K2538" s="333" t="str">
        <f t="shared" si="278"/>
        <v>1</v>
      </c>
      <c r="L2538" s="350">
        <f t="shared" si="279"/>
        <v>30.333333333333332</v>
      </c>
    </row>
    <row r="2539" spans="5:12" x14ac:dyDescent="0.25">
      <c r="E2539" s="332" t="s">
        <v>4230</v>
      </c>
      <c r="F2539" s="333" t="str">
        <f t="shared" si="273"/>
        <v>7</v>
      </c>
      <c r="G2539" s="333" t="str">
        <f t="shared" si="274"/>
        <v>3</v>
      </c>
      <c r="H2539" s="333" t="str">
        <f t="shared" si="275"/>
        <v>9</v>
      </c>
      <c r="I2539" s="333" t="str">
        <f t="shared" si="276"/>
        <v>7</v>
      </c>
      <c r="J2539" s="333" t="str">
        <f t="shared" si="277"/>
        <v>7</v>
      </c>
      <c r="K2539" s="333" t="str">
        <f t="shared" si="278"/>
        <v>3</v>
      </c>
      <c r="L2539" s="350">
        <f t="shared" si="279"/>
        <v>35</v>
      </c>
    </row>
    <row r="2540" spans="5:12" x14ac:dyDescent="0.25">
      <c r="E2540" s="332" t="s">
        <v>4229</v>
      </c>
      <c r="F2540" s="333" t="str">
        <f t="shared" si="273"/>
        <v>7</v>
      </c>
      <c r="G2540" s="333" t="str">
        <f t="shared" si="274"/>
        <v>3</v>
      </c>
      <c r="H2540" s="333" t="str">
        <f t="shared" si="275"/>
        <v>9</v>
      </c>
      <c r="I2540" s="333" t="str">
        <f t="shared" si="276"/>
        <v>7</v>
      </c>
      <c r="J2540" s="333" t="str">
        <f t="shared" si="277"/>
        <v>7</v>
      </c>
      <c r="K2540" s="333" t="str">
        <f t="shared" si="278"/>
        <v>7</v>
      </c>
      <c r="L2540" s="350">
        <f t="shared" si="279"/>
        <v>44.333333333333336</v>
      </c>
    </row>
    <row r="2541" spans="5:12" x14ac:dyDescent="0.25">
      <c r="E2541" s="332" t="s">
        <v>4228</v>
      </c>
      <c r="F2541" s="333" t="str">
        <f t="shared" si="273"/>
        <v>7</v>
      </c>
      <c r="G2541" s="333" t="str">
        <f t="shared" si="274"/>
        <v>3</v>
      </c>
      <c r="H2541" s="333" t="str">
        <f t="shared" si="275"/>
        <v>9</v>
      </c>
      <c r="I2541" s="333" t="str">
        <f t="shared" si="276"/>
        <v>7</v>
      </c>
      <c r="J2541" s="333" t="str">
        <f t="shared" si="277"/>
        <v>7</v>
      </c>
      <c r="K2541" s="333" t="str">
        <f t="shared" si="278"/>
        <v>9</v>
      </c>
      <c r="L2541" s="350">
        <f t="shared" si="279"/>
        <v>49</v>
      </c>
    </row>
    <row r="2542" spans="5:12" x14ac:dyDescent="0.25">
      <c r="E2542" s="332" t="s">
        <v>4227</v>
      </c>
      <c r="F2542" s="333" t="str">
        <f t="shared" si="273"/>
        <v>7</v>
      </c>
      <c r="G2542" s="333" t="str">
        <f t="shared" si="274"/>
        <v>3</v>
      </c>
      <c r="H2542" s="333" t="str">
        <f t="shared" si="275"/>
        <v>9</v>
      </c>
      <c r="I2542" s="333" t="str">
        <f t="shared" si="276"/>
        <v>7</v>
      </c>
      <c r="J2542" s="333" t="str">
        <f t="shared" si="277"/>
        <v>9</v>
      </c>
      <c r="K2542" s="333" t="str">
        <f t="shared" si="278"/>
        <v>1</v>
      </c>
      <c r="L2542" s="350">
        <f t="shared" si="279"/>
        <v>31</v>
      </c>
    </row>
    <row r="2543" spans="5:12" x14ac:dyDescent="0.25">
      <c r="E2543" s="332" t="s">
        <v>4226</v>
      </c>
      <c r="F2543" s="333" t="str">
        <f t="shared" si="273"/>
        <v>7</v>
      </c>
      <c r="G2543" s="333" t="str">
        <f t="shared" si="274"/>
        <v>3</v>
      </c>
      <c r="H2543" s="333" t="str">
        <f t="shared" si="275"/>
        <v>9</v>
      </c>
      <c r="I2543" s="333" t="str">
        <f t="shared" si="276"/>
        <v>7</v>
      </c>
      <c r="J2543" s="333" t="str">
        <f t="shared" si="277"/>
        <v>9</v>
      </c>
      <c r="K2543" s="333" t="str">
        <f t="shared" si="278"/>
        <v>3</v>
      </c>
      <c r="L2543" s="350">
        <f t="shared" si="279"/>
        <v>37</v>
      </c>
    </row>
    <row r="2544" spans="5:12" x14ac:dyDescent="0.25">
      <c r="E2544" s="332" t="s">
        <v>4225</v>
      </c>
      <c r="F2544" s="333" t="str">
        <f t="shared" si="273"/>
        <v>7</v>
      </c>
      <c r="G2544" s="333" t="str">
        <f t="shared" si="274"/>
        <v>3</v>
      </c>
      <c r="H2544" s="333" t="str">
        <f t="shared" si="275"/>
        <v>9</v>
      </c>
      <c r="I2544" s="333" t="str">
        <f t="shared" si="276"/>
        <v>7</v>
      </c>
      <c r="J2544" s="333" t="str">
        <f t="shared" si="277"/>
        <v>9</v>
      </c>
      <c r="K2544" s="333" t="str">
        <f t="shared" si="278"/>
        <v>7</v>
      </c>
      <c r="L2544" s="350">
        <f t="shared" si="279"/>
        <v>49</v>
      </c>
    </row>
    <row r="2545" spans="5:12" x14ac:dyDescent="0.25">
      <c r="E2545" s="332" t="s">
        <v>4224</v>
      </c>
      <c r="F2545" s="333" t="str">
        <f t="shared" si="273"/>
        <v>7</v>
      </c>
      <c r="G2545" s="333" t="str">
        <f t="shared" si="274"/>
        <v>3</v>
      </c>
      <c r="H2545" s="333" t="str">
        <f t="shared" si="275"/>
        <v>9</v>
      </c>
      <c r="I2545" s="333" t="str">
        <f t="shared" si="276"/>
        <v>7</v>
      </c>
      <c r="J2545" s="333" t="str">
        <f t="shared" si="277"/>
        <v>9</v>
      </c>
      <c r="K2545" s="333" t="str">
        <f t="shared" si="278"/>
        <v>9</v>
      </c>
      <c r="L2545" s="350">
        <f t="shared" si="279"/>
        <v>55</v>
      </c>
    </row>
    <row r="2546" spans="5:12" x14ac:dyDescent="0.25">
      <c r="E2546" s="332" t="s">
        <v>4223</v>
      </c>
      <c r="F2546" s="333" t="str">
        <f t="shared" si="273"/>
        <v>7</v>
      </c>
      <c r="G2546" s="333" t="str">
        <f t="shared" si="274"/>
        <v>3</v>
      </c>
      <c r="H2546" s="333" t="str">
        <f t="shared" si="275"/>
        <v>9</v>
      </c>
      <c r="I2546" s="333" t="str">
        <f t="shared" si="276"/>
        <v>9</v>
      </c>
      <c r="J2546" s="333" t="str">
        <f t="shared" si="277"/>
        <v>1</v>
      </c>
      <c r="K2546" s="333" t="str">
        <f t="shared" si="278"/>
        <v>1</v>
      </c>
      <c r="L2546" s="350">
        <f t="shared" si="279"/>
        <v>34.333333333333336</v>
      </c>
    </row>
    <row r="2547" spans="5:12" x14ac:dyDescent="0.25">
      <c r="E2547" s="332" t="s">
        <v>4222</v>
      </c>
      <c r="F2547" s="333" t="str">
        <f t="shared" si="273"/>
        <v>7</v>
      </c>
      <c r="G2547" s="333" t="str">
        <f t="shared" si="274"/>
        <v>3</v>
      </c>
      <c r="H2547" s="333" t="str">
        <f t="shared" si="275"/>
        <v>9</v>
      </c>
      <c r="I2547" s="333" t="str">
        <f t="shared" si="276"/>
        <v>9</v>
      </c>
      <c r="J2547" s="333" t="str">
        <f t="shared" si="277"/>
        <v>1</v>
      </c>
      <c r="K2547" s="333" t="str">
        <f t="shared" si="278"/>
        <v>3</v>
      </c>
      <c r="L2547" s="350">
        <f t="shared" si="279"/>
        <v>35</v>
      </c>
    </row>
    <row r="2548" spans="5:12" x14ac:dyDescent="0.25">
      <c r="E2548" s="332" t="s">
        <v>4221</v>
      </c>
      <c r="F2548" s="333" t="str">
        <f t="shared" si="273"/>
        <v>7</v>
      </c>
      <c r="G2548" s="333" t="str">
        <f t="shared" si="274"/>
        <v>3</v>
      </c>
      <c r="H2548" s="333" t="str">
        <f t="shared" si="275"/>
        <v>9</v>
      </c>
      <c r="I2548" s="333" t="str">
        <f t="shared" si="276"/>
        <v>9</v>
      </c>
      <c r="J2548" s="333" t="str">
        <f t="shared" si="277"/>
        <v>1</v>
      </c>
      <c r="K2548" s="333" t="str">
        <f t="shared" si="278"/>
        <v>7</v>
      </c>
      <c r="L2548" s="350">
        <f t="shared" si="279"/>
        <v>36.333333333333336</v>
      </c>
    </row>
    <row r="2549" spans="5:12" x14ac:dyDescent="0.25">
      <c r="E2549" s="332" t="s">
        <v>4220</v>
      </c>
      <c r="F2549" s="333" t="str">
        <f t="shared" si="273"/>
        <v>7</v>
      </c>
      <c r="G2549" s="333" t="str">
        <f t="shared" si="274"/>
        <v>3</v>
      </c>
      <c r="H2549" s="333" t="str">
        <f t="shared" si="275"/>
        <v>9</v>
      </c>
      <c r="I2549" s="333" t="str">
        <f t="shared" si="276"/>
        <v>9</v>
      </c>
      <c r="J2549" s="333" t="str">
        <f t="shared" si="277"/>
        <v>1</v>
      </c>
      <c r="K2549" s="333" t="str">
        <f t="shared" si="278"/>
        <v>9</v>
      </c>
      <c r="L2549" s="350">
        <f t="shared" si="279"/>
        <v>37</v>
      </c>
    </row>
    <row r="2550" spans="5:12" x14ac:dyDescent="0.25">
      <c r="E2550" s="332" t="s">
        <v>4219</v>
      </c>
      <c r="F2550" s="333" t="str">
        <f t="shared" si="273"/>
        <v>7</v>
      </c>
      <c r="G2550" s="333" t="str">
        <f t="shared" si="274"/>
        <v>3</v>
      </c>
      <c r="H2550" s="333" t="str">
        <f t="shared" si="275"/>
        <v>9</v>
      </c>
      <c r="I2550" s="333" t="str">
        <f t="shared" si="276"/>
        <v>9</v>
      </c>
      <c r="J2550" s="333" t="str">
        <f t="shared" si="277"/>
        <v>3</v>
      </c>
      <c r="K2550" s="333" t="str">
        <f t="shared" si="278"/>
        <v>1</v>
      </c>
      <c r="L2550" s="350">
        <f t="shared" si="279"/>
        <v>35</v>
      </c>
    </row>
    <row r="2551" spans="5:12" x14ac:dyDescent="0.25">
      <c r="E2551" s="332" t="s">
        <v>4218</v>
      </c>
      <c r="F2551" s="333" t="str">
        <f t="shared" si="273"/>
        <v>7</v>
      </c>
      <c r="G2551" s="333" t="str">
        <f t="shared" si="274"/>
        <v>3</v>
      </c>
      <c r="H2551" s="333" t="str">
        <f t="shared" si="275"/>
        <v>9</v>
      </c>
      <c r="I2551" s="333" t="str">
        <f t="shared" si="276"/>
        <v>9</v>
      </c>
      <c r="J2551" s="333" t="str">
        <f t="shared" si="277"/>
        <v>3</v>
      </c>
      <c r="K2551" s="333" t="str">
        <f t="shared" si="278"/>
        <v>3</v>
      </c>
      <c r="L2551" s="350">
        <f t="shared" si="279"/>
        <v>37</v>
      </c>
    </row>
    <row r="2552" spans="5:12" x14ac:dyDescent="0.25">
      <c r="E2552" s="332" t="s">
        <v>4217</v>
      </c>
      <c r="F2552" s="333" t="str">
        <f t="shared" si="273"/>
        <v>7</v>
      </c>
      <c r="G2552" s="333" t="str">
        <f t="shared" si="274"/>
        <v>3</v>
      </c>
      <c r="H2552" s="333" t="str">
        <f t="shared" si="275"/>
        <v>9</v>
      </c>
      <c r="I2552" s="333" t="str">
        <f t="shared" si="276"/>
        <v>9</v>
      </c>
      <c r="J2552" s="333" t="str">
        <f t="shared" si="277"/>
        <v>3</v>
      </c>
      <c r="K2552" s="333" t="str">
        <f t="shared" si="278"/>
        <v>7</v>
      </c>
      <c r="L2552" s="350">
        <f t="shared" si="279"/>
        <v>41</v>
      </c>
    </row>
    <row r="2553" spans="5:12" x14ac:dyDescent="0.25">
      <c r="E2553" s="332" t="s">
        <v>4216</v>
      </c>
      <c r="F2553" s="333" t="str">
        <f t="shared" si="273"/>
        <v>7</v>
      </c>
      <c r="G2553" s="333" t="str">
        <f t="shared" si="274"/>
        <v>3</v>
      </c>
      <c r="H2553" s="333" t="str">
        <f t="shared" si="275"/>
        <v>9</v>
      </c>
      <c r="I2553" s="333" t="str">
        <f t="shared" si="276"/>
        <v>9</v>
      </c>
      <c r="J2553" s="333" t="str">
        <f t="shared" si="277"/>
        <v>3</v>
      </c>
      <c r="K2553" s="333" t="str">
        <f t="shared" si="278"/>
        <v>9</v>
      </c>
      <c r="L2553" s="350">
        <f t="shared" si="279"/>
        <v>43</v>
      </c>
    </row>
    <row r="2554" spans="5:12" x14ac:dyDescent="0.25">
      <c r="E2554" s="332" t="s">
        <v>4215</v>
      </c>
      <c r="F2554" s="333" t="str">
        <f t="shared" si="273"/>
        <v>7</v>
      </c>
      <c r="G2554" s="333" t="str">
        <f t="shared" si="274"/>
        <v>3</v>
      </c>
      <c r="H2554" s="333" t="str">
        <f t="shared" si="275"/>
        <v>9</v>
      </c>
      <c r="I2554" s="333" t="str">
        <f t="shared" si="276"/>
        <v>9</v>
      </c>
      <c r="J2554" s="333" t="str">
        <f t="shared" si="277"/>
        <v>7</v>
      </c>
      <c r="K2554" s="333" t="str">
        <f t="shared" si="278"/>
        <v>1</v>
      </c>
      <c r="L2554" s="350">
        <f t="shared" si="279"/>
        <v>36.333333333333336</v>
      </c>
    </row>
    <row r="2555" spans="5:12" x14ac:dyDescent="0.25">
      <c r="E2555" s="332" t="s">
        <v>4214</v>
      </c>
      <c r="F2555" s="333" t="str">
        <f t="shared" si="273"/>
        <v>7</v>
      </c>
      <c r="G2555" s="333" t="str">
        <f t="shared" si="274"/>
        <v>3</v>
      </c>
      <c r="H2555" s="333" t="str">
        <f t="shared" si="275"/>
        <v>9</v>
      </c>
      <c r="I2555" s="333" t="str">
        <f t="shared" si="276"/>
        <v>9</v>
      </c>
      <c r="J2555" s="333" t="str">
        <f t="shared" si="277"/>
        <v>7</v>
      </c>
      <c r="K2555" s="333" t="str">
        <f t="shared" si="278"/>
        <v>3</v>
      </c>
      <c r="L2555" s="350">
        <f t="shared" si="279"/>
        <v>41</v>
      </c>
    </row>
    <row r="2556" spans="5:12" x14ac:dyDescent="0.25">
      <c r="E2556" s="332" t="s">
        <v>4213</v>
      </c>
      <c r="F2556" s="333" t="str">
        <f t="shared" si="273"/>
        <v>7</v>
      </c>
      <c r="G2556" s="333" t="str">
        <f t="shared" si="274"/>
        <v>3</v>
      </c>
      <c r="H2556" s="333" t="str">
        <f t="shared" si="275"/>
        <v>9</v>
      </c>
      <c r="I2556" s="333" t="str">
        <f t="shared" si="276"/>
        <v>9</v>
      </c>
      <c r="J2556" s="333" t="str">
        <f t="shared" si="277"/>
        <v>7</v>
      </c>
      <c r="K2556" s="333" t="str">
        <f t="shared" si="278"/>
        <v>7</v>
      </c>
      <c r="L2556" s="350">
        <f t="shared" si="279"/>
        <v>50.333333333333336</v>
      </c>
    </row>
    <row r="2557" spans="5:12" x14ac:dyDescent="0.25">
      <c r="E2557" s="332" t="s">
        <v>4212</v>
      </c>
      <c r="F2557" s="333" t="str">
        <f t="shared" si="273"/>
        <v>7</v>
      </c>
      <c r="G2557" s="333" t="str">
        <f t="shared" si="274"/>
        <v>3</v>
      </c>
      <c r="H2557" s="333" t="str">
        <f t="shared" si="275"/>
        <v>9</v>
      </c>
      <c r="I2557" s="333" t="str">
        <f t="shared" si="276"/>
        <v>9</v>
      </c>
      <c r="J2557" s="333" t="str">
        <f t="shared" si="277"/>
        <v>7</v>
      </c>
      <c r="K2557" s="333" t="str">
        <f t="shared" si="278"/>
        <v>9</v>
      </c>
      <c r="L2557" s="350">
        <f t="shared" si="279"/>
        <v>55</v>
      </c>
    </row>
    <row r="2558" spans="5:12" x14ac:dyDescent="0.25">
      <c r="E2558" s="332" t="s">
        <v>4211</v>
      </c>
      <c r="F2558" s="333" t="str">
        <f t="shared" si="273"/>
        <v>7</v>
      </c>
      <c r="G2558" s="333" t="str">
        <f t="shared" si="274"/>
        <v>3</v>
      </c>
      <c r="H2558" s="333" t="str">
        <f t="shared" si="275"/>
        <v>9</v>
      </c>
      <c r="I2558" s="333" t="str">
        <f t="shared" si="276"/>
        <v>9</v>
      </c>
      <c r="J2558" s="333" t="str">
        <f t="shared" si="277"/>
        <v>9</v>
      </c>
      <c r="K2558" s="333" t="str">
        <f t="shared" si="278"/>
        <v>1</v>
      </c>
      <c r="L2558" s="350">
        <f t="shared" si="279"/>
        <v>37</v>
      </c>
    </row>
    <row r="2559" spans="5:12" x14ac:dyDescent="0.25">
      <c r="E2559" s="332" t="s">
        <v>4210</v>
      </c>
      <c r="F2559" s="333" t="str">
        <f t="shared" si="273"/>
        <v>7</v>
      </c>
      <c r="G2559" s="333" t="str">
        <f t="shared" si="274"/>
        <v>3</v>
      </c>
      <c r="H2559" s="333" t="str">
        <f t="shared" si="275"/>
        <v>9</v>
      </c>
      <c r="I2559" s="333" t="str">
        <f t="shared" si="276"/>
        <v>9</v>
      </c>
      <c r="J2559" s="333" t="str">
        <f t="shared" si="277"/>
        <v>9</v>
      </c>
      <c r="K2559" s="333" t="str">
        <f t="shared" si="278"/>
        <v>3</v>
      </c>
      <c r="L2559" s="350">
        <f t="shared" si="279"/>
        <v>43</v>
      </c>
    </row>
    <row r="2560" spans="5:12" x14ac:dyDescent="0.25">
      <c r="E2560" s="332" t="s">
        <v>4209</v>
      </c>
      <c r="F2560" s="333" t="str">
        <f t="shared" si="273"/>
        <v>7</v>
      </c>
      <c r="G2560" s="333" t="str">
        <f t="shared" si="274"/>
        <v>3</v>
      </c>
      <c r="H2560" s="333" t="str">
        <f t="shared" si="275"/>
        <v>9</v>
      </c>
      <c r="I2560" s="333" t="str">
        <f t="shared" si="276"/>
        <v>9</v>
      </c>
      <c r="J2560" s="333" t="str">
        <f t="shared" si="277"/>
        <v>9</v>
      </c>
      <c r="K2560" s="333" t="str">
        <f t="shared" si="278"/>
        <v>7</v>
      </c>
      <c r="L2560" s="350">
        <f t="shared" si="279"/>
        <v>55</v>
      </c>
    </row>
    <row r="2561" spans="5:12" x14ac:dyDescent="0.25">
      <c r="E2561" s="332" t="s">
        <v>4208</v>
      </c>
      <c r="F2561" s="333" t="str">
        <f t="shared" si="273"/>
        <v>7</v>
      </c>
      <c r="G2561" s="333" t="str">
        <f t="shared" si="274"/>
        <v>3</v>
      </c>
      <c r="H2561" s="333" t="str">
        <f t="shared" si="275"/>
        <v>9</v>
      </c>
      <c r="I2561" s="333" t="str">
        <f t="shared" si="276"/>
        <v>9</v>
      </c>
      <c r="J2561" s="333" t="str">
        <f t="shared" si="277"/>
        <v>9</v>
      </c>
      <c r="K2561" s="333" t="str">
        <f t="shared" si="278"/>
        <v>9</v>
      </c>
      <c r="L2561" s="350">
        <f t="shared" si="279"/>
        <v>61</v>
      </c>
    </row>
    <row r="2562" spans="5:12" x14ac:dyDescent="0.25">
      <c r="E2562" s="332" t="s">
        <v>4207</v>
      </c>
      <c r="F2562" s="333" t="str">
        <f t="shared" ref="F2562:F2625" si="280">MID(E2562,3,1)</f>
        <v>7</v>
      </c>
      <c r="G2562" s="333" t="str">
        <f t="shared" ref="G2562:G2625" si="281">MID(E2562,6,1)</f>
        <v>7</v>
      </c>
      <c r="H2562" s="333" t="str">
        <f t="shared" ref="H2562:H2625" si="282">MID(E2562,10,1)</f>
        <v>1</v>
      </c>
      <c r="I2562" s="333" t="str">
        <f t="shared" ref="I2562:I2625" si="283">MID(E2562,13,1)</f>
        <v>1</v>
      </c>
      <c r="J2562" s="333" t="str">
        <f t="shared" ref="J2562:J2625" si="284">MID(E2562,17,1)</f>
        <v>1</v>
      </c>
      <c r="K2562" s="333" t="str">
        <f t="shared" ref="K2562:K2625" si="285">MID(E2562,20,1)</f>
        <v>1</v>
      </c>
      <c r="L2562" s="350">
        <f t="shared" ref="L2562:L2625" si="286">(F2562*G2562+H2562*I2562+J2562*K2562)/3</f>
        <v>17</v>
      </c>
    </row>
    <row r="2563" spans="5:12" x14ac:dyDescent="0.25">
      <c r="E2563" s="332" t="s">
        <v>4206</v>
      </c>
      <c r="F2563" s="333" t="str">
        <f t="shared" si="280"/>
        <v>7</v>
      </c>
      <c r="G2563" s="333" t="str">
        <f t="shared" si="281"/>
        <v>7</v>
      </c>
      <c r="H2563" s="333" t="str">
        <f t="shared" si="282"/>
        <v>1</v>
      </c>
      <c r="I2563" s="333" t="str">
        <f t="shared" si="283"/>
        <v>1</v>
      </c>
      <c r="J2563" s="333" t="str">
        <f t="shared" si="284"/>
        <v>1</v>
      </c>
      <c r="K2563" s="333" t="str">
        <f t="shared" si="285"/>
        <v>3</v>
      </c>
      <c r="L2563" s="350">
        <f t="shared" si="286"/>
        <v>17.666666666666668</v>
      </c>
    </row>
    <row r="2564" spans="5:12" x14ac:dyDescent="0.25">
      <c r="E2564" s="332" t="s">
        <v>4205</v>
      </c>
      <c r="F2564" s="333" t="str">
        <f t="shared" si="280"/>
        <v>7</v>
      </c>
      <c r="G2564" s="333" t="str">
        <f t="shared" si="281"/>
        <v>7</v>
      </c>
      <c r="H2564" s="333" t="str">
        <f t="shared" si="282"/>
        <v>1</v>
      </c>
      <c r="I2564" s="333" t="str">
        <f t="shared" si="283"/>
        <v>1</v>
      </c>
      <c r="J2564" s="333" t="str">
        <f t="shared" si="284"/>
        <v>1</v>
      </c>
      <c r="K2564" s="333" t="str">
        <f t="shared" si="285"/>
        <v>7</v>
      </c>
      <c r="L2564" s="350">
        <f t="shared" si="286"/>
        <v>19</v>
      </c>
    </row>
    <row r="2565" spans="5:12" x14ac:dyDescent="0.25">
      <c r="E2565" s="332" t="s">
        <v>4204</v>
      </c>
      <c r="F2565" s="333" t="str">
        <f t="shared" si="280"/>
        <v>7</v>
      </c>
      <c r="G2565" s="333" t="str">
        <f t="shared" si="281"/>
        <v>7</v>
      </c>
      <c r="H2565" s="333" t="str">
        <f t="shared" si="282"/>
        <v>1</v>
      </c>
      <c r="I2565" s="333" t="str">
        <f t="shared" si="283"/>
        <v>1</v>
      </c>
      <c r="J2565" s="333" t="str">
        <f t="shared" si="284"/>
        <v>1</v>
      </c>
      <c r="K2565" s="333" t="str">
        <f t="shared" si="285"/>
        <v>9</v>
      </c>
      <c r="L2565" s="350">
        <f t="shared" si="286"/>
        <v>19.666666666666668</v>
      </c>
    </row>
    <row r="2566" spans="5:12" x14ac:dyDescent="0.25">
      <c r="E2566" s="332" t="s">
        <v>4203</v>
      </c>
      <c r="F2566" s="333" t="str">
        <f t="shared" si="280"/>
        <v>7</v>
      </c>
      <c r="G2566" s="333" t="str">
        <f t="shared" si="281"/>
        <v>7</v>
      </c>
      <c r="H2566" s="333" t="str">
        <f t="shared" si="282"/>
        <v>1</v>
      </c>
      <c r="I2566" s="333" t="str">
        <f t="shared" si="283"/>
        <v>1</v>
      </c>
      <c r="J2566" s="333" t="str">
        <f t="shared" si="284"/>
        <v>3</v>
      </c>
      <c r="K2566" s="333" t="str">
        <f t="shared" si="285"/>
        <v>1</v>
      </c>
      <c r="L2566" s="350">
        <f t="shared" si="286"/>
        <v>17.666666666666668</v>
      </c>
    </row>
    <row r="2567" spans="5:12" x14ac:dyDescent="0.25">
      <c r="E2567" s="332" t="s">
        <v>4202</v>
      </c>
      <c r="F2567" s="333" t="str">
        <f t="shared" si="280"/>
        <v>7</v>
      </c>
      <c r="G2567" s="333" t="str">
        <f t="shared" si="281"/>
        <v>7</v>
      </c>
      <c r="H2567" s="333" t="str">
        <f t="shared" si="282"/>
        <v>1</v>
      </c>
      <c r="I2567" s="333" t="str">
        <f t="shared" si="283"/>
        <v>1</v>
      </c>
      <c r="J2567" s="333" t="str">
        <f t="shared" si="284"/>
        <v>3</v>
      </c>
      <c r="K2567" s="333" t="str">
        <f t="shared" si="285"/>
        <v>3</v>
      </c>
      <c r="L2567" s="350">
        <f t="shared" si="286"/>
        <v>19.666666666666668</v>
      </c>
    </row>
    <row r="2568" spans="5:12" x14ac:dyDescent="0.25">
      <c r="E2568" s="332" t="s">
        <v>4201</v>
      </c>
      <c r="F2568" s="333" t="str">
        <f t="shared" si="280"/>
        <v>7</v>
      </c>
      <c r="G2568" s="333" t="str">
        <f t="shared" si="281"/>
        <v>7</v>
      </c>
      <c r="H2568" s="333" t="str">
        <f t="shared" si="282"/>
        <v>1</v>
      </c>
      <c r="I2568" s="333" t="str">
        <f t="shared" si="283"/>
        <v>1</v>
      </c>
      <c r="J2568" s="333" t="str">
        <f t="shared" si="284"/>
        <v>3</v>
      </c>
      <c r="K2568" s="333" t="str">
        <f t="shared" si="285"/>
        <v>7</v>
      </c>
      <c r="L2568" s="350">
        <f t="shared" si="286"/>
        <v>23.666666666666668</v>
      </c>
    </row>
    <row r="2569" spans="5:12" x14ac:dyDescent="0.25">
      <c r="E2569" s="332" t="s">
        <v>4200</v>
      </c>
      <c r="F2569" s="333" t="str">
        <f t="shared" si="280"/>
        <v>7</v>
      </c>
      <c r="G2569" s="333" t="str">
        <f t="shared" si="281"/>
        <v>7</v>
      </c>
      <c r="H2569" s="333" t="str">
        <f t="shared" si="282"/>
        <v>1</v>
      </c>
      <c r="I2569" s="333" t="str">
        <f t="shared" si="283"/>
        <v>1</v>
      </c>
      <c r="J2569" s="333" t="str">
        <f t="shared" si="284"/>
        <v>3</v>
      </c>
      <c r="K2569" s="333" t="str">
        <f t="shared" si="285"/>
        <v>9</v>
      </c>
      <c r="L2569" s="350">
        <f t="shared" si="286"/>
        <v>25.666666666666668</v>
      </c>
    </row>
    <row r="2570" spans="5:12" x14ac:dyDescent="0.25">
      <c r="E2570" s="332" t="s">
        <v>4199</v>
      </c>
      <c r="F2570" s="333" t="str">
        <f t="shared" si="280"/>
        <v>7</v>
      </c>
      <c r="G2570" s="333" t="str">
        <f t="shared" si="281"/>
        <v>7</v>
      </c>
      <c r="H2570" s="333" t="str">
        <f t="shared" si="282"/>
        <v>1</v>
      </c>
      <c r="I2570" s="333" t="str">
        <f t="shared" si="283"/>
        <v>1</v>
      </c>
      <c r="J2570" s="333" t="str">
        <f t="shared" si="284"/>
        <v>7</v>
      </c>
      <c r="K2570" s="333" t="str">
        <f t="shared" si="285"/>
        <v>1</v>
      </c>
      <c r="L2570" s="350">
        <f t="shared" si="286"/>
        <v>19</v>
      </c>
    </row>
    <row r="2571" spans="5:12" x14ac:dyDescent="0.25">
      <c r="E2571" s="332" t="s">
        <v>4198</v>
      </c>
      <c r="F2571" s="333" t="str">
        <f t="shared" si="280"/>
        <v>7</v>
      </c>
      <c r="G2571" s="333" t="str">
        <f t="shared" si="281"/>
        <v>7</v>
      </c>
      <c r="H2571" s="333" t="str">
        <f t="shared" si="282"/>
        <v>1</v>
      </c>
      <c r="I2571" s="333" t="str">
        <f t="shared" si="283"/>
        <v>1</v>
      </c>
      <c r="J2571" s="333" t="str">
        <f t="shared" si="284"/>
        <v>7</v>
      </c>
      <c r="K2571" s="333" t="str">
        <f t="shared" si="285"/>
        <v>3</v>
      </c>
      <c r="L2571" s="350">
        <f t="shared" si="286"/>
        <v>23.666666666666668</v>
      </c>
    </row>
    <row r="2572" spans="5:12" x14ac:dyDescent="0.25">
      <c r="E2572" s="332" t="s">
        <v>4197</v>
      </c>
      <c r="F2572" s="333" t="str">
        <f t="shared" si="280"/>
        <v>7</v>
      </c>
      <c r="G2572" s="333" t="str">
        <f t="shared" si="281"/>
        <v>7</v>
      </c>
      <c r="H2572" s="333" t="str">
        <f t="shared" si="282"/>
        <v>1</v>
      </c>
      <c r="I2572" s="333" t="str">
        <f t="shared" si="283"/>
        <v>1</v>
      </c>
      <c r="J2572" s="333" t="str">
        <f t="shared" si="284"/>
        <v>7</v>
      </c>
      <c r="K2572" s="333" t="str">
        <f t="shared" si="285"/>
        <v>7</v>
      </c>
      <c r="L2572" s="350">
        <f t="shared" si="286"/>
        <v>33</v>
      </c>
    </row>
    <row r="2573" spans="5:12" x14ac:dyDescent="0.25">
      <c r="E2573" s="332" t="s">
        <v>4196</v>
      </c>
      <c r="F2573" s="333" t="str">
        <f t="shared" si="280"/>
        <v>7</v>
      </c>
      <c r="G2573" s="333" t="str">
        <f t="shared" si="281"/>
        <v>7</v>
      </c>
      <c r="H2573" s="333" t="str">
        <f t="shared" si="282"/>
        <v>1</v>
      </c>
      <c r="I2573" s="333" t="str">
        <f t="shared" si="283"/>
        <v>1</v>
      </c>
      <c r="J2573" s="333" t="str">
        <f t="shared" si="284"/>
        <v>7</v>
      </c>
      <c r="K2573" s="333" t="str">
        <f t="shared" si="285"/>
        <v>9</v>
      </c>
      <c r="L2573" s="350">
        <f t="shared" si="286"/>
        <v>37.666666666666664</v>
      </c>
    </row>
    <row r="2574" spans="5:12" x14ac:dyDescent="0.25">
      <c r="E2574" s="332" t="s">
        <v>4195</v>
      </c>
      <c r="F2574" s="333" t="str">
        <f t="shared" si="280"/>
        <v>7</v>
      </c>
      <c r="G2574" s="333" t="str">
        <f t="shared" si="281"/>
        <v>7</v>
      </c>
      <c r="H2574" s="333" t="str">
        <f t="shared" si="282"/>
        <v>1</v>
      </c>
      <c r="I2574" s="333" t="str">
        <f t="shared" si="283"/>
        <v>1</v>
      </c>
      <c r="J2574" s="333" t="str">
        <f t="shared" si="284"/>
        <v>9</v>
      </c>
      <c r="K2574" s="333" t="str">
        <f t="shared" si="285"/>
        <v>1</v>
      </c>
      <c r="L2574" s="350">
        <f t="shared" si="286"/>
        <v>19.666666666666668</v>
      </c>
    </row>
    <row r="2575" spans="5:12" x14ac:dyDescent="0.25">
      <c r="E2575" s="332" t="s">
        <v>4194</v>
      </c>
      <c r="F2575" s="333" t="str">
        <f t="shared" si="280"/>
        <v>7</v>
      </c>
      <c r="G2575" s="333" t="str">
        <f t="shared" si="281"/>
        <v>7</v>
      </c>
      <c r="H2575" s="333" t="str">
        <f t="shared" si="282"/>
        <v>1</v>
      </c>
      <c r="I2575" s="333" t="str">
        <f t="shared" si="283"/>
        <v>1</v>
      </c>
      <c r="J2575" s="333" t="str">
        <f t="shared" si="284"/>
        <v>9</v>
      </c>
      <c r="K2575" s="333" t="str">
        <f t="shared" si="285"/>
        <v>3</v>
      </c>
      <c r="L2575" s="350">
        <f t="shared" si="286"/>
        <v>25.666666666666668</v>
      </c>
    </row>
    <row r="2576" spans="5:12" x14ac:dyDescent="0.25">
      <c r="E2576" s="332" t="s">
        <v>4193</v>
      </c>
      <c r="F2576" s="333" t="str">
        <f t="shared" si="280"/>
        <v>7</v>
      </c>
      <c r="G2576" s="333" t="str">
        <f t="shared" si="281"/>
        <v>7</v>
      </c>
      <c r="H2576" s="333" t="str">
        <f t="shared" si="282"/>
        <v>1</v>
      </c>
      <c r="I2576" s="333" t="str">
        <f t="shared" si="283"/>
        <v>1</v>
      </c>
      <c r="J2576" s="333" t="str">
        <f t="shared" si="284"/>
        <v>9</v>
      </c>
      <c r="K2576" s="333" t="str">
        <f t="shared" si="285"/>
        <v>7</v>
      </c>
      <c r="L2576" s="350">
        <f t="shared" si="286"/>
        <v>37.666666666666664</v>
      </c>
    </row>
    <row r="2577" spans="5:12" x14ac:dyDescent="0.25">
      <c r="E2577" s="332" t="s">
        <v>4192</v>
      </c>
      <c r="F2577" s="333" t="str">
        <f t="shared" si="280"/>
        <v>7</v>
      </c>
      <c r="G2577" s="333" t="str">
        <f t="shared" si="281"/>
        <v>7</v>
      </c>
      <c r="H2577" s="333" t="str">
        <f t="shared" si="282"/>
        <v>1</v>
      </c>
      <c r="I2577" s="333" t="str">
        <f t="shared" si="283"/>
        <v>1</v>
      </c>
      <c r="J2577" s="333" t="str">
        <f t="shared" si="284"/>
        <v>9</v>
      </c>
      <c r="K2577" s="333" t="str">
        <f t="shared" si="285"/>
        <v>9</v>
      </c>
      <c r="L2577" s="350">
        <f t="shared" si="286"/>
        <v>43.666666666666664</v>
      </c>
    </row>
    <row r="2578" spans="5:12" x14ac:dyDescent="0.25">
      <c r="E2578" s="332" t="s">
        <v>4191</v>
      </c>
      <c r="F2578" s="333" t="str">
        <f t="shared" si="280"/>
        <v>7</v>
      </c>
      <c r="G2578" s="333" t="str">
        <f t="shared" si="281"/>
        <v>7</v>
      </c>
      <c r="H2578" s="333" t="str">
        <f t="shared" si="282"/>
        <v>1</v>
      </c>
      <c r="I2578" s="333" t="str">
        <f t="shared" si="283"/>
        <v>3</v>
      </c>
      <c r="J2578" s="333" t="str">
        <f t="shared" si="284"/>
        <v>1</v>
      </c>
      <c r="K2578" s="333" t="str">
        <f t="shared" si="285"/>
        <v>1</v>
      </c>
      <c r="L2578" s="350">
        <f t="shared" si="286"/>
        <v>17.666666666666668</v>
      </c>
    </row>
    <row r="2579" spans="5:12" x14ac:dyDescent="0.25">
      <c r="E2579" s="332" t="s">
        <v>4190</v>
      </c>
      <c r="F2579" s="333" t="str">
        <f t="shared" si="280"/>
        <v>7</v>
      </c>
      <c r="G2579" s="333" t="str">
        <f t="shared" si="281"/>
        <v>7</v>
      </c>
      <c r="H2579" s="333" t="str">
        <f t="shared" si="282"/>
        <v>1</v>
      </c>
      <c r="I2579" s="333" t="str">
        <f t="shared" si="283"/>
        <v>3</v>
      </c>
      <c r="J2579" s="333" t="str">
        <f t="shared" si="284"/>
        <v>1</v>
      </c>
      <c r="K2579" s="333" t="str">
        <f t="shared" si="285"/>
        <v>3</v>
      </c>
      <c r="L2579" s="350">
        <f t="shared" si="286"/>
        <v>18.333333333333332</v>
      </c>
    </row>
    <row r="2580" spans="5:12" x14ac:dyDescent="0.25">
      <c r="E2580" s="332" t="s">
        <v>4189</v>
      </c>
      <c r="F2580" s="333" t="str">
        <f t="shared" si="280"/>
        <v>7</v>
      </c>
      <c r="G2580" s="333" t="str">
        <f t="shared" si="281"/>
        <v>7</v>
      </c>
      <c r="H2580" s="333" t="str">
        <f t="shared" si="282"/>
        <v>1</v>
      </c>
      <c r="I2580" s="333" t="str">
        <f t="shared" si="283"/>
        <v>3</v>
      </c>
      <c r="J2580" s="333" t="str">
        <f t="shared" si="284"/>
        <v>1</v>
      </c>
      <c r="K2580" s="333" t="str">
        <f t="shared" si="285"/>
        <v>7</v>
      </c>
      <c r="L2580" s="350">
        <f t="shared" si="286"/>
        <v>19.666666666666668</v>
      </c>
    </row>
    <row r="2581" spans="5:12" x14ac:dyDescent="0.25">
      <c r="E2581" s="332" t="s">
        <v>4188</v>
      </c>
      <c r="F2581" s="333" t="str">
        <f t="shared" si="280"/>
        <v>7</v>
      </c>
      <c r="G2581" s="333" t="str">
        <f t="shared" si="281"/>
        <v>7</v>
      </c>
      <c r="H2581" s="333" t="str">
        <f t="shared" si="282"/>
        <v>1</v>
      </c>
      <c r="I2581" s="333" t="str">
        <f t="shared" si="283"/>
        <v>3</v>
      </c>
      <c r="J2581" s="333" t="str">
        <f t="shared" si="284"/>
        <v>1</v>
      </c>
      <c r="K2581" s="333" t="str">
        <f t="shared" si="285"/>
        <v>9</v>
      </c>
      <c r="L2581" s="350">
        <f t="shared" si="286"/>
        <v>20.333333333333332</v>
      </c>
    </row>
    <row r="2582" spans="5:12" x14ac:dyDescent="0.25">
      <c r="E2582" s="332" t="s">
        <v>4187</v>
      </c>
      <c r="F2582" s="333" t="str">
        <f t="shared" si="280"/>
        <v>7</v>
      </c>
      <c r="G2582" s="333" t="str">
        <f t="shared" si="281"/>
        <v>7</v>
      </c>
      <c r="H2582" s="333" t="str">
        <f t="shared" si="282"/>
        <v>1</v>
      </c>
      <c r="I2582" s="333" t="str">
        <f t="shared" si="283"/>
        <v>3</v>
      </c>
      <c r="J2582" s="333" t="str">
        <f t="shared" si="284"/>
        <v>3</v>
      </c>
      <c r="K2582" s="333" t="str">
        <f t="shared" si="285"/>
        <v>1</v>
      </c>
      <c r="L2582" s="350">
        <f t="shared" si="286"/>
        <v>18.333333333333332</v>
      </c>
    </row>
    <row r="2583" spans="5:12" x14ac:dyDescent="0.25">
      <c r="E2583" s="332" t="s">
        <v>4186</v>
      </c>
      <c r="F2583" s="333" t="str">
        <f t="shared" si="280"/>
        <v>7</v>
      </c>
      <c r="G2583" s="333" t="str">
        <f t="shared" si="281"/>
        <v>7</v>
      </c>
      <c r="H2583" s="333" t="str">
        <f t="shared" si="282"/>
        <v>1</v>
      </c>
      <c r="I2583" s="333" t="str">
        <f t="shared" si="283"/>
        <v>3</v>
      </c>
      <c r="J2583" s="333" t="str">
        <f t="shared" si="284"/>
        <v>3</v>
      </c>
      <c r="K2583" s="333" t="str">
        <f t="shared" si="285"/>
        <v>3</v>
      </c>
      <c r="L2583" s="350">
        <f t="shared" si="286"/>
        <v>20.333333333333332</v>
      </c>
    </row>
    <row r="2584" spans="5:12" x14ac:dyDescent="0.25">
      <c r="E2584" s="332" t="s">
        <v>4185</v>
      </c>
      <c r="F2584" s="333" t="str">
        <f t="shared" si="280"/>
        <v>7</v>
      </c>
      <c r="G2584" s="333" t="str">
        <f t="shared" si="281"/>
        <v>7</v>
      </c>
      <c r="H2584" s="333" t="str">
        <f t="shared" si="282"/>
        <v>1</v>
      </c>
      <c r="I2584" s="333" t="str">
        <f t="shared" si="283"/>
        <v>3</v>
      </c>
      <c r="J2584" s="333" t="str">
        <f t="shared" si="284"/>
        <v>3</v>
      </c>
      <c r="K2584" s="333" t="str">
        <f t="shared" si="285"/>
        <v>7</v>
      </c>
      <c r="L2584" s="350">
        <f t="shared" si="286"/>
        <v>24.333333333333332</v>
      </c>
    </row>
    <row r="2585" spans="5:12" x14ac:dyDescent="0.25">
      <c r="E2585" s="332" t="s">
        <v>4184</v>
      </c>
      <c r="F2585" s="333" t="str">
        <f t="shared" si="280"/>
        <v>7</v>
      </c>
      <c r="G2585" s="333" t="str">
        <f t="shared" si="281"/>
        <v>7</v>
      </c>
      <c r="H2585" s="333" t="str">
        <f t="shared" si="282"/>
        <v>1</v>
      </c>
      <c r="I2585" s="333" t="str">
        <f t="shared" si="283"/>
        <v>3</v>
      </c>
      <c r="J2585" s="333" t="str">
        <f t="shared" si="284"/>
        <v>3</v>
      </c>
      <c r="K2585" s="333" t="str">
        <f t="shared" si="285"/>
        <v>9</v>
      </c>
      <c r="L2585" s="350">
        <f t="shared" si="286"/>
        <v>26.333333333333332</v>
      </c>
    </row>
    <row r="2586" spans="5:12" x14ac:dyDescent="0.25">
      <c r="E2586" s="332" t="s">
        <v>4183</v>
      </c>
      <c r="F2586" s="333" t="str">
        <f t="shared" si="280"/>
        <v>7</v>
      </c>
      <c r="G2586" s="333" t="str">
        <f t="shared" si="281"/>
        <v>7</v>
      </c>
      <c r="H2586" s="333" t="str">
        <f t="shared" si="282"/>
        <v>1</v>
      </c>
      <c r="I2586" s="333" t="str">
        <f t="shared" si="283"/>
        <v>3</v>
      </c>
      <c r="J2586" s="333" t="str">
        <f t="shared" si="284"/>
        <v>7</v>
      </c>
      <c r="K2586" s="333" t="str">
        <f t="shared" si="285"/>
        <v>1</v>
      </c>
      <c r="L2586" s="350">
        <f t="shared" si="286"/>
        <v>19.666666666666668</v>
      </c>
    </row>
    <row r="2587" spans="5:12" x14ac:dyDescent="0.25">
      <c r="E2587" s="332" t="s">
        <v>4182</v>
      </c>
      <c r="F2587" s="333" t="str">
        <f t="shared" si="280"/>
        <v>7</v>
      </c>
      <c r="G2587" s="333" t="str">
        <f t="shared" si="281"/>
        <v>7</v>
      </c>
      <c r="H2587" s="333" t="str">
        <f t="shared" si="282"/>
        <v>1</v>
      </c>
      <c r="I2587" s="333" t="str">
        <f t="shared" si="283"/>
        <v>3</v>
      </c>
      <c r="J2587" s="333" t="str">
        <f t="shared" si="284"/>
        <v>7</v>
      </c>
      <c r="K2587" s="333" t="str">
        <f t="shared" si="285"/>
        <v>3</v>
      </c>
      <c r="L2587" s="350">
        <f t="shared" si="286"/>
        <v>24.333333333333332</v>
      </c>
    </row>
    <row r="2588" spans="5:12" x14ac:dyDescent="0.25">
      <c r="E2588" s="332" t="s">
        <v>4181</v>
      </c>
      <c r="F2588" s="333" t="str">
        <f t="shared" si="280"/>
        <v>7</v>
      </c>
      <c r="G2588" s="333" t="str">
        <f t="shared" si="281"/>
        <v>7</v>
      </c>
      <c r="H2588" s="333" t="str">
        <f t="shared" si="282"/>
        <v>1</v>
      </c>
      <c r="I2588" s="333" t="str">
        <f t="shared" si="283"/>
        <v>3</v>
      </c>
      <c r="J2588" s="333" t="str">
        <f t="shared" si="284"/>
        <v>7</v>
      </c>
      <c r="K2588" s="333" t="str">
        <f t="shared" si="285"/>
        <v>7</v>
      </c>
      <c r="L2588" s="350">
        <f t="shared" si="286"/>
        <v>33.666666666666664</v>
      </c>
    </row>
    <row r="2589" spans="5:12" x14ac:dyDescent="0.25">
      <c r="E2589" s="332" t="s">
        <v>4180</v>
      </c>
      <c r="F2589" s="333" t="str">
        <f t="shared" si="280"/>
        <v>7</v>
      </c>
      <c r="G2589" s="333" t="str">
        <f t="shared" si="281"/>
        <v>7</v>
      </c>
      <c r="H2589" s="333" t="str">
        <f t="shared" si="282"/>
        <v>1</v>
      </c>
      <c r="I2589" s="333" t="str">
        <f t="shared" si="283"/>
        <v>3</v>
      </c>
      <c r="J2589" s="333" t="str">
        <f t="shared" si="284"/>
        <v>7</v>
      </c>
      <c r="K2589" s="333" t="str">
        <f t="shared" si="285"/>
        <v>9</v>
      </c>
      <c r="L2589" s="350">
        <f t="shared" si="286"/>
        <v>38.333333333333336</v>
      </c>
    </row>
    <row r="2590" spans="5:12" x14ac:dyDescent="0.25">
      <c r="E2590" s="332" t="s">
        <v>4179</v>
      </c>
      <c r="F2590" s="333" t="str">
        <f t="shared" si="280"/>
        <v>7</v>
      </c>
      <c r="G2590" s="333" t="str">
        <f t="shared" si="281"/>
        <v>7</v>
      </c>
      <c r="H2590" s="333" t="str">
        <f t="shared" si="282"/>
        <v>1</v>
      </c>
      <c r="I2590" s="333" t="str">
        <f t="shared" si="283"/>
        <v>3</v>
      </c>
      <c r="J2590" s="333" t="str">
        <f t="shared" si="284"/>
        <v>9</v>
      </c>
      <c r="K2590" s="333" t="str">
        <f t="shared" si="285"/>
        <v>1</v>
      </c>
      <c r="L2590" s="350">
        <f t="shared" si="286"/>
        <v>20.333333333333332</v>
      </c>
    </row>
    <row r="2591" spans="5:12" x14ac:dyDescent="0.25">
      <c r="E2591" s="332" t="s">
        <v>4178</v>
      </c>
      <c r="F2591" s="333" t="str">
        <f t="shared" si="280"/>
        <v>7</v>
      </c>
      <c r="G2591" s="333" t="str">
        <f t="shared" si="281"/>
        <v>7</v>
      </c>
      <c r="H2591" s="333" t="str">
        <f t="shared" si="282"/>
        <v>1</v>
      </c>
      <c r="I2591" s="333" t="str">
        <f t="shared" si="283"/>
        <v>3</v>
      </c>
      <c r="J2591" s="333" t="str">
        <f t="shared" si="284"/>
        <v>9</v>
      </c>
      <c r="K2591" s="333" t="str">
        <f t="shared" si="285"/>
        <v>3</v>
      </c>
      <c r="L2591" s="350">
        <f t="shared" si="286"/>
        <v>26.333333333333332</v>
      </c>
    </row>
    <row r="2592" spans="5:12" x14ac:dyDescent="0.25">
      <c r="E2592" s="332" t="s">
        <v>4177</v>
      </c>
      <c r="F2592" s="333" t="str">
        <f t="shared" si="280"/>
        <v>7</v>
      </c>
      <c r="G2592" s="333" t="str">
        <f t="shared" si="281"/>
        <v>7</v>
      </c>
      <c r="H2592" s="333" t="str">
        <f t="shared" si="282"/>
        <v>1</v>
      </c>
      <c r="I2592" s="333" t="str">
        <f t="shared" si="283"/>
        <v>3</v>
      </c>
      <c r="J2592" s="333" t="str">
        <f t="shared" si="284"/>
        <v>9</v>
      </c>
      <c r="K2592" s="333" t="str">
        <f t="shared" si="285"/>
        <v>7</v>
      </c>
      <c r="L2592" s="350">
        <f t="shared" si="286"/>
        <v>38.333333333333336</v>
      </c>
    </row>
    <row r="2593" spans="5:12" x14ac:dyDescent="0.25">
      <c r="E2593" s="332" t="s">
        <v>4176</v>
      </c>
      <c r="F2593" s="333" t="str">
        <f t="shared" si="280"/>
        <v>7</v>
      </c>
      <c r="G2593" s="333" t="str">
        <f t="shared" si="281"/>
        <v>7</v>
      </c>
      <c r="H2593" s="333" t="str">
        <f t="shared" si="282"/>
        <v>1</v>
      </c>
      <c r="I2593" s="333" t="str">
        <f t="shared" si="283"/>
        <v>3</v>
      </c>
      <c r="J2593" s="333" t="str">
        <f t="shared" si="284"/>
        <v>9</v>
      </c>
      <c r="K2593" s="333" t="str">
        <f t="shared" si="285"/>
        <v>9</v>
      </c>
      <c r="L2593" s="350">
        <f t="shared" si="286"/>
        <v>44.333333333333336</v>
      </c>
    </row>
    <row r="2594" spans="5:12" x14ac:dyDescent="0.25">
      <c r="E2594" s="332" t="s">
        <v>4175</v>
      </c>
      <c r="F2594" s="333" t="str">
        <f t="shared" si="280"/>
        <v>7</v>
      </c>
      <c r="G2594" s="333" t="str">
        <f t="shared" si="281"/>
        <v>7</v>
      </c>
      <c r="H2594" s="333" t="str">
        <f t="shared" si="282"/>
        <v>1</v>
      </c>
      <c r="I2594" s="333" t="str">
        <f t="shared" si="283"/>
        <v>7</v>
      </c>
      <c r="J2594" s="333" t="str">
        <f t="shared" si="284"/>
        <v>1</v>
      </c>
      <c r="K2594" s="333" t="str">
        <f t="shared" si="285"/>
        <v>1</v>
      </c>
      <c r="L2594" s="350">
        <f t="shared" si="286"/>
        <v>19</v>
      </c>
    </row>
    <row r="2595" spans="5:12" x14ac:dyDescent="0.25">
      <c r="E2595" s="332" t="s">
        <v>4174</v>
      </c>
      <c r="F2595" s="333" t="str">
        <f t="shared" si="280"/>
        <v>7</v>
      </c>
      <c r="G2595" s="333" t="str">
        <f t="shared" si="281"/>
        <v>7</v>
      </c>
      <c r="H2595" s="333" t="str">
        <f t="shared" si="282"/>
        <v>1</v>
      </c>
      <c r="I2595" s="333" t="str">
        <f t="shared" si="283"/>
        <v>7</v>
      </c>
      <c r="J2595" s="333" t="str">
        <f t="shared" si="284"/>
        <v>1</v>
      </c>
      <c r="K2595" s="333" t="str">
        <f t="shared" si="285"/>
        <v>3</v>
      </c>
      <c r="L2595" s="350">
        <f t="shared" si="286"/>
        <v>19.666666666666668</v>
      </c>
    </row>
    <row r="2596" spans="5:12" x14ac:dyDescent="0.25">
      <c r="E2596" s="332" t="s">
        <v>4173</v>
      </c>
      <c r="F2596" s="333" t="str">
        <f t="shared" si="280"/>
        <v>7</v>
      </c>
      <c r="G2596" s="333" t="str">
        <f t="shared" si="281"/>
        <v>7</v>
      </c>
      <c r="H2596" s="333" t="str">
        <f t="shared" si="282"/>
        <v>1</v>
      </c>
      <c r="I2596" s="333" t="str">
        <f t="shared" si="283"/>
        <v>7</v>
      </c>
      <c r="J2596" s="333" t="str">
        <f t="shared" si="284"/>
        <v>1</v>
      </c>
      <c r="K2596" s="333" t="str">
        <f t="shared" si="285"/>
        <v>7</v>
      </c>
      <c r="L2596" s="350">
        <f t="shared" si="286"/>
        <v>21</v>
      </c>
    </row>
    <row r="2597" spans="5:12" x14ac:dyDescent="0.25">
      <c r="E2597" s="332" t="s">
        <v>4172</v>
      </c>
      <c r="F2597" s="333" t="str">
        <f t="shared" si="280"/>
        <v>7</v>
      </c>
      <c r="G2597" s="333" t="str">
        <f t="shared" si="281"/>
        <v>7</v>
      </c>
      <c r="H2597" s="333" t="str">
        <f t="shared" si="282"/>
        <v>1</v>
      </c>
      <c r="I2597" s="333" t="str">
        <f t="shared" si="283"/>
        <v>7</v>
      </c>
      <c r="J2597" s="333" t="str">
        <f t="shared" si="284"/>
        <v>1</v>
      </c>
      <c r="K2597" s="333" t="str">
        <f t="shared" si="285"/>
        <v>9</v>
      </c>
      <c r="L2597" s="350">
        <f t="shared" si="286"/>
        <v>21.666666666666668</v>
      </c>
    </row>
    <row r="2598" spans="5:12" x14ac:dyDescent="0.25">
      <c r="E2598" s="332" t="s">
        <v>4171</v>
      </c>
      <c r="F2598" s="333" t="str">
        <f t="shared" si="280"/>
        <v>7</v>
      </c>
      <c r="G2598" s="333" t="str">
        <f t="shared" si="281"/>
        <v>7</v>
      </c>
      <c r="H2598" s="333" t="str">
        <f t="shared" si="282"/>
        <v>1</v>
      </c>
      <c r="I2598" s="333" t="str">
        <f t="shared" si="283"/>
        <v>7</v>
      </c>
      <c r="J2598" s="333" t="str">
        <f t="shared" si="284"/>
        <v>3</v>
      </c>
      <c r="K2598" s="333" t="str">
        <f t="shared" si="285"/>
        <v>1</v>
      </c>
      <c r="L2598" s="350">
        <f t="shared" si="286"/>
        <v>19.666666666666668</v>
      </c>
    </row>
    <row r="2599" spans="5:12" x14ac:dyDescent="0.25">
      <c r="E2599" s="332" t="s">
        <v>4170</v>
      </c>
      <c r="F2599" s="333" t="str">
        <f t="shared" si="280"/>
        <v>7</v>
      </c>
      <c r="G2599" s="333" t="str">
        <f t="shared" si="281"/>
        <v>7</v>
      </c>
      <c r="H2599" s="333" t="str">
        <f t="shared" si="282"/>
        <v>1</v>
      </c>
      <c r="I2599" s="333" t="str">
        <f t="shared" si="283"/>
        <v>7</v>
      </c>
      <c r="J2599" s="333" t="str">
        <f t="shared" si="284"/>
        <v>3</v>
      </c>
      <c r="K2599" s="333" t="str">
        <f t="shared" si="285"/>
        <v>3</v>
      </c>
      <c r="L2599" s="350">
        <f t="shared" si="286"/>
        <v>21.666666666666668</v>
      </c>
    </row>
    <row r="2600" spans="5:12" x14ac:dyDescent="0.25">
      <c r="E2600" s="332" t="s">
        <v>4169</v>
      </c>
      <c r="F2600" s="333" t="str">
        <f t="shared" si="280"/>
        <v>7</v>
      </c>
      <c r="G2600" s="333" t="str">
        <f t="shared" si="281"/>
        <v>7</v>
      </c>
      <c r="H2600" s="333" t="str">
        <f t="shared" si="282"/>
        <v>1</v>
      </c>
      <c r="I2600" s="333" t="str">
        <f t="shared" si="283"/>
        <v>7</v>
      </c>
      <c r="J2600" s="333" t="str">
        <f t="shared" si="284"/>
        <v>3</v>
      </c>
      <c r="K2600" s="333" t="str">
        <f t="shared" si="285"/>
        <v>7</v>
      </c>
      <c r="L2600" s="350">
        <f t="shared" si="286"/>
        <v>25.666666666666668</v>
      </c>
    </row>
    <row r="2601" spans="5:12" x14ac:dyDescent="0.25">
      <c r="E2601" s="332" t="s">
        <v>4168</v>
      </c>
      <c r="F2601" s="333" t="str">
        <f t="shared" si="280"/>
        <v>7</v>
      </c>
      <c r="G2601" s="333" t="str">
        <f t="shared" si="281"/>
        <v>7</v>
      </c>
      <c r="H2601" s="333" t="str">
        <f t="shared" si="282"/>
        <v>1</v>
      </c>
      <c r="I2601" s="333" t="str">
        <f t="shared" si="283"/>
        <v>7</v>
      </c>
      <c r="J2601" s="333" t="str">
        <f t="shared" si="284"/>
        <v>3</v>
      </c>
      <c r="K2601" s="333" t="str">
        <f t="shared" si="285"/>
        <v>9</v>
      </c>
      <c r="L2601" s="350">
        <f t="shared" si="286"/>
        <v>27.666666666666668</v>
      </c>
    </row>
    <row r="2602" spans="5:12" x14ac:dyDescent="0.25">
      <c r="E2602" s="332" t="s">
        <v>4167</v>
      </c>
      <c r="F2602" s="333" t="str">
        <f t="shared" si="280"/>
        <v>7</v>
      </c>
      <c r="G2602" s="333" t="str">
        <f t="shared" si="281"/>
        <v>7</v>
      </c>
      <c r="H2602" s="333" t="str">
        <f t="shared" si="282"/>
        <v>1</v>
      </c>
      <c r="I2602" s="333" t="str">
        <f t="shared" si="283"/>
        <v>7</v>
      </c>
      <c r="J2602" s="333" t="str">
        <f t="shared" si="284"/>
        <v>7</v>
      </c>
      <c r="K2602" s="333" t="str">
        <f t="shared" si="285"/>
        <v>1</v>
      </c>
      <c r="L2602" s="350">
        <f t="shared" si="286"/>
        <v>21</v>
      </c>
    </row>
    <row r="2603" spans="5:12" x14ac:dyDescent="0.25">
      <c r="E2603" s="332" t="s">
        <v>4166</v>
      </c>
      <c r="F2603" s="333" t="str">
        <f t="shared" si="280"/>
        <v>7</v>
      </c>
      <c r="G2603" s="333" t="str">
        <f t="shared" si="281"/>
        <v>7</v>
      </c>
      <c r="H2603" s="333" t="str">
        <f t="shared" si="282"/>
        <v>1</v>
      </c>
      <c r="I2603" s="333" t="str">
        <f t="shared" si="283"/>
        <v>7</v>
      </c>
      <c r="J2603" s="333" t="str">
        <f t="shared" si="284"/>
        <v>7</v>
      </c>
      <c r="K2603" s="333" t="str">
        <f t="shared" si="285"/>
        <v>3</v>
      </c>
      <c r="L2603" s="350">
        <f t="shared" si="286"/>
        <v>25.666666666666668</v>
      </c>
    </row>
    <row r="2604" spans="5:12" x14ac:dyDescent="0.25">
      <c r="E2604" s="332" t="s">
        <v>4165</v>
      </c>
      <c r="F2604" s="333" t="str">
        <f t="shared" si="280"/>
        <v>7</v>
      </c>
      <c r="G2604" s="333" t="str">
        <f t="shared" si="281"/>
        <v>7</v>
      </c>
      <c r="H2604" s="333" t="str">
        <f t="shared" si="282"/>
        <v>1</v>
      </c>
      <c r="I2604" s="333" t="str">
        <f t="shared" si="283"/>
        <v>7</v>
      </c>
      <c r="J2604" s="333" t="str">
        <f t="shared" si="284"/>
        <v>7</v>
      </c>
      <c r="K2604" s="333" t="str">
        <f t="shared" si="285"/>
        <v>7</v>
      </c>
      <c r="L2604" s="350">
        <f t="shared" si="286"/>
        <v>35</v>
      </c>
    </row>
    <row r="2605" spans="5:12" x14ac:dyDescent="0.25">
      <c r="E2605" s="332" t="s">
        <v>4164</v>
      </c>
      <c r="F2605" s="333" t="str">
        <f t="shared" si="280"/>
        <v>7</v>
      </c>
      <c r="G2605" s="333" t="str">
        <f t="shared" si="281"/>
        <v>7</v>
      </c>
      <c r="H2605" s="333" t="str">
        <f t="shared" si="282"/>
        <v>1</v>
      </c>
      <c r="I2605" s="333" t="str">
        <f t="shared" si="283"/>
        <v>7</v>
      </c>
      <c r="J2605" s="333" t="str">
        <f t="shared" si="284"/>
        <v>7</v>
      </c>
      <c r="K2605" s="333" t="str">
        <f t="shared" si="285"/>
        <v>9</v>
      </c>
      <c r="L2605" s="350">
        <f t="shared" si="286"/>
        <v>39.666666666666664</v>
      </c>
    </row>
    <row r="2606" spans="5:12" x14ac:dyDescent="0.25">
      <c r="E2606" s="332" t="s">
        <v>4163</v>
      </c>
      <c r="F2606" s="333" t="str">
        <f t="shared" si="280"/>
        <v>7</v>
      </c>
      <c r="G2606" s="333" t="str">
        <f t="shared" si="281"/>
        <v>7</v>
      </c>
      <c r="H2606" s="333" t="str">
        <f t="shared" si="282"/>
        <v>1</v>
      </c>
      <c r="I2606" s="333" t="str">
        <f t="shared" si="283"/>
        <v>7</v>
      </c>
      <c r="J2606" s="333" t="str">
        <f t="shared" si="284"/>
        <v>9</v>
      </c>
      <c r="K2606" s="333" t="str">
        <f t="shared" si="285"/>
        <v>1</v>
      </c>
      <c r="L2606" s="350">
        <f t="shared" si="286"/>
        <v>21.666666666666668</v>
      </c>
    </row>
    <row r="2607" spans="5:12" x14ac:dyDescent="0.25">
      <c r="E2607" s="332" t="s">
        <v>4162</v>
      </c>
      <c r="F2607" s="333" t="str">
        <f t="shared" si="280"/>
        <v>7</v>
      </c>
      <c r="G2607" s="333" t="str">
        <f t="shared" si="281"/>
        <v>7</v>
      </c>
      <c r="H2607" s="333" t="str">
        <f t="shared" si="282"/>
        <v>1</v>
      </c>
      <c r="I2607" s="333" t="str">
        <f t="shared" si="283"/>
        <v>7</v>
      </c>
      <c r="J2607" s="333" t="str">
        <f t="shared" si="284"/>
        <v>9</v>
      </c>
      <c r="K2607" s="333" t="str">
        <f t="shared" si="285"/>
        <v>3</v>
      </c>
      <c r="L2607" s="350">
        <f t="shared" si="286"/>
        <v>27.666666666666668</v>
      </c>
    </row>
    <row r="2608" spans="5:12" x14ac:dyDescent="0.25">
      <c r="E2608" s="332" t="s">
        <v>4161</v>
      </c>
      <c r="F2608" s="333" t="str">
        <f t="shared" si="280"/>
        <v>7</v>
      </c>
      <c r="G2608" s="333" t="str">
        <f t="shared" si="281"/>
        <v>7</v>
      </c>
      <c r="H2608" s="333" t="str">
        <f t="shared" si="282"/>
        <v>1</v>
      </c>
      <c r="I2608" s="333" t="str">
        <f t="shared" si="283"/>
        <v>7</v>
      </c>
      <c r="J2608" s="333" t="str">
        <f t="shared" si="284"/>
        <v>9</v>
      </c>
      <c r="K2608" s="333" t="str">
        <f t="shared" si="285"/>
        <v>7</v>
      </c>
      <c r="L2608" s="350">
        <f t="shared" si="286"/>
        <v>39.666666666666664</v>
      </c>
    </row>
    <row r="2609" spans="5:12" x14ac:dyDescent="0.25">
      <c r="E2609" s="332" t="s">
        <v>4160</v>
      </c>
      <c r="F2609" s="333" t="str">
        <f t="shared" si="280"/>
        <v>7</v>
      </c>
      <c r="G2609" s="333" t="str">
        <f t="shared" si="281"/>
        <v>7</v>
      </c>
      <c r="H2609" s="333" t="str">
        <f t="shared" si="282"/>
        <v>1</v>
      </c>
      <c r="I2609" s="333" t="str">
        <f t="shared" si="283"/>
        <v>7</v>
      </c>
      <c r="J2609" s="333" t="str">
        <f t="shared" si="284"/>
        <v>9</v>
      </c>
      <c r="K2609" s="333" t="str">
        <f t="shared" si="285"/>
        <v>9</v>
      </c>
      <c r="L2609" s="350">
        <f t="shared" si="286"/>
        <v>45.666666666666664</v>
      </c>
    </row>
    <row r="2610" spans="5:12" x14ac:dyDescent="0.25">
      <c r="E2610" s="332" t="s">
        <v>4159</v>
      </c>
      <c r="F2610" s="333" t="str">
        <f t="shared" si="280"/>
        <v>7</v>
      </c>
      <c r="G2610" s="333" t="str">
        <f t="shared" si="281"/>
        <v>7</v>
      </c>
      <c r="H2610" s="333" t="str">
        <f t="shared" si="282"/>
        <v>1</v>
      </c>
      <c r="I2610" s="333" t="str">
        <f t="shared" si="283"/>
        <v>9</v>
      </c>
      <c r="J2610" s="333" t="str">
        <f t="shared" si="284"/>
        <v>1</v>
      </c>
      <c r="K2610" s="333" t="str">
        <f t="shared" si="285"/>
        <v>1</v>
      </c>
      <c r="L2610" s="350">
        <f t="shared" si="286"/>
        <v>19.666666666666668</v>
      </c>
    </row>
    <row r="2611" spans="5:12" x14ac:dyDescent="0.25">
      <c r="E2611" s="332" t="s">
        <v>4158</v>
      </c>
      <c r="F2611" s="333" t="str">
        <f t="shared" si="280"/>
        <v>7</v>
      </c>
      <c r="G2611" s="333" t="str">
        <f t="shared" si="281"/>
        <v>7</v>
      </c>
      <c r="H2611" s="333" t="str">
        <f t="shared" si="282"/>
        <v>1</v>
      </c>
      <c r="I2611" s="333" t="str">
        <f t="shared" si="283"/>
        <v>9</v>
      </c>
      <c r="J2611" s="333" t="str">
        <f t="shared" si="284"/>
        <v>1</v>
      </c>
      <c r="K2611" s="333" t="str">
        <f t="shared" si="285"/>
        <v>3</v>
      </c>
      <c r="L2611" s="350">
        <f t="shared" si="286"/>
        <v>20.333333333333332</v>
      </c>
    </row>
    <row r="2612" spans="5:12" x14ac:dyDescent="0.25">
      <c r="E2612" s="332" t="s">
        <v>4157</v>
      </c>
      <c r="F2612" s="333" t="str">
        <f t="shared" si="280"/>
        <v>7</v>
      </c>
      <c r="G2612" s="333" t="str">
        <f t="shared" si="281"/>
        <v>7</v>
      </c>
      <c r="H2612" s="333" t="str">
        <f t="shared" si="282"/>
        <v>1</v>
      </c>
      <c r="I2612" s="333" t="str">
        <f t="shared" si="283"/>
        <v>9</v>
      </c>
      <c r="J2612" s="333" t="str">
        <f t="shared" si="284"/>
        <v>1</v>
      </c>
      <c r="K2612" s="333" t="str">
        <f t="shared" si="285"/>
        <v>7</v>
      </c>
      <c r="L2612" s="350">
        <f t="shared" si="286"/>
        <v>21.666666666666668</v>
      </c>
    </row>
    <row r="2613" spans="5:12" x14ac:dyDescent="0.25">
      <c r="E2613" s="332" t="s">
        <v>4156</v>
      </c>
      <c r="F2613" s="333" t="str">
        <f t="shared" si="280"/>
        <v>7</v>
      </c>
      <c r="G2613" s="333" t="str">
        <f t="shared" si="281"/>
        <v>7</v>
      </c>
      <c r="H2613" s="333" t="str">
        <f t="shared" si="282"/>
        <v>1</v>
      </c>
      <c r="I2613" s="333" t="str">
        <f t="shared" si="283"/>
        <v>9</v>
      </c>
      <c r="J2613" s="333" t="str">
        <f t="shared" si="284"/>
        <v>1</v>
      </c>
      <c r="K2613" s="333" t="str">
        <f t="shared" si="285"/>
        <v>9</v>
      </c>
      <c r="L2613" s="350">
        <f t="shared" si="286"/>
        <v>22.333333333333332</v>
      </c>
    </row>
    <row r="2614" spans="5:12" x14ac:dyDescent="0.25">
      <c r="E2614" s="332" t="s">
        <v>4155</v>
      </c>
      <c r="F2614" s="333" t="str">
        <f t="shared" si="280"/>
        <v>7</v>
      </c>
      <c r="G2614" s="333" t="str">
        <f t="shared" si="281"/>
        <v>7</v>
      </c>
      <c r="H2614" s="333" t="str">
        <f t="shared" si="282"/>
        <v>1</v>
      </c>
      <c r="I2614" s="333" t="str">
        <f t="shared" si="283"/>
        <v>9</v>
      </c>
      <c r="J2614" s="333" t="str">
        <f t="shared" si="284"/>
        <v>3</v>
      </c>
      <c r="K2614" s="333" t="str">
        <f t="shared" si="285"/>
        <v>1</v>
      </c>
      <c r="L2614" s="350">
        <f t="shared" si="286"/>
        <v>20.333333333333332</v>
      </c>
    </row>
    <row r="2615" spans="5:12" x14ac:dyDescent="0.25">
      <c r="E2615" s="332" t="s">
        <v>4154</v>
      </c>
      <c r="F2615" s="333" t="str">
        <f t="shared" si="280"/>
        <v>7</v>
      </c>
      <c r="G2615" s="333" t="str">
        <f t="shared" si="281"/>
        <v>7</v>
      </c>
      <c r="H2615" s="333" t="str">
        <f t="shared" si="282"/>
        <v>1</v>
      </c>
      <c r="I2615" s="333" t="str">
        <f t="shared" si="283"/>
        <v>9</v>
      </c>
      <c r="J2615" s="333" t="str">
        <f t="shared" si="284"/>
        <v>3</v>
      </c>
      <c r="K2615" s="333" t="str">
        <f t="shared" si="285"/>
        <v>3</v>
      </c>
      <c r="L2615" s="350">
        <f t="shared" si="286"/>
        <v>22.333333333333332</v>
      </c>
    </row>
    <row r="2616" spans="5:12" x14ac:dyDescent="0.25">
      <c r="E2616" s="332" t="s">
        <v>4153</v>
      </c>
      <c r="F2616" s="333" t="str">
        <f t="shared" si="280"/>
        <v>7</v>
      </c>
      <c r="G2616" s="333" t="str">
        <f t="shared" si="281"/>
        <v>7</v>
      </c>
      <c r="H2616" s="333" t="str">
        <f t="shared" si="282"/>
        <v>1</v>
      </c>
      <c r="I2616" s="333" t="str">
        <f t="shared" si="283"/>
        <v>9</v>
      </c>
      <c r="J2616" s="333" t="str">
        <f t="shared" si="284"/>
        <v>3</v>
      </c>
      <c r="K2616" s="333" t="str">
        <f t="shared" si="285"/>
        <v>7</v>
      </c>
      <c r="L2616" s="350">
        <f t="shared" si="286"/>
        <v>26.333333333333332</v>
      </c>
    </row>
    <row r="2617" spans="5:12" x14ac:dyDescent="0.25">
      <c r="E2617" s="332" t="s">
        <v>4152</v>
      </c>
      <c r="F2617" s="333" t="str">
        <f t="shared" si="280"/>
        <v>7</v>
      </c>
      <c r="G2617" s="333" t="str">
        <f t="shared" si="281"/>
        <v>7</v>
      </c>
      <c r="H2617" s="333" t="str">
        <f t="shared" si="282"/>
        <v>1</v>
      </c>
      <c r="I2617" s="333" t="str">
        <f t="shared" si="283"/>
        <v>9</v>
      </c>
      <c r="J2617" s="333" t="str">
        <f t="shared" si="284"/>
        <v>3</v>
      </c>
      <c r="K2617" s="333" t="str">
        <f t="shared" si="285"/>
        <v>9</v>
      </c>
      <c r="L2617" s="350">
        <f t="shared" si="286"/>
        <v>28.333333333333332</v>
      </c>
    </row>
    <row r="2618" spans="5:12" x14ac:dyDescent="0.25">
      <c r="E2618" s="332" t="s">
        <v>4151</v>
      </c>
      <c r="F2618" s="333" t="str">
        <f t="shared" si="280"/>
        <v>7</v>
      </c>
      <c r="G2618" s="333" t="str">
        <f t="shared" si="281"/>
        <v>7</v>
      </c>
      <c r="H2618" s="333" t="str">
        <f t="shared" si="282"/>
        <v>1</v>
      </c>
      <c r="I2618" s="333" t="str">
        <f t="shared" si="283"/>
        <v>9</v>
      </c>
      <c r="J2618" s="333" t="str">
        <f t="shared" si="284"/>
        <v>7</v>
      </c>
      <c r="K2618" s="333" t="str">
        <f t="shared" si="285"/>
        <v>1</v>
      </c>
      <c r="L2618" s="350">
        <f t="shared" si="286"/>
        <v>21.666666666666668</v>
      </c>
    </row>
    <row r="2619" spans="5:12" x14ac:dyDescent="0.25">
      <c r="E2619" s="332" t="s">
        <v>4150</v>
      </c>
      <c r="F2619" s="333" t="str">
        <f t="shared" si="280"/>
        <v>7</v>
      </c>
      <c r="G2619" s="333" t="str">
        <f t="shared" si="281"/>
        <v>7</v>
      </c>
      <c r="H2619" s="333" t="str">
        <f t="shared" si="282"/>
        <v>1</v>
      </c>
      <c r="I2619" s="333" t="str">
        <f t="shared" si="283"/>
        <v>9</v>
      </c>
      <c r="J2619" s="333" t="str">
        <f t="shared" si="284"/>
        <v>7</v>
      </c>
      <c r="K2619" s="333" t="str">
        <f t="shared" si="285"/>
        <v>3</v>
      </c>
      <c r="L2619" s="350">
        <f t="shared" si="286"/>
        <v>26.333333333333332</v>
      </c>
    </row>
    <row r="2620" spans="5:12" x14ac:dyDescent="0.25">
      <c r="E2620" s="332" t="s">
        <v>4149</v>
      </c>
      <c r="F2620" s="333" t="str">
        <f t="shared" si="280"/>
        <v>7</v>
      </c>
      <c r="G2620" s="333" t="str">
        <f t="shared" si="281"/>
        <v>7</v>
      </c>
      <c r="H2620" s="333" t="str">
        <f t="shared" si="282"/>
        <v>1</v>
      </c>
      <c r="I2620" s="333" t="str">
        <f t="shared" si="283"/>
        <v>9</v>
      </c>
      <c r="J2620" s="333" t="str">
        <f t="shared" si="284"/>
        <v>7</v>
      </c>
      <c r="K2620" s="333" t="str">
        <f t="shared" si="285"/>
        <v>7</v>
      </c>
      <c r="L2620" s="350">
        <f t="shared" si="286"/>
        <v>35.666666666666664</v>
      </c>
    </row>
    <row r="2621" spans="5:12" x14ac:dyDescent="0.25">
      <c r="E2621" s="332" t="s">
        <v>4148</v>
      </c>
      <c r="F2621" s="333" t="str">
        <f t="shared" si="280"/>
        <v>7</v>
      </c>
      <c r="G2621" s="333" t="str">
        <f t="shared" si="281"/>
        <v>7</v>
      </c>
      <c r="H2621" s="333" t="str">
        <f t="shared" si="282"/>
        <v>1</v>
      </c>
      <c r="I2621" s="333" t="str">
        <f t="shared" si="283"/>
        <v>9</v>
      </c>
      <c r="J2621" s="333" t="str">
        <f t="shared" si="284"/>
        <v>7</v>
      </c>
      <c r="K2621" s="333" t="str">
        <f t="shared" si="285"/>
        <v>9</v>
      </c>
      <c r="L2621" s="350">
        <f t="shared" si="286"/>
        <v>40.333333333333336</v>
      </c>
    </row>
    <row r="2622" spans="5:12" x14ac:dyDescent="0.25">
      <c r="E2622" s="332" t="s">
        <v>4147</v>
      </c>
      <c r="F2622" s="333" t="str">
        <f t="shared" si="280"/>
        <v>7</v>
      </c>
      <c r="G2622" s="333" t="str">
        <f t="shared" si="281"/>
        <v>7</v>
      </c>
      <c r="H2622" s="333" t="str">
        <f t="shared" si="282"/>
        <v>1</v>
      </c>
      <c r="I2622" s="333" t="str">
        <f t="shared" si="283"/>
        <v>9</v>
      </c>
      <c r="J2622" s="333" t="str">
        <f t="shared" si="284"/>
        <v>9</v>
      </c>
      <c r="K2622" s="333" t="str">
        <f t="shared" si="285"/>
        <v>1</v>
      </c>
      <c r="L2622" s="350">
        <f t="shared" si="286"/>
        <v>22.333333333333332</v>
      </c>
    </row>
    <row r="2623" spans="5:12" x14ac:dyDescent="0.25">
      <c r="E2623" s="332" t="s">
        <v>4146</v>
      </c>
      <c r="F2623" s="333" t="str">
        <f t="shared" si="280"/>
        <v>7</v>
      </c>
      <c r="G2623" s="333" t="str">
        <f t="shared" si="281"/>
        <v>7</v>
      </c>
      <c r="H2623" s="333" t="str">
        <f t="shared" si="282"/>
        <v>1</v>
      </c>
      <c r="I2623" s="333" t="str">
        <f t="shared" si="283"/>
        <v>9</v>
      </c>
      <c r="J2623" s="333" t="str">
        <f t="shared" si="284"/>
        <v>9</v>
      </c>
      <c r="K2623" s="333" t="str">
        <f t="shared" si="285"/>
        <v>3</v>
      </c>
      <c r="L2623" s="350">
        <f t="shared" si="286"/>
        <v>28.333333333333332</v>
      </c>
    </row>
    <row r="2624" spans="5:12" x14ac:dyDescent="0.25">
      <c r="E2624" s="332" t="s">
        <v>4145</v>
      </c>
      <c r="F2624" s="333" t="str">
        <f t="shared" si="280"/>
        <v>7</v>
      </c>
      <c r="G2624" s="333" t="str">
        <f t="shared" si="281"/>
        <v>7</v>
      </c>
      <c r="H2624" s="333" t="str">
        <f t="shared" si="282"/>
        <v>1</v>
      </c>
      <c r="I2624" s="333" t="str">
        <f t="shared" si="283"/>
        <v>9</v>
      </c>
      <c r="J2624" s="333" t="str">
        <f t="shared" si="284"/>
        <v>9</v>
      </c>
      <c r="K2624" s="333" t="str">
        <f t="shared" si="285"/>
        <v>7</v>
      </c>
      <c r="L2624" s="350">
        <f t="shared" si="286"/>
        <v>40.333333333333336</v>
      </c>
    </row>
    <row r="2625" spans="5:12" x14ac:dyDescent="0.25">
      <c r="E2625" s="332" t="s">
        <v>4144</v>
      </c>
      <c r="F2625" s="333" t="str">
        <f t="shared" si="280"/>
        <v>7</v>
      </c>
      <c r="G2625" s="333" t="str">
        <f t="shared" si="281"/>
        <v>7</v>
      </c>
      <c r="H2625" s="333" t="str">
        <f t="shared" si="282"/>
        <v>1</v>
      </c>
      <c r="I2625" s="333" t="str">
        <f t="shared" si="283"/>
        <v>9</v>
      </c>
      <c r="J2625" s="333" t="str">
        <f t="shared" si="284"/>
        <v>9</v>
      </c>
      <c r="K2625" s="333" t="str">
        <f t="shared" si="285"/>
        <v>9</v>
      </c>
      <c r="L2625" s="350">
        <f t="shared" si="286"/>
        <v>46.333333333333336</v>
      </c>
    </row>
    <row r="2626" spans="5:12" x14ac:dyDescent="0.25">
      <c r="E2626" s="332" t="s">
        <v>4143</v>
      </c>
      <c r="F2626" s="333" t="str">
        <f t="shared" ref="F2626:F2689" si="287">MID(E2626,3,1)</f>
        <v>7</v>
      </c>
      <c r="G2626" s="333" t="str">
        <f t="shared" ref="G2626:G2689" si="288">MID(E2626,6,1)</f>
        <v>7</v>
      </c>
      <c r="H2626" s="333" t="str">
        <f t="shared" ref="H2626:H2689" si="289">MID(E2626,10,1)</f>
        <v>3</v>
      </c>
      <c r="I2626" s="333" t="str">
        <f t="shared" ref="I2626:I2689" si="290">MID(E2626,13,1)</f>
        <v>1</v>
      </c>
      <c r="J2626" s="333" t="str">
        <f t="shared" ref="J2626:J2689" si="291">MID(E2626,17,1)</f>
        <v>1</v>
      </c>
      <c r="K2626" s="333" t="str">
        <f t="shared" ref="K2626:K2689" si="292">MID(E2626,20,1)</f>
        <v>1</v>
      </c>
      <c r="L2626" s="350">
        <f t="shared" ref="L2626:L2689" si="293">(F2626*G2626+H2626*I2626+J2626*K2626)/3</f>
        <v>17.666666666666668</v>
      </c>
    </row>
    <row r="2627" spans="5:12" x14ac:dyDescent="0.25">
      <c r="E2627" s="332" t="s">
        <v>4142</v>
      </c>
      <c r="F2627" s="333" t="str">
        <f t="shared" si="287"/>
        <v>7</v>
      </c>
      <c r="G2627" s="333" t="str">
        <f t="shared" si="288"/>
        <v>7</v>
      </c>
      <c r="H2627" s="333" t="str">
        <f t="shared" si="289"/>
        <v>3</v>
      </c>
      <c r="I2627" s="333" t="str">
        <f t="shared" si="290"/>
        <v>1</v>
      </c>
      <c r="J2627" s="333" t="str">
        <f t="shared" si="291"/>
        <v>1</v>
      </c>
      <c r="K2627" s="333" t="str">
        <f t="shared" si="292"/>
        <v>3</v>
      </c>
      <c r="L2627" s="350">
        <f t="shared" si="293"/>
        <v>18.333333333333332</v>
      </c>
    </row>
    <row r="2628" spans="5:12" x14ac:dyDescent="0.25">
      <c r="E2628" s="332" t="s">
        <v>4141</v>
      </c>
      <c r="F2628" s="333" t="str">
        <f t="shared" si="287"/>
        <v>7</v>
      </c>
      <c r="G2628" s="333" t="str">
        <f t="shared" si="288"/>
        <v>7</v>
      </c>
      <c r="H2628" s="333" t="str">
        <f t="shared" si="289"/>
        <v>3</v>
      </c>
      <c r="I2628" s="333" t="str">
        <f t="shared" si="290"/>
        <v>1</v>
      </c>
      <c r="J2628" s="333" t="str">
        <f t="shared" si="291"/>
        <v>1</v>
      </c>
      <c r="K2628" s="333" t="str">
        <f t="shared" si="292"/>
        <v>7</v>
      </c>
      <c r="L2628" s="350">
        <f t="shared" si="293"/>
        <v>19.666666666666668</v>
      </c>
    </row>
    <row r="2629" spans="5:12" x14ac:dyDescent="0.25">
      <c r="E2629" s="332" t="s">
        <v>4140</v>
      </c>
      <c r="F2629" s="333" t="str">
        <f t="shared" si="287"/>
        <v>7</v>
      </c>
      <c r="G2629" s="333" t="str">
        <f t="shared" si="288"/>
        <v>7</v>
      </c>
      <c r="H2629" s="333" t="str">
        <f t="shared" si="289"/>
        <v>3</v>
      </c>
      <c r="I2629" s="333" t="str">
        <f t="shared" si="290"/>
        <v>1</v>
      </c>
      <c r="J2629" s="333" t="str">
        <f t="shared" si="291"/>
        <v>1</v>
      </c>
      <c r="K2629" s="333" t="str">
        <f t="shared" si="292"/>
        <v>9</v>
      </c>
      <c r="L2629" s="350">
        <f t="shared" si="293"/>
        <v>20.333333333333332</v>
      </c>
    </row>
    <row r="2630" spans="5:12" x14ac:dyDescent="0.25">
      <c r="E2630" s="332" t="s">
        <v>4139</v>
      </c>
      <c r="F2630" s="333" t="str">
        <f t="shared" si="287"/>
        <v>7</v>
      </c>
      <c r="G2630" s="333" t="str">
        <f t="shared" si="288"/>
        <v>7</v>
      </c>
      <c r="H2630" s="333" t="str">
        <f t="shared" si="289"/>
        <v>3</v>
      </c>
      <c r="I2630" s="333" t="str">
        <f t="shared" si="290"/>
        <v>1</v>
      </c>
      <c r="J2630" s="333" t="str">
        <f t="shared" si="291"/>
        <v>3</v>
      </c>
      <c r="K2630" s="333" t="str">
        <f t="shared" si="292"/>
        <v>1</v>
      </c>
      <c r="L2630" s="350">
        <f t="shared" si="293"/>
        <v>18.333333333333332</v>
      </c>
    </row>
    <row r="2631" spans="5:12" x14ac:dyDescent="0.25">
      <c r="E2631" s="332" t="s">
        <v>4138</v>
      </c>
      <c r="F2631" s="333" t="str">
        <f t="shared" si="287"/>
        <v>7</v>
      </c>
      <c r="G2631" s="333" t="str">
        <f t="shared" si="288"/>
        <v>7</v>
      </c>
      <c r="H2631" s="333" t="str">
        <f t="shared" si="289"/>
        <v>3</v>
      </c>
      <c r="I2631" s="333" t="str">
        <f t="shared" si="290"/>
        <v>1</v>
      </c>
      <c r="J2631" s="333" t="str">
        <f t="shared" si="291"/>
        <v>3</v>
      </c>
      <c r="K2631" s="333" t="str">
        <f t="shared" si="292"/>
        <v>3</v>
      </c>
      <c r="L2631" s="350">
        <f t="shared" si="293"/>
        <v>20.333333333333332</v>
      </c>
    </row>
    <row r="2632" spans="5:12" x14ac:dyDescent="0.25">
      <c r="E2632" s="332" t="s">
        <v>4137</v>
      </c>
      <c r="F2632" s="333" t="str">
        <f t="shared" si="287"/>
        <v>7</v>
      </c>
      <c r="G2632" s="333" t="str">
        <f t="shared" si="288"/>
        <v>7</v>
      </c>
      <c r="H2632" s="333" t="str">
        <f t="shared" si="289"/>
        <v>3</v>
      </c>
      <c r="I2632" s="333" t="str">
        <f t="shared" si="290"/>
        <v>1</v>
      </c>
      <c r="J2632" s="333" t="str">
        <f t="shared" si="291"/>
        <v>3</v>
      </c>
      <c r="K2632" s="333" t="str">
        <f t="shared" si="292"/>
        <v>7</v>
      </c>
      <c r="L2632" s="350">
        <f t="shared" si="293"/>
        <v>24.333333333333332</v>
      </c>
    </row>
    <row r="2633" spans="5:12" x14ac:dyDescent="0.25">
      <c r="E2633" s="332" t="s">
        <v>4136</v>
      </c>
      <c r="F2633" s="333" t="str">
        <f t="shared" si="287"/>
        <v>7</v>
      </c>
      <c r="G2633" s="333" t="str">
        <f t="shared" si="288"/>
        <v>7</v>
      </c>
      <c r="H2633" s="333" t="str">
        <f t="shared" si="289"/>
        <v>3</v>
      </c>
      <c r="I2633" s="333" t="str">
        <f t="shared" si="290"/>
        <v>1</v>
      </c>
      <c r="J2633" s="333" t="str">
        <f t="shared" si="291"/>
        <v>3</v>
      </c>
      <c r="K2633" s="333" t="str">
        <f t="shared" si="292"/>
        <v>9</v>
      </c>
      <c r="L2633" s="350">
        <f t="shared" si="293"/>
        <v>26.333333333333332</v>
      </c>
    </row>
    <row r="2634" spans="5:12" x14ac:dyDescent="0.25">
      <c r="E2634" s="332" t="s">
        <v>4135</v>
      </c>
      <c r="F2634" s="333" t="str">
        <f t="shared" si="287"/>
        <v>7</v>
      </c>
      <c r="G2634" s="333" t="str">
        <f t="shared" si="288"/>
        <v>7</v>
      </c>
      <c r="H2634" s="333" t="str">
        <f t="shared" si="289"/>
        <v>3</v>
      </c>
      <c r="I2634" s="333" t="str">
        <f t="shared" si="290"/>
        <v>1</v>
      </c>
      <c r="J2634" s="333" t="str">
        <f t="shared" si="291"/>
        <v>7</v>
      </c>
      <c r="K2634" s="333" t="str">
        <f t="shared" si="292"/>
        <v>1</v>
      </c>
      <c r="L2634" s="350">
        <f t="shared" si="293"/>
        <v>19.666666666666668</v>
      </c>
    </row>
    <row r="2635" spans="5:12" x14ac:dyDescent="0.25">
      <c r="E2635" s="332" t="s">
        <v>4134</v>
      </c>
      <c r="F2635" s="333" t="str">
        <f t="shared" si="287"/>
        <v>7</v>
      </c>
      <c r="G2635" s="333" t="str">
        <f t="shared" si="288"/>
        <v>7</v>
      </c>
      <c r="H2635" s="333" t="str">
        <f t="shared" si="289"/>
        <v>3</v>
      </c>
      <c r="I2635" s="333" t="str">
        <f t="shared" si="290"/>
        <v>1</v>
      </c>
      <c r="J2635" s="333" t="str">
        <f t="shared" si="291"/>
        <v>7</v>
      </c>
      <c r="K2635" s="333" t="str">
        <f t="shared" si="292"/>
        <v>3</v>
      </c>
      <c r="L2635" s="350">
        <f t="shared" si="293"/>
        <v>24.333333333333332</v>
      </c>
    </row>
    <row r="2636" spans="5:12" x14ac:dyDescent="0.25">
      <c r="E2636" s="332" t="s">
        <v>4133</v>
      </c>
      <c r="F2636" s="333" t="str">
        <f t="shared" si="287"/>
        <v>7</v>
      </c>
      <c r="G2636" s="333" t="str">
        <f t="shared" si="288"/>
        <v>7</v>
      </c>
      <c r="H2636" s="333" t="str">
        <f t="shared" si="289"/>
        <v>3</v>
      </c>
      <c r="I2636" s="333" t="str">
        <f t="shared" si="290"/>
        <v>1</v>
      </c>
      <c r="J2636" s="333" t="str">
        <f t="shared" si="291"/>
        <v>7</v>
      </c>
      <c r="K2636" s="333" t="str">
        <f t="shared" si="292"/>
        <v>7</v>
      </c>
      <c r="L2636" s="350">
        <f t="shared" si="293"/>
        <v>33.666666666666664</v>
      </c>
    </row>
    <row r="2637" spans="5:12" x14ac:dyDescent="0.25">
      <c r="E2637" s="332" t="s">
        <v>4132</v>
      </c>
      <c r="F2637" s="333" t="str">
        <f t="shared" si="287"/>
        <v>7</v>
      </c>
      <c r="G2637" s="333" t="str">
        <f t="shared" si="288"/>
        <v>7</v>
      </c>
      <c r="H2637" s="333" t="str">
        <f t="shared" si="289"/>
        <v>3</v>
      </c>
      <c r="I2637" s="333" t="str">
        <f t="shared" si="290"/>
        <v>1</v>
      </c>
      <c r="J2637" s="333" t="str">
        <f t="shared" si="291"/>
        <v>7</v>
      </c>
      <c r="K2637" s="333" t="str">
        <f t="shared" si="292"/>
        <v>9</v>
      </c>
      <c r="L2637" s="350">
        <f t="shared" si="293"/>
        <v>38.333333333333336</v>
      </c>
    </row>
    <row r="2638" spans="5:12" x14ac:dyDescent="0.25">
      <c r="E2638" s="332" t="s">
        <v>4131</v>
      </c>
      <c r="F2638" s="333" t="str">
        <f t="shared" si="287"/>
        <v>7</v>
      </c>
      <c r="G2638" s="333" t="str">
        <f t="shared" si="288"/>
        <v>7</v>
      </c>
      <c r="H2638" s="333" t="str">
        <f t="shared" si="289"/>
        <v>3</v>
      </c>
      <c r="I2638" s="333" t="str">
        <f t="shared" si="290"/>
        <v>1</v>
      </c>
      <c r="J2638" s="333" t="str">
        <f t="shared" si="291"/>
        <v>9</v>
      </c>
      <c r="K2638" s="333" t="str">
        <f t="shared" si="292"/>
        <v>1</v>
      </c>
      <c r="L2638" s="350">
        <f t="shared" si="293"/>
        <v>20.333333333333332</v>
      </c>
    </row>
    <row r="2639" spans="5:12" x14ac:dyDescent="0.25">
      <c r="E2639" s="332" t="s">
        <v>4130</v>
      </c>
      <c r="F2639" s="333" t="str">
        <f t="shared" si="287"/>
        <v>7</v>
      </c>
      <c r="G2639" s="333" t="str">
        <f t="shared" si="288"/>
        <v>7</v>
      </c>
      <c r="H2639" s="333" t="str">
        <f t="shared" si="289"/>
        <v>3</v>
      </c>
      <c r="I2639" s="333" t="str">
        <f t="shared" si="290"/>
        <v>1</v>
      </c>
      <c r="J2639" s="333" t="str">
        <f t="shared" si="291"/>
        <v>9</v>
      </c>
      <c r="K2639" s="333" t="str">
        <f t="shared" si="292"/>
        <v>3</v>
      </c>
      <c r="L2639" s="350">
        <f t="shared" si="293"/>
        <v>26.333333333333332</v>
      </c>
    </row>
    <row r="2640" spans="5:12" x14ac:dyDescent="0.25">
      <c r="E2640" s="332" t="s">
        <v>4129</v>
      </c>
      <c r="F2640" s="333" t="str">
        <f t="shared" si="287"/>
        <v>7</v>
      </c>
      <c r="G2640" s="333" t="str">
        <f t="shared" si="288"/>
        <v>7</v>
      </c>
      <c r="H2640" s="333" t="str">
        <f t="shared" si="289"/>
        <v>3</v>
      </c>
      <c r="I2640" s="333" t="str">
        <f t="shared" si="290"/>
        <v>1</v>
      </c>
      <c r="J2640" s="333" t="str">
        <f t="shared" si="291"/>
        <v>9</v>
      </c>
      <c r="K2640" s="333" t="str">
        <f t="shared" si="292"/>
        <v>7</v>
      </c>
      <c r="L2640" s="350">
        <f t="shared" si="293"/>
        <v>38.333333333333336</v>
      </c>
    </row>
    <row r="2641" spans="5:12" x14ac:dyDescent="0.25">
      <c r="E2641" s="332" t="s">
        <v>4128</v>
      </c>
      <c r="F2641" s="333" t="str">
        <f t="shared" si="287"/>
        <v>7</v>
      </c>
      <c r="G2641" s="333" t="str">
        <f t="shared" si="288"/>
        <v>7</v>
      </c>
      <c r="H2641" s="333" t="str">
        <f t="shared" si="289"/>
        <v>3</v>
      </c>
      <c r="I2641" s="333" t="str">
        <f t="shared" si="290"/>
        <v>1</v>
      </c>
      <c r="J2641" s="333" t="str">
        <f t="shared" si="291"/>
        <v>9</v>
      </c>
      <c r="K2641" s="333" t="str">
        <f t="shared" si="292"/>
        <v>9</v>
      </c>
      <c r="L2641" s="350">
        <f t="shared" si="293"/>
        <v>44.333333333333336</v>
      </c>
    </row>
    <row r="2642" spans="5:12" x14ac:dyDescent="0.25">
      <c r="E2642" s="332" t="s">
        <v>4127</v>
      </c>
      <c r="F2642" s="333" t="str">
        <f t="shared" si="287"/>
        <v>7</v>
      </c>
      <c r="G2642" s="333" t="str">
        <f t="shared" si="288"/>
        <v>7</v>
      </c>
      <c r="H2642" s="333" t="str">
        <f t="shared" si="289"/>
        <v>3</v>
      </c>
      <c r="I2642" s="333" t="str">
        <f t="shared" si="290"/>
        <v>3</v>
      </c>
      <c r="J2642" s="333" t="str">
        <f t="shared" si="291"/>
        <v>1</v>
      </c>
      <c r="K2642" s="333" t="str">
        <f t="shared" si="292"/>
        <v>1</v>
      </c>
      <c r="L2642" s="350">
        <f t="shared" si="293"/>
        <v>19.666666666666668</v>
      </c>
    </row>
    <row r="2643" spans="5:12" x14ac:dyDescent="0.25">
      <c r="E2643" s="332" t="s">
        <v>4126</v>
      </c>
      <c r="F2643" s="333" t="str">
        <f t="shared" si="287"/>
        <v>7</v>
      </c>
      <c r="G2643" s="333" t="str">
        <f t="shared" si="288"/>
        <v>7</v>
      </c>
      <c r="H2643" s="333" t="str">
        <f t="shared" si="289"/>
        <v>3</v>
      </c>
      <c r="I2643" s="333" t="str">
        <f t="shared" si="290"/>
        <v>3</v>
      </c>
      <c r="J2643" s="333" t="str">
        <f t="shared" si="291"/>
        <v>1</v>
      </c>
      <c r="K2643" s="333" t="str">
        <f t="shared" si="292"/>
        <v>3</v>
      </c>
      <c r="L2643" s="350">
        <f t="shared" si="293"/>
        <v>20.333333333333332</v>
      </c>
    </row>
    <row r="2644" spans="5:12" x14ac:dyDescent="0.25">
      <c r="E2644" s="332" t="s">
        <v>4125</v>
      </c>
      <c r="F2644" s="333" t="str">
        <f t="shared" si="287"/>
        <v>7</v>
      </c>
      <c r="G2644" s="333" t="str">
        <f t="shared" si="288"/>
        <v>7</v>
      </c>
      <c r="H2644" s="333" t="str">
        <f t="shared" si="289"/>
        <v>3</v>
      </c>
      <c r="I2644" s="333" t="str">
        <f t="shared" si="290"/>
        <v>3</v>
      </c>
      <c r="J2644" s="333" t="str">
        <f t="shared" si="291"/>
        <v>1</v>
      </c>
      <c r="K2644" s="333" t="str">
        <f t="shared" si="292"/>
        <v>7</v>
      </c>
      <c r="L2644" s="350">
        <f t="shared" si="293"/>
        <v>21.666666666666668</v>
      </c>
    </row>
    <row r="2645" spans="5:12" x14ac:dyDescent="0.25">
      <c r="E2645" s="332" t="s">
        <v>4124</v>
      </c>
      <c r="F2645" s="333" t="str">
        <f t="shared" si="287"/>
        <v>7</v>
      </c>
      <c r="G2645" s="333" t="str">
        <f t="shared" si="288"/>
        <v>7</v>
      </c>
      <c r="H2645" s="333" t="str">
        <f t="shared" si="289"/>
        <v>3</v>
      </c>
      <c r="I2645" s="333" t="str">
        <f t="shared" si="290"/>
        <v>3</v>
      </c>
      <c r="J2645" s="333" t="str">
        <f t="shared" si="291"/>
        <v>1</v>
      </c>
      <c r="K2645" s="333" t="str">
        <f t="shared" si="292"/>
        <v>9</v>
      </c>
      <c r="L2645" s="350">
        <f t="shared" si="293"/>
        <v>22.333333333333332</v>
      </c>
    </row>
    <row r="2646" spans="5:12" x14ac:dyDescent="0.25">
      <c r="E2646" s="332" t="s">
        <v>4123</v>
      </c>
      <c r="F2646" s="333" t="str">
        <f t="shared" si="287"/>
        <v>7</v>
      </c>
      <c r="G2646" s="333" t="str">
        <f t="shared" si="288"/>
        <v>7</v>
      </c>
      <c r="H2646" s="333" t="str">
        <f t="shared" si="289"/>
        <v>3</v>
      </c>
      <c r="I2646" s="333" t="str">
        <f t="shared" si="290"/>
        <v>3</v>
      </c>
      <c r="J2646" s="333" t="str">
        <f t="shared" si="291"/>
        <v>3</v>
      </c>
      <c r="K2646" s="333" t="str">
        <f t="shared" si="292"/>
        <v>1</v>
      </c>
      <c r="L2646" s="350">
        <f t="shared" si="293"/>
        <v>20.333333333333332</v>
      </c>
    </row>
    <row r="2647" spans="5:12" x14ac:dyDescent="0.25">
      <c r="E2647" s="332" t="s">
        <v>4122</v>
      </c>
      <c r="F2647" s="333" t="str">
        <f t="shared" si="287"/>
        <v>7</v>
      </c>
      <c r="G2647" s="333" t="str">
        <f t="shared" si="288"/>
        <v>7</v>
      </c>
      <c r="H2647" s="333" t="str">
        <f t="shared" si="289"/>
        <v>3</v>
      </c>
      <c r="I2647" s="333" t="str">
        <f t="shared" si="290"/>
        <v>3</v>
      </c>
      <c r="J2647" s="333" t="str">
        <f t="shared" si="291"/>
        <v>3</v>
      </c>
      <c r="K2647" s="333" t="str">
        <f t="shared" si="292"/>
        <v>3</v>
      </c>
      <c r="L2647" s="350">
        <f t="shared" si="293"/>
        <v>22.333333333333332</v>
      </c>
    </row>
    <row r="2648" spans="5:12" x14ac:dyDescent="0.25">
      <c r="E2648" s="332" t="s">
        <v>4121</v>
      </c>
      <c r="F2648" s="333" t="str">
        <f t="shared" si="287"/>
        <v>7</v>
      </c>
      <c r="G2648" s="333" t="str">
        <f t="shared" si="288"/>
        <v>7</v>
      </c>
      <c r="H2648" s="333" t="str">
        <f t="shared" si="289"/>
        <v>3</v>
      </c>
      <c r="I2648" s="333" t="str">
        <f t="shared" si="290"/>
        <v>3</v>
      </c>
      <c r="J2648" s="333" t="str">
        <f t="shared" si="291"/>
        <v>3</v>
      </c>
      <c r="K2648" s="333" t="str">
        <f t="shared" si="292"/>
        <v>7</v>
      </c>
      <c r="L2648" s="350">
        <f t="shared" si="293"/>
        <v>26.333333333333332</v>
      </c>
    </row>
    <row r="2649" spans="5:12" x14ac:dyDescent="0.25">
      <c r="E2649" s="332" t="s">
        <v>4120</v>
      </c>
      <c r="F2649" s="333" t="str">
        <f t="shared" si="287"/>
        <v>7</v>
      </c>
      <c r="G2649" s="333" t="str">
        <f t="shared" si="288"/>
        <v>7</v>
      </c>
      <c r="H2649" s="333" t="str">
        <f t="shared" si="289"/>
        <v>3</v>
      </c>
      <c r="I2649" s="333" t="str">
        <f t="shared" si="290"/>
        <v>3</v>
      </c>
      <c r="J2649" s="333" t="str">
        <f t="shared" si="291"/>
        <v>3</v>
      </c>
      <c r="K2649" s="333" t="str">
        <f t="shared" si="292"/>
        <v>9</v>
      </c>
      <c r="L2649" s="350">
        <f t="shared" si="293"/>
        <v>28.333333333333332</v>
      </c>
    </row>
    <row r="2650" spans="5:12" x14ac:dyDescent="0.25">
      <c r="E2650" s="332" t="s">
        <v>4119</v>
      </c>
      <c r="F2650" s="333" t="str">
        <f t="shared" si="287"/>
        <v>7</v>
      </c>
      <c r="G2650" s="333" t="str">
        <f t="shared" si="288"/>
        <v>7</v>
      </c>
      <c r="H2650" s="333" t="str">
        <f t="shared" si="289"/>
        <v>3</v>
      </c>
      <c r="I2650" s="333" t="str">
        <f t="shared" si="290"/>
        <v>3</v>
      </c>
      <c r="J2650" s="333" t="str">
        <f t="shared" si="291"/>
        <v>7</v>
      </c>
      <c r="K2650" s="333" t="str">
        <f t="shared" si="292"/>
        <v>1</v>
      </c>
      <c r="L2650" s="350">
        <f t="shared" si="293"/>
        <v>21.666666666666668</v>
      </c>
    </row>
    <row r="2651" spans="5:12" x14ac:dyDescent="0.25">
      <c r="E2651" s="332" t="s">
        <v>4118</v>
      </c>
      <c r="F2651" s="333" t="str">
        <f t="shared" si="287"/>
        <v>7</v>
      </c>
      <c r="G2651" s="333" t="str">
        <f t="shared" si="288"/>
        <v>7</v>
      </c>
      <c r="H2651" s="333" t="str">
        <f t="shared" si="289"/>
        <v>3</v>
      </c>
      <c r="I2651" s="333" t="str">
        <f t="shared" si="290"/>
        <v>3</v>
      </c>
      <c r="J2651" s="333" t="str">
        <f t="shared" si="291"/>
        <v>7</v>
      </c>
      <c r="K2651" s="333" t="str">
        <f t="shared" si="292"/>
        <v>3</v>
      </c>
      <c r="L2651" s="350">
        <f t="shared" si="293"/>
        <v>26.333333333333332</v>
      </c>
    </row>
    <row r="2652" spans="5:12" x14ac:dyDescent="0.25">
      <c r="E2652" s="332" t="s">
        <v>4117</v>
      </c>
      <c r="F2652" s="333" t="str">
        <f t="shared" si="287"/>
        <v>7</v>
      </c>
      <c r="G2652" s="333" t="str">
        <f t="shared" si="288"/>
        <v>7</v>
      </c>
      <c r="H2652" s="333" t="str">
        <f t="shared" si="289"/>
        <v>3</v>
      </c>
      <c r="I2652" s="333" t="str">
        <f t="shared" si="290"/>
        <v>3</v>
      </c>
      <c r="J2652" s="333" t="str">
        <f t="shared" si="291"/>
        <v>7</v>
      </c>
      <c r="K2652" s="333" t="str">
        <f t="shared" si="292"/>
        <v>7</v>
      </c>
      <c r="L2652" s="350">
        <f t="shared" si="293"/>
        <v>35.666666666666664</v>
      </c>
    </row>
    <row r="2653" spans="5:12" x14ac:dyDescent="0.25">
      <c r="E2653" s="332" t="s">
        <v>4116</v>
      </c>
      <c r="F2653" s="333" t="str">
        <f t="shared" si="287"/>
        <v>7</v>
      </c>
      <c r="G2653" s="333" t="str">
        <f t="shared" si="288"/>
        <v>7</v>
      </c>
      <c r="H2653" s="333" t="str">
        <f t="shared" si="289"/>
        <v>3</v>
      </c>
      <c r="I2653" s="333" t="str">
        <f t="shared" si="290"/>
        <v>3</v>
      </c>
      <c r="J2653" s="333" t="str">
        <f t="shared" si="291"/>
        <v>7</v>
      </c>
      <c r="K2653" s="333" t="str">
        <f t="shared" si="292"/>
        <v>9</v>
      </c>
      <c r="L2653" s="350">
        <f t="shared" si="293"/>
        <v>40.333333333333336</v>
      </c>
    </row>
    <row r="2654" spans="5:12" x14ac:dyDescent="0.25">
      <c r="E2654" s="332" t="s">
        <v>4115</v>
      </c>
      <c r="F2654" s="333" t="str">
        <f t="shared" si="287"/>
        <v>7</v>
      </c>
      <c r="G2654" s="333" t="str">
        <f t="shared" si="288"/>
        <v>7</v>
      </c>
      <c r="H2654" s="333" t="str">
        <f t="shared" si="289"/>
        <v>3</v>
      </c>
      <c r="I2654" s="333" t="str">
        <f t="shared" si="290"/>
        <v>3</v>
      </c>
      <c r="J2654" s="333" t="str">
        <f t="shared" si="291"/>
        <v>9</v>
      </c>
      <c r="K2654" s="333" t="str">
        <f t="shared" si="292"/>
        <v>1</v>
      </c>
      <c r="L2654" s="350">
        <f t="shared" si="293"/>
        <v>22.333333333333332</v>
      </c>
    </row>
    <row r="2655" spans="5:12" x14ac:dyDescent="0.25">
      <c r="E2655" s="332" t="s">
        <v>4114</v>
      </c>
      <c r="F2655" s="333" t="str">
        <f t="shared" si="287"/>
        <v>7</v>
      </c>
      <c r="G2655" s="333" t="str">
        <f t="shared" si="288"/>
        <v>7</v>
      </c>
      <c r="H2655" s="333" t="str">
        <f t="shared" si="289"/>
        <v>3</v>
      </c>
      <c r="I2655" s="333" t="str">
        <f t="shared" si="290"/>
        <v>3</v>
      </c>
      <c r="J2655" s="333" t="str">
        <f t="shared" si="291"/>
        <v>9</v>
      </c>
      <c r="K2655" s="333" t="str">
        <f t="shared" si="292"/>
        <v>3</v>
      </c>
      <c r="L2655" s="350">
        <f t="shared" si="293"/>
        <v>28.333333333333332</v>
      </c>
    </row>
    <row r="2656" spans="5:12" x14ac:dyDescent="0.25">
      <c r="E2656" s="332" t="s">
        <v>4113</v>
      </c>
      <c r="F2656" s="333" t="str">
        <f t="shared" si="287"/>
        <v>7</v>
      </c>
      <c r="G2656" s="333" t="str">
        <f t="shared" si="288"/>
        <v>7</v>
      </c>
      <c r="H2656" s="333" t="str">
        <f t="shared" si="289"/>
        <v>3</v>
      </c>
      <c r="I2656" s="333" t="str">
        <f t="shared" si="290"/>
        <v>3</v>
      </c>
      <c r="J2656" s="333" t="str">
        <f t="shared" si="291"/>
        <v>9</v>
      </c>
      <c r="K2656" s="333" t="str">
        <f t="shared" si="292"/>
        <v>7</v>
      </c>
      <c r="L2656" s="350">
        <f t="shared" si="293"/>
        <v>40.333333333333336</v>
      </c>
    </row>
    <row r="2657" spans="5:12" x14ac:dyDescent="0.25">
      <c r="E2657" s="332" t="s">
        <v>4112</v>
      </c>
      <c r="F2657" s="333" t="str">
        <f t="shared" si="287"/>
        <v>7</v>
      </c>
      <c r="G2657" s="333" t="str">
        <f t="shared" si="288"/>
        <v>7</v>
      </c>
      <c r="H2657" s="333" t="str">
        <f t="shared" si="289"/>
        <v>3</v>
      </c>
      <c r="I2657" s="333" t="str">
        <f t="shared" si="290"/>
        <v>3</v>
      </c>
      <c r="J2657" s="333" t="str">
        <f t="shared" si="291"/>
        <v>9</v>
      </c>
      <c r="K2657" s="333" t="str">
        <f t="shared" si="292"/>
        <v>9</v>
      </c>
      <c r="L2657" s="350">
        <f t="shared" si="293"/>
        <v>46.333333333333336</v>
      </c>
    </row>
    <row r="2658" spans="5:12" x14ac:dyDescent="0.25">
      <c r="E2658" s="332" t="s">
        <v>4111</v>
      </c>
      <c r="F2658" s="333" t="str">
        <f t="shared" si="287"/>
        <v>7</v>
      </c>
      <c r="G2658" s="333" t="str">
        <f t="shared" si="288"/>
        <v>7</v>
      </c>
      <c r="H2658" s="333" t="str">
        <f t="shared" si="289"/>
        <v>3</v>
      </c>
      <c r="I2658" s="333" t="str">
        <f t="shared" si="290"/>
        <v>7</v>
      </c>
      <c r="J2658" s="333" t="str">
        <f t="shared" si="291"/>
        <v>1</v>
      </c>
      <c r="K2658" s="333" t="str">
        <f t="shared" si="292"/>
        <v>1</v>
      </c>
      <c r="L2658" s="350">
        <f t="shared" si="293"/>
        <v>23.666666666666668</v>
      </c>
    </row>
    <row r="2659" spans="5:12" x14ac:dyDescent="0.25">
      <c r="E2659" s="332" t="s">
        <v>4110</v>
      </c>
      <c r="F2659" s="333" t="str">
        <f t="shared" si="287"/>
        <v>7</v>
      </c>
      <c r="G2659" s="333" t="str">
        <f t="shared" si="288"/>
        <v>7</v>
      </c>
      <c r="H2659" s="333" t="str">
        <f t="shared" si="289"/>
        <v>3</v>
      </c>
      <c r="I2659" s="333" t="str">
        <f t="shared" si="290"/>
        <v>7</v>
      </c>
      <c r="J2659" s="333" t="str">
        <f t="shared" si="291"/>
        <v>1</v>
      </c>
      <c r="K2659" s="333" t="str">
        <f t="shared" si="292"/>
        <v>3</v>
      </c>
      <c r="L2659" s="350">
        <f t="shared" si="293"/>
        <v>24.333333333333332</v>
      </c>
    </row>
    <row r="2660" spans="5:12" x14ac:dyDescent="0.25">
      <c r="E2660" s="332" t="s">
        <v>4109</v>
      </c>
      <c r="F2660" s="333" t="str">
        <f t="shared" si="287"/>
        <v>7</v>
      </c>
      <c r="G2660" s="333" t="str">
        <f t="shared" si="288"/>
        <v>7</v>
      </c>
      <c r="H2660" s="333" t="str">
        <f t="shared" si="289"/>
        <v>3</v>
      </c>
      <c r="I2660" s="333" t="str">
        <f t="shared" si="290"/>
        <v>7</v>
      </c>
      <c r="J2660" s="333" t="str">
        <f t="shared" si="291"/>
        <v>1</v>
      </c>
      <c r="K2660" s="333" t="str">
        <f t="shared" si="292"/>
        <v>7</v>
      </c>
      <c r="L2660" s="350">
        <f t="shared" si="293"/>
        <v>25.666666666666668</v>
      </c>
    </row>
    <row r="2661" spans="5:12" x14ac:dyDescent="0.25">
      <c r="E2661" s="332" t="s">
        <v>4108</v>
      </c>
      <c r="F2661" s="333" t="str">
        <f t="shared" si="287"/>
        <v>7</v>
      </c>
      <c r="G2661" s="333" t="str">
        <f t="shared" si="288"/>
        <v>7</v>
      </c>
      <c r="H2661" s="333" t="str">
        <f t="shared" si="289"/>
        <v>3</v>
      </c>
      <c r="I2661" s="333" t="str">
        <f t="shared" si="290"/>
        <v>7</v>
      </c>
      <c r="J2661" s="333" t="str">
        <f t="shared" si="291"/>
        <v>1</v>
      </c>
      <c r="K2661" s="333" t="str">
        <f t="shared" si="292"/>
        <v>9</v>
      </c>
      <c r="L2661" s="350">
        <f t="shared" si="293"/>
        <v>26.333333333333332</v>
      </c>
    </row>
    <row r="2662" spans="5:12" x14ac:dyDescent="0.25">
      <c r="E2662" s="332" t="s">
        <v>4107</v>
      </c>
      <c r="F2662" s="333" t="str">
        <f t="shared" si="287"/>
        <v>7</v>
      </c>
      <c r="G2662" s="333" t="str">
        <f t="shared" si="288"/>
        <v>7</v>
      </c>
      <c r="H2662" s="333" t="str">
        <f t="shared" si="289"/>
        <v>3</v>
      </c>
      <c r="I2662" s="333" t="str">
        <f t="shared" si="290"/>
        <v>7</v>
      </c>
      <c r="J2662" s="333" t="str">
        <f t="shared" si="291"/>
        <v>3</v>
      </c>
      <c r="K2662" s="333" t="str">
        <f t="shared" si="292"/>
        <v>1</v>
      </c>
      <c r="L2662" s="350">
        <f t="shared" si="293"/>
        <v>24.333333333333332</v>
      </c>
    </row>
    <row r="2663" spans="5:12" x14ac:dyDescent="0.25">
      <c r="E2663" s="332" t="s">
        <v>4106</v>
      </c>
      <c r="F2663" s="333" t="str">
        <f t="shared" si="287"/>
        <v>7</v>
      </c>
      <c r="G2663" s="333" t="str">
        <f t="shared" si="288"/>
        <v>7</v>
      </c>
      <c r="H2663" s="333" t="str">
        <f t="shared" si="289"/>
        <v>3</v>
      </c>
      <c r="I2663" s="333" t="str">
        <f t="shared" si="290"/>
        <v>7</v>
      </c>
      <c r="J2663" s="333" t="str">
        <f t="shared" si="291"/>
        <v>3</v>
      </c>
      <c r="K2663" s="333" t="str">
        <f t="shared" si="292"/>
        <v>3</v>
      </c>
      <c r="L2663" s="350">
        <f t="shared" si="293"/>
        <v>26.333333333333332</v>
      </c>
    </row>
    <row r="2664" spans="5:12" x14ac:dyDescent="0.25">
      <c r="E2664" s="332" t="s">
        <v>4105</v>
      </c>
      <c r="F2664" s="333" t="str">
        <f t="shared" si="287"/>
        <v>7</v>
      </c>
      <c r="G2664" s="333" t="str">
        <f t="shared" si="288"/>
        <v>7</v>
      </c>
      <c r="H2664" s="333" t="str">
        <f t="shared" si="289"/>
        <v>3</v>
      </c>
      <c r="I2664" s="333" t="str">
        <f t="shared" si="290"/>
        <v>7</v>
      </c>
      <c r="J2664" s="333" t="str">
        <f t="shared" si="291"/>
        <v>3</v>
      </c>
      <c r="K2664" s="333" t="str">
        <f t="shared" si="292"/>
        <v>7</v>
      </c>
      <c r="L2664" s="350">
        <f t="shared" si="293"/>
        <v>30.333333333333332</v>
      </c>
    </row>
    <row r="2665" spans="5:12" x14ac:dyDescent="0.25">
      <c r="E2665" s="332" t="s">
        <v>4104</v>
      </c>
      <c r="F2665" s="333" t="str">
        <f t="shared" si="287"/>
        <v>7</v>
      </c>
      <c r="G2665" s="333" t="str">
        <f t="shared" si="288"/>
        <v>7</v>
      </c>
      <c r="H2665" s="333" t="str">
        <f t="shared" si="289"/>
        <v>3</v>
      </c>
      <c r="I2665" s="333" t="str">
        <f t="shared" si="290"/>
        <v>7</v>
      </c>
      <c r="J2665" s="333" t="str">
        <f t="shared" si="291"/>
        <v>3</v>
      </c>
      <c r="K2665" s="333" t="str">
        <f t="shared" si="292"/>
        <v>9</v>
      </c>
      <c r="L2665" s="350">
        <f t="shared" si="293"/>
        <v>32.333333333333336</v>
      </c>
    </row>
    <row r="2666" spans="5:12" x14ac:dyDescent="0.25">
      <c r="E2666" s="332" t="s">
        <v>4103</v>
      </c>
      <c r="F2666" s="333" t="str">
        <f t="shared" si="287"/>
        <v>7</v>
      </c>
      <c r="G2666" s="333" t="str">
        <f t="shared" si="288"/>
        <v>7</v>
      </c>
      <c r="H2666" s="333" t="str">
        <f t="shared" si="289"/>
        <v>3</v>
      </c>
      <c r="I2666" s="333" t="str">
        <f t="shared" si="290"/>
        <v>7</v>
      </c>
      <c r="J2666" s="333" t="str">
        <f t="shared" si="291"/>
        <v>7</v>
      </c>
      <c r="K2666" s="333" t="str">
        <f t="shared" si="292"/>
        <v>1</v>
      </c>
      <c r="L2666" s="350">
        <f t="shared" si="293"/>
        <v>25.666666666666668</v>
      </c>
    </row>
    <row r="2667" spans="5:12" x14ac:dyDescent="0.25">
      <c r="E2667" s="332" t="s">
        <v>4102</v>
      </c>
      <c r="F2667" s="333" t="str">
        <f t="shared" si="287"/>
        <v>7</v>
      </c>
      <c r="G2667" s="333" t="str">
        <f t="shared" si="288"/>
        <v>7</v>
      </c>
      <c r="H2667" s="333" t="str">
        <f t="shared" si="289"/>
        <v>3</v>
      </c>
      <c r="I2667" s="333" t="str">
        <f t="shared" si="290"/>
        <v>7</v>
      </c>
      <c r="J2667" s="333" t="str">
        <f t="shared" si="291"/>
        <v>7</v>
      </c>
      <c r="K2667" s="333" t="str">
        <f t="shared" si="292"/>
        <v>3</v>
      </c>
      <c r="L2667" s="350">
        <f t="shared" si="293"/>
        <v>30.333333333333332</v>
      </c>
    </row>
    <row r="2668" spans="5:12" x14ac:dyDescent="0.25">
      <c r="E2668" s="332" t="s">
        <v>4101</v>
      </c>
      <c r="F2668" s="333" t="str">
        <f t="shared" si="287"/>
        <v>7</v>
      </c>
      <c r="G2668" s="333" t="str">
        <f t="shared" si="288"/>
        <v>7</v>
      </c>
      <c r="H2668" s="333" t="str">
        <f t="shared" si="289"/>
        <v>3</v>
      </c>
      <c r="I2668" s="333" t="str">
        <f t="shared" si="290"/>
        <v>7</v>
      </c>
      <c r="J2668" s="333" t="str">
        <f t="shared" si="291"/>
        <v>7</v>
      </c>
      <c r="K2668" s="333" t="str">
        <f t="shared" si="292"/>
        <v>7</v>
      </c>
      <c r="L2668" s="350">
        <f t="shared" si="293"/>
        <v>39.666666666666664</v>
      </c>
    </row>
    <row r="2669" spans="5:12" x14ac:dyDescent="0.25">
      <c r="E2669" s="332" t="s">
        <v>4100</v>
      </c>
      <c r="F2669" s="333" t="str">
        <f t="shared" si="287"/>
        <v>7</v>
      </c>
      <c r="G2669" s="333" t="str">
        <f t="shared" si="288"/>
        <v>7</v>
      </c>
      <c r="H2669" s="333" t="str">
        <f t="shared" si="289"/>
        <v>3</v>
      </c>
      <c r="I2669" s="333" t="str">
        <f t="shared" si="290"/>
        <v>7</v>
      </c>
      <c r="J2669" s="333" t="str">
        <f t="shared" si="291"/>
        <v>7</v>
      </c>
      <c r="K2669" s="333" t="str">
        <f t="shared" si="292"/>
        <v>9</v>
      </c>
      <c r="L2669" s="350">
        <f t="shared" si="293"/>
        <v>44.333333333333336</v>
      </c>
    </row>
    <row r="2670" spans="5:12" x14ac:dyDescent="0.25">
      <c r="E2670" s="332" t="s">
        <v>4099</v>
      </c>
      <c r="F2670" s="333" t="str">
        <f t="shared" si="287"/>
        <v>7</v>
      </c>
      <c r="G2670" s="333" t="str">
        <f t="shared" si="288"/>
        <v>7</v>
      </c>
      <c r="H2670" s="333" t="str">
        <f t="shared" si="289"/>
        <v>3</v>
      </c>
      <c r="I2670" s="333" t="str">
        <f t="shared" si="290"/>
        <v>7</v>
      </c>
      <c r="J2670" s="333" t="str">
        <f t="shared" si="291"/>
        <v>9</v>
      </c>
      <c r="K2670" s="333" t="str">
        <f t="shared" si="292"/>
        <v>1</v>
      </c>
      <c r="L2670" s="350">
        <f t="shared" si="293"/>
        <v>26.333333333333332</v>
      </c>
    </row>
    <row r="2671" spans="5:12" x14ac:dyDescent="0.25">
      <c r="E2671" s="332" t="s">
        <v>4098</v>
      </c>
      <c r="F2671" s="333" t="str">
        <f t="shared" si="287"/>
        <v>7</v>
      </c>
      <c r="G2671" s="333" t="str">
        <f t="shared" si="288"/>
        <v>7</v>
      </c>
      <c r="H2671" s="333" t="str">
        <f t="shared" si="289"/>
        <v>3</v>
      </c>
      <c r="I2671" s="333" t="str">
        <f t="shared" si="290"/>
        <v>7</v>
      </c>
      <c r="J2671" s="333" t="str">
        <f t="shared" si="291"/>
        <v>9</v>
      </c>
      <c r="K2671" s="333" t="str">
        <f t="shared" si="292"/>
        <v>3</v>
      </c>
      <c r="L2671" s="350">
        <f t="shared" si="293"/>
        <v>32.333333333333336</v>
      </c>
    </row>
    <row r="2672" spans="5:12" x14ac:dyDescent="0.25">
      <c r="E2672" s="332" t="s">
        <v>4097</v>
      </c>
      <c r="F2672" s="333" t="str">
        <f t="shared" si="287"/>
        <v>7</v>
      </c>
      <c r="G2672" s="333" t="str">
        <f t="shared" si="288"/>
        <v>7</v>
      </c>
      <c r="H2672" s="333" t="str">
        <f t="shared" si="289"/>
        <v>3</v>
      </c>
      <c r="I2672" s="333" t="str">
        <f t="shared" si="290"/>
        <v>7</v>
      </c>
      <c r="J2672" s="333" t="str">
        <f t="shared" si="291"/>
        <v>9</v>
      </c>
      <c r="K2672" s="333" t="str">
        <f t="shared" si="292"/>
        <v>7</v>
      </c>
      <c r="L2672" s="350">
        <f t="shared" si="293"/>
        <v>44.333333333333336</v>
      </c>
    </row>
    <row r="2673" spans="5:12" x14ac:dyDescent="0.25">
      <c r="E2673" s="332" t="s">
        <v>4096</v>
      </c>
      <c r="F2673" s="333" t="str">
        <f t="shared" si="287"/>
        <v>7</v>
      </c>
      <c r="G2673" s="333" t="str">
        <f t="shared" si="288"/>
        <v>7</v>
      </c>
      <c r="H2673" s="333" t="str">
        <f t="shared" si="289"/>
        <v>3</v>
      </c>
      <c r="I2673" s="333" t="str">
        <f t="shared" si="290"/>
        <v>7</v>
      </c>
      <c r="J2673" s="333" t="str">
        <f t="shared" si="291"/>
        <v>9</v>
      </c>
      <c r="K2673" s="333" t="str">
        <f t="shared" si="292"/>
        <v>9</v>
      </c>
      <c r="L2673" s="350">
        <f t="shared" si="293"/>
        <v>50.333333333333336</v>
      </c>
    </row>
    <row r="2674" spans="5:12" x14ac:dyDescent="0.25">
      <c r="E2674" s="332" t="s">
        <v>4095</v>
      </c>
      <c r="F2674" s="333" t="str">
        <f t="shared" si="287"/>
        <v>7</v>
      </c>
      <c r="G2674" s="333" t="str">
        <f t="shared" si="288"/>
        <v>7</v>
      </c>
      <c r="H2674" s="333" t="str">
        <f t="shared" si="289"/>
        <v>3</v>
      </c>
      <c r="I2674" s="333" t="str">
        <f t="shared" si="290"/>
        <v>9</v>
      </c>
      <c r="J2674" s="333" t="str">
        <f t="shared" si="291"/>
        <v>1</v>
      </c>
      <c r="K2674" s="333" t="str">
        <f t="shared" si="292"/>
        <v>1</v>
      </c>
      <c r="L2674" s="350">
        <f t="shared" si="293"/>
        <v>25.666666666666668</v>
      </c>
    </row>
    <row r="2675" spans="5:12" x14ac:dyDescent="0.25">
      <c r="E2675" s="332" t="s">
        <v>4094</v>
      </c>
      <c r="F2675" s="333" t="str">
        <f t="shared" si="287"/>
        <v>7</v>
      </c>
      <c r="G2675" s="333" t="str">
        <f t="shared" si="288"/>
        <v>7</v>
      </c>
      <c r="H2675" s="333" t="str">
        <f t="shared" si="289"/>
        <v>3</v>
      </c>
      <c r="I2675" s="333" t="str">
        <f t="shared" si="290"/>
        <v>9</v>
      </c>
      <c r="J2675" s="333" t="str">
        <f t="shared" si="291"/>
        <v>1</v>
      </c>
      <c r="K2675" s="333" t="str">
        <f t="shared" si="292"/>
        <v>3</v>
      </c>
      <c r="L2675" s="350">
        <f t="shared" si="293"/>
        <v>26.333333333333332</v>
      </c>
    </row>
    <row r="2676" spans="5:12" x14ac:dyDescent="0.25">
      <c r="E2676" s="332" t="s">
        <v>4093</v>
      </c>
      <c r="F2676" s="333" t="str">
        <f t="shared" si="287"/>
        <v>7</v>
      </c>
      <c r="G2676" s="333" t="str">
        <f t="shared" si="288"/>
        <v>7</v>
      </c>
      <c r="H2676" s="333" t="str">
        <f t="shared" si="289"/>
        <v>3</v>
      </c>
      <c r="I2676" s="333" t="str">
        <f t="shared" si="290"/>
        <v>9</v>
      </c>
      <c r="J2676" s="333" t="str">
        <f t="shared" si="291"/>
        <v>1</v>
      </c>
      <c r="K2676" s="333" t="str">
        <f t="shared" si="292"/>
        <v>7</v>
      </c>
      <c r="L2676" s="350">
        <f t="shared" si="293"/>
        <v>27.666666666666668</v>
      </c>
    </row>
    <row r="2677" spans="5:12" x14ac:dyDescent="0.25">
      <c r="E2677" s="332" t="s">
        <v>4092</v>
      </c>
      <c r="F2677" s="333" t="str">
        <f t="shared" si="287"/>
        <v>7</v>
      </c>
      <c r="G2677" s="333" t="str">
        <f t="shared" si="288"/>
        <v>7</v>
      </c>
      <c r="H2677" s="333" t="str">
        <f t="shared" si="289"/>
        <v>3</v>
      </c>
      <c r="I2677" s="333" t="str">
        <f t="shared" si="290"/>
        <v>9</v>
      </c>
      <c r="J2677" s="333" t="str">
        <f t="shared" si="291"/>
        <v>1</v>
      </c>
      <c r="K2677" s="333" t="str">
        <f t="shared" si="292"/>
        <v>9</v>
      </c>
      <c r="L2677" s="350">
        <f t="shared" si="293"/>
        <v>28.333333333333332</v>
      </c>
    </row>
    <row r="2678" spans="5:12" x14ac:dyDescent="0.25">
      <c r="E2678" s="332" t="s">
        <v>4091</v>
      </c>
      <c r="F2678" s="333" t="str">
        <f t="shared" si="287"/>
        <v>7</v>
      </c>
      <c r="G2678" s="333" t="str">
        <f t="shared" si="288"/>
        <v>7</v>
      </c>
      <c r="H2678" s="333" t="str">
        <f t="shared" si="289"/>
        <v>3</v>
      </c>
      <c r="I2678" s="333" t="str">
        <f t="shared" si="290"/>
        <v>9</v>
      </c>
      <c r="J2678" s="333" t="str">
        <f t="shared" si="291"/>
        <v>3</v>
      </c>
      <c r="K2678" s="333" t="str">
        <f t="shared" si="292"/>
        <v>1</v>
      </c>
      <c r="L2678" s="350">
        <f t="shared" si="293"/>
        <v>26.333333333333332</v>
      </c>
    </row>
    <row r="2679" spans="5:12" x14ac:dyDescent="0.25">
      <c r="E2679" s="332" t="s">
        <v>4090</v>
      </c>
      <c r="F2679" s="333" t="str">
        <f t="shared" si="287"/>
        <v>7</v>
      </c>
      <c r="G2679" s="333" t="str">
        <f t="shared" si="288"/>
        <v>7</v>
      </c>
      <c r="H2679" s="333" t="str">
        <f t="shared" si="289"/>
        <v>3</v>
      </c>
      <c r="I2679" s="333" t="str">
        <f t="shared" si="290"/>
        <v>9</v>
      </c>
      <c r="J2679" s="333" t="str">
        <f t="shared" si="291"/>
        <v>3</v>
      </c>
      <c r="K2679" s="333" t="str">
        <f t="shared" si="292"/>
        <v>3</v>
      </c>
      <c r="L2679" s="350">
        <f t="shared" si="293"/>
        <v>28.333333333333332</v>
      </c>
    </row>
    <row r="2680" spans="5:12" x14ac:dyDescent="0.25">
      <c r="E2680" s="332" t="s">
        <v>4089</v>
      </c>
      <c r="F2680" s="333" t="str">
        <f t="shared" si="287"/>
        <v>7</v>
      </c>
      <c r="G2680" s="333" t="str">
        <f t="shared" si="288"/>
        <v>7</v>
      </c>
      <c r="H2680" s="333" t="str">
        <f t="shared" si="289"/>
        <v>3</v>
      </c>
      <c r="I2680" s="333" t="str">
        <f t="shared" si="290"/>
        <v>9</v>
      </c>
      <c r="J2680" s="333" t="str">
        <f t="shared" si="291"/>
        <v>3</v>
      </c>
      <c r="K2680" s="333" t="str">
        <f t="shared" si="292"/>
        <v>7</v>
      </c>
      <c r="L2680" s="350">
        <f t="shared" si="293"/>
        <v>32.333333333333336</v>
      </c>
    </row>
    <row r="2681" spans="5:12" x14ac:dyDescent="0.25">
      <c r="E2681" s="332" t="s">
        <v>4088</v>
      </c>
      <c r="F2681" s="333" t="str">
        <f t="shared" si="287"/>
        <v>7</v>
      </c>
      <c r="G2681" s="333" t="str">
        <f t="shared" si="288"/>
        <v>7</v>
      </c>
      <c r="H2681" s="333" t="str">
        <f t="shared" si="289"/>
        <v>3</v>
      </c>
      <c r="I2681" s="333" t="str">
        <f t="shared" si="290"/>
        <v>9</v>
      </c>
      <c r="J2681" s="333" t="str">
        <f t="shared" si="291"/>
        <v>3</v>
      </c>
      <c r="K2681" s="333" t="str">
        <f t="shared" si="292"/>
        <v>9</v>
      </c>
      <c r="L2681" s="350">
        <f t="shared" si="293"/>
        <v>34.333333333333336</v>
      </c>
    </row>
    <row r="2682" spans="5:12" x14ac:dyDescent="0.25">
      <c r="E2682" s="332" t="s">
        <v>4087</v>
      </c>
      <c r="F2682" s="333" t="str">
        <f t="shared" si="287"/>
        <v>7</v>
      </c>
      <c r="G2682" s="333" t="str">
        <f t="shared" si="288"/>
        <v>7</v>
      </c>
      <c r="H2682" s="333" t="str">
        <f t="shared" si="289"/>
        <v>3</v>
      </c>
      <c r="I2682" s="333" t="str">
        <f t="shared" si="290"/>
        <v>9</v>
      </c>
      <c r="J2682" s="333" t="str">
        <f t="shared" si="291"/>
        <v>7</v>
      </c>
      <c r="K2682" s="333" t="str">
        <f t="shared" si="292"/>
        <v>1</v>
      </c>
      <c r="L2682" s="350">
        <f t="shared" si="293"/>
        <v>27.666666666666668</v>
      </c>
    </row>
    <row r="2683" spans="5:12" x14ac:dyDescent="0.25">
      <c r="E2683" s="332" t="s">
        <v>4086</v>
      </c>
      <c r="F2683" s="333" t="str">
        <f t="shared" si="287"/>
        <v>7</v>
      </c>
      <c r="G2683" s="333" t="str">
        <f t="shared" si="288"/>
        <v>7</v>
      </c>
      <c r="H2683" s="333" t="str">
        <f t="shared" si="289"/>
        <v>3</v>
      </c>
      <c r="I2683" s="333" t="str">
        <f t="shared" si="290"/>
        <v>9</v>
      </c>
      <c r="J2683" s="333" t="str">
        <f t="shared" si="291"/>
        <v>7</v>
      </c>
      <c r="K2683" s="333" t="str">
        <f t="shared" si="292"/>
        <v>3</v>
      </c>
      <c r="L2683" s="350">
        <f t="shared" si="293"/>
        <v>32.333333333333336</v>
      </c>
    </row>
    <row r="2684" spans="5:12" x14ac:dyDescent="0.25">
      <c r="E2684" s="332" t="s">
        <v>4085</v>
      </c>
      <c r="F2684" s="333" t="str">
        <f t="shared" si="287"/>
        <v>7</v>
      </c>
      <c r="G2684" s="333" t="str">
        <f t="shared" si="288"/>
        <v>7</v>
      </c>
      <c r="H2684" s="333" t="str">
        <f t="shared" si="289"/>
        <v>3</v>
      </c>
      <c r="I2684" s="333" t="str">
        <f t="shared" si="290"/>
        <v>9</v>
      </c>
      <c r="J2684" s="333" t="str">
        <f t="shared" si="291"/>
        <v>7</v>
      </c>
      <c r="K2684" s="333" t="str">
        <f t="shared" si="292"/>
        <v>7</v>
      </c>
      <c r="L2684" s="350">
        <f t="shared" si="293"/>
        <v>41.666666666666664</v>
      </c>
    </row>
    <row r="2685" spans="5:12" x14ac:dyDescent="0.25">
      <c r="E2685" s="332" t="s">
        <v>4084</v>
      </c>
      <c r="F2685" s="333" t="str">
        <f t="shared" si="287"/>
        <v>7</v>
      </c>
      <c r="G2685" s="333" t="str">
        <f t="shared" si="288"/>
        <v>7</v>
      </c>
      <c r="H2685" s="333" t="str">
        <f t="shared" si="289"/>
        <v>3</v>
      </c>
      <c r="I2685" s="333" t="str">
        <f t="shared" si="290"/>
        <v>9</v>
      </c>
      <c r="J2685" s="333" t="str">
        <f t="shared" si="291"/>
        <v>7</v>
      </c>
      <c r="K2685" s="333" t="str">
        <f t="shared" si="292"/>
        <v>9</v>
      </c>
      <c r="L2685" s="350">
        <f t="shared" si="293"/>
        <v>46.333333333333336</v>
      </c>
    </row>
    <row r="2686" spans="5:12" x14ac:dyDescent="0.25">
      <c r="E2686" s="332" t="s">
        <v>4083</v>
      </c>
      <c r="F2686" s="333" t="str">
        <f t="shared" si="287"/>
        <v>7</v>
      </c>
      <c r="G2686" s="333" t="str">
        <f t="shared" si="288"/>
        <v>7</v>
      </c>
      <c r="H2686" s="333" t="str">
        <f t="shared" si="289"/>
        <v>3</v>
      </c>
      <c r="I2686" s="333" t="str">
        <f t="shared" si="290"/>
        <v>9</v>
      </c>
      <c r="J2686" s="333" t="str">
        <f t="shared" si="291"/>
        <v>9</v>
      </c>
      <c r="K2686" s="333" t="str">
        <f t="shared" si="292"/>
        <v>1</v>
      </c>
      <c r="L2686" s="350">
        <f t="shared" si="293"/>
        <v>28.333333333333332</v>
      </c>
    </row>
    <row r="2687" spans="5:12" x14ac:dyDescent="0.25">
      <c r="E2687" s="332" t="s">
        <v>4082</v>
      </c>
      <c r="F2687" s="333" t="str">
        <f t="shared" si="287"/>
        <v>7</v>
      </c>
      <c r="G2687" s="333" t="str">
        <f t="shared" si="288"/>
        <v>7</v>
      </c>
      <c r="H2687" s="333" t="str">
        <f t="shared" si="289"/>
        <v>3</v>
      </c>
      <c r="I2687" s="333" t="str">
        <f t="shared" si="290"/>
        <v>9</v>
      </c>
      <c r="J2687" s="333" t="str">
        <f t="shared" si="291"/>
        <v>9</v>
      </c>
      <c r="K2687" s="333" t="str">
        <f t="shared" si="292"/>
        <v>3</v>
      </c>
      <c r="L2687" s="350">
        <f t="shared" si="293"/>
        <v>34.333333333333336</v>
      </c>
    </row>
    <row r="2688" spans="5:12" x14ac:dyDescent="0.25">
      <c r="E2688" s="332" t="s">
        <v>4081</v>
      </c>
      <c r="F2688" s="333" t="str">
        <f t="shared" si="287"/>
        <v>7</v>
      </c>
      <c r="G2688" s="333" t="str">
        <f t="shared" si="288"/>
        <v>7</v>
      </c>
      <c r="H2688" s="333" t="str">
        <f t="shared" si="289"/>
        <v>3</v>
      </c>
      <c r="I2688" s="333" t="str">
        <f t="shared" si="290"/>
        <v>9</v>
      </c>
      <c r="J2688" s="333" t="str">
        <f t="shared" si="291"/>
        <v>9</v>
      </c>
      <c r="K2688" s="333" t="str">
        <f t="shared" si="292"/>
        <v>7</v>
      </c>
      <c r="L2688" s="350">
        <f t="shared" si="293"/>
        <v>46.333333333333336</v>
      </c>
    </row>
    <row r="2689" spans="5:12" x14ac:dyDescent="0.25">
      <c r="E2689" s="332" t="s">
        <v>4080</v>
      </c>
      <c r="F2689" s="333" t="str">
        <f t="shared" si="287"/>
        <v>7</v>
      </c>
      <c r="G2689" s="333" t="str">
        <f t="shared" si="288"/>
        <v>7</v>
      </c>
      <c r="H2689" s="333" t="str">
        <f t="shared" si="289"/>
        <v>3</v>
      </c>
      <c r="I2689" s="333" t="str">
        <f t="shared" si="290"/>
        <v>9</v>
      </c>
      <c r="J2689" s="333" t="str">
        <f t="shared" si="291"/>
        <v>9</v>
      </c>
      <c r="K2689" s="333" t="str">
        <f t="shared" si="292"/>
        <v>9</v>
      </c>
      <c r="L2689" s="350">
        <f t="shared" si="293"/>
        <v>52.333333333333336</v>
      </c>
    </row>
    <row r="2690" spans="5:12" x14ac:dyDescent="0.25">
      <c r="E2690" s="332" t="s">
        <v>4079</v>
      </c>
      <c r="F2690" s="333" t="str">
        <f t="shared" ref="F2690:F2753" si="294">MID(E2690,3,1)</f>
        <v>7</v>
      </c>
      <c r="G2690" s="333" t="str">
        <f t="shared" ref="G2690:G2753" si="295">MID(E2690,6,1)</f>
        <v>7</v>
      </c>
      <c r="H2690" s="333" t="str">
        <f t="shared" ref="H2690:H2753" si="296">MID(E2690,10,1)</f>
        <v>7</v>
      </c>
      <c r="I2690" s="333" t="str">
        <f t="shared" ref="I2690:I2753" si="297">MID(E2690,13,1)</f>
        <v>1</v>
      </c>
      <c r="J2690" s="333" t="str">
        <f t="shared" ref="J2690:J2753" si="298">MID(E2690,17,1)</f>
        <v>1</v>
      </c>
      <c r="K2690" s="333" t="str">
        <f t="shared" ref="K2690:K2753" si="299">MID(E2690,20,1)</f>
        <v>1</v>
      </c>
      <c r="L2690" s="350">
        <f t="shared" ref="L2690:L2753" si="300">(F2690*G2690+H2690*I2690+J2690*K2690)/3</f>
        <v>19</v>
      </c>
    </row>
    <row r="2691" spans="5:12" x14ac:dyDescent="0.25">
      <c r="E2691" s="332" t="s">
        <v>4078</v>
      </c>
      <c r="F2691" s="333" t="str">
        <f t="shared" si="294"/>
        <v>7</v>
      </c>
      <c r="G2691" s="333" t="str">
        <f t="shared" si="295"/>
        <v>7</v>
      </c>
      <c r="H2691" s="333" t="str">
        <f t="shared" si="296"/>
        <v>7</v>
      </c>
      <c r="I2691" s="333" t="str">
        <f t="shared" si="297"/>
        <v>1</v>
      </c>
      <c r="J2691" s="333" t="str">
        <f t="shared" si="298"/>
        <v>1</v>
      </c>
      <c r="K2691" s="333" t="str">
        <f t="shared" si="299"/>
        <v>3</v>
      </c>
      <c r="L2691" s="350">
        <f t="shared" si="300"/>
        <v>19.666666666666668</v>
      </c>
    </row>
    <row r="2692" spans="5:12" x14ac:dyDescent="0.25">
      <c r="E2692" s="332" t="s">
        <v>4077</v>
      </c>
      <c r="F2692" s="333" t="str">
        <f t="shared" si="294"/>
        <v>7</v>
      </c>
      <c r="G2692" s="333" t="str">
        <f t="shared" si="295"/>
        <v>7</v>
      </c>
      <c r="H2692" s="333" t="str">
        <f t="shared" si="296"/>
        <v>7</v>
      </c>
      <c r="I2692" s="333" t="str">
        <f t="shared" si="297"/>
        <v>1</v>
      </c>
      <c r="J2692" s="333" t="str">
        <f t="shared" si="298"/>
        <v>1</v>
      </c>
      <c r="K2692" s="333" t="str">
        <f t="shared" si="299"/>
        <v>7</v>
      </c>
      <c r="L2692" s="350">
        <f t="shared" si="300"/>
        <v>21</v>
      </c>
    </row>
    <row r="2693" spans="5:12" x14ac:dyDescent="0.25">
      <c r="E2693" s="332" t="s">
        <v>4076</v>
      </c>
      <c r="F2693" s="333" t="str">
        <f t="shared" si="294"/>
        <v>7</v>
      </c>
      <c r="G2693" s="333" t="str">
        <f t="shared" si="295"/>
        <v>7</v>
      </c>
      <c r="H2693" s="333" t="str">
        <f t="shared" si="296"/>
        <v>7</v>
      </c>
      <c r="I2693" s="333" t="str">
        <f t="shared" si="297"/>
        <v>1</v>
      </c>
      <c r="J2693" s="333" t="str">
        <f t="shared" si="298"/>
        <v>1</v>
      </c>
      <c r="K2693" s="333" t="str">
        <f t="shared" si="299"/>
        <v>9</v>
      </c>
      <c r="L2693" s="350">
        <f t="shared" si="300"/>
        <v>21.666666666666668</v>
      </c>
    </row>
    <row r="2694" spans="5:12" x14ac:dyDescent="0.25">
      <c r="E2694" s="332" t="s">
        <v>4075</v>
      </c>
      <c r="F2694" s="333" t="str">
        <f t="shared" si="294"/>
        <v>7</v>
      </c>
      <c r="G2694" s="333" t="str">
        <f t="shared" si="295"/>
        <v>7</v>
      </c>
      <c r="H2694" s="333" t="str">
        <f t="shared" si="296"/>
        <v>7</v>
      </c>
      <c r="I2694" s="333" t="str">
        <f t="shared" si="297"/>
        <v>1</v>
      </c>
      <c r="J2694" s="333" t="str">
        <f t="shared" si="298"/>
        <v>3</v>
      </c>
      <c r="K2694" s="333" t="str">
        <f t="shared" si="299"/>
        <v>1</v>
      </c>
      <c r="L2694" s="350">
        <f t="shared" si="300"/>
        <v>19.666666666666668</v>
      </c>
    </row>
    <row r="2695" spans="5:12" x14ac:dyDescent="0.25">
      <c r="E2695" s="332" t="s">
        <v>4074</v>
      </c>
      <c r="F2695" s="333" t="str">
        <f t="shared" si="294"/>
        <v>7</v>
      </c>
      <c r="G2695" s="333" t="str">
        <f t="shared" si="295"/>
        <v>7</v>
      </c>
      <c r="H2695" s="333" t="str">
        <f t="shared" si="296"/>
        <v>7</v>
      </c>
      <c r="I2695" s="333" t="str">
        <f t="shared" si="297"/>
        <v>1</v>
      </c>
      <c r="J2695" s="333" t="str">
        <f t="shared" si="298"/>
        <v>3</v>
      </c>
      <c r="K2695" s="333" t="str">
        <f t="shared" si="299"/>
        <v>3</v>
      </c>
      <c r="L2695" s="350">
        <f t="shared" si="300"/>
        <v>21.666666666666668</v>
      </c>
    </row>
    <row r="2696" spans="5:12" x14ac:dyDescent="0.25">
      <c r="E2696" s="332" t="s">
        <v>4073</v>
      </c>
      <c r="F2696" s="333" t="str">
        <f t="shared" si="294"/>
        <v>7</v>
      </c>
      <c r="G2696" s="333" t="str">
        <f t="shared" si="295"/>
        <v>7</v>
      </c>
      <c r="H2696" s="333" t="str">
        <f t="shared" si="296"/>
        <v>7</v>
      </c>
      <c r="I2696" s="333" t="str">
        <f t="shared" si="297"/>
        <v>1</v>
      </c>
      <c r="J2696" s="333" t="str">
        <f t="shared" si="298"/>
        <v>3</v>
      </c>
      <c r="K2696" s="333" t="str">
        <f t="shared" si="299"/>
        <v>7</v>
      </c>
      <c r="L2696" s="350">
        <f t="shared" si="300"/>
        <v>25.666666666666668</v>
      </c>
    </row>
    <row r="2697" spans="5:12" x14ac:dyDescent="0.25">
      <c r="E2697" s="332" t="s">
        <v>4072</v>
      </c>
      <c r="F2697" s="333" t="str">
        <f t="shared" si="294"/>
        <v>7</v>
      </c>
      <c r="G2697" s="333" t="str">
        <f t="shared" si="295"/>
        <v>7</v>
      </c>
      <c r="H2697" s="333" t="str">
        <f t="shared" si="296"/>
        <v>7</v>
      </c>
      <c r="I2697" s="333" t="str">
        <f t="shared" si="297"/>
        <v>1</v>
      </c>
      <c r="J2697" s="333" t="str">
        <f t="shared" si="298"/>
        <v>3</v>
      </c>
      <c r="K2697" s="333" t="str">
        <f t="shared" si="299"/>
        <v>9</v>
      </c>
      <c r="L2697" s="350">
        <f t="shared" si="300"/>
        <v>27.666666666666668</v>
      </c>
    </row>
    <row r="2698" spans="5:12" x14ac:dyDescent="0.25">
      <c r="E2698" s="332" t="s">
        <v>4071</v>
      </c>
      <c r="F2698" s="333" t="str">
        <f t="shared" si="294"/>
        <v>7</v>
      </c>
      <c r="G2698" s="333" t="str">
        <f t="shared" si="295"/>
        <v>7</v>
      </c>
      <c r="H2698" s="333" t="str">
        <f t="shared" si="296"/>
        <v>7</v>
      </c>
      <c r="I2698" s="333" t="str">
        <f t="shared" si="297"/>
        <v>1</v>
      </c>
      <c r="J2698" s="333" t="str">
        <f t="shared" si="298"/>
        <v>7</v>
      </c>
      <c r="K2698" s="333" t="str">
        <f t="shared" si="299"/>
        <v>1</v>
      </c>
      <c r="L2698" s="350">
        <f t="shared" si="300"/>
        <v>21</v>
      </c>
    </row>
    <row r="2699" spans="5:12" x14ac:dyDescent="0.25">
      <c r="E2699" s="332" t="s">
        <v>4070</v>
      </c>
      <c r="F2699" s="333" t="str">
        <f t="shared" si="294"/>
        <v>7</v>
      </c>
      <c r="G2699" s="333" t="str">
        <f t="shared" si="295"/>
        <v>7</v>
      </c>
      <c r="H2699" s="333" t="str">
        <f t="shared" si="296"/>
        <v>7</v>
      </c>
      <c r="I2699" s="333" t="str">
        <f t="shared" si="297"/>
        <v>1</v>
      </c>
      <c r="J2699" s="333" t="str">
        <f t="shared" si="298"/>
        <v>7</v>
      </c>
      <c r="K2699" s="333" t="str">
        <f t="shared" si="299"/>
        <v>3</v>
      </c>
      <c r="L2699" s="350">
        <f t="shared" si="300"/>
        <v>25.666666666666668</v>
      </c>
    </row>
    <row r="2700" spans="5:12" x14ac:dyDescent="0.25">
      <c r="E2700" s="332" t="s">
        <v>4069</v>
      </c>
      <c r="F2700" s="333" t="str">
        <f t="shared" si="294"/>
        <v>7</v>
      </c>
      <c r="G2700" s="333" t="str">
        <f t="shared" si="295"/>
        <v>7</v>
      </c>
      <c r="H2700" s="333" t="str">
        <f t="shared" si="296"/>
        <v>7</v>
      </c>
      <c r="I2700" s="333" t="str">
        <f t="shared" si="297"/>
        <v>1</v>
      </c>
      <c r="J2700" s="333" t="str">
        <f t="shared" si="298"/>
        <v>7</v>
      </c>
      <c r="K2700" s="333" t="str">
        <f t="shared" si="299"/>
        <v>7</v>
      </c>
      <c r="L2700" s="350">
        <f t="shared" si="300"/>
        <v>35</v>
      </c>
    </row>
    <row r="2701" spans="5:12" x14ac:dyDescent="0.25">
      <c r="E2701" s="332" t="s">
        <v>4068</v>
      </c>
      <c r="F2701" s="333" t="str">
        <f t="shared" si="294"/>
        <v>7</v>
      </c>
      <c r="G2701" s="333" t="str">
        <f t="shared" si="295"/>
        <v>7</v>
      </c>
      <c r="H2701" s="333" t="str">
        <f t="shared" si="296"/>
        <v>7</v>
      </c>
      <c r="I2701" s="333" t="str">
        <f t="shared" si="297"/>
        <v>1</v>
      </c>
      <c r="J2701" s="333" t="str">
        <f t="shared" si="298"/>
        <v>7</v>
      </c>
      <c r="K2701" s="333" t="str">
        <f t="shared" si="299"/>
        <v>9</v>
      </c>
      <c r="L2701" s="350">
        <f t="shared" si="300"/>
        <v>39.666666666666664</v>
      </c>
    </row>
    <row r="2702" spans="5:12" x14ac:dyDescent="0.25">
      <c r="E2702" s="332" t="s">
        <v>4067</v>
      </c>
      <c r="F2702" s="333" t="str">
        <f t="shared" si="294"/>
        <v>7</v>
      </c>
      <c r="G2702" s="333" t="str">
        <f t="shared" si="295"/>
        <v>7</v>
      </c>
      <c r="H2702" s="333" t="str">
        <f t="shared" si="296"/>
        <v>7</v>
      </c>
      <c r="I2702" s="333" t="str">
        <f t="shared" si="297"/>
        <v>1</v>
      </c>
      <c r="J2702" s="333" t="str">
        <f t="shared" si="298"/>
        <v>9</v>
      </c>
      <c r="K2702" s="333" t="str">
        <f t="shared" si="299"/>
        <v>1</v>
      </c>
      <c r="L2702" s="350">
        <f t="shared" si="300"/>
        <v>21.666666666666668</v>
      </c>
    </row>
    <row r="2703" spans="5:12" x14ac:dyDescent="0.25">
      <c r="E2703" s="332" t="s">
        <v>4066</v>
      </c>
      <c r="F2703" s="333" t="str">
        <f t="shared" si="294"/>
        <v>7</v>
      </c>
      <c r="G2703" s="333" t="str">
        <f t="shared" si="295"/>
        <v>7</v>
      </c>
      <c r="H2703" s="333" t="str">
        <f t="shared" si="296"/>
        <v>7</v>
      </c>
      <c r="I2703" s="333" t="str">
        <f t="shared" si="297"/>
        <v>1</v>
      </c>
      <c r="J2703" s="333" t="str">
        <f t="shared" si="298"/>
        <v>9</v>
      </c>
      <c r="K2703" s="333" t="str">
        <f t="shared" si="299"/>
        <v>3</v>
      </c>
      <c r="L2703" s="350">
        <f t="shared" si="300"/>
        <v>27.666666666666668</v>
      </c>
    </row>
    <row r="2704" spans="5:12" x14ac:dyDescent="0.25">
      <c r="E2704" s="332" t="s">
        <v>4065</v>
      </c>
      <c r="F2704" s="333" t="str">
        <f t="shared" si="294"/>
        <v>7</v>
      </c>
      <c r="G2704" s="333" t="str">
        <f t="shared" si="295"/>
        <v>7</v>
      </c>
      <c r="H2704" s="333" t="str">
        <f t="shared" si="296"/>
        <v>7</v>
      </c>
      <c r="I2704" s="333" t="str">
        <f t="shared" si="297"/>
        <v>1</v>
      </c>
      <c r="J2704" s="333" t="str">
        <f t="shared" si="298"/>
        <v>9</v>
      </c>
      <c r="K2704" s="333" t="str">
        <f t="shared" si="299"/>
        <v>7</v>
      </c>
      <c r="L2704" s="350">
        <f t="shared" si="300"/>
        <v>39.666666666666664</v>
      </c>
    </row>
    <row r="2705" spans="5:12" x14ac:dyDescent="0.25">
      <c r="E2705" s="332" t="s">
        <v>4064</v>
      </c>
      <c r="F2705" s="333" t="str">
        <f t="shared" si="294"/>
        <v>7</v>
      </c>
      <c r="G2705" s="333" t="str">
        <f t="shared" si="295"/>
        <v>7</v>
      </c>
      <c r="H2705" s="333" t="str">
        <f t="shared" si="296"/>
        <v>7</v>
      </c>
      <c r="I2705" s="333" t="str">
        <f t="shared" si="297"/>
        <v>1</v>
      </c>
      <c r="J2705" s="333" t="str">
        <f t="shared" si="298"/>
        <v>9</v>
      </c>
      <c r="K2705" s="333" t="str">
        <f t="shared" si="299"/>
        <v>9</v>
      </c>
      <c r="L2705" s="350">
        <f t="shared" si="300"/>
        <v>45.666666666666664</v>
      </c>
    </row>
    <row r="2706" spans="5:12" x14ac:dyDescent="0.25">
      <c r="E2706" s="332" t="s">
        <v>4063</v>
      </c>
      <c r="F2706" s="333" t="str">
        <f t="shared" si="294"/>
        <v>7</v>
      </c>
      <c r="G2706" s="333" t="str">
        <f t="shared" si="295"/>
        <v>7</v>
      </c>
      <c r="H2706" s="333" t="str">
        <f t="shared" si="296"/>
        <v>7</v>
      </c>
      <c r="I2706" s="333" t="str">
        <f t="shared" si="297"/>
        <v>3</v>
      </c>
      <c r="J2706" s="333" t="str">
        <f t="shared" si="298"/>
        <v>1</v>
      </c>
      <c r="K2706" s="333" t="str">
        <f t="shared" si="299"/>
        <v>1</v>
      </c>
      <c r="L2706" s="350">
        <f t="shared" si="300"/>
        <v>23.666666666666668</v>
      </c>
    </row>
    <row r="2707" spans="5:12" x14ac:dyDescent="0.25">
      <c r="E2707" s="332" t="s">
        <v>4062</v>
      </c>
      <c r="F2707" s="333" t="str">
        <f t="shared" si="294"/>
        <v>7</v>
      </c>
      <c r="G2707" s="333" t="str">
        <f t="shared" si="295"/>
        <v>7</v>
      </c>
      <c r="H2707" s="333" t="str">
        <f t="shared" si="296"/>
        <v>7</v>
      </c>
      <c r="I2707" s="333" t="str">
        <f t="shared" si="297"/>
        <v>3</v>
      </c>
      <c r="J2707" s="333" t="str">
        <f t="shared" si="298"/>
        <v>1</v>
      </c>
      <c r="K2707" s="333" t="str">
        <f t="shared" si="299"/>
        <v>3</v>
      </c>
      <c r="L2707" s="350">
        <f t="shared" si="300"/>
        <v>24.333333333333332</v>
      </c>
    </row>
    <row r="2708" spans="5:12" x14ac:dyDescent="0.25">
      <c r="E2708" s="332" t="s">
        <v>4061</v>
      </c>
      <c r="F2708" s="333" t="str">
        <f t="shared" si="294"/>
        <v>7</v>
      </c>
      <c r="G2708" s="333" t="str">
        <f t="shared" si="295"/>
        <v>7</v>
      </c>
      <c r="H2708" s="333" t="str">
        <f t="shared" si="296"/>
        <v>7</v>
      </c>
      <c r="I2708" s="333" t="str">
        <f t="shared" si="297"/>
        <v>3</v>
      </c>
      <c r="J2708" s="333" t="str">
        <f t="shared" si="298"/>
        <v>1</v>
      </c>
      <c r="K2708" s="333" t="str">
        <f t="shared" si="299"/>
        <v>7</v>
      </c>
      <c r="L2708" s="350">
        <f t="shared" si="300"/>
        <v>25.666666666666668</v>
      </c>
    </row>
    <row r="2709" spans="5:12" x14ac:dyDescent="0.25">
      <c r="E2709" s="332" t="s">
        <v>4060</v>
      </c>
      <c r="F2709" s="333" t="str">
        <f t="shared" si="294"/>
        <v>7</v>
      </c>
      <c r="G2709" s="333" t="str">
        <f t="shared" si="295"/>
        <v>7</v>
      </c>
      <c r="H2709" s="333" t="str">
        <f t="shared" si="296"/>
        <v>7</v>
      </c>
      <c r="I2709" s="333" t="str">
        <f t="shared" si="297"/>
        <v>3</v>
      </c>
      <c r="J2709" s="333" t="str">
        <f t="shared" si="298"/>
        <v>1</v>
      </c>
      <c r="K2709" s="333" t="str">
        <f t="shared" si="299"/>
        <v>9</v>
      </c>
      <c r="L2709" s="350">
        <f t="shared" si="300"/>
        <v>26.333333333333332</v>
      </c>
    </row>
    <row r="2710" spans="5:12" x14ac:dyDescent="0.25">
      <c r="E2710" s="332" t="s">
        <v>4059</v>
      </c>
      <c r="F2710" s="333" t="str">
        <f t="shared" si="294"/>
        <v>7</v>
      </c>
      <c r="G2710" s="333" t="str">
        <f t="shared" si="295"/>
        <v>7</v>
      </c>
      <c r="H2710" s="333" t="str">
        <f t="shared" si="296"/>
        <v>7</v>
      </c>
      <c r="I2710" s="333" t="str">
        <f t="shared" si="297"/>
        <v>3</v>
      </c>
      <c r="J2710" s="333" t="str">
        <f t="shared" si="298"/>
        <v>3</v>
      </c>
      <c r="K2710" s="333" t="str">
        <f t="shared" si="299"/>
        <v>1</v>
      </c>
      <c r="L2710" s="350">
        <f t="shared" si="300"/>
        <v>24.333333333333332</v>
      </c>
    </row>
    <row r="2711" spans="5:12" x14ac:dyDescent="0.25">
      <c r="E2711" s="332" t="s">
        <v>4058</v>
      </c>
      <c r="F2711" s="333" t="str">
        <f t="shared" si="294"/>
        <v>7</v>
      </c>
      <c r="G2711" s="333" t="str">
        <f t="shared" si="295"/>
        <v>7</v>
      </c>
      <c r="H2711" s="333" t="str">
        <f t="shared" si="296"/>
        <v>7</v>
      </c>
      <c r="I2711" s="333" t="str">
        <f t="shared" si="297"/>
        <v>3</v>
      </c>
      <c r="J2711" s="333" t="str">
        <f t="shared" si="298"/>
        <v>3</v>
      </c>
      <c r="K2711" s="333" t="str">
        <f t="shared" si="299"/>
        <v>3</v>
      </c>
      <c r="L2711" s="350">
        <f t="shared" si="300"/>
        <v>26.333333333333332</v>
      </c>
    </row>
    <row r="2712" spans="5:12" x14ac:dyDescent="0.25">
      <c r="E2712" s="332" t="s">
        <v>4057</v>
      </c>
      <c r="F2712" s="333" t="str">
        <f t="shared" si="294"/>
        <v>7</v>
      </c>
      <c r="G2712" s="333" t="str">
        <f t="shared" si="295"/>
        <v>7</v>
      </c>
      <c r="H2712" s="333" t="str">
        <f t="shared" si="296"/>
        <v>7</v>
      </c>
      <c r="I2712" s="333" t="str">
        <f t="shared" si="297"/>
        <v>3</v>
      </c>
      <c r="J2712" s="333" t="str">
        <f t="shared" si="298"/>
        <v>3</v>
      </c>
      <c r="K2712" s="333" t="str">
        <f t="shared" si="299"/>
        <v>7</v>
      </c>
      <c r="L2712" s="350">
        <f t="shared" si="300"/>
        <v>30.333333333333332</v>
      </c>
    </row>
    <row r="2713" spans="5:12" x14ac:dyDescent="0.25">
      <c r="E2713" s="332" t="s">
        <v>4056</v>
      </c>
      <c r="F2713" s="333" t="str">
        <f t="shared" si="294"/>
        <v>7</v>
      </c>
      <c r="G2713" s="333" t="str">
        <f t="shared" si="295"/>
        <v>7</v>
      </c>
      <c r="H2713" s="333" t="str">
        <f t="shared" si="296"/>
        <v>7</v>
      </c>
      <c r="I2713" s="333" t="str">
        <f t="shared" si="297"/>
        <v>3</v>
      </c>
      <c r="J2713" s="333" t="str">
        <f t="shared" si="298"/>
        <v>3</v>
      </c>
      <c r="K2713" s="333" t="str">
        <f t="shared" si="299"/>
        <v>9</v>
      </c>
      <c r="L2713" s="350">
        <f t="shared" si="300"/>
        <v>32.333333333333336</v>
      </c>
    </row>
    <row r="2714" spans="5:12" x14ac:dyDescent="0.25">
      <c r="E2714" s="332" t="s">
        <v>4055</v>
      </c>
      <c r="F2714" s="333" t="str">
        <f t="shared" si="294"/>
        <v>7</v>
      </c>
      <c r="G2714" s="333" t="str">
        <f t="shared" si="295"/>
        <v>7</v>
      </c>
      <c r="H2714" s="333" t="str">
        <f t="shared" si="296"/>
        <v>7</v>
      </c>
      <c r="I2714" s="333" t="str">
        <f t="shared" si="297"/>
        <v>3</v>
      </c>
      <c r="J2714" s="333" t="str">
        <f t="shared" si="298"/>
        <v>7</v>
      </c>
      <c r="K2714" s="333" t="str">
        <f t="shared" si="299"/>
        <v>1</v>
      </c>
      <c r="L2714" s="350">
        <f t="shared" si="300"/>
        <v>25.666666666666668</v>
      </c>
    </row>
    <row r="2715" spans="5:12" x14ac:dyDescent="0.25">
      <c r="E2715" s="332" t="s">
        <v>4054</v>
      </c>
      <c r="F2715" s="333" t="str">
        <f t="shared" si="294"/>
        <v>7</v>
      </c>
      <c r="G2715" s="333" t="str">
        <f t="shared" si="295"/>
        <v>7</v>
      </c>
      <c r="H2715" s="333" t="str">
        <f t="shared" si="296"/>
        <v>7</v>
      </c>
      <c r="I2715" s="333" t="str">
        <f t="shared" si="297"/>
        <v>3</v>
      </c>
      <c r="J2715" s="333" t="str">
        <f t="shared" si="298"/>
        <v>7</v>
      </c>
      <c r="K2715" s="333" t="str">
        <f t="shared" si="299"/>
        <v>3</v>
      </c>
      <c r="L2715" s="350">
        <f t="shared" si="300"/>
        <v>30.333333333333332</v>
      </c>
    </row>
    <row r="2716" spans="5:12" x14ac:dyDescent="0.25">
      <c r="E2716" s="332" t="s">
        <v>4053</v>
      </c>
      <c r="F2716" s="333" t="str">
        <f t="shared" si="294"/>
        <v>7</v>
      </c>
      <c r="G2716" s="333" t="str">
        <f t="shared" si="295"/>
        <v>7</v>
      </c>
      <c r="H2716" s="333" t="str">
        <f t="shared" si="296"/>
        <v>7</v>
      </c>
      <c r="I2716" s="333" t="str">
        <f t="shared" si="297"/>
        <v>3</v>
      </c>
      <c r="J2716" s="333" t="str">
        <f t="shared" si="298"/>
        <v>7</v>
      </c>
      <c r="K2716" s="333" t="str">
        <f t="shared" si="299"/>
        <v>7</v>
      </c>
      <c r="L2716" s="350">
        <f t="shared" si="300"/>
        <v>39.666666666666664</v>
      </c>
    </row>
    <row r="2717" spans="5:12" x14ac:dyDescent="0.25">
      <c r="E2717" s="332" t="s">
        <v>4052</v>
      </c>
      <c r="F2717" s="333" t="str">
        <f t="shared" si="294"/>
        <v>7</v>
      </c>
      <c r="G2717" s="333" t="str">
        <f t="shared" si="295"/>
        <v>7</v>
      </c>
      <c r="H2717" s="333" t="str">
        <f t="shared" si="296"/>
        <v>7</v>
      </c>
      <c r="I2717" s="333" t="str">
        <f t="shared" si="297"/>
        <v>3</v>
      </c>
      <c r="J2717" s="333" t="str">
        <f t="shared" si="298"/>
        <v>7</v>
      </c>
      <c r="K2717" s="333" t="str">
        <f t="shared" si="299"/>
        <v>9</v>
      </c>
      <c r="L2717" s="350">
        <f t="shared" si="300"/>
        <v>44.333333333333336</v>
      </c>
    </row>
    <row r="2718" spans="5:12" x14ac:dyDescent="0.25">
      <c r="E2718" s="332" t="s">
        <v>4051</v>
      </c>
      <c r="F2718" s="333" t="str">
        <f t="shared" si="294"/>
        <v>7</v>
      </c>
      <c r="G2718" s="333" t="str">
        <f t="shared" si="295"/>
        <v>7</v>
      </c>
      <c r="H2718" s="333" t="str">
        <f t="shared" si="296"/>
        <v>7</v>
      </c>
      <c r="I2718" s="333" t="str">
        <f t="shared" si="297"/>
        <v>3</v>
      </c>
      <c r="J2718" s="333" t="str">
        <f t="shared" si="298"/>
        <v>9</v>
      </c>
      <c r="K2718" s="333" t="str">
        <f t="shared" si="299"/>
        <v>1</v>
      </c>
      <c r="L2718" s="350">
        <f t="shared" si="300"/>
        <v>26.333333333333332</v>
      </c>
    </row>
    <row r="2719" spans="5:12" x14ac:dyDescent="0.25">
      <c r="E2719" s="332" t="s">
        <v>4050</v>
      </c>
      <c r="F2719" s="333" t="str">
        <f t="shared" si="294"/>
        <v>7</v>
      </c>
      <c r="G2719" s="333" t="str">
        <f t="shared" si="295"/>
        <v>7</v>
      </c>
      <c r="H2719" s="333" t="str">
        <f t="shared" si="296"/>
        <v>7</v>
      </c>
      <c r="I2719" s="333" t="str">
        <f t="shared" si="297"/>
        <v>3</v>
      </c>
      <c r="J2719" s="333" t="str">
        <f t="shared" si="298"/>
        <v>9</v>
      </c>
      <c r="K2719" s="333" t="str">
        <f t="shared" si="299"/>
        <v>3</v>
      </c>
      <c r="L2719" s="350">
        <f t="shared" si="300"/>
        <v>32.333333333333336</v>
      </c>
    </row>
    <row r="2720" spans="5:12" x14ac:dyDescent="0.25">
      <c r="E2720" s="332" t="s">
        <v>4049</v>
      </c>
      <c r="F2720" s="333" t="str">
        <f t="shared" si="294"/>
        <v>7</v>
      </c>
      <c r="G2720" s="333" t="str">
        <f t="shared" si="295"/>
        <v>7</v>
      </c>
      <c r="H2720" s="333" t="str">
        <f t="shared" si="296"/>
        <v>7</v>
      </c>
      <c r="I2720" s="333" t="str">
        <f t="shared" si="297"/>
        <v>3</v>
      </c>
      <c r="J2720" s="333" t="str">
        <f t="shared" si="298"/>
        <v>9</v>
      </c>
      <c r="K2720" s="333" t="str">
        <f t="shared" si="299"/>
        <v>7</v>
      </c>
      <c r="L2720" s="350">
        <f t="shared" si="300"/>
        <v>44.333333333333336</v>
      </c>
    </row>
    <row r="2721" spans="5:12" x14ac:dyDescent="0.25">
      <c r="E2721" s="332" t="s">
        <v>4048</v>
      </c>
      <c r="F2721" s="333" t="str">
        <f t="shared" si="294"/>
        <v>7</v>
      </c>
      <c r="G2721" s="333" t="str">
        <f t="shared" si="295"/>
        <v>7</v>
      </c>
      <c r="H2721" s="333" t="str">
        <f t="shared" si="296"/>
        <v>7</v>
      </c>
      <c r="I2721" s="333" t="str">
        <f t="shared" si="297"/>
        <v>3</v>
      </c>
      <c r="J2721" s="333" t="str">
        <f t="shared" si="298"/>
        <v>9</v>
      </c>
      <c r="K2721" s="333" t="str">
        <f t="shared" si="299"/>
        <v>9</v>
      </c>
      <c r="L2721" s="350">
        <f t="shared" si="300"/>
        <v>50.333333333333336</v>
      </c>
    </row>
    <row r="2722" spans="5:12" x14ac:dyDescent="0.25">
      <c r="E2722" s="332" t="s">
        <v>4047</v>
      </c>
      <c r="F2722" s="333" t="str">
        <f t="shared" si="294"/>
        <v>7</v>
      </c>
      <c r="G2722" s="333" t="str">
        <f t="shared" si="295"/>
        <v>7</v>
      </c>
      <c r="H2722" s="333" t="str">
        <f t="shared" si="296"/>
        <v>7</v>
      </c>
      <c r="I2722" s="333" t="str">
        <f t="shared" si="297"/>
        <v>7</v>
      </c>
      <c r="J2722" s="333" t="str">
        <f t="shared" si="298"/>
        <v>1</v>
      </c>
      <c r="K2722" s="333" t="str">
        <f t="shared" si="299"/>
        <v>1</v>
      </c>
      <c r="L2722" s="350">
        <f t="shared" si="300"/>
        <v>33</v>
      </c>
    </row>
    <row r="2723" spans="5:12" x14ac:dyDescent="0.25">
      <c r="E2723" s="332" t="s">
        <v>4046</v>
      </c>
      <c r="F2723" s="333" t="str">
        <f t="shared" si="294"/>
        <v>7</v>
      </c>
      <c r="G2723" s="333" t="str">
        <f t="shared" si="295"/>
        <v>7</v>
      </c>
      <c r="H2723" s="333" t="str">
        <f t="shared" si="296"/>
        <v>7</v>
      </c>
      <c r="I2723" s="333" t="str">
        <f t="shared" si="297"/>
        <v>7</v>
      </c>
      <c r="J2723" s="333" t="str">
        <f t="shared" si="298"/>
        <v>1</v>
      </c>
      <c r="K2723" s="333" t="str">
        <f t="shared" si="299"/>
        <v>3</v>
      </c>
      <c r="L2723" s="350">
        <f t="shared" si="300"/>
        <v>33.666666666666664</v>
      </c>
    </row>
    <row r="2724" spans="5:12" x14ac:dyDescent="0.25">
      <c r="E2724" s="332" t="s">
        <v>4045</v>
      </c>
      <c r="F2724" s="333" t="str">
        <f t="shared" si="294"/>
        <v>7</v>
      </c>
      <c r="G2724" s="333" t="str">
        <f t="shared" si="295"/>
        <v>7</v>
      </c>
      <c r="H2724" s="333" t="str">
        <f t="shared" si="296"/>
        <v>7</v>
      </c>
      <c r="I2724" s="333" t="str">
        <f t="shared" si="297"/>
        <v>7</v>
      </c>
      <c r="J2724" s="333" t="str">
        <f t="shared" si="298"/>
        <v>1</v>
      </c>
      <c r="K2724" s="333" t="str">
        <f t="shared" si="299"/>
        <v>7</v>
      </c>
      <c r="L2724" s="350">
        <f t="shared" si="300"/>
        <v>35</v>
      </c>
    </row>
    <row r="2725" spans="5:12" x14ac:dyDescent="0.25">
      <c r="E2725" s="332" t="s">
        <v>4044</v>
      </c>
      <c r="F2725" s="333" t="str">
        <f t="shared" si="294"/>
        <v>7</v>
      </c>
      <c r="G2725" s="333" t="str">
        <f t="shared" si="295"/>
        <v>7</v>
      </c>
      <c r="H2725" s="333" t="str">
        <f t="shared" si="296"/>
        <v>7</v>
      </c>
      <c r="I2725" s="333" t="str">
        <f t="shared" si="297"/>
        <v>7</v>
      </c>
      <c r="J2725" s="333" t="str">
        <f t="shared" si="298"/>
        <v>1</v>
      </c>
      <c r="K2725" s="333" t="str">
        <f t="shared" si="299"/>
        <v>9</v>
      </c>
      <c r="L2725" s="350">
        <f t="shared" si="300"/>
        <v>35.666666666666664</v>
      </c>
    </row>
    <row r="2726" spans="5:12" x14ac:dyDescent="0.25">
      <c r="E2726" s="332" t="s">
        <v>4043</v>
      </c>
      <c r="F2726" s="333" t="str">
        <f t="shared" si="294"/>
        <v>7</v>
      </c>
      <c r="G2726" s="333" t="str">
        <f t="shared" si="295"/>
        <v>7</v>
      </c>
      <c r="H2726" s="333" t="str">
        <f t="shared" si="296"/>
        <v>7</v>
      </c>
      <c r="I2726" s="333" t="str">
        <f t="shared" si="297"/>
        <v>7</v>
      </c>
      <c r="J2726" s="333" t="str">
        <f t="shared" si="298"/>
        <v>3</v>
      </c>
      <c r="K2726" s="333" t="str">
        <f t="shared" si="299"/>
        <v>1</v>
      </c>
      <c r="L2726" s="350">
        <f t="shared" si="300"/>
        <v>33.666666666666664</v>
      </c>
    </row>
    <row r="2727" spans="5:12" x14ac:dyDescent="0.25">
      <c r="E2727" s="332" t="s">
        <v>4042</v>
      </c>
      <c r="F2727" s="333" t="str">
        <f t="shared" si="294"/>
        <v>7</v>
      </c>
      <c r="G2727" s="333" t="str">
        <f t="shared" si="295"/>
        <v>7</v>
      </c>
      <c r="H2727" s="333" t="str">
        <f t="shared" si="296"/>
        <v>7</v>
      </c>
      <c r="I2727" s="333" t="str">
        <f t="shared" si="297"/>
        <v>7</v>
      </c>
      <c r="J2727" s="333" t="str">
        <f t="shared" si="298"/>
        <v>3</v>
      </c>
      <c r="K2727" s="333" t="str">
        <f t="shared" si="299"/>
        <v>3</v>
      </c>
      <c r="L2727" s="350">
        <f t="shared" si="300"/>
        <v>35.666666666666664</v>
      </c>
    </row>
    <row r="2728" spans="5:12" x14ac:dyDescent="0.25">
      <c r="E2728" s="332" t="s">
        <v>4041</v>
      </c>
      <c r="F2728" s="333" t="str">
        <f t="shared" si="294"/>
        <v>7</v>
      </c>
      <c r="G2728" s="333" t="str">
        <f t="shared" si="295"/>
        <v>7</v>
      </c>
      <c r="H2728" s="333" t="str">
        <f t="shared" si="296"/>
        <v>7</v>
      </c>
      <c r="I2728" s="333" t="str">
        <f t="shared" si="297"/>
        <v>7</v>
      </c>
      <c r="J2728" s="333" t="str">
        <f t="shared" si="298"/>
        <v>3</v>
      </c>
      <c r="K2728" s="333" t="str">
        <f t="shared" si="299"/>
        <v>7</v>
      </c>
      <c r="L2728" s="350">
        <f t="shared" si="300"/>
        <v>39.666666666666664</v>
      </c>
    </row>
    <row r="2729" spans="5:12" x14ac:dyDescent="0.25">
      <c r="E2729" s="332" t="s">
        <v>4040</v>
      </c>
      <c r="F2729" s="333" t="str">
        <f t="shared" si="294"/>
        <v>7</v>
      </c>
      <c r="G2729" s="333" t="str">
        <f t="shared" si="295"/>
        <v>7</v>
      </c>
      <c r="H2729" s="333" t="str">
        <f t="shared" si="296"/>
        <v>7</v>
      </c>
      <c r="I2729" s="333" t="str">
        <f t="shared" si="297"/>
        <v>7</v>
      </c>
      <c r="J2729" s="333" t="str">
        <f t="shared" si="298"/>
        <v>3</v>
      </c>
      <c r="K2729" s="333" t="str">
        <f t="shared" si="299"/>
        <v>9</v>
      </c>
      <c r="L2729" s="350">
        <f t="shared" si="300"/>
        <v>41.666666666666664</v>
      </c>
    </row>
    <row r="2730" spans="5:12" x14ac:dyDescent="0.25">
      <c r="E2730" s="332" t="s">
        <v>4039</v>
      </c>
      <c r="F2730" s="333" t="str">
        <f t="shared" si="294"/>
        <v>7</v>
      </c>
      <c r="G2730" s="333" t="str">
        <f t="shared" si="295"/>
        <v>7</v>
      </c>
      <c r="H2730" s="333" t="str">
        <f t="shared" si="296"/>
        <v>7</v>
      </c>
      <c r="I2730" s="333" t="str">
        <f t="shared" si="297"/>
        <v>7</v>
      </c>
      <c r="J2730" s="333" t="str">
        <f t="shared" si="298"/>
        <v>7</v>
      </c>
      <c r="K2730" s="333" t="str">
        <f t="shared" si="299"/>
        <v>1</v>
      </c>
      <c r="L2730" s="350">
        <f t="shared" si="300"/>
        <v>35</v>
      </c>
    </row>
    <row r="2731" spans="5:12" x14ac:dyDescent="0.25">
      <c r="E2731" s="332" t="s">
        <v>4038</v>
      </c>
      <c r="F2731" s="333" t="str">
        <f t="shared" si="294"/>
        <v>7</v>
      </c>
      <c r="G2731" s="333" t="str">
        <f t="shared" si="295"/>
        <v>7</v>
      </c>
      <c r="H2731" s="333" t="str">
        <f t="shared" si="296"/>
        <v>7</v>
      </c>
      <c r="I2731" s="333" t="str">
        <f t="shared" si="297"/>
        <v>7</v>
      </c>
      <c r="J2731" s="333" t="str">
        <f t="shared" si="298"/>
        <v>7</v>
      </c>
      <c r="K2731" s="333" t="str">
        <f t="shared" si="299"/>
        <v>3</v>
      </c>
      <c r="L2731" s="350">
        <f t="shared" si="300"/>
        <v>39.666666666666664</v>
      </c>
    </row>
    <row r="2732" spans="5:12" x14ac:dyDescent="0.25">
      <c r="E2732" s="332" t="s">
        <v>4037</v>
      </c>
      <c r="F2732" s="333" t="str">
        <f t="shared" si="294"/>
        <v>7</v>
      </c>
      <c r="G2732" s="333" t="str">
        <f t="shared" si="295"/>
        <v>7</v>
      </c>
      <c r="H2732" s="333" t="str">
        <f t="shared" si="296"/>
        <v>7</v>
      </c>
      <c r="I2732" s="333" t="str">
        <f t="shared" si="297"/>
        <v>7</v>
      </c>
      <c r="J2732" s="333" t="str">
        <f t="shared" si="298"/>
        <v>7</v>
      </c>
      <c r="K2732" s="333" t="str">
        <f t="shared" si="299"/>
        <v>7</v>
      </c>
      <c r="L2732" s="350">
        <f t="shared" si="300"/>
        <v>49</v>
      </c>
    </row>
    <row r="2733" spans="5:12" x14ac:dyDescent="0.25">
      <c r="E2733" s="332" t="s">
        <v>4036</v>
      </c>
      <c r="F2733" s="333" t="str">
        <f t="shared" si="294"/>
        <v>7</v>
      </c>
      <c r="G2733" s="333" t="str">
        <f t="shared" si="295"/>
        <v>7</v>
      </c>
      <c r="H2733" s="333" t="str">
        <f t="shared" si="296"/>
        <v>7</v>
      </c>
      <c r="I2733" s="333" t="str">
        <f t="shared" si="297"/>
        <v>7</v>
      </c>
      <c r="J2733" s="333" t="str">
        <f t="shared" si="298"/>
        <v>7</v>
      </c>
      <c r="K2733" s="333" t="str">
        <f t="shared" si="299"/>
        <v>9</v>
      </c>
      <c r="L2733" s="350">
        <f t="shared" si="300"/>
        <v>53.666666666666664</v>
      </c>
    </row>
    <row r="2734" spans="5:12" x14ac:dyDescent="0.25">
      <c r="E2734" s="332" t="s">
        <v>4035</v>
      </c>
      <c r="F2734" s="333" t="str">
        <f t="shared" si="294"/>
        <v>7</v>
      </c>
      <c r="G2734" s="333" t="str">
        <f t="shared" si="295"/>
        <v>7</v>
      </c>
      <c r="H2734" s="333" t="str">
        <f t="shared" si="296"/>
        <v>7</v>
      </c>
      <c r="I2734" s="333" t="str">
        <f t="shared" si="297"/>
        <v>7</v>
      </c>
      <c r="J2734" s="333" t="str">
        <f t="shared" si="298"/>
        <v>9</v>
      </c>
      <c r="K2734" s="333" t="str">
        <f t="shared" si="299"/>
        <v>1</v>
      </c>
      <c r="L2734" s="350">
        <f t="shared" si="300"/>
        <v>35.666666666666664</v>
      </c>
    </row>
    <row r="2735" spans="5:12" x14ac:dyDescent="0.25">
      <c r="E2735" s="332" t="s">
        <v>4034</v>
      </c>
      <c r="F2735" s="333" t="str">
        <f t="shared" si="294"/>
        <v>7</v>
      </c>
      <c r="G2735" s="333" t="str">
        <f t="shared" si="295"/>
        <v>7</v>
      </c>
      <c r="H2735" s="333" t="str">
        <f t="shared" si="296"/>
        <v>7</v>
      </c>
      <c r="I2735" s="333" t="str">
        <f t="shared" si="297"/>
        <v>7</v>
      </c>
      <c r="J2735" s="333" t="str">
        <f t="shared" si="298"/>
        <v>9</v>
      </c>
      <c r="K2735" s="333" t="str">
        <f t="shared" si="299"/>
        <v>3</v>
      </c>
      <c r="L2735" s="350">
        <f t="shared" si="300"/>
        <v>41.666666666666664</v>
      </c>
    </row>
    <row r="2736" spans="5:12" x14ac:dyDescent="0.25">
      <c r="E2736" s="332" t="s">
        <v>4033</v>
      </c>
      <c r="F2736" s="333" t="str">
        <f t="shared" si="294"/>
        <v>7</v>
      </c>
      <c r="G2736" s="333" t="str">
        <f t="shared" si="295"/>
        <v>7</v>
      </c>
      <c r="H2736" s="333" t="str">
        <f t="shared" si="296"/>
        <v>7</v>
      </c>
      <c r="I2736" s="333" t="str">
        <f t="shared" si="297"/>
        <v>7</v>
      </c>
      <c r="J2736" s="333" t="str">
        <f t="shared" si="298"/>
        <v>9</v>
      </c>
      <c r="K2736" s="333" t="str">
        <f t="shared" si="299"/>
        <v>7</v>
      </c>
      <c r="L2736" s="350">
        <f t="shared" si="300"/>
        <v>53.666666666666664</v>
      </c>
    </row>
    <row r="2737" spans="5:12" x14ac:dyDescent="0.25">
      <c r="E2737" s="332" t="s">
        <v>4032</v>
      </c>
      <c r="F2737" s="333" t="str">
        <f t="shared" si="294"/>
        <v>7</v>
      </c>
      <c r="G2737" s="333" t="str">
        <f t="shared" si="295"/>
        <v>7</v>
      </c>
      <c r="H2737" s="333" t="str">
        <f t="shared" si="296"/>
        <v>7</v>
      </c>
      <c r="I2737" s="333" t="str">
        <f t="shared" si="297"/>
        <v>7</v>
      </c>
      <c r="J2737" s="333" t="str">
        <f t="shared" si="298"/>
        <v>9</v>
      </c>
      <c r="K2737" s="333" t="str">
        <f t="shared" si="299"/>
        <v>9</v>
      </c>
      <c r="L2737" s="350">
        <f t="shared" si="300"/>
        <v>59.666666666666664</v>
      </c>
    </row>
    <row r="2738" spans="5:12" x14ac:dyDescent="0.25">
      <c r="E2738" s="332" t="s">
        <v>4031</v>
      </c>
      <c r="F2738" s="333" t="str">
        <f t="shared" si="294"/>
        <v>7</v>
      </c>
      <c r="G2738" s="333" t="str">
        <f t="shared" si="295"/>
        <v>7</v>
      </c>
      <c r="H2738" s="333" t="str">
        <f t="shared" si="296"/>
        <v>7</v>
      </c>
      <c r="I2738" s="333" t="str">
        <f t="shared" si="297"/>
        <v>9</v>
      </c>
      <c r="J2738" s="333" t="str">
        <f t="shared" si="298"/>
        <v>1</v>
      </c>
      <c r="K2738" s="333" t="str">
        <f t="shared" si="299"/>
        <v>1</v>
      </c>
      <c r="L2738" s="350">
        <f t="shared" si="300"/>
        <v>37.666666666666664</v>
      </c>
    </row>
    <row r="2739" spans="5:12" x14ac:dyDescent="0.25">
      <c r="E2739" s="332" t="s">
        <v>4030</v>
      </c>
      <c r="F2739" s="333" t="str">
        <f t="shared" si="294"/>
        <v>7</v>
      </c>
      <c r="G2739" s="333" t="str">
        <f t="shared" si="295"/>
        <v>7</v>
      </c>
      <c r="H2739" s="333" t="str">
        <f t="shared" si="296"/>
        <v>7</v>
      </c>
      <c r="I2739" s="333" t="str">
        <f t="shared" si="297"/>
        <v>9</v>
      </c>
      <c r="J2739" s="333" t="str">
        <f t="shared" si="298"/>
        <v>1</v>
      </c>
      <c r="K2739" s="333" t="str">
        <f t="shared" si="299"/>
        <v>3</v>
      </c>
      <c r="L2739" s="350">
        <f t="shared" si="300"/>
        <v>38.333333333333336</v>
      </c>
    </row>
    <row r="2740" spans="5:12" x14ac:dyDescent="0.25">
      <c r="E2740" s="332" t="s">
        <v>4029</v>
      </c>
      <c r="F2740" s="333" t="str">
        <f t="shared" si="294"/>
        <v>7</v>
      </c>
      <c r="G2740" s="333" t="str">
        <f t="shared" si="295"/>
        <v>7</v>
      </c>
      <c r="H2740" s="333" t="str">
        <f t="shared" si="296"/>
        <v>7</v>
      </c>
      <c r="I2740" s="333" t="str">
        <f t="shared" si="297"/>
        <v>9</v>
      </c>
      <c r="J2740" s="333" t="str">
        <f t="shared" si="298"/>
        <v>1</v>
      </c>
      <c r="K2740" s="333" t="str">
        <f t="shared" si="299"/>
        <v>7</v>
      </c>
      <c r="L2740" s="350">
        <f t="shared" si="300"/>
        <v>39.666666666666664</v>
      </c>
    </row>
    <row r="2741" spans="5:12" x14ac:dyDescent="0.25">
      <c r="E2741" s="332" t="s">
        <v>4028</v>
      </c>
      <c r="F2741" s="333" t="str">
        <f t="shared" si="294"/>
        <v>7</v>
      </c>
      <c r="G2741" s="333" t="str">
        <f t="shared" si="295"/>
        <v>7</v>
      </c>
      <c r="H2741" s="333" t="str">
        <f t="shared" si="296"/>
        <v>7</v>
      </c>
      <c r="I2741" s="333" t="str">
        <f t="shared" si="297"/>
        <v>9</v>
      </c>
      <c r="J2741" s="333" t="str">
        <f t="shared" si="298"/>
        <v>1</v>
      </c>
      <c r="K2741" s="333" t="str">
        <f t="shared" si="299"/>
        <v>9</v>
      </c>
      <c r="L2741" s="350">
        <f t="shared" si="300"/>
        <v>40.333333333333336</v>
      </c>
    </row>
    <row r="2742" spans="5:12" x14ac:dyDescent="0.25">
      <c r="E2742" s="332" t="s">
        <v>4027</v>
      </c>
      <c r="F2742" s="333" t="str">
        <f t="shared" si="294"/>
        <v>7</v>
      </c>
      <c r="G2742" s="333" t="str">
        <f t="shared" si="295"/>
        <v>7</v>
      </c>
      <c r="H2742" s="333" t="str">
        <f t="shared" si="296"/>
        <v>7</v>
      </c>
      <c r="I2742" s="333" t="str">
        <f t="shared" si="297"/>
        <v>9</v>
      </c>
      <c r="J2742" s="333" t="str">
        <f t="shared" si="298"/>
        <v>3</v>
      </c>
      <c r="K2742" s="333" t="str">
        <f t="shared" si="299"/>
        <v>1</v>
      </c>
      <c r="L2742" s="350">
        <f t="shared" si="300"/>
        <v>38.333333333333336</v>
      </c>
    </row>
    <row r="2743" spans="5:12" x14ac:dyDescent="0.25">
      <c r="E2743" s="332" t="s">
        <v>4026</v>
      </c>
      <c r="F2743" s="333" t="str">
        <f t="shared" si="294"/>
        <v>7</v>
      </c>
      <c r="G2743" s="333" t="str">
        <f t="shared" si="295"/>
        <v>7</v>
      </c>
      <c r="H2743" s="333" t="str">
        <f t="shared" si="296"/>
        <v>7</v>
      </c>
      <c r="I2743" s="333" t="str">
        <f t="shared" si="297"/>
        <v>9</v>
      </c>
      <c r="J2743" s="333" t="str">
        <f t="shared" si="298"/>
        <v>3</v>
      </c>
      <c r="K2743" s="333" t="str">
        <f t="shared" si="299"/>
        <v>3</v>
      </c>
      <c r="L2743" s="350">
        <f t="shared" si="300"/>
        <v>40.333333333333336</v>
      </c>
    </row>
    <row r="2744" spans="5:12" x14ac:dyDescent="0.25">
      <c r="E2744" s="332" t="s">
        <v>4025</v>
      </c>
      <c r="F2744" s="333" t="str">
        <f t="shared" si="294"/>
        <v>7</v>
      </c>
      <c r="G2744" s="333" t="str">
        <f t="shared" si="295"/>
        <v>7</v>
      </c>
      <c r="H2744" s="333" t="str">
        <f t="shared" si="296"/>
        <v>7</v>
      </c>
      <c r="I2744" s="333" t="str">
        <f t="shared" si="297"/>
        <v>9</v>
      </c>
      <c r="J2744" s="333" t="str">
        <f t="shared" si="298"/>
        <v>3</v>
      </c>
      <c r="K2744" s="333" t="str">
        <f t="shared" si="299"/>
        <v>7</v>
      </c>
      <c r="L2744" s="350">
        <f t="shared" si="300"/>
        <v>44.333333333333336</v>
      </c>
    </row>
    <row r="2745" spans="5:12" x14ac:dyDescent="0.25">
      <c r="E2745" s="332" t="s">
        <v>4024</v>
      </c>
      <c r="F2745" s="333" t="str">
        <f t="shared" si="294"/>
        <v>7</v>
      </c>
      <c r="G2745" s="333" t="str">
        <f t="shared" si="295"/>
        <v>7</v>
      </c>
      <c r="H2745" s="333" t="str">
        <f t="shared" si="296"/>
        <v>7</v>
      </c>
      <c r="I2745" s="333" t="str">
        <f t="shared" si="297"/>
        <v>9</v>
      </c>
      <c r="J2745" s="333" t="str">
        <f t="shared" si="298"/>
        <v>3</v>
      </c>
      <c r="K2745" s="333" t="str">
        <f t="shared" si="299"/>
        <v>9</v>
      </c>
      <c r="L2745" s="350">
        <f t="shared" si="300"/>
        <v>46.333333333333336</v>
      </c>
    </row>
    <row r="2746" spans="5:12" x14ac:dyDescent="0.25">
      <c r="E2746" s="332" t="s">
        <v>4023</v>
      </c>
      <c r="F2746" s="333" t="str">
        <f t="shared" si="294"/>
        <v>7</v>
      </c>
      <c r="G2746" s="333" t="str">
        <f t="shared" si="295"/>
        <v>7</v>
      </c>
      <c r="H2746" s="333" t="str">
        <f t="shared" si="296"/>
        <v>7</v>
      </c>
      <c r="I2746" s="333" t="str">
        <f t="shared" si="297"/>
        <v>9</v>
      </c>
      <c r="J2746" s="333" t="str">
        <f t="shared" si="298"/>
        <v>7</v>
      </c>
      <c r="K2746" s="333" t="str">
        <f t="shared" si="299"/>
        <v>1</v>
      </c>
      <c r="L2746" s="350">
        <f t="shared" si="300"/>
        <v>39.666666666666664</v>
      </c>
    </row>
    <row r="2747" spans="5:12" x14ac:dyDescent="0.25">
      <c r="E2747" s="332" t="s">
        <v>4022</v>
      </c>
      <c r="F2747" s="333" t="str">
        <f t="shared" si="294"/>
        <v>7</v>
      </c>
      <c r="G2747" s="333" t="str">
        <f t="shared" si="295"/>
        <v>7</v>
      </c>
      <c r="H2747" s="333" t="str">
        <f t="shared" si="296"/>
        <v>7</v>
      </c>
      <c r="I2747" s="333" t="str">
        <f t="shared" si="297"/>
        <v>9</v>
      </c>
      <c r="J2747" s="333" t="str">
        <f t="shared" si="298"/>
        <v>7</v>
      </c>
      <c r="K2747" s="333" t="str">
        <f t="shared" si="299"/>
        <v>3</v>
      </c>
      <c r="L2747" s="350">
        <f t="shared" si="300"/>
        <v>44.333333333333336</v>
      </c>
    </row>
    <row r="2748" spans="5:12" x14ac:dyDescent="0.25">
      <c r="E2748" s="332" t="s">
        <v>4021</v>
      </c>
      <c r="F2748" s="333" t="str">
        <f t="shared" si="294"/>
        <v>7</v>
      </c>
      <c r="G2748" s="333" t="str">
        <f t="shared" si="295"/>
        <v>7</v>
      </c>
      <c r="H2748" s="333" t="str">
        <f t="shared" si="296"/>
        <v>7</v>
      </c>
      <c r="I2748" s="333" t="str">
        <f t="shared" si="297"/>
        <v>9</v>
      </c>
      <c r="J2748" s="333" t="str">
        <f t="shared" si="298"/>
        <v>7</v>
      </c>
      <c r="K2748" s="333" t="str">
        <f t="shared" si="299"/>
        <v>7</v>
      </c>
      <c r="L2748" s="350">
        <f t="shared" si="300"/>
        <v>53.666666666666664</v>
      </c>
    </row>
    <row r="2749" spans="5:12" x14ac:dyDescent="0.25">
      <c r="E2749" s="332" t="s">
        <v>4020</v>
      </c>
      <c r="F2749" s="333" t="str">
        <f t="shared" si="294"/>
        <v>7</v>
      </c>
      <c r="G2749" s="333" t="str">
        <f t="shared" si="295"/>
        <v>7</v>
      </c>
      <c r="H2749" s="333" t="str">
        <f t="shared" si="296"/>
        <v>7</v>
      </c>
      <c r="I2749" s="333" t="str">
        <f t="shared" si="297"/>
        <v>9</v>
      </c>
      <c r="J2749" s="333" t="str">
        <f t="shared" si="298"/>
        <v>7</v>
      </c>
      <c r="K2749" s="333" t="str">
        <f t="shared" si="299"/>
        <v>9</v>
      </c>
      <c r="L2749" s="350">
        <f t="shared" si="300"/>
        <v>58.333333333333336</v>
      </c>
    </row>
    <row r="2750" spans="5:12" x14ac:dyDescent="0.25">
      <c r="E2750" s="332" t="s">
        <v>4019</v>
      </c>
      <c r="F2750" s="333" t="str">
        <f t="shared" si="294"/>
        <v>7</v>
      </c>
      <c r="G2750" s="333" t="str">
        <f t="shared" si="295"/>
        <v>7</v>
      </c>
      <c r="H2750" s="333" t="str">
        <f t="shared" si="296"/>
        <v>7</v>
      </c>
      <c r="I2750" s="333" t="str">
        <f t="shared" si="297"/>
        <v>9</v>
      </c>
      <c r="J2750" s="333" t="str">
        <f t="shared" si="298"/>
        <v>9</v>
      </c>
      <c r="K2750" s="333" t="str">
        <f t="shared" si="299"/>
        <v>1</v>
      </c>
      <c r="L2750" s="350">
        <f t="shared" si="300"/>
        <v>40.333333333333336</v>
      </c>
    </row>
    <row r="2751" spans="5:12" x14ac:dyDescent="0.25">
      <c r="E2751" s="332" t="s">
        <v>4018</v>
      </c>
      <c r="F2751" s="333" t="str">
        <f t="shared" si="294"/>
        <v>7</v>
      </c>
      <c r="G2751" s="333" t="str">
        <f t="shared" si="295"/>
        <v>7</v>
      </c>
      <c r="H2751" s="333" t="str">
        <f t="shared" si="296"/>
        <v>7</v>
      </c>
      <c r="I2751" s="333" t="str">
        <f t="shared" si="297"/>
        <v>9</v>
      </c>
      <c r="J2751" s="333" t="str">
        <f t="shared" si="298"/>
        <v>9</v>
      </c>
      <c r="K2751" s="333" t="str">
        <f t="shared" si="299"/>
        <v>3</v>
      </c>
      <c r="L2751" s="350">
        <f t="shared" si="300"/>
        <v>46.333333333333336</v>
      </c>
    </row>
    <row r="2752" spans="5:12" x14ac:dyDescent="0.25">
      <c r="E2752" s="332" t="s">
        <v>4017</v>
      </c>
      <c r="F2752" s="333" t="str">
        <f t="shared" si="294"/>
        <v>7</v>
      </c>
      <c r="G2752" s="333" t="str">
        <f t="shared" si="295"/>
        <v>7</v>
      </c>
      <c r="H2752" s="333" t="str">
        <f t="shared" si="296"/>
        <v>7</v>
      </c>
      <c r="I2752" s="333" t="str">
        <f t="shared" si="297"/>
        <v>9</v>
      </c>
      <c r="J2752" s="333" t="str">
        <f t="shared" si="298"/>
        <v>9</v>
      </c>
      <c r="K2752" s="333" t="str">
        <f t="shared" si="299"/>
        <v>7</v>
      </c>
      <c r="L2752" s="350">
        <f t="shared" si="300"/>
        <v>58.333333333333336</v>
      </c>
    </row>
    <row r="2753" spans="5:12" x14ac:dyDescent="0.25">
      <c r="E2753" s="332" t="s">
        <v>4016</v>
      </c>
      <c r="F2753" s="333" t="str">
        <f t="shared" si="294"/>
        <v>7</v>
      </c>
      <c r="G2753" s="333" t="str">
        <f t="shared" si="295"/>
        <v>7</v>
      </c>
      <c r="H2753" s="333" t="str">
        <f t="shared" si="296"/>
        <v>7</v>
      </c>
      <c r="I2753" s="333" t="str">
        <f t="shared" si="297"/>
        <v>9</v>
      </c>
      <c r="J2753" s="333" t="str">
        <f t="shared" si="298"/>
        <v>9</v>
      </c>
      <c r="K2753" s="333" t="str">
        <f t="shared" si="299"/>
        <v>9</v>
      </c>
      <c r="L2753" s="350">
        <f t="shared" si="300"/>
        <v>64.333333333333329</v>
      </c>
    </row>
    <row r="2754" spans="5:12" x14ac:dyDescent="0.25">
      <c r="E2754" s="332" t="s">
        <v>4015</v>
      </c>
      <c r="F2754" s="333" t="str">
        <f t="shared" ref="F2754:F2817" si="301">MID(E2754,3,1)</f>
        <v>7</v>
      </c>
      <c r="G2754" s="333" t="str">
        <f t="shared" ref="G2754:G2817" si="302">MID(E2754,6,1)</f>
        <v>7</v>
      </c>
      <c r="H2754" s="333" t="str">
        <f t="shared" ref="H2754:H2817" si="303">MID(E2754,10,1)</f>
        <v>9</v>
      </c>
      <c r="I2754" s="333" t="str">
        <f t="shared" ref="I2754:I2817" si="304">MID(E2754,13,1)</f>
        <v>1</v>
      </c>
      <c r="J2754" s="333" t="str">
        <f t="shared" ref="J2754:J2817" si="305">MID(E2754,17,1)</f>
        <v>1</v>
      </c>
      <c r="K2754" s="333" t="str">
        <f t="shared" ref="K2754:K2817" si="306">MID(E2754,20,1)</f>
        <v>1</v>
      </c>
      <c r="L2754" s="350">
        <f t="shared" ref="L2754:L2817" si="307">(F2754*G2754+H2754*I2754+J2754*K2754)/3</f>
        <v>19.666666666666668</v>
      </c>
    </row>
    <row r="2755" spans="5:12" x14ac:dyDescent="0.25">
      <c r="E2755" s="332" t="s">
        <v>4014</v>
      </c>
      <c r="F2755" s="333" t="str">
        <f t="shared" si="301"/>
        <v>7</v>
      </c>
      <c r="G2755" s="333" t="str">
        <f t="shared" si="302"/>
        <v>7</v>
      </c>
      <c r="H2755" s="333" t="str">
        <f t="shared" si="303"/>
        <v>9</v>
      </c>
      <c r="I2755" s="333" t="str">
        <f t="shared" si="304"/>
        <v>1</v>
      </c>
      <c r="J2755" s="333" t="str">
        <f t="shared" si="305"/>
        <v>1</v>
      </c>
      <c r="K2755" s="333" t="str">
        <f t="shared" si="306"/>
        <v>3</v>
      </c>
      <c r="L2755" s="350">
        <f t="shared" si="307"/>
        <v>20.333333333333332</v>
      </c>
    </row>
    <row r="2756" spans="5:12" x14ac:dyDescent="0.25">
      <c r="E2756" s="332" t="s">
        <v>4013</v>
      </c>
      <c r="F2756" s="333" t="str">
        <f t="shared" si="301"/>
        <v>7</v>
      </c>
      <c r="G2756" s="333" t="str">
        <f t="shared" si="302"/>
        <v>7</v>
      </c>
      <c r="H2756" s="333" t="str">
        <f t="shared" si="303"/>
        <v>9</v>
      </c>
      <c r="I2756" s="333" t="str">
        <f t="shared" si="304"/>
        <v>1</v>
      </c>
      <c r="J2756" s="333" t="str">
        <f t="shared" si="305"/>
        <v>1</v>
      </c>
      <c r="K2756" s="333" t="str">
        <f t="shared" si="306"/>
        <v>7</v>
      </c>
      <c r="L2756" s="350">
        <f t="shared" si="307"/>
        <v>21.666666666666668</v>
      </c>
    </row>
    <row r="2757" spans="5:12" x14ac:dyDescent="0.25">
      <c r="E2757" s="332" t="s">
        <v>4012</v>
      </c>
      <c r="F2757" s="333" t="str">
        <f t="shared" si="301"/>
        <v>7</v>
      </c>
      <c r="G2757" s="333" t="str">
        <f t="shared" si="302"/>
        <v>7</v>
      </c>
      <c r="H2757" s="333" t="str">
        <f t="shared" si="303"/>
        <v>9</v>
      </c>
      <c r="I2757" s="333" t="str">
        <f t="shared" si="304"/>
        <v>1</v>
      </c>
      <c r="J2757" s="333" t="str">
        <f t="shared" si="305"/>
        <v>1</v>
      </c>
      <c r="K2757" s="333" t="str">
        <f t="shared" si="306"/>
        <v>9</v>
      </c>
      <c r="L2757" s="350">
        <f t="shared" si="307"/>
        <v>22.333333333333332</v>
      </c>
    </row>
    <row r="2758" spans="5:12" x14ac:dyDescent="0.25">
      <c r="E2758" s="332" t="s">
        <v>4011</v>
      </c>
      <c r="F2758" s="333" t="str">
        <f t="shared" si="301"/>
        <v>7</v>
      </c>
      <c r="G2758" s="333" t="str">
        <f t="shared" si="302"/>
        <v>7</v>
      </c>
      <c r="H2758" s="333" t="str">
        <f t="shared" si="303"/>
        <v>9</v>
      </c>
      <c r="I2758" s="333" t="str">
        <f t="shared" si="304"/>
        <v>1</v>
      </c>
      <c r="J2758" s="333" t="str">
        <f t="shared" si="305"/>
        <v>3</v>
      </c>
      <c r="K2758" s="333" t="str">
        <f t="shared" si="306"/>
        <v>1</v>
      </c>
      <c r="L2758" s="350">
        <f t="shared" si="307"/>
        <v>20.333333333333332</v>
      </c>
    </row>
    <row r="2759" spans="5:12" x14ac:dyDescent="0.25">
      <c r="E2759" s="332" t="s">
        <v>4010</v>
      </c>
      <c r="F2759" s="333" t="str">
        <f t="shared" si="301"/>
        <v>7</v>
      </c>
      <c r="G2759" s="333" t="str">
        <f t="shared" si="302"/>
        <v>7</v>
      </c>
      <c r="H2759" s="333" t="str">
        <f t="shared" si="303"/>
        <v>9</v>
      </c>
      <c r="I2759" s="333" t="str">
        <f t="shared" si="304"/>
        <v>1</v>
      </c>
      <c r="J2759" s="333" t="str">
        <f t="shared" si="305"/>
        <v>3</v>
      </c>
      <c r="K2759" s="333" t="str">
        <f t="shared" si="306"/>
        <v>3</v>
      </c>
      <c r="L2759" s="350">
        <f t="shared" si="307"/>
        <v>22.333333333333332</v>
      </c>
    </row>
    <row r="2760" spans="5:12" x14ac:dyDescent="0.25">
      <c r="E2760" s="332" t="s">
        <v>4009</v>
      </c>
      <c r="F2760" s="333" t="str">
        <f t="shared" si="301"/>
        <v>7</v>
      </c>
      <c r="G2760" s="333" t="str">
        <f t="shared" si="302"/>
        <v>7</v>
      </c>
      <c r="H2760" s="333" t="str">
        <f t="shared" si="303"/>
        <v>9</v>
      </c>
      <c r="I2760" s="333" t="str">
        <f t="shared" si="304"/>
        <v>1</v>
      </c>
      <c r="J2760" s="333" t="str">
        <f t="shared" si="305"/>
        <v>3</v>
      </c>
      <c r="K2760" s="333" t="str">
        <f t="shared" si="306"/>
        <v>7</v>
      </c>
      <c r="L2760" s="350">
        <f t="shared" si="307"/>
        <v>26.333333333333332</v>
      </c>
    </row>
    <row r="2761" spans="5:12" x14ac:dyDescent="0.25">
      <c r="E2761" s="332" t="s">
        <v>4008</v>
      </c>
      <c r="F2761" s="333" t="str">
        <f t="shared" si="301"/>
        <v>7</v>
      </c>
      <c r="G2761" s="333" t="str">
        <f t="shared" si="302"/>
        <v>7</v>
      </c>
      <c r="H2761" s="333" t="str">
        <f t="shared" si="303"/>
        <v>9</v>
      </c>
      <c r="I2761" s="333" t="str">
        <f t="shared" si="304"/>
        <v>1</v>
      </c>
      <c r="J2761" s="333" t="str">
        <f t="shared" si="305"/>
        <v>3</v>
      </c>
      <c r="K2761" s="333" t="str">
        <f t="shared" si="306"/>
        <v>9</v>
      </c>
      <c r="L2761" s="350">
        <f t="shared" si="307"/>
        <v>28.333333333333332</v>
      </c>
    </row>
    <row r="2762" spans="5:12" x14ac:dyDescent="0.25">
      <c r="E2762" s="332" t="s">
        <v>4007</v>
      </c>
      <c r="F2762" s="333" t="str">
        <f t="shared" si="301"/>
        <v>7</v>
      </c>
      <c r="G2762" s="333" t="str">
        <f t="shared" si="302"/>
        <v>7</v>
      </c>
      <c r="H2762" s="333" t="str">
        <f t="shared" si="303"/>
        <v>9</v>
      </c>
      <c r="I2762" s="333" t="str">
        <f t="shared" si="304"/>
        <v>1</v>
      </c>
      <c r="J2762" s="333" t="str">
        <f t="shared" si="305"/>
        <v>7</v>
      </c>
      <c r="K2762" s="333" t="str">
        <f t="shared" si="306"/>
        <v>1</v>
      </c>
      <c r="L2762" s="350">
        <f t="shared" si="307"/>
        <v>21.666666666666668</v>
      </c>
    </row>
    <row r="2763" spans="5:12" x14ac:dyDescent="0.25">
      <c r="E2763" s="332" t="s">
        <v>4006</v>
      </c>
      <c r="F2763" s="333" t="str">
        <f t="shared" si="301"/>
        <v>7</v>
      </c>
      <c r="G2763" s="333" t="str">
        <f t="shared" si="302"/>
        <v>7</v>
      </c>
      <c r="H2763" s="333" t="str">
        <f t="shared" si="303"/>
        <v>9</v>
      </c>
      <c r="I2763" s="333" t="str">
        <f t="shared" si="304"/>
        <v>1</v>
      </c>
      <c r="J2763" s="333" t="str">
        <f t="shared" si="305"/>
        <v>7</v>
      </c>
      <c r="K2763" s="333" t="str">
        <f t="shared" si="306"/>
        <v>3</v>
      </c>
      <c r="L2763" s="350">
        <f t="shared" si="307"/>
        <v>26.333333333333332</v>
      </c>
    </row>
    <row r="2764" spans="5:12" x14ac:dyDescent="0.25">
      <c r="E2764" s="332" t="s">
        <v>4005</v>
      </c>
      <c r="F2764" s="333" t="str">
        <f t="shared" si="301"/>
        <v>7</v>
      </c>
      <c r="G2764" s="333" t="str">
        <f t="shared" si="302"/>
        <v>7</v>
      </c>
      <c r="H2764" s="333" t="str">
        <f t="shared" si="303"/>
        <v>9</v>
      </c>
      <c r="I2764" s="333" t="str">
        <f t="shared" si="304"/>
        <v>1</v>
      </c>
      <c r="J2764" s="333" t="str">
        <f t="shared" si="305"/>
        <v>7</v>
      </c>
      <c r="K2764" s="333" t="str">
        <f t="shared" si="306"/>
        <v>7</v>
      </c>
      <c r="L2764" s="350">
        <f t="shared" si="307"/>
        <v>35.666666666666664</v>
      </c>
    </row>
    <row r="2765" spans="5:12" x14ac:dyDescent="0.25">
      <c r="E2765" s="332" t="s">
        <v>4004</v>
      </c>
      <c r="F2765" s="333" t="str">
        <f t="shared" si="301"/>
        <v>7</v>
      </c>
      <c r="G2765" s="333" t="str">
        <f t="shared" si="302"/>
        <v>7</v>
      </c>
      <c r="H2765" s="333" t="str">
        <f t="shared" si="303"/>
        <v>9</v>
      </c>
      <c r="I2765" s="333" t="str">
        <f t="shared" si="304"/>
        <v>1</v>
      </c>
      <c r="J2765" s="333" t="str">
        <f t="shared" si="305"/>
        <v>7</v>
      </c>
      <c r="K2765" s="333" t="str">
        <f t="shared" si="306"/>
        <v>9</v>
      </c>
      <c r="L2765" s="350">
        <f t="shared" si="307"/>
        <v>40.333333333333336</v>
      </c>
    </row>
    <row r="2766" spans="5:12" x14ac:dyDescent="0.25">
      <c r="E2766" s="332" t="s">
        <v>4003</v>
      </c>
      <c r="F2766" s="333" t="str">
        <f t="shared" si="301"/>
        <v>7</v>
      </c>
      <c r="G2766" s="333" t="str">
        <f t="shared" si="302"/>
        <v>7</v>
      </c>
      <c r="H2766" s="333" t="str">
        <f t="shared" si="303"/>
        <v>9</v>
      </c>
      <c r="I2766" s="333" t="str">
        <f t="shared" si="304"/>
        <v>1</v>
      </c>
      <c r="J2766" s="333" t="str">
        <f t="shared" si="305"/>
        <v>9</v>
      </c>
      <c r="K2766" s="333" t="str">
        <f t="shared" si="306"/>
        <v>1</v>
      </c>
      <c r="L2766" s="350">
        <f t="shared" si="307"/>
        <v>22.333333333333332</v>
      </c>
    </row>
    <row r="2767" spans="5:12" x14ac:dyDescent="0.25">
      <c r="E2767" s="332" t="s">
        <v>4002</v>
      </c>
      <c r="F2767" s="333" t="str">
        <f t="shared" si="301"/>
        <v>7</v>
      </c>
      <c r="G2767" s="333" t="str">
        <f t="shared" si="302"/>
        <v>7</v>
      </c>
      <c r="H2767" s="333" t="str">
        <f t="shared" si="303"/>
        <v>9</v>
      </c>
      <c r="I2767" s="333" t="str">
        <f t="shared" si="304"/>
        <v>1</v>
      </c>
      <c r="J2767" s="333" t="str">
        <f t="shared" si="305"/>
        <v>9</v>
      </c>
      <c r="K2767" s="333" t="str">
        <f t="shared" si="306"/>
        <v>3</v>
      </c>
      <c r="L2767" s="350">
        <f t="shared" si="307"/>
        <v>28.333333333333332</v>
      </c>
    </row>
    <row r="2768" spans="5:12" x14ac:dyDescent="0.25">
      <c r="E2768" s="332" t="s">
        <v>4001</v>
      </c>
      <c r="F2768" s="333" t="str">
        <f t="shared" si="301"/>
        <v>7</v>
      </c>
      <c r="G2768" s="333" t="str">
        <f t="shared" si="302"/>
        <v>7</v>
      </c>
      <c r="H2768" s="333" t="str">
        <f t="shared" si="303"/>
        <v>9</v>
      </c>
      <c r="I2768" s="333" t="str">
        <f t="shared" si="304"/>
        <v>1</v>
      </c>
      <c r="J2768" s="333" t="str">
        <f t="shared" si="305"/>
        <v>9</v>
      </c>
      <c r="K2768" s="333" t="str">
        <f t="shared" si="306"/>
        <v>7</v>
      </c>
      <c r="L2768" s="350">
        <f t="shared" si="307"/>
        <v>40.333333333333336</v>
      </c>
    </row>
    <row r="2769" spans="5:12" x14ac:dyDescent="0.25">
      <c r="E2769" s="332" t="s">
        <v>4000</v>
      </c>
      <c r="F2769" s="333" t="str">
        <f t="shared" si="301"/>
        <v>7</v>
      </c>
      <c r="G2769" s="333" t="str">
        <f t="shared" si="302"/>
        <v>7</v>
      </c>
      <c r="H2769" s="333" t="str">
        <f t="shared" si="303"/>
        <v>9</v>
      </c>
      <c r="I2769" s="333" t="str">
        <f t="shared" si="304"/>
        <v>1</v>
      </c>
      <c r="J2769" s="333" t="str">
        <f t="shared" si="305"/>
        <v>9</v>
      </c>
      <c r="K2769" s="333" t="str">
        <f t="shared" si="306"/>
        <v>9</v>
      </c>
      <c r="L2769" s="350">
        <f t="shared" si="307"/>
        <v>46.333333333333336</v>
      </c>
    </row>
    <row r="2770" spans="5:12" x14ac:dyDescent="0.25">
      <c r="E2770" s="332" t="s">
        <v>3999</v>
      </c>
      <c r="F2770" s="333" t="str">
        <f t="shared" si="301"/>
        <v>7</v>
      </c>
      <c r="G2770" s="333" t="str">
        <f t="shared" si="302"/>
        <v>7</v>
      </c>
      <c r="H2770" s="333" t="str">
        <f t="shared" si="303"/>
        <v>9</v>
      </c>
      <c r="I2770" s="333" t="str">
        <f t="shared" si="304"/>
        <v>3</v>
      </c>
      <c r="J2770" s="333" t="str">
        <f t="shared" si="305"/>
        <v>1</v>
      </c>
      <c r="K2770" s="333" t="str">
        <f t="shared" si="306"/>
        <v>1</v>
      </c>
      <c r="L2770" s="350">
        <f t="shared" si="307"/>
        <v>25.666666666666668</v>
      </c>
    </row>
    <row r="2771" spans="5:12" x14ac:dyDescent="0.25">
      <c r="E2771" s="332" t="s">
        <v>3998</v>
      </c>
      <c r="F2771" s="333" t="str">
        <f t="shared" si="301"/>
        <v>7</v>
      </c>
      <c r="G2771" s="333" t="str">
        <f t="shared" si="302"/>
        <v>7</v>
      </c>
      <c r="H2771" s="333" t="str">
        <f t="shared" si="303"/>
        <v>9</v>
      </c>
      <c r="I2771" s="333" t="str">
        <f t="shared" si="304"/>
        <v>3</v>
      </c>
      <c r="J2771" s="333" t="str">
        <f t="shared" si="305"/>
        <v>1</v>
      </c>
      <c r="K2771" s="333" t="str">
        <f t="shared" si="306"/>
        <v>3</v>
      </c>
      <c r="L2771" s="350">
        <f t="shared" si="307"/>
        <v>26.333333333333332</v>
      </c>
    </row>
    <row r="2772" spans="5:12" x14ac:dyDescent="0.25">
      <c r="E2772" s="332" t="s">
        <v>3997</v>
      </c>
      <c r="F2772" s="333" t="str">
        <f t="shared" si="301"/>
        <v>7</v>
      </c>
      <c r="G2772" s="333" t="str">
        <f t="shared" si="302"/>
        <v>7</v>
      </c>
      <c r="H2772" s="333" t="str">
        <f t="shared" si="303"/>
        <v>9</v>
      </c>
      <c r="I2772" s="333" t="str">
        <f t="shared" si="304"/>
        <v>3</v>
      </c>
      <c r="J2772" s="333" t="str">
        <f t="shared" si="305"/>
        <v>1</v>
      </c>
      <c r="K2772" s="333" t="str">
        <f t="shared" si="306"/>
        <v>7</v>
      </c>
      <c r="L2772" s="350">
        <f t="shared" si="307"/>
        <v>27.666666666666668</v>
      </c>
    </row>
    <row r="2773" spans="5:12" x14ac:dyDescent="0.25">
      <c r="E2773" s="332" t="s">
        <v>3996</v>
      </c>
      <c r="F2773" s="333" t="str">
        <f t="shared" si="301"/>
        <v>7</v>
      </c>
      <c r="G2773" s="333" t="str">
        <f t="shared" si="302"/>
        <v>7</v>
      </c>
      <c r="H2773" s="333" t="str">
        <f t="shared" si="303"/>
        <v>9</v>
      </c>
      <c r="I2773" s="333" t="str">
        <f t="shared" si="304"/>
        <v>3</v>
      </c>
      <c r="J2773" s="333" t="str">
        <f t="shared" si="305"/>
        <v>1</v>
      </c>
      <c r="K2773" s="333" t="str">
        <f t="shared" si="306"/>
        <v>9</v>
      </c>
      <c r="L2773" s="350">
        <f t="shared" si="307"/>
        <v>28.333333333333332</v>
      </c>
    </row>
    <row r="2774" spans="5:12" x14ac:dyDescent="0.25">
      <c r="E2774" s="332" t="s">
        <v>3995</v>
      </c>
      <c r="F2774" s="333" t="str">
        <f t="shared" si="301"/>
        <v>7</v>
      </c>
      <c r="G2774" s="333" t="str">
        <f t="shared" si="302"/>
        <v>7</v>
      </c>
      <c r="H2774" s="333" t="str">
        <f t="shared" si="303"/>
        <v>9</v>
      </c>
      <c r="I2774" s="333" t="str">
        <f t="shared" si="304"/>
        <v>3</v>
      </c>
      <c r="J2774" s="333" t="str">
        <f t="shared" si="305"/>
        <v>3</v>
      </c>
      <c r="K2774" s="333" t="str">
        <f t="shared" si="306"/>
        <v>1</v>
      </c>
      <c r="L2774" s="350">
        <f t="shared" si="307"/>
        <v>26.333333333333332</v>
      </c>
    </row>
    <row r="2775" spans="5:12" x14ac:dyDescent="0.25">
      <c r="E2775" s="332" t="s">
        <v>3994</v>
      </c>
      <c r="F2775" s="333" t="str">
        <f t="shared" si="301"/>
        <v>7</v>
      </c>
      <c r="G2775" s="333" t="str">
        <f t="shared" si="302"/>
        <v>7</v>
      </c>
      <c r="H2775" s="333" t="str">
        <f t="shared" si="303"/>
        <v>9</v>
      </c>
      <c r="I2775" s="333" t="str">
        <f t="shared" si="304"/>
        <v>3</v>
      </c>
      <c r="J2775" s="333" t="str">
        <f t="shared" si="305"/>
        <v>3</v>
      </c>
      <c r="K2775" s="333" t="str">
        <f t="shared" si="306"/>
        <v>3</v>
      </c>
      <c r="L2775" s="350">
        <f t="shared" si="307"/>
        <v>28.333333333333332</v>
      </c>
    </row>
    <row r="2776" spans="5:12" x14ac:dyDescent="0.25">
      <c r="E2776" s="332" t="s">
        <v>3993</v>
      </c>
      <c r="F2776" s="333" t="str">
        <f t="shared" si="301"/>
        <v>7</v>
      </c>
      <c r="G2776" s="333" t="str">
        <f t="shared" si="302"/>
        <v>7</v>
      </c>
      <c r="H2776" s="333" t="str">
        <f t="shared" si="303"/>
        <v>9</v>
      </c>
      <c r="I2776" s="333" t="str">
        <f t="shared" si="304"/>
        <v>3</v>
      </c>
      <c r="J2776" s="333" t="str">
        <f t="shared" si="305"/>
        <v>3</v>
      </c>
      <c r="K2776" s="333" t="str">
        <f t="shared" si="306"/>
        <v>7</v>
      </c>
      <c r="L2776" s="350">
        <f t="shared" si="307"/>
        <v>32.333333333333336</v>
      </c>
    </row>
    <row r="2777" spans="5:12" x14ac:dyDescent="0.25">
      <c r="E2777" s="332" t="s">
        <v>3992</v>
      </c>
      <c r="F2777" s="333" t="str">
        <f t="shared" si="301"/>
        <v>7</v>
      </c>
      <c r="G2777" s="333" t="str">
        <f t="shared" si="302"/>
        <v>7</v>
      </c>
      <c r="H2777" s="333" t="str">
        <f t="shared" si="303"/>
        <v>9</v>
      </c>
      <c r="I2777" s="333" t="str">
        <f t="shared" si="304"/>
        <v>3</v>
      </c>
      <c r="J2777" s="333" t="str">
        <f t="shared" si="305"/>
        <v>3</v>
      </c>
      <c r="K2777" s="333" t="str">
        <f t="shared" si="306"/>
        <v>9</v>
      </c>
      <c r="L2777" s="350">
        <f t="shared" si="307"/>
        <v>34.333333333333336</v>
      </c>
    </row>
    <row r="2778" spans="5:12" x14ac:dyDescent="0.25">
      <c r="E2778" s="332" t="s">
        <v>3991</v>
      </c>
      <c r="F2778" s="333" t="str">
        <f t="shared" si="301"/>
        <v>7</v>
      </c>
      <c r="G2778" s="333" t="str">
        <f t="shared" si="302"/>
        <v>7</v>
      </c>
      <c r="H2778" s="333" t="str">
        <f t="shared" si="303"/>
        <v>9</v>
      </c>
      <c r="I2778" s="333" t="str">
        <f t="shared" si="304"/>
        <v>3</v>
      </c>
      <c r="J2778" s="333" t="str">
        <f t="shared" si="305"/>
        <v>7</v>
      </c>
      <c r="K2778" s="333" t="str">
        <f t="shared" si="306"/>
        <v>1</v>
      </c>
      <c r="L2778" s="350">
        <f t="shared" si="307"/>
        <v>27.666666666666668</v>
      </c>
    </row>
    <row r="2779" spans="5:12" x14ac:dyDescent="0.25">
      <c r="E2779" s="332" t="s">
        <v>3990</v>
      </c>
      <c r="F2779" s="333" t="str">
        <f t="shared" si="301"/>
        <v>7</v>
      </c>
      <c r="G2779" s="333" t="str">
        <f t="shared" si="302"/>
        <v>7</v>
      </c>
      <c r="H2779" s="333" t="str">
        <f t="shared" si="303"/>
        <v>9</v>
      </c>
      <c r="I2779" s="333" t="str">
        <f t="shared" si="304"/>
        <v>3</v>
      </c>
      <c r="J2779" s="333" t="str">
        <f t="shared" si="305"/>
        <v>7</v>
      </c>
      <c r="K2779" s="333" t="str">
        <f t="shared" si="306"/>
        <v>3</v>
      </c>
      <c r="L2779" s="350">
        <f t="shared" si="307"/>
        <v>32.333333333333336</v>
      </c>
    </row>
    <row r="2780" spans="5:12" x14ac:dyDescent="0.25">
      <c r="E2780" s="332" t="s">
        <v>3989</v>
      </c>
      <c r="F2780" s="333" t="str">
        <f t="shared" si="301"/>
        <v>7</v>
      </c>
      <c r="G2780" s="333" t="str">
        <f t="shared" si="302"/>
        <v>7</v>
      </c>
      <c r="H2780" s="333" t="str">
        <f t="shared" si="303"/>
        <v>9</v>
      </c>
      <c r="I2780" s="333" t="str">
        <f t="shared" si="304"/>
        <v>3</v>
      </c>
      <c r="J2780" s="333" t="str">
        <f t="shared" si="305"/>
        <v>7</v>
      </c>
      <c r="K2780" s="333" t="str">
        <f t="shared" si="306"/>
        <v>7</v>
      </c>
      <c r="L2780" s="350">
        <f t="shared" si="307"/>
        <v>41.666666666666664</v>
      </c>
    </row>
    <row r="2781" spans="5:12" x14ac:dyDescent="0.25">
      <c r="E2781" s="332" t="s">
        <v>3988</v>
      </c>
      <c r="F2781" s="333" t="str">
        <f t="shared" si="301"/>
        <v>7</v>
      </c>
      <c r="G2781" s="333" t="str">
        <f t="shared" si="302"/>
        <v>7</v>
      </c>
      <c r="H2781" s="333" t="str">
        <f t="shared" si="303"/>
        <v>9</v>
      </c>
      <c r="I2781" s="333" t="str">
        <f t="shared" si="304"/>
        <v>3</v>
      </c>
      <c r="J2781" s="333" t="str">
        <f t="shared" si="305"/>
        <v>7</v>
      </c>
      <c r="K2781" s="333" t="str">
        <f t="shared" si="306"/>
        <v>9</v>
      </c>
      <c r="L2781" s="350">
        <f t="shared" si="307"/>
        <v>46.333333333333336</v>
      </c>
    </row>
    <row r="2782" spans="5:12" x14ac:dyDescent="0.25">
      <c r="E2782" s="332" t="s">
        <v>3987</v>
      </c>
      <c r="F2782" s="333" t="str">
        <f t="shared" si="301"/>
        <v>7</v>
      </c>
      <c r="G2782" s="333" t="str">
        <f t="shared" si="302"/>
        <v>7</v>
      </c>
      <c r="H2782" s="333" t="str">
        <f t="shared" si="303"/>
        <v>9</v>
      </c>
      <c r="I2782" s="333" t="str">
        <f t="shared" si="304"/>
        <v>3</v>
      </c>
      <c r="J2782" s="333" t="str">
        <f t="shared" si="305"/>
        <v>9</v>
      </c>
      <c r="K2782" s="333" t="str">
        <f t="shared" si="306"/>
        <v>1</v>
      </c>
      <c r="L2782" s="350">
        <f t="shared" si="307"/>
        <v>28.333333333333332</v>
      </c>
    </row>
    <row r="2783" spans="5:12" x14ac:dyDescent="0.25">
      <c r="E2783" s="332" t="s">
        <v>3986</v>
      </c>
      <c r="F2783" s="333" t="str">
        <f t="shared" si="301"/>
        <v>7</v>
      </c>
      <c r="G2783" s="333" t="str">
        <f t="shared" si="302"/>
        <v>7</v>
      </c>
      <c r="H2783" s="333" t="str">
        <f t="shared" si="303"/>
        <v>9</v>
      </c>
      <c r="I2783" s="333" t="str">
        <f t="shared" si="304"/>
        <v>3</v>
      </c>
      <c r="J2783" s="333" t="str">
        <f t="shared" si="305"/>
        <v>9</v>
      </c>
      <c r="K2783" s="333" t="str">
        <f t="shared" si="306"/>
        <v>3</v>
      </c>
      <c r="L2783" s="350">
        <f t="shared" si="307"/>
        <v>34.333333333333336</v>
      </c>
    </row>
    <row r="2784" spans="5:12" x14ac:dyDescent="0.25">
      <c r="E2784" s="332" t="s">
        <v>3985</v>
      </c>
      <c r="F2784" s="333" t="str">
        <f t="shared" si="301"/>
        <v>7</v>
      </c>
      <c r="G2784" s="333" t="str">
        <f t="shared" si="302"/>
        <v>7</v>
      </c>
      <c r="H2784" s="333" t="str">
        <f t="shared" si="303"/>
        <v>9</v>
      </c>
      <c r="I2784" s="333" t="str">
        <f t="shared" si="304"/>
        <v>3</v>
      </c>
      <c r="J2784" s="333" t="str">
        <f t="shared" si="305"/>
        <v>9</v>
      </c>
      <c r="K2784" s="333" t="str">
        <f t="shared" si="306"/>
        <v>7</v>
      </c>
      <c r="L2784" s="350">
        <f t="shared" si="307"/>
        <v>46.333333333333336</v>
      </c>
    </row>
    <row r="2785" spans="5:12" x14ac:dyDescent="0.25">
      <c r="E2785" s="332" t="s">
        <v>3984</v>
      </c>
      <c r="F2785" s="333" t="str">
        <f t="shared" si="301"/>
        <v>7</v>
      </c>
      <c r="G2785" s="333" t="str">
        <f t="shared" si="302"/>
        <v>7</v>
      </c>
      <c r="H2785" s="333" t="str">
        <f t="shared" si="303"/>
        <v>9</v>
      </c>
      <c r="I2785" s="333" t="str">
        <f t="shared" si="304"/>
        <v>3</v>
      </c>
      <c r="J2785" s="333" t="str">
        <f t="shared" si="305"/>
        <v>9</v>
      </c>
      <c r="K2785" s="333" t="str">
        <f t="shared" si="306"/>
        <v>9</v>
      </c>
      <c r="L2785" s="350">
        <f t="shared" si="307"/>
        <v>52.333333333333336</v>
      </c>
    </row>
    <row r="2786" spans="5:12" x14ac:dyDescent="0.25">
      <c r="E2786" s="332" t="s">
        <v>3983</v>
      </c>
      <c r="F2786" s="333" t="str">
        <f t="shared" si="301"/>
        <v>7</v>
      </c>
      <c r="G2786" s="333" t="str">
        <f t="shared" si="302"/>
        <v>7</v>
      </c>
      <c r="H2786" s="333" t="str">
        <f t="shared" si="303"/>
        <v>9</v>
      </c>
      <c r="I2786" s="333" t="str">
        <f t="shared" si="304"/>
        <v>7</v>
      </c>
      <c r="J2786" s="333" t="str">
        <f t="shared" si="305"/>
        <v>1</v>
      </c>
      <c r="K2786" s="333" t="str">
        <f t="shared" si="306"/>
        <v>1</v>
      </c>
      <c r="L2786" s="350">
        <f t="shared" si="307"/>
        <v>37.666666666666664</v>
      </c>
    </row>
    <row r="2787" spans="5:12" x14ac:dyDescent="0.25">
      <c r="E2787" s="332" t="s">
        <v>3982</v>
      </c>
      <c r="F2787" s="333" t="str">
        <f t="shared" si="301"/>
        <v>7</v>
      </c>
      <c r="G2787" s="333" t="str">
        <f t="shared" si="302"/>
        <v>7</v>
      </c>
      <c r="H2787" s="333" t="str">
        <f t="shared" si="303"/>
        <v>9</v>
      </c>
      <c r="I2787" s="333" t="str">
        <f t="shared" si="304"/>
        <v>7</v>
      </c>
      <c r="J2787" s="333" t="str">
        <f t="shared" si="305"/>
        <v>1</v>
      </c>
      <c r="K2787" s="333" t="str">
        <f t="shared" si="306"/>
        <v>3</v>
      </c>
      <c r="L2787" s="350">
        <f t="shared" si="307"/>
        <v>38.333333333333336</v>
      </c>
    </row>
    <row r="2788" spans="5:12" x14ac:dyDescent="0.25">
      <c r="E2788" s="332" t="s">
        <v>3981</v>
      </c>
      <c r="F2788" s="333" t="str">
        <f t="shared" si="301"/>
        <v>7</v>
      </c>
      <c r="G2788" s="333" t="str">
        <f t="shared" si="302"/>
        <v>7</v>
      </c>
      <c r="H2788" s="333" t="str">
        <f t="shared" si="303"/>
        <v>9</v>
      </c>
      <c r="I2788" s="333" t="str">
        <f t="shared" si="304"/>
        <v>7</v>
      </c>
      <c r="J2788" s="333" t="str">
        <f t="shared" si="305"/>
        <v>1</v>
      </c>
      <c r="K2788" s="333" t="str">
        <f t="shared" si="306"/>
        <v>7</v>
      </c>
      <c r="L2788" s="350">
        <f t="shared" si="307"/>
        <v>39.666666666666664</v>
      </c>
    </row>
    <row r="2789" spans="5:12" x14ac:dyDescent="0.25">
      <c r="E2789" s="332" t="s">
        <v>3980</v>
      </c>
      <c r="F2789" s="333" t="str">
        <f t="shared" si="301"/>
        <v>7</v>
      </c>
      <c r="G2789" s="333" t="str">
        <f t="shared" si="302"/>
        <v>7</v>
      </c>
      <c r="H2789" s="333" t="str">
        <f t="shared" si="303"/>
        <v>9</v>
      </c>
      <c r="I2789" s="333" t="str">
        <f t="shared" si="304"/>
        <v>7</v>
      </c>
      <c r="J2789" s="333" t="str">
        <f t="shared" si="305"/>
        <v>1</v>
      </c>
      <c r="K2789" s="333" t="str">
        <f t="shared" si="306"/>
        <v>9</v>
      </c>
      <c r="L2789" s="350">
        <f t="shared" si="307"/>
        <v>40.333333333333336</v>
      </c>
    </row>
    <row r="2790" spans="5:12" x14ac:dyDescent="0.25">
      <c r="E2790" s="332" t="s">
        <v>3979</v>
      </c>
      <c r="F2790" s="333" t="str">
        <f t="shared" si="301"/>
        <v>7</v>
      </c>
      <c r="G2790" s="333" t="str">
        <f t="shared" si="302"/>
        <v>7</v>
      </c>
      <c r="H2790" s="333" t="str">
        <f t="shared" si="303"/>
        <v>9</v>
      </c>
      <c r="I2790" s="333" t="str">
        <f t="shared" si="304"/>
        <v>7</v>
      </c>
      <c r="J2790" s="333" t="str">
        <f t="shared" si="305"/>
        <v>3</v>
      </c>
      <c r="K2790" s="333" t="str">
        <f t="shared" si="306"/>
        <v>1</v>
      </c>
      <c r="L2790" s="350">
        <f t="shared" si="307"/>
        <v>38.333333333333336</v>
      </c>
    </row>
    <row r="2791" spans="5:12" x14ac:dyDescent="0.25">
      <c r="E2791" s="332" t="s">
        <v>3978</v>
      </c>
      <c r="F2791" s="333" t="str">
        <f t="shared" si="301"/>
        <v>7</v>
      </c>
      <c r="G2791" s="333" t="str">
        <f t="shared" si="302"/>
        <v>7</v>
      </c>
      <c r="H2791" s="333" t="str">
        <f t="shared" si="303"/>
        <v>9</v>
      </c>
      <c r="I2791" s="333" t="str">
        <f t="shared" si="304"/>
        <v>7</v>
      </c>
      <c r="J2791" s="333" t="str">
        <f t="shared" si="305"/>
        <v>3</v>
      </c>
      <c r="K2791" s="333" t="str">
        <f t="shared" si="306"/>
        <v>3</v>
      </c>
      <c r="L2791" s="350">
        <f t="shared" si="307"/>
        <v>40.333333333333336</v>
      </c>
    </row>
    <row r="2792" spans="5:12" x14ac:dyDescent="0.25">
      <c r="E2792" s="332" t="s">
        <v>3977</v>
      </c>
      <c r="F2792" s="333" t="str">
        <f t="shared" si="301"/>
        <v>7</v>
      </c>
      <c r="G2792" s="333" t="str">
        <f t="shared" si="302"/>
        <v>7</v>
      </c>
      <c r="H2792" s="333" t="str">
        <f t="shared" si="303"/>
        <v>9</v>
      </c>
      <c r="I2792" s="333" t="str">
        <f t="shared" si="304"/>
        <v>7</v>
      </c>
      <c r="J2792" s="333" t="str">
        <f t="shared" si="305"/>
        <v>3</v>
      </c>
      <c r="K2792" s="333" t="str">
        <f t="shared" si="306"/>
        <v>7</v>
      </c>
      <c r="L2792" s="350">
        <f t="shared" si="307"/>
        <v>44.333333333333336</v>
      </c>
    </row>
    <row r="2793" spans="5:12" x14ac:dyDescent="0.25">
      <c r="E2793" s="332" t="s">
        <v>3976</v>
      </c>
      <c r="F2793" s="333" t="str">
        <f t="shared" si="301"/>
        <v>7</v>
      </c>
      <c r="G2793" s="333" t="str">
        <f t="shared" si="302"/>
        <v>7</v>
      </c>
      <c r="H2793" s="333" t="str">
        <f t="shared" si="303"/>
        <v>9</v>
      </c>
      <c r="I2793" s="333" t="str">
        <f t="shared" si="304"/>
        <v>7</v>
      </c>
      <c r="J2793" s="333" t="str">
        <f t="shared" si="305"/>
        <v>3</v>
      </c>
      <c r="K2793" s="333" t="str">
        <f t="shared" si="306"/>
        <v>9</v>
      </c>
      <c r="L2793" s="350">
        <f t="shared" si="307"/>
        <v>46.333333333333336</v>
      </c>
    </row>
    <row r="2794" spans="5:12" x14ac:dyDescent="0.25">
      <c r="E2794" s="332" t="s">
        <v>3975</v>
      </c>
      <c r="F2794" s="333" t="str">
        <f t="shared" si="301"/>
        <v>7</v>
      </c>
      <c r="G2794" s="333" t="str">
        <f t="shared" si="302"/>
        <v>7</v>
      </c>
      <c r="H2794" s="333" t="str">
        <f t="shared" si="303"/>
        <v>9</v>
      </c>
      <c r="I2794" s="333" t="str">
        <f t="shared" si="304"/>
        <v>7</v>
      </c>
      <c r="J2794" s="333" t="str">
        <f t="shared" si="305"/>
        <v>7</v>
      </c>
      <c r="K2794" s="333" t="str">
        <f t="shared" si="306"/>
        <v>1</v>
      </c>
      <c r="L2794" s="350">
        <f t="shared" si="307"/>
        <v>39.666666666666664</v>
      </c>
    </row>
    <row r="2795" spans="5:12" x14ac:dyDescent="0.25">
      <c r="E2795" s="332" t="s">
        <v>3974</v>
      </c>
      <c r="F2795" s="333" t="str">
        <f t="shared" si="301"/>
        <v>7</v>
      </c>
      <c r="G2795" s="333" t="str">
        <f t="shared" si="302"/>
        <v>7</v>
      </c>
      <c r="H2795" s="333" t="str">
        <f t="shared" si="303"/>
        <v>9</v>
      </c>
      <c r="I2795" s="333" t="str">
        <f t="shared" si="304"/>
        <v>7</v>
      </c>
      <c r="J2795" s="333" t="str">
        <f t="shared" si="305"/>
        <v>7</v>
      </c>
      <c r="K2795" s="333" t="str">
        <f t="shared" si="306"/>
        <v>3</v>
      </c>
      <c r="L2795" s="350">
        <f t="shared" si="307"/>
        <v>44.333333333333336</v>
      </c>
    </row>
    <row r="2796" spans="5:12" x14ac:dyDescent="0.25">
      <c r="E2796" s="332" t="s">
        <v>3973</v>
      </c>
      <c r="F2796" s="333" t="str">
        <f t="shared" si="301"/>
        <v>7</v>
      </c>
      <c r="G2796" s="333" t="str">
        <f t="shared" si="302"/>
        <v>7</v>
      </c>
      <c r="H2796" s="333" t="str">
        <f t="shared" si="303"/>
        <v>9</v>
      </c>
      <c r="I2796" s="333" t="str">
        <f t="shared" si="304"/>
        <v>7</v>
      </c>
      <c r="J2796" s="333" t="str">
        <f t="shared" si="305"/>
        <v>7</v>
      </c>
      <c r="K2796" s="333" t="str">
        <f t="shared" si="306"/>
        <v>7</v>
      </c>
      <c r="L2796" s="350">
        <f t="shared" si="307"/>
        <v>53.666666666666664</v>
      </c>
    </row>
    <row r="2797" spans="5:12" x14ac:dyDescent="0.25">
      <c r="E2797" s="332" t="s">
        <v>3972</v>
      </c>
      <c r="F2797" s="333" t="str">
        <f t="shared" si="301"/>
        <v>7</v>
      </c>
      <c r="G2797" s="333" t="str">
        <f t="shared" si="302"/>
        <v>7</v>
      </c>
      <c r="H2797" s="333" t="str">
        <f t="shared" si="303"/>
        <v>9</v>
      </c>
      <c r="I2797" s="333" t="str">
        <f t="shared" si="304"/>
        <v>7</v>
      </c>
      <c r="J2797" s="333" t="str">
        <f t="shared" si="305"/>
        <v>7</v>
      </c>
      <c r="K2797" s="333" t="str">
        <f t="shared" si="306"/>
        <v>9</v>
      </c>
      <c r="L2797" s="350">
        <f t="shared" si="307"/>
        <v>58.333333333333336</v>
      </c>
    </row>
    <row r="2798" spans="5:12" x14ac:dyDescent="0.25">
      <c r="E2798" s="332" t="s">
        <v>3971</v>
      </c>
      <c r="F2798" s="333" t="str">
        <f t="shared" si="301"/>
        <v>7</v>
      </c>
      <c r="G2798" s="333" t="str">
        <f t="shared" si="302"/>
        <v>7</v>
      </c>
      <c r="H2798" s="333" t="str">
        <f t="shared" si="303"/>
        <v>9</v>
      </c>
      <c r="I2798" s="333" t="str">
        <f t="shared" si="304"/>
        <v>7</v>
      </c>
      <c r="J2798" s="333" t="str">
        <f t="shared" si="305"/>
        <v>9</v>
      </c>
      <c r="K2798" s="333" t="str">
        <f t="shared" si="306"/>
        <v>1</v>
      </c>
      <c r="L2798" s="350">
        <f t="shared" si="307"/>
        <v>40.333333333333336</v>
      </c>
    </row>
    <row r="2799" spans="5:12" x14ac:dyDescent="0.25">
      <c r="E2799" s="332" t="s">
        <v>3970</v>
      </c>
      <c r="F2799" s="333" t="str">
        <f t="shared" si="301"/>
        <v>7</v>
      </c>
      <c r="G2799" s="333" t="str">
        <f t="shared" si="302"/>
        <v>7</v>
      </c>
      <c r="H2799" s="333" t="str">
        <f t="shared" si="303"/>
        <v>9</v>
      </c>
      <c r="I2799" s="333" t="str">
        <f t="shared" si="304"/>
        <v>7</v>
      </c>
      <c r="J2799" s="333" t="str">
        <f t="shared" si="305"/>
        <v>9</v>
      </c>
      <c r="K2799" s="333" t="str">
        <f t="shared" si="306"/>
        <v>3</v>
      </c>
      <c r="L2799" s="350">
        <f t="shared" si="307"/>
        <v>46.333333333333336</v>
      </c>
    </row>
    <row r="2800" spans="5:12" x14ac:dyDescent="0.25">
      <c r="E2800" s="332" t="s">
        <v>3969</v>
      </c>
      <c r="F2800" s="333" t="str">
        <f t="shared" si="301"/>
        <v>7</v>
      </c>
      <c r="G2800" s="333" t="str">
        <f t="shared" si="302"/>
        <v>7</v>
      </c>
      <c r="H2800" s="333" t="str">
        <f t="shared" si="303"/>
        <v>9</v>
      </c>
      <c r="I2800" s="333" t="str">
        <f t="shared" si="304"/>
        <v>7</v>
      </c>
      <c r="J2800" s="333" t="str">
        <f t="shared" si="305"/>
        <v>9</v>
      </c>
      <c r="K2800" s="333" t="str">
        <f t="shared" si="306"/>
        <v>7</v>
      </c>
      <c r="L2800" s="350">
        <f t="shared" si="307"/>
        <v>58.333333333333336</v>
      </c>
    </row>
    <row r="2801" spans="5:12" x14ac:dyDescent="0.25">
      <c r="E2801" s="332" t="s">
        <v>3968</v>
      </c>
      <c r="F2801" s="333" t="str">
        <f t="shared" si="301"/>
        <v>7</v>
      </c>
      <c r="G2801" s="333" t="str">
        <f t="shared" si="302"/>
        <v>7</v>
      </c>
      <c r="H2801" s="333" t="str">
        <f t="shared" si="303"/>
        <v>9</v>
      </c>
      <c r="I2801" s="333" t="str">
        <f t="shared" si="304"/>
        <v>7</v>
      </c>
      <c r="J2801" s="333" t="str">
        <f t="shared" si="305"/>
        <v>9</v>
      </c>
      <c r="K2801" s="333" t="str">
        <f t="shared" si="306"/>
        <v>9</v>
      </c>
      <c r="L2801" s="350">
        <f t="shared" si="307"/>
        <v>64.333333333333329</v>
      </c>
    </row>
    <row r="2802" spans="5:12" x14ac:dyDescent="0.25">
      <c r="E2802" s="332" t="s">
        <v>3967</v>
      </c>
      <c r="F2802" s="333" t="str">
        <f t="shared" si="301"/>
        <v>7</v>
      </c>
      <c r="G2802" s="333" t="str">
        <f t="shared" si="302"/>
        <v>7</v>
      </c>
      <c r="H2802" s="333" t="str">
        <f t="shared" si="303"/>
        <v>9</v>
      </c>
      <c r="I2802" s="333" t="str">
        <f t="shared" si="304"/>
        <v>9</v>
      </c>
      <c r="J2802" s="333" t="str">
        <f t="shared" si="305"/>
        <v>1</v>
      </c>
      <c r="K2802" s="333" t="str">
        <f t="shared" si="306"/>
        <v>1</v>
      </c>
      <c r="L2802" s="350">
        <f t="shared" si="307"/>
        <v>43.666666666666664</v>
      </c>
    </row>
    <row r="2803" spans="5:12" x14ac:dyDescent="0.25">
      <c r="E2803" s="332" t="s">
        <v>3966</v>
      </c>
      <c r="F2803" s="333" t="str">
        <f t="shared" si="301"/>
        <v>7</v>
      </c>
      <c r="G2803" s="333" t="str">
        <f t="shared" si="302"/>
        <v>7</v>
      </c>
      <c r="H2803" s="333" t="str">
        <f t="shared" si="303"/>
        <v>9</v>
      </c>
      <c r="I2803" s="333" t="str">
        <f t="shared" si="304"/>
        <v>9</v>
      </c>
      <c r="J2803" s="333" t="str">
        <f t="shared" si="305"/>
        <v>1</v>
      </c>
      <c r="K2803" s="333" t="str">
        <f t="shared" si="306"/>
        <v>3</v>
      </c>
      <c r="L2803" s="350">
        <f t="shared" si="307"/>
        <v>44.333333333333336</v>
      </c>
    </row>
    <row r="2804" spans="5:12" x14ac:dyDescent="0.25">
      <c r="E2804" s="332" t="s">
        <v>3965</v>
      </c>
      <c r="F2804" s="333" t="str">
        <f t="shared" si="301"/>
        <v>7</v>
      </c>
      <c r="G2804" s="333" t="str">
        <f t="shared" si="302"/>
        <v>7</v>
      </c>
      <c r="H2804" s="333" t="str">
        <f t="shared" si="303"/>
        <v>9</v>
      </c>
      <c r="I2804" s="333" t="str">
        <f t="shared" si="304"/>
        <v>9</v>
      </c>
      <c r="J2804" s="333" t="str">
        <f t="shared" si="305"/>
        <v>1</v>
      </c>
      <c r="K2804" s="333" t="str">
        <f t="shared" si="306"/>
        <v>7</v>
      </c>
      <c r="L2804" s="350">
        <f t="shared" si="307"/>
        <v>45.666666666666664</v>
      </c>
    </row>
    <row r="2805" spans="5:12" x14ac:dyDescent="0.25">
      <c r="E2805" s="332" t="s">
        <v>3964</v>
      </c>
      <c r="F2805" s="333" t="str">
        <f t="shared" si="301"/>
        <v>7</v>
      </c>
      <c r="G2805" s="333" t="str">
        <f t="shared" si="302"/>
        <v>7</v>
      </c>
      <c r="H2805" s="333" t="str">
        <f t="shared" si="303"/>
        <v>9</v>
      </c>
      <c r="I2805" s="333" t="str">
        <f t="shared" si="304"/>
        <v>9</v>
      </c>
      <c r="J2805" s="333" t="str">
        <f t="shared" si="305"/>
        <v>1</v>
      </c>
      <c r="K2805" s="333" t="str">
        <f t="shared" si="306"/>
        <v>9</v>
      </c>
      <c r="L2805" s="350">
        <f t="shared" si="307"/>
        <v>46.333333333333336</v>
      </c>
    </row>
    <row r="2806" spans="5:12" x14ac:dyDescent="0.25">
      <c r="E2806" s="332" t="s">
        <v>3963</v>
      </c>
      <c r="F2806" s="333" t="str">
        <f t="shared" si="301"/>
        <v>7</v>
      </c>
      <c r="G2806" s="333" t="str">
        <f t="shared" si="302"/>
        <v>7</v>
      </c>
      <c r="H2806" s="333" t="str">
        <f t="shared" si="303"/>
        <v>9</v>
      </c>
      <c r="I2806" s="333" t="str">
        <f t="shared" si="304"/>
        <v>9</v>
      </c>
      <c r="J2806" s="333" t="str">
        <f t="shared" si="305"/>
        <v>3</v>
      </c>
      <c r="K2806" s="333" t="str">
        <f t="shared" si="306"/>
        <v>1</v>
      </c>
      <c r="L2806" s="350">
        <f t="shared" si="307"/>
        <v>44.333333333333336</v>
      </c>
    </row>
    <row r="2807" spans="5:12" x14ac:dyDescent="0.25">
      <c r="E2807" s="332" t="s">
        <v>3962</v>
      </c>
      <c r="F2807" s="333" t="str">
        <f t="shared" si="301"/>
        <v>7</v>
      </c>
      <c r="G2807" s="333" t="str">
        <f t="shared" si="302"/>
        <v>7</v>
      </c>
      <c r="H2807" s="333" t="str">
        <f t="shared" si="303"/>
        <v>9</v>
      </c>
      <c r="I2807" s="333" t="str">
        <f t="shared" si="304"/>
        <v>9</v>
      </c>
      <c r="J2807" s="333" t="str">
        <f t="shared" si="305"/>
        <v>3</v>
      </c>
      <c r="K2807" s="333" t="str">
        <f t="shared" si="306"/>
        <v>3</v>
      </c>
      <c r="L2807" s="350">
        <f t="shared" si="307"/>
        <v>46.333333333333336</v>
      </c>
    </row>
    <row r="2808" spans="5:12" x14ac:dyDescent="0.25">
      <c r="E2808" s="332" t="s">
        <v>3961</v>
      </c>
      <c r="F2808" s="333" t="str">
        <f t="shared" si="301"/>
        <v>7</v>
      </c>
      <c r="G2808" s="333" t="str">
        <f t="shared" si="302"/>
        <v>7</v>
      </c>
      <c r="H2808" s="333" t="str">
        <f t="shared" si="303"/>
        <v>9</v>
      </c>
      <c r="I2808" s="333" t="str">
        <f t="shared" si="304"/>
        <v>9</v>
      </c>
      <c r="J2808" s="333" t="str">
        <f t="shared" si="305"/>
        <v>3</v>
      </c>
      <c r="K2808" s="333" t="str">
        <f t="shared" si="306"/>
        <v>7</v>
      </c>
      <c r="L2808" s="350">
        <f t="shared" si="307"/>
        <v>50.333333333333336</v>
      </c>
    </row>
    <row r="2809" spans="5:12" x14ac:dyDescent="0.25">
      <c r="E2809" s="332" t="s">
        <v>3960</v>
      </c>
      <c r="F2809" s="333" t="str">
        <f t="shared" si="301"/>
        <v>7</v>
      </c>
      <c r="G2809" s="333" t="str">
        <f t="shared" si="302"/>
        <v>7</v>
      </c>
      <c r="H2809" s="333" t="str">
        <f t="shared" si="303"/>
        <v>9</v>
      </c>
      <c r="I2809" s="333" t="str">
        <f t="shared" si="304"/>
        <v>9</v>
      </c>
      <c r="J2809" s="333" t="str">
        <f t="shared" si="305"/>
        <v>3</v>
      </c>
      <c r="K2809" s="333" t="str">
        <f t="shared" si="306"/>
        <v>9</v>
      </c>
      <c r="L2809" s="350">
        <f t="shared" si="307"/>
        <v>52.333333333333336</v>
      </c>
    </row>
    <row r="2810" spans="5:12" x14ac:dyDescent="0.25">
      <c r="E2810" s="332" t="s">
        <v>3959</v>
      </c>
      <c r="F2810" s="333" t="str">
        <f t="shared" si="301"/>
        <v>7</v>
      </c>
      <c r="G2810" s="333" t="str">
        <f t="shared" si="302"/>
        <v>7</v>
      </c>
      <c r="H2810" s="333" t="str">
        <f t="shared" si="303"/>
        <v>9</v>
      </c>
      <c r="I2810" s="333" t="str">
        <f t="shared" si="304"/>
        <v>9</v>
      </c>
      <c r="J2810" s="333" t="str">
        <f t="shared" si="305"/>
        <v>7</v>
      </c>
      <c r="K2810" s="333" t="str">
        <f t="shared" si="306"/>
        <v>1</v>
      </c>
      <c r="L2810" s="350">
        <f t="shared" si="307"/>
        <v>45.666666666666664</v>
      </c>
    </row>
    <row r="2811" spans="5:12" x14ac:dyDescent="0.25">
      <c r="E2811" s="332" t="s">
        <v>3958</v>
      </c>
      <c r="F2811" s="333" t="str">
        <f t="shared" si="301"/>
        <v>7</v>
      </c>
      <c r="G2811" s="333" t="str">
        <f t="shared" si="302"/>
        <v>7</v>
      </c>
      <c r="H2811" s="333" t="str">
        <f t="shared" si="303"/>
        <v>9</v>
      </c>
      <c r="I2811" s="333" t="str">
        <f t="shared" si="304"/>
        <v>9</v>
      </c>
      <c r="J2811" s="333" t="str">
        <f t="shared" si="305"/>
        <v>7</v>
      </c>
      <c r="K2811" s="333" t="str">
        <f t="shared" si="306"/>
        <v>3</v>
      </c>
      <c r="L2811" s="350">
        <f t="shared" si="307"/>
        <v>50.333333333333336</v>
      </c>
    </row>
    <row r="2812" spans="5:12" x14ac:dyDescent="0.25">
      <c r="E2812" s="332" t="s">
        <v>3957</v>
      </c>
      <c r="F2812" s="333" t="str">
        <f t="shared" si="301"/>
        <v>7</v>
      </c>
      <c r="G2812" s="333" t="str">
        <f t="shared" si="302"/>
        <v>7</v>
      </c>
      <c r="H2812" s="333" t="str">
        <f t="shared" si="303"/>
        <v>9</v>
      </c>
      <c r="I2812" s="333" t="str">
        <f t="shared" si="304"/>
        <v>9</v>
      </c>
      <c r="J2812" s="333" t="str">
        <f t="shared" si="305"/>
        <v>7</v>
      </c>
      <c r="K2812" s="333" t="str">
        <f t="shared" si="306"/>
        <v>7</v>
      </c>
      <c r="L2812" s="350">
        <f t="shared" si="307"/>
        <v>59.666666666666664</v>
      </c>
    </row>
    <row r="2813" spans="5:12" x14ac:dyDescent="0.25">
      <c r="E2813" s="332" t="s">
        <v>3956</v>
      </c>
      <c r="F2813" s="333" t="str">
        <f t="shared" si="301"/>
        <v>7</v>
      </c>
      <c r="G2813" s="333" t="str">
        <f t="shared" si="302"/>
        <v>7</v>
      </c>
      <c r="H2813" s="333" t="str">
        <f t="shared" si="303"/>
        <v>9</v>
      </c>
      <c r="I2813" s="333" t="str">
        <f t="shared" si="304"/>
        <v>9</v>
      </c>
      <c r="J2813" s="333" t="str">
        <f t="shared" si="305"/>
        <v>7</v>
      </c>
      <c r="K2813" s="333" t="str">
        <f t="shared" si="306"/>
        <v>9</v>
      </c>
      <c r="L2813" s="350">
        <f t="shared" si="307"/>
        <v>64.333333333333329</v>
      </c>
    </row>
    <row r="2814" spans="5:12" x14ac:dyDescent="0.25">
      <c r="E2814" s="332" t="s">
        <v>3955</v>
      </c>
      <c r="F2814" s="333" t="str">
        <f t="shared" si="301"/>
        <v>7</v>
      </c>
      <c r="G2814" s="333" t="str">
        <f t="shared" si="302"/>
        <v>7</v>
      </c>
      <c r="H2814" s="333" t="str">
        <f t="shared" si="303"/>
        <v>9</v>
      </c>
      <c r="I2814" s="333" t="str">
        <f t="shared" si="304"/>
        <v>9</v>
      </c>
      <c r="J2814" s="333" t="str">
        <f t="shared" si="305"/>
        <v>9</v>
      </c>
      <c r="K2814" s="333" t="str">
        <f t="shared" si="306"/>
        <v>1</v>
      </c>
      <c r="L2814" s="350">
        <f t="shared" si="307"/>
        <v>46.333333333333336</v>
      </c>
    </row>
    <row r="2815" spans="5:12" x14ac:dyDescent="0.25">
      <c r="E2815" s="332" t="s">
        <v>3954</v>
      </c>
      <c r="F2815" s="333" t="str">
        <f t="shared" si="301"/>
        <v>7</v>
      </c>
      <c r="G2815" s="333" t="str">
        <f t="shared" si="302"/>
        <v>7</v>
      </c>
      <c r="H2815" s="333" t="str">
        <f t="shared" si="303"/>
        <v>9</v>
      </c>
      <c r="I2815" s="333" t="str">
        <f t="shared" si="304"/>
        <v>9</v>
      </c>
      <c r="J2815" s="333" t="str">
        <f t="shared" si="305"/>
        <v>9</v>
      </c>
      <c r="K2815" s="333" t="str">
        <f t="shared" si="306"/>
        <v>3</v>
      </c>
      <c r="L2815" s="350">
        <f t="shared" si="307"/>
        <v>52.333333333333336</v>
      </c>
    </row>
    <row r="2816" spans="5:12" x14ac:dyDescent="0.25">
      <c r="E2816" s="332" t="s">
        <v>3953</v>
      </c>
      <c r="F2816" s="333" t="str">
        <f t="shared" si="301"/>
        <v>7</v>
      </c>
      <c r="G2816" s="333" t="str">
        <f t="shared" si="302"/>
        <v>7</v>
      </c>
      <c r="H2816" s="333" t="str">
        <f t="shared" si="303"/>
        <v>9</v>
      </c>
      <c r="I2816" s="333" t="str">
        <f t="shared" si="304"/>
        <v>9</v>
      </c>
      <c r="J2816" s="333" t="str">
        <f t="shared" si="305"/>
        <v>9</v>
      </c>
      <c r="K2816" s="333" t="str">
        <f t="shared" si="306"/>
        <v>7</v>
      </c>
      <c r="L2816" s="350">
        <f t="shared" si="307"/>
        <v>64.333333333333329</v>
      </c>
    </row>
    <row r="2817" spans="5:12" x14ac:dyDescent="0.25">
      <c r="E2817" s="332" t="s">
        <v>3952</v>
      </c>
      <c r="F2817" s="333" t="str">
        <f t="shared" si="301"/>
        <v>7</v>
      </c>
      <c r="G2817" s="333" t="str">
        <f t="shared" si="302"/>
        <v>7</v>
      </c>
      <c r="H2817" s="333" t="str">
        <f t="shared" si="303"/>
        <v>9</v>
      </c>
      <c r="I2817" s="333" t="str">
        <f t="shared" si="304"/>
        <v>9</v>
      </c>
      <c r="J2817" s="333" t="str">
        <f t="shared" si="305"/>
        <v>9</v>
      </c>
      <c r="K2817" s="333" t="str">
        <f t="shared" si="306"/>
        <v>9</v>
      </c>
      <c r="L2817" s="350">
        <f t="shared" si="307"/>
        <v>70.333333333333329</v>
      </c>
    </row>
    <row r="2818" spans="5:12" x14ac:dyDescent="0.25">
      <c r="E2818" s="332" t="s">
        <v>3951</v>
      </c>
      <c r="F2818" s="333" t="str">
        <f t="shared" ref="F2818:F2881" si="308">MID(E2818,3,1)</f>
        <v>7</v>
      </c>
      <c r="G2818" s="333" t="str">
        <f t="shared" ref="G2818:G2881" si="309">MID(E2818,6,1)</f>
        <v>9</v>
      </c>
      <c r="H2818" s="333" t="str">
        <f t="shared" ref="H2818:H2881" si="310">MID(E2818,10,1)</f>
        <v>1</v>
      </c>
      <c r="I2818" s="333" t="str">
        <f t="shared" ref="I2818:I2881" si="311">MID(E2818,13,1)</f>
        <v>1</v>
      </c>
      <c r="J2818" s="333" t="str">
        <f t="shared" ref="J2818:J2881" si="312">MID(E2818,17,1)</f>
        <v>1</v>
      </c>
      <c r="K2818" s="333" t="str">
        <f t="shared" ref="K2818:K2881" si="313">MID(E2818,20,1)</f>
        <v>1</v>
      </c>
      <c r="L2818" s="350">
        <f t="shared" ref="L2818:L2881" si="314">(F2818*G2818+H2818*I2818+J2818*K2818)/3</f>
        <v>21.666666666666668</v>
      </c>
    </row>
    <row r="2819" spans="5:12" x14ac:dyDescent="0.25">
      <c r="E2819" s="332" t="s">
        <v>3950</v>
      </c>
      <c r="F2819" s="333" t="str">
        <f t="shared" si="308"/>
        <v>7</v>
      </c>
      <c r="G2819" s="333" t="str">
        <f t="shared" si="309"/>
        <v>9</v>
      </c>
      <c r="H2819" s="333" t="str">
        <f t="shared" si="310"/>
        <v>1</v>
      </c>
      <c r="I2819" s="333" t="str">
        <f t="shared" si="311"/>
        <v>1</v>
      </c>
      <c r="J2819" s="333" t="str">
        <f t="shared" si="312"/>
        <v>1</v>
      </c>
      <c r="K2819" s="333" t="str">
        <f t="shared" si="313"/>
        <v>3</v>
      </c>
      <c r="L2819" s="350">
        <f t="shared" si="314"/>
        <v>22.333333333333332</v>
      </c>
    </row>
    <row r="2820" spans="5:12" x14ac:dyDescent="0.25">
      <c r="E2820" s="332" t="s">
        <v>3949</v>
      </c>
      <c r="F2820" s="333" t="str">
        <f t="shared" si="308"/>
        <v>7</v>
      </c>
      <c r="G2820" s="333" t="str">
        <f t="shared" si="309"/>
        <v>9</v>
      </c>
      <c r="H2820" s="333" t="str">
        <f t="shared" si="310"/>
        <v>1</v>
      </c>
      <c r="I2820" s="333" t="str">
        <f t="shared" si="311"/>
        <v>1</v>
      </c>
      <c r="J2820" s="333" t="str">
        <f t="shared" si="312"/>
        <v>1</v>
      </c>
      <c r="K2820" s="333" t="str">
        <f t="shared" si="313"/>
        <v>7</v>
      </c>
      <c r="L2820" s="350">
        <f t="shared" si="314"/>
        <v>23.666666666666668</v>
      </c>
    </row>
    <row r="2821" spans="5:12" x14ac:dyDescent="0.25">
      <c r="E2821" s="332" t="s">
        <v>3948</v>
      </c>
      <c r="F2821" s="333" t="str">
        <f t="shared" si="308"/>
        <v>7</v>
      </c>
      <c r="G2821" s="333" t="str">
        <f t="shared" si="309"/>
        <v>9</v>
      </c>
      <c r="H2821" s="333" t="str">
        <f t="shared" si="310"/>
        <v>1</v>
      </c>
      <c r="I2821" s="333" t="str">
        <f t="shared" si="311"/>
        <v>1</v>
      </c>
      <c r="J2821" s="333" t="str">
        <f t="shared" si="312"/>
        <v>1</v>
      </c>
      <c r="K2821" s="333" t="str">
        <f t="shared" si="313"/>
        <v>9</v>
      </c>
      <c r="L2821" s="350">
        <f t="shared" si="314"/>
        <v>24.333333333333332</v>
      </c>
    </row>
    <row r="2822" spans="5:12" x14ac:dyDescent="0.25">
      <c r="E2822" s="332" t="s">
        <v>3947</v>
      </c>
      <c r="F2822" s="333" t="str">
        <f t="shared" si="308"/>
        <v>7</v>
      </c>
      <c r="G2822" s="333" t="str">
        <f t="shared" si="309"/>
        <v>9</v>
      </c>
      <c r="H2822" s="333" t="str">
        <f t="shared" si="310"/>
        <v>1</v>
      </c>
      <c r="I2822" s="333" t="str">
        <f t="shared" si="311"/>
        <v>1</v>
      </c>
      <c r="J2822" s="333" t="str">
        <f t="shared" si="312"/>
        <v>3</v>
      </c>
      <c r="K2822" s="333" t="str">
        <f t="shared" si="313"/>
        <v>1</v>
      </c>
      <c r="L2822" s="350">
        <f t="shared" si="314"/>
        <v>22.333333333333332</v>
      </c>
    </row>
    <row r="2823" spans="5:12" x14ac:dyDescent="0.25">
      <c r="E2823" s="332" t="s">
        <v>3946</v>
      </c>
      <c r="F2823" s="333" t="str">
        <f t="shared" si="308"/>
        <v>7</v>
      </c>
      <c r="G2823" s="333" t="str">
        <f t="shared" si="309"/>
        <v>9</v>
      </c>
      <c r="H2823" s="333" t="str">
        <f t="shared" si="310"/>
        <v>1</v>
      </c>
      <c r="I2823" s="333" t="str">
        <f t="shared" si="311"/>
        <v>1</v>
      </c>
      <c r="J2823" s="333" t="str">
        <f t="shared" si="312"/>
        <v>3</v>
      </c>
      <c r="K2823" s="333" t="str">
        <f t="shared" si="313"/>
        <v>3</v>
      </c>
      <c r="L2823" s="350">
        <f t="shared" si="314"/>
        <v>24.333333333333332</v>
      </c>
    </row>
    <row r="2824" spans="5:12" x14ac:dyDescent="0.25">
      <c r="E2824" s="332" t="s">
        <v>3945</v>
      </c>
      <c r="F2824" s="333" t="str">
        <f t="shared" si="308"/>
        <v>7</v>
      </c>
      <c r="G2824" s="333" t="str">
        <f t="shared" si="309"/>
        <v>9</v>
      </c>
      <c r="H2824" s="333" t="str">
        <f t="shared" si="310"/>
        <v>1</v>
      </c>
      <c r="I2824" s="333" t="str">
        <f t="shared" si="311"/>
        <v>1</v>
      </c>
      <c r="J2824" s="333" t="str">
        <f t="shared" si="312"/>
        <v>3</v>
      </c>
      <c r="K2824" s="333" t="str">
        <f t="shared" si="313"/>
        <v>7</v>
      </c>
      <c r="L2824" s="350">
        <f t="shared" si="314"/>
        <v>28.333333333333332</v>
      </c>
    </row>
    <row r="2825" spans="5:12" x14ac:dyDescent="0.25">
      <c r="E2825" s="332" t="s">
        <v>3944</v>
      </c>
      <c r="F2825" s="333" t="str">
        <f t="shared" si="308"/>
        <v>7</v>
      </c>
      <c r="G2825" s="333" t="str">
        <f t="shared" si="309"/>
        <v>9</v>
      </c>
      <c r="H2825" s="333" t="str">
        <f t="shared" si="310"/>
        <v>1</v>
      </c>
      <c r="I2825" s="333" t="str">
        <f t="shared" si="311"/>
        <v>1</v>
      </c>
      <c r="J2825" s="333" t="str">
        <f t="shared" si="312"/>
        <v>3</v>
      </c>
      <c r="K2825" s="333" t="str">
        <f t="shared" si="313"/>
        <v>9</v>
      </c>
      <c r="L2825" s="350">
        <f t="shared" si="314"/>
        <v>30.333333333333332</v>
      </c>
    </row>
    <row r="2826" spans="5:12" x14ac:dyDescent="0.25">
      <c r="E2826" s="332" t="s">
        <v>3943</v>
      </c>
      <c r="F2826" s="333" t="str">
        <f t="shared" si="308"/>
        <v>7</v>
      </c>
      <c r="G2826" s="333" t="str">
        <f t="shared" si="309"/>
        <v>9</v>
      </c>
      <c r="H2826" s="333" t="str">
        <f t="shared" si="310"/>
        <v>1</v>
      </c>
      <c r="I2826" s="333" t="str">
        <f t="shared" si="311"/>
        <v>1</v>
      </c>
      <c r="J2826" s="333" t="str">
        <f t="shared" si="312"/>
        <v>7</v>
      </c>
      <c r="K2826" s="333" t="str">
        <f t="shared" si="313"/>
        <v>1</v>
      </c>
      <c r="L2826" s="350">
        <f t="shared" si="314"/>
        <v>23.666666666666668</v>
      </c>
    </row>
    <row r="2827" spans="5:12" x14ac:dyDescent="0.25">
      <c r="E2827" s="332" t="s">
        <v>3942</v>
      </c>
      <c r="F2827" s="333" t="str">
        <f t="shared" si="308"/>
        <v>7</v>
      </c>
      <c r="G2827" s="333" t="str">
        <f t="shared" si="309"/>
        <v>9</v>
      </c>
      <c r="H2827" s="333" t="str">
        <f t="shared" si="310"/>
        <v>1</v>
      </c>
      <c r="I2827" s="333" t="str">
        <f t="shared" si="311"/>
        <v>1</v>
      </c>
      <c r="J2827" s="333" t="str">
        <f t="shared" si="312"/>
        <v>7</v>
      </c>
      <c r="K2827" s="333" t="str">
        <f t="shared" si="313"/>
        <v>3</v>
      </c>
      <c r="L2827" s="350">
        <f t="shared" si="314"/>
        <v>28.333333333333332</v>
      </c>
    </row>
    <row r="2828" spans="5:12" x14ac:dyDescent="0.25">
      <c r="E2828" s="332" t="s">
        <v>3941</v>
      </c>
      <c r="F2828" s="333" t="str">
        <f t="shared" si="308"/>
        <v>7</v>
      </c>
      <c r="G2828" s="333" t="str">
        <f t="shared" si="309"/>
        <v>9</v>
      </c>
      <c r="H2828" s="333" t="str">
        <f t="shared" si="310"/>
        <v>1</v>
      </c>
      <c r="I2828" s="333" t="str">
        <f t="shared" si="311"/>
        <v>1</v>
      </c>
      <c r="J2828" s="333" t="str">
        <f t="shared" si="312"/>
        <v>7</v>
      </c>
      <c r="K2828" s="333" t="str">
        <f t="shared" si="313"/>
        <v>7</v>
      </c>
      <c r="L2828" s="350">
        <f t="shared" si="314"/>
        <v>37.666666666666664</v>
      </c>
    </row>
    <row r="2829" spans="5:12" x14ac:dyDescent="0.25">
      <c r="E2829" s="332" t="s">
        <v>3940</v>
      </c>
      <c r="F2829" s="333" t="str">
        <f t="shared" si="308"/>
        <v>7</v>
      </c>
      <c r="G2829" s="333" t="str">
        <f t="shared" si="309"/>
        <v>9</v>
      </c>
      <c r="H2829" s="333" t="str">
        <f t="shared" si="310"/>
        <v>1</v>
      </c>
      <c r="I2829" s="333" t="str">
        <f t="shared" si="311"/>
        <v>1</v>
      </c>
      <c r="J2829" s="333" t="str">
        <f t="shared" si="312"/>
        <v>7</v>
      </c>
      <c r="K2829" s="333" t="str">
        <f t="shared" si="313"/>
        <v>9</v>
      </c>
      <c r="L2829" s="350">
        <f t="shared" si="314"/>
        <v>42.333333333333336</v>
      </c>
    </row>
    <row r="2830" spans="5:12" x14ac:dyDescent="0.25">
      <c r="E2830" s="332" t="s">
        <v>3939</v>
      </c>
      <c r="F2830" s="333" t="str">
        <f t="shared" si="308"/>
        <v>7</v>
      </c>
      <c r="G2830" s="333" t="str">
        <f t="shared" si="309"/>
        <v>9</v>
      </c>
      <c r="H2830" s="333" t="str">
        <f t="shared" si="310"/>
        <v>1</v>
      </c>
      <c r="I2830" s="333" t="str">
        <f t="shared" si="311"/>
        <v>1</v>
      </c>
      <c r="J2830" s="333" t="str">
        <f t="shared" si="312"/>
        <v>9</v>
      </c>
      <c r="K2830" s="333" t="str">
        <f t="shared" si="313"/>
        <v>1</v>
      </c>
      <c r="L2830" s="350">
        <f t="shared" si="314"/>
        <v>24.333333333333332</v>
      </c>
    </row>
    <row r="2831" spans="5:12" x14ac:dyDescent="0.25">
      <c r="E2831" s="332" t="s">
        <v>3938</v>
      </c>
      <c r="F2831" s="333" t="str">
        <f t="shared" si="308"/>
        <v>7</v>
      </c>
      <c r="G2831" s="333" t="str">
        <f t="shared" si="309"/>
        <v>9</v>
      </c>
      <c r="H2831" s="333" t="str">
        <f t="shared" si="310"/>
        <v>1</v>
      </c>
      <c r="I2831" s="333" t="str">
        <f t="shared" si="311"/>
        <v>1</v>
      </c>
      <c r="J2831" s="333" t="str">
        <f t="shared" si="312"/>
        <v>9</v>
      </c>
      <c r="K2831" s="333" t="str">
        <f t="shared" si="313"/>
        <v>3</v>
      </c>
      <c r="L2831" s="350">
        <f t="shared" si="314"/>
        <v>30.333333333333332</v>
      </c>
    </row>
    <row r="2832" spans="5:12" x14ac:dyDescent="0.25">
      <c r="E2832" s="332" t="s">
        <v>3937</v>
      </c>
      <c r="F2832" s="333" t="str">
        <f t="shared" si="308"/>
        <v>7</v>
      </c>
      <c r="G2832" s="333" t="str">
        <f t="shared" si="309"/>
        <v>9</v>
      </c>
      <c r="H2832" s="333" t="str">
        <f t="shared" si="310"/>
        <v>1</v>
      </c>
      <c r="I2832" s="333" t="str">
        <f t="shared" si="311"/>
        <v>1</v>
      </c>
      <c r="J2832" s="333" t="str">
        <f t="shared" si="312"/>
        <v>9</v>
      </c>
      <c r="K2832" s="333" t="str">
        <f t="shared" si="313"/>
        <v>7</v>
      </c>
      <c r="L2832" s="350">
        <f t="shared" si="314"/>
        <v>42.333333333333336</v>
      </c>
    </row>
    <row r="2833" spans="5:12" x14ac:dyDescent="0.25">
      <c r="E2833" s="332" t="s">
        <v>3936</v>
      </c>
      <c r="F2833" s="333" t="str">
        <f t="shared" si="308"/>
        <v>7</v>
      </c>
      <c r="G2833" s="333" t="str">
        <f t="shared" si="309"/>
        <v>9</v>
      </c>
      <c r="H2833" s="333" t="str">
        <f t="shared" si="310"/>
        <v>1</v>
      </c>
      <c r="I2833" s="333" t="str">
        <f t="shared" si="311"/>
        <v>1</v>
      </c>
      <c r="J2833" s="333" t="str">
        <f t="shared" si="312"/>
        <v>9</v>
      </c>
      <c r="K2833" s="333" t="str">
        <f t="shared" si="313"/>
        <v>9</v>
      </c>
      <c r="L2833" s="350">
        <f t="shared" si="314"/>
        <v>48.333333333333336</v>
      </c>
    </row>
    <row r="2834" spans="5:12" x14ac:dyDescent="0.25">
      <c r="E2834" s="332" t="s">
        <v>3935</v>
      </c>
      <c r="F2834" s="333" t="str">
        <f t="shared" si="308"/>
        <v>7</v>
      </c>
      <c r="G2834" s="333" t="str">
        <f t="shared" si="309"/>
        <v>9</v>
      </c>
      <c r="H2834" s="333" t="str">
        <f t="shared" si="310"/>
        <v>1</v>
      </c>
      <c r="I2834" s="333" t="str">
        <f t="shared" si="311"/>
        <v>3</v>
      </c>
      <c r="J2834" s="333" t="str">
        <f t="shared" si="312"/>
        <v>1</v>
      </c>
      <c r="K2834" s="333" t="str">
        <f t="shared" si="313"/>
        <v>1</v>
      </c>
      <c r="L2834" s="350">
        <f t="shared" si="314"/>
        <v>22.333333333333332</v>
      </c>
    </row>
    <row r="2835" spans="5:12" x14ac:dyDescent="0.25">
      <c r="E2835" s="332" t="s">
        <v>3934</v>
      </c>
      <c r="F2835" s="333" t="str">
        <f t="shared" si="308"/>
        <v>7</v>
      </c>
      <c r="G2835" s="333" t="str">
        <f t="shared" si="309"/>
        <v>9</v>
      </c>
      <c r="H2835" s="333" t="str">
        <f t="shared" si="310"/>
        <v>1</v>
      </c>
      <c r="I2835" s="333" t="str">
        <f t="shared" si="311"/>
        <v>3</v>
      </c>
      <c r="J2835" s="333" t="str">
        <f t="shared" si="312"/>
        <v>1</v>
      </c>
      <c r="K2835" s="333" t="str">
        <f t="shared" si="313"/>
        <v>3</v>
      </c>
      <c r="L2835" s="350">
        <f t="shared" si="314"/>
        <v>23</v>
      </c>
    </row>
    <row r="2836" spans="5:12" x14ac:dyDescent="0.25">
      <c r="E2836" s="332" t="s">
        <v>3933</v>
      </c>
      <c r="F2836" s="333" t="str">
        <f t="shared" si="308"/>
        <v>7</v>
      </c>
      <c r="G2836" s="333" t="str">
        <f t="shared" si="309"/>
        <v>9</v>
      </c>
      <c r="H2836" s="333" t="str">
        <f t="shared" si="310"/>
        <v>1</v>
      </c>
      <c r="I2836" s="333" t="str">
        <f t="shared" si="311"/>
        <v>3</v>
      </c>
      <c r="J2836" s="333" t="str">
        <f t="shared" si="312"/>
        <v>1</v>
      </c>
      <c r="K2836" s="333" t="str">
        <f t="shared" si="313"/>
        <v>7</v>
      </c>
      <c r="L2836" s="350">
        <f t="shared" si="314"/>
        <v>24.333333333333332</v>
      </c>
    </row>
    <row r="2837" spans="5:12" x14ac:dyDescent="0.25">
      <c r="E2837" s="332" t="s">
        <v>3932</v>
      </c>
      <c r="F2837" s="333" t="str">
        <f t="shared" si="308"/>
        <v>7</v>
      </c>
      <c r="G2837" s="333" t="str">
        <f t="shared" si="309"/>
        <v>9</v>
      </c>
      <c r="H2837" s="333" t="str">
        <f t="shared" si="310"/>
        <v>1</v>
      </c>
      <c r="I2837" s="333" t="str">
        <f t="shared" si="311"/>
        <v>3</v>
      </c>
      <c r="J2837" s="333" t="str">
        <f t="shared" si="312"/>
        <v>1</v>
      </c>
      <c r="K2837" s="333" t="str">
        <f t="shared" si="313"/>
        <v>9</v>
      </c>
      <c r="L2837" s="350">
        <f t="shared" si="314"/>
        <v>25</v>
      </c>
    </row>
    <row r="2838" spans="5:12" x14ac:dyDescent="0.25">
      <c r="E2838" s="332" t="s">
        <v>3931</v>
      </c>
      <c r="F2838" s="333" t="str">
        <f t="shared" si="308"/>
        <v>7</v>
      </c>
      <c r="G2838" s="333" t="str">
        <f t="shared" si="309"/>
        <v>9</v>
      </c>
      <c r="H2838" s="333" t="str">
        <f t="shared" si="310"/>
        <v>1</v>
      </c>
      <c r="I2838" s="333" t="str">
        <f t="shared" si="311"/>
        <v>3</v>
      </c>
      <c r="J2838" s="333" t="str">
        <f t="shared" si="312"/>
        <v>3</v>
      </c>
      <c r="K2838" s="333" t="str">
        <f t="shared" si="313"/>
        <v>1</v>
      </c>
      <c r="L2838" s="350">
        <f t="shared" si="314"/>
        <v>23</v>
      </c>
    </row>
    <row r="2839" spans="5:12" x14ac:dyDescent="0.25">
      <c r="E2839" s="332" t="s">
        <v>3930</v>
      </c>
      <c r="F2839" s="333" t="str">
        <f t="shared" si="308"/>
        <v>7</v>
      </c>
      <c r="G2839" s="333" t="str">
        <f t="shared" si="309"/>
        <v>9</v>
      </c>
      <c r="H2839" s="333" t="str">
        <f t="shared" si="310"/>
        <v>1</v>
      </c>
      <c r="I2839" s="333" t="str">
        <f t="shared" si="311"/>
        <v>3</v>
      </c>
      <c r="J2839" s="333" t="str">
        <f t="shared" si="312"/>
        <v>3</v>
      </c>
      <c r="K2839" s="333" t="str">
        <f t="shared" si="313"/>
        <v>3</v>
      </c>
      <c r="L2839" s="350">
        <f t="shared" si="314"/>
        <v>25</v>
      </c>
    </row>
    <row r="2840" spans="5:12" x14ac:dyDescent="0.25">
      <c r="E2840" s="332" t="s">
        <v>3929</v>
      </c>
      <c r="F2840" s="333" t="str">
        <f t="shared" si="308"/>
        <v>7</v>
      </c>
      <c r="G2840" s="333" t="str">
        <f t="shared" si="309"/>
        <v>9</v>
      </c>
      <c r="H2840" s="333" t="str">
        <f t="shared" si="310"/>
        <v>1</v>
      </c>
      <c r="I2840" s="333" t="str">
        <f t="shared" si="311"/>
        <v>3</v>
      </c>
      <c r="J2840" s="333" t="str">
        <f t="shared" si="312"/>
        <v>3</v>
      </c>
      <c r="K2840" s="333" t="str">
        <f t="shared" si="313"/>
        <v>7</v>
      </c>
      <c r="L2840" s="350">
        <f t="shared" si="314"/>
        <v>29</v>
      </c>
    </row>
    <row r="2841" spans="5:12" x14ac:dyDescent="0.25">
      <c r="E2841" s="332" t="s">
        <v>3928</v>
      </c>
      <c r="F2841" s="333" t="str">
        <f t="shared" si="308"/>
        <v>7</v>
      </c>
      <c r="G2841" s="333" t="str">
        <f t="shared" si="309"/>
        <v>9</v>
      </c>
      <c r="H2841" s="333" t="str">
        <f t="shared" si="310"/>
        <v>1</v>
      </c>
      <c r="I2841" s="333" t="str">
        <f t="shared" si="311"/>
        <v>3</v>
      </c>
      <c r="J2841" s="333" t="str">
        <f t="shared" si="312"/>
        <v>3</v>
      </c>
      <c r="K2841" s="333" t="str">
        <f t="shared" si="313"/>
        <v>9</v>
      </c>
      <c r="L2841" s="350">
        <f t="shared" si="314"/>
        <v>31</v>
      </c>
    </row>
    <row r="2842" spans="5:12" x14ac:dyDescent="0.25">
      <c r="E2842" s="332" t="s">
        <v>3927</v>
      </c>
      <c r="F2842" s="333" t="str">
        <f t="shared" si="308"/>
        <v>7</v>
      </c>
      <c r="G2842" s="333" t="str">
        <f t="shared" si="309"/>
        <v>9</v>
      </c>
      <c r="H2842" s="333" t="str">
        <f t="shared" si="310"/>
        <v>1</v>
      </c>
      <c r="I2842" s="333" t="str">
        <f t="shared" si="311"/>
        <v>3</v>
      </c>
      <c r="J2842" s="333" t="str">
        <f t="shared" si="312"/>
        <v>7</v>
      </c>
      <c r="K2842" s="333" t="str">
        <f t="shared" si="313"/>
        <v>1</v>
      </c>
      <c r="L2842" s="350">
        <f t="shared" si="314"/>
        <v>24.333333333333332</v>
      </c>
    </row>
    <row r="2843" spans="5:12" x14ac:dyDescent="0.25">
      <c r="E2843" s="332" t="s">
        <v>3926</v>
      </c>
      <c r="F2843" s="333" t="str">
        <f t="shared" si="308"/>
        <v>7</v>
      </c>
      <c r="G2843" s="333" t="str">
        <f t="shared" si="309"/>
        <v>9</v>
      </c>
      <c r="H2843" s="333" t="str">
        <f t="shared" si="310"/>
        <v>1</v>
      </c>
      <c r="I2843" s="333" t="str">
        <f t="shared" si="311"/>
        <v>3</v>
      </c>
      <c r="J2843" s="333" t="str">
        <f t="shared" si="312"/>
        <v>7</v>
      </c>
      <c r="K2843" s="333" t="str">
        <f t="shared" si="313"/>
        <v>3</v>
      </c>
      <c r="L2843" s="350">
        <f t="shared" si="314"/>
        <v>29</v>
      </c>
    </row>
    <row r="2844" spans="5:12" x14ac:dyDescent="0.25">
      <c r="E2844" s="332" t="s">
        <v>3925</v>
      </c>
      <c r="F2844" s="333" t="str">
        <f t="shared" si="308"/>
        <v>7</v>
      </c>
      <c r="G2844" s="333" t="str">
        <f t="shared" si="309"/>
        <v>9</v>
      </c>
      <c r="H2844" s="333" t="str">
        <f t="shared" si="310"/>
        <v>1</v>
      </c>
      <c r="I2844" s="333" t="str">
        <f t="shared" si="311"/>
        <v>3</v>
      </c>
      <c r="J2844" s="333" t="str">
        <f t="shared" si="312"/>
        <v>7</v>
      </c>
      <c r="K2844" s="333" t="str">
        <f t="shared" si="313"/>
        <v>7</v>
      </c>
      <c r="L2844" s="350">
        <f t="shared" si="314"/>
        <v>38.333333333333336</v>
      </c>
    </row>
    <row r="2845" spans="5:12" x14ac:dyDescent="0.25">
      <c r="E2845" s="332" t="s">
        <v>3924</v>
      </c>
      <c r="F2845" s="333" t="str">
        <f t="shared" si="308"/>
        <v>7</v>
      </c>
      <c r="G2845" s="333" t="str">
        <f t="shared" si="309"/>
        <v>9</v>
      </c>
      <c r="H2845" s="333" t="str">
        <f t="shared" si="310"/>
        <v>1</v>
      </c>
      <c r="I2845" s="333" t="str">
        <f t="shared" si="311"/>
        <v>3</v>
      </c>
      <c r="J2845" s="333" t="str">
        <f t="shared" si="312"/>
        <v>7</v>
      </c>
      <c r="K2845" s="333" t="str">
        <f t="shared" si="313"/>
        <v>9</v>
      </c>
      <c r="L2845" s="350">
        <f t="shared" si="314"/>
        <v>43</v>
      </c>
    </row>
    <row r="2846" spans="5:12" x14ac:dyDescent="0.25">
      <c r="E2846" s="332" t="s">
        <v>3923</v>
      </c>
      <c r="F2846" s="333" t="str">
        <f t="shared" si="308"/>
        <v>7</v>
      </c>
      <c r="G2846" s="333" t="str">
        <f t="shared" si="309"/>
        <v>9</v>
      </c>
      <c r="H2846" s="333" t="str">
        <f t="shared" si="310"/>
        <v>1</v>
      </c>
      <c r="I2846" s="333" t="str">
        <f t="shared" si="311"/>
        <v>3</v>
      </c>
      <c r="J2846" s="333" t="str">
        <f t="shared" si="312"/>
        <v>9</v>
      </c>
      <c r="K2846" s="333" t="str">
        <f t="shared" si="313"/>
        <v>1</v>
      </c>
      <c r="L2846" s="350">
        <f t="shared" si="314"/>
        <v>25</v>
      </c>
    </row>
    <row r="2847" spans="5:12" x14ac:dyDescent="0.25">
      <c r="E2847" s="332" t="s">
        <v>3922</v>
      </c>
      <c r="F2847" s="333" t="str">
        <f t="shared" si="308"/>
        <v>7</v>
      </c>
      <c r="G2847" s="333" t="str">
        <f t="shared" si="309"/>
        <v>9</v>
      </c>
      <c r="H2847" s="333" t="str">
        <f t="shared" si="310"/>
        <v>1</v>
      </c>
      <c r="I2847" s="333" t="str">
        <f t="shared" si="311"/>
        <v>3</v>
      </c>
      <c r="J2847" s="333" t="str">
        <f t="shared" si="312"/>
        <v>9</v>
      </c>
      <c r="K2847" s="333" t="str">
        <f t="shared" si="313"/>
        <v>3</v>
      </c>
      <c r="L2847" s="350">
        <f t="shared" si="314"/>
        <v>31</v>
      </c>
    </row>
    <row r="2848" spans="5:12" x14ac:dyDescent="0.25">
      <c r="E2848" s="332" t="s">
        <v>3921</v>
      </c>
      <c r="F2848" s="333" t="str">
        <f t="shared" si="308"/>
        <v>7</v>
      </c>
      <c r="G2848" s="333" t="str">
        <f t="shared" si="309"/>
        <v>9</v>
      </c>
      <c r="H2848" s="333" t="str">
        <f t="shared" si="310"/>
        <v>1</v>
      </c>
      <c r="I2848" s="333" t="str">
        <f t="shared" si="311"/>
        <v>3</v>
      </c>
      <c r="J2848" s="333" t="str">
        <f t="shared" si="312"/>
        <v>9</v>
      </c>
      <c r="K2848" s="333" t="str">
        <f t="shared" si="313"/>
        <v>7</v>
      </c>
      <c r="L2848" s="350">
        <f t="shared" si="314"/>
        <v>43</v>
      </c>
    </row>
    <row r="2849" spans="5:12" x14ac:dyDescent="0.25">
      <c r="E2849" s="332" t="s">
        <v>3920</v>
      </c>
      <c r="F2849" s="333" t="str">
        <f t="shared" si="308"/>
        <v>7</v>
      </c>
      <c r="G2849" s="333" t="str">
        <f t="shared" si="309"/>
        <v>9</v>
      </c>
      <c r="H2849" s="333" t="str">
        <f t="shared" si="310"/>
        <v>1</v>
      </c>
      <c r="I2849" s="333" t="str">
        <f t="shared" si="311"/>
        <v>3</v>
      </c>
      <c r="J2849" s="333" t="str">
        <f t="shared" si="312"/>
        <v>9</v>
      </c>
      <c r="K2849" s="333" t="str">
        <f t="shared" si="313"/>
        <v>9</v>
      </c>
      <c r="L2849" s="350">
        <f t="shared" si="314"/>
        <v>49</v>
      </c>
    </row>
    <row r="2850" spans="5:12" x14ac:dyDescent="0.25">
      <c r="E2850" s="332" t="s">
        <v>3919</v>
      </c>
      <c r="F2850" s="333" t="str">
        <f t="shared" si="308"/>
        <v>7</v>
      </c>
      <c r="G2850" s="333" t="str">
        <f t="shared" si="309"/>
        <v>9</v>
      </c>
      <c r="H2850" s="333" t="str">
        <f t="shared" si="310"/>
        <v>1</v>
      </c>
      <c r="I2850" s="333" t="str">
        <f t="shared" si="311"/>
        <v>7</v>
      </c>
      <c r="J2850" s="333" t="str">
        <f t="shared" si="312"/>
        <v>1</v>
      </c>
      <c r="K2850" s="333" t="str">
        <f t="shared" si="313"/>
        <v>1</v>
      </c>
      <c r="L2850" s="350">
        <f t="shared" si="314"/>
        <v>23.666666666666668</v>
      </c>
    </row>
    <row r="2851" spans="5:12" x14ac:dyDescent="0.25">
      <c r="E2851" s="332" t="s">
        <v>3918</v>
      </c>
      <c r="F2851" s="333" t="str">
        <f t="shared" si="308"/>
        <v>7</v>
      </c>
      <c r="G2851" s="333" t="str">
        <f t="shared" si="309"/>
        <v>9</v>
      </c>
      <c r="H2851" s="333" t="str">
        <f t="shared" si="310"/>
        <v>1</v>
      </c>
      <c r="I2851" s="333" t="str">
        <f t="shared" si="311"/>
        <v>7</v>
      </c>
      <c r="J2851" s="333" t="str">
        <f t="shared" si="312"/>
        <v>1</v>
      </c>
      <c r="K2851" s="333" t="str">
        <f t="shared" si="313"/>
        <v>3</v>
      </c>
      <c r="L2851" s="350">
        <f t="shared" si="314"/>
        <v>24.333333333333332</v>
      </c>
    </row>
    <row r="2852" spans="5:12" x14ac:dyDescent="0.25">
      <c r="E2852" s="332" t="s">
        <v>3917</v>
      </c>
      <c r="F2852" s="333" t="str">
        <f t="shared" si="308"/>
        <v>7</v>
      </c>
      <c r="G2852" s="333" t="str">
        <f t="shared" si="309"/>
        <v>9</v>
      </c>
      <c r="H2852" s="333" t="str">
        <f t="shared" si="310"/>
        <v>1</v>
      </c>
      <c r="I2852" s="333" t="str">
        <f t="shared" si="311"/>
        <v>7</v>
      </c>
      <c r="J2852" s="333" t="str">
        <f t="shared" si="312"/>
        <v>1</v>
      </c>
      <c r="K2852" s="333" t="str">
        <f t="shared" si="313"/>
        <v>7</v>
      </c>
      <c r="L2852" s="350">
        <f t="shared" si="314"/>
        <v>25.666666666666668</v>
      </c>
    </row>
    <row r="2853" spans="5:12" x14ac:dyDescent="0.25">
      <c r="E2853" s="332" t="s">
        <v>3916</v>
      </c>
      <c r="F2853" s="333" t="str">
        <f t="shared" si="308"/>
        <v>7</v>
      </c>
      <c r="G2853" s="333" t="str">
        <f t="shared" si="309"/>
        <v>9</v>
      </c>
      <c r="H2853" s="333" t="str">
        <f t="shared" si="310"/>
        <v>1</v>
      </c>
      <c r="I2853" s="333" t="str">
        <f t="shared" si="311"/>
        <v>7</v>
      </c>
      <c r="J2853" s="333" t="str">
        <f t="shared" si="312"/>
        <v>1</v>
      </c>
      <c r="K2853" s="333" t="str">
        <f t="shared" si="313"/>
        <v>9</v>
      </c>
      <c r="L2853" s="350">
        <f t="shared" si="314"/>
        <v>26.333333333333332</v>
      </c>
    </row>
    <row r="2854" spans="5:12" x14ac:dyDescent="0.25">
      <c r="E2854" s="332" t="s">
        <v>3915</v>
      </c>
      <c r="F2854" s="333" t="str">
        <f t="shared" si="308"/>
        <v>7</v>
      </c>
      <c r="G2854" s="333" t="str">
        <f t="shared" si="309"/>
        <v>9</v>
      </c>
      <c r="H2854" s="333" t="str">
        <f t="shared" si="310"/>
        <v>1</v>
      </c>
      <c r="I2854" s="333" t="str">
        <f t="shared" si="311"/>
        <v>7</v>
      </c>
      <c r="J2854" s="333" t="str">
        <f t="shared" si="312"/>
        <v>3</v>
      </c>
      <c r="K2854" s="333" t="str">
        <f t="shared" si="313"/>
        <v>1</v>
      </c>
      <c r="L2854" s="350">
        <f t="shared" si="314"/>
        <v>24.333333333333332</v>
      </c>
    </row>
    <row r="2855" spans="5:12" x14ac:dyDescent="0.25">
      <c r="E2855" s="332" t="s">
        <v>3914</v>
      </c>
      <c r="F2855" s="333" t="str">
        <f t="shared" si="308"/>
        <v>7</v>
      </c>
      <c r="G2855" s="333" t="str">
        <f t="shared" si="309"/>
        <v>9</v>
      </c>
      <c r="H2855" s="333" t="str">
        <f t="shared" si="310"/>
        <v>1</v>
      </c>
      <c r="I2855" s="333" t="str">
        <f t="shared" si="311"/>
        <v>7</v>
      </c>
      <c r="J2855" s="333" t="str">
        <f t="shared" si="312"/>
        <v>3</v>
      </c>
      <c r="K2855" s="333" t="str">
        <f t="shared" si="313"/>
        <v>3</v>
      </c>
      <c r="L2855" s="350">
        <f t="shared" si="314"/>
        <v>26.333333333333332</v>
      </c>
    </row>
    <row r="2856" spans="5:12" x14ac:dyDescent="0.25">
      <c r="E2856" s="332" t="s">
        <v>3913</v>
      </c>
      <c r="F2856" s="333" t="str">
        <f t="shared" si="308"/>
        <v>7</v>
      </c>
      <c r="G2856" s="333" t="str">
        <f t="shared" si="309"/>
        <v>9</v>
      </c>
      <c r="H2856" s="333" t="str">
        <f t="shared" si="310"/>
        <v>1</v>
      </c>
      <c r="I2856" s="333" t="str">
        <f t="shared" si="311"/>
        <v>7</v>
      </c>
      <c r="J2856" s="333" t="str">
        <f t="shared" si="312"/>
        <v>3</v>
      </c>
      <c r="K2856" s="333" t="str">
        <f t="shared" si="313"/>
        <v>7</v>
      </c>
      <c r="L2856" s="350">
        <f t="shared" si="314"/>
        <v>30.333333333333332</v>
      </c>
    </row>
    <row r="2857" spans="5:12" x14ac:dyDescent="0.25">
      <c r="E2857" s="332" t="s">
        <v>3912</v>
      </c>
      <c r="F2857" s="333" t="str">
        <f t="shared" si="308"/>
        <v>7</v>
      </c>
      <c r="G2857" s="333" t="str">
        <f t="shared" si="309"/>
        <v>9</v>
      </c>
      <c r="H2857" s="333" t="str">
        <f t="shared" si="310"/>
        <v>1</v>
      </c>
      <c r="I2857" s="333" t="str">
        <f t="shared" si="311"/>
        <v>7</v>
      </c>
      <c r="J2857" s="333" t="str">
        <f t="shared" si="312"/>
        <v>3</v>
      </c>
      <c r="K2857" s="333" t="str">
        <f t="shared" si="313"/>
        <v>9</v>
      </c>
      <c r="L2857" s="350">
        <f t="shared" si="314"/>
        <v>32.333333333333336</v>
      </c>
    </row>
    <row r="2858" spans="5:12" x14ac:dyDescent="0.25">
      <c r="E2858" s="332" t="s">
        <v>3911</v>
      </c>
      <c r="F2858" s="333" t="str">
        <f t="shared" si="308"/>
        <v>7</v>
      </c>
      <c r="G2858" s="333" t="str">
        <f t="shared" si="309"/>
        <v>9</v>
      </c>
      <c r="H2858" s="333" t="str">
        <f t="shared" si="310"/>
        <v>1</v>
      </c>
      <c r="I2858" s="333" t="str">
        <f t="shared" si="311"/>
        <v>7</v>
      </c>
      <c r="J2858" s="333" t="str">
        <f t="shared" si="312"/>
        <v>7</v>
      </c>
      <c r="K2858" s="333" t="str">
        <f t="shared" si="313"/>
        <v>1</v>
      </c>
      <c r="L2858" s="350">
        <f t="shared" si="314"/>
        <v>25.666666666666668</v>
      </c>
    </row>
    <row r="2859" spans="5:12" x14ac:dyDescent="0.25">
      <c r="E2859" s="332" t="s">
        <v>3910</v>
      </c>
      <c r="F2859" s="333" t="str">
        <f t="shared" si="308"/>
        <v>7</v>
      </c>
      <c r="G2859" s="333" t="str">
        <f t="shared" si="309"/>
        <v>9</v>
      </c>
      <c r="H2859" s="333" t="str">
        <f t="shared" si="310"/>
        <v>1</v>
      </c>
      <c r="I2859" s="333" t="str">
        <f t="shared" si="311"/>
        <v>7</v>
      </c>
      <c r="J2859" s="333" t="str">
        <f t="shared" si="312"/>
        <v>7</v>
      </c>
      <c r="K2859" s="333" t="str">
        <f t="shared" si="313"/>
        <v>3</v>
      </c>
      <c r="L2859" s="350">
        <f t="shared" si="314"/>
        <v>30.333333333333332</v>
      </c>
    </row>
    <row r="2860" spans="5:12" x14ac:dyDescent="0.25">
      <c r="E2860" s="332" t="s">
        <v>3909</v>
      </c>
      <c r="F2860" s="333" t="str">
        <f t="shared" si="308"/>
        <v>7</v>
      </c>
      <c r="G2860" s="333" t="str">
        <f t="shared" si="309"/>
        <v>9</v>
      </c>
      <c r="H2860" s="333" t="str">
        <f t="shared" si="310"/>
        <v>1</v>
      </c>
      <c r="I2860" s="333" t="str">
        <f t="shared" si="311"/>
        <v>7</v>
      </c>
      <c r="J2860" s="333" t="str">
        <f t="shared" si="312"/>
        <v>7</v>
      </c>
      <c r="K2860" s="333" t="str">
        <f t="shared" si="313"/>
        <v>7</v>
      </c>
      <c r="L2860" s="350">
        <f t="shared" si="314"/>
        <v>39.666666666666664</v>
      </c>
    </row>
    <row r="2861" spans="5:12" x14ac:dyDescent="0.25">
      <c r="E2861" s="332" t="s">
        <v>3908</v>
      </c>
      <c r="F2861" s="333" t="str">
        <f t="shared" si="308"/>
        <v>7</v>
      </c>
      <c r="G2861" s="333" t="str">
        <f t="shared" si="309"/>
        <v>9</v>
      </c>
      <c r="H2861" s="333" t="str">
        <f t="shared" si="310"/>
        <v>1</v>
      </c>
      <c r="I2861" s="333" t="str">
        <f t="shared" si="311"/>
        <v>7</v>
      </c>
      <c r="J2861" s="333" t="str">
        <f t="shared" si="312"/>
        <v>7</v>
      </c>
      <c r="K2861" s="333" t="str">
        <f t="shared" si="313"/>
        <v>9</v>
      </c>
      <c r="L2861" s="350">
        <f t="shared" si="314"/>
        <v>44.333333333333336</v>
      </c>
    </row>
    <row r="2862" spans="5:12" x14ac:dyDescent="0.25">
      <c r="E2862" s="332" t="s">
        <v>3907</v>
      </c>
      <c r="F2862" s="333" t="str">
        <f t="shared" si="308"/>
        <v>7</v>
      </c>
      <c r="G2862" s="333" t="str">
        <f t="shared" si="309"/>
        <v>9</v>
      </c>
      <c r="H2862" s="333" t="str">
        <f t="shared" si="310"/>
        <v>1</v>
      </c>
      <c r="I2862" s="333" t="str">
        <f t="shared" si="311"/>
        <v>7</v>
      </c>
      <c r="J2862" s="333" t="str">
        <f t="shared" si="312"/>
        <v>9</v>
      </c>
      <c r="K2862" s="333" t="str">
        <f t="shared" si="313"/>
        <v>1</v>
      </c>
      <c r="L2862" s="350">
        <f t="shared" si="314"/>
        <v>26.333333333333332</v>
      </c>
    </row>
    <row r="2863" spans="5:12" x14ac:dyDescent="0.25">
      <c r="E2863" s="332" t="s">
        <v>3906</v>
      </c>
      <c r="F2863" s="333" t="str">
        <f t="shared" si="308"/>
        <v>7</v>
      </c>
      <c r="G2863" s="333" t="str">
        <f t="shared" si="309"/>
        <v>9</v>
      </c>
      <c r="H2863" s="333" t="str">
        <f t="shared" si="310"/>
        <v>1</v>
      </c>
      <c r="I2863" s="333" t="str">
        <f t="shared" si="311"/>
        <v>7</v>
      </c>
      <c r="J2863" s="333" t="str">
        <f t="shared" si="312"/>
        <v>9</v>
      </c>
      <c r="K2863" s="333" t="str">
        <f t="shared" si="313"/>
        <v>3</v>
      </c>
      <c r="L2863" s="350">
        <f t="shared" si="314"/>
        <v>32.333333333333336</v>
      </c>
    </row>
    <row r="2864" spans="5:12" x14ac:dyDescent="0.25">
      <c r="E2864" s="332" t="s">
        <v>3905</v>
      </c>
      <c r="F2864" s="333" t="str">
        <f t="shared" si="308"/>
        <v>7</v>
      </c>
      <c r="G2864" s="333" t="str">
        <f t="shared" si="309"/>
        <v>9</v>
      </c>
      <c r="H2864" s="333" t="str">
        <f t="shared" si="310"/>
        <v>1</v>
      </c>
      <c r="I2864" s="333" t="str">
        <f t="shared" si="311"/>
        <v>7</v>
      </c>
      <c r="J2864" s="333" t="str">
        <f t="shared" si="312"/>
        <v>9</v>
      </c>
      <c r="K2864" s="333" t="str">
        <f t="shared" si="313"/>
        <v>7</v>
      </c>
      <c r="L2864" s="350">
        <f t="shared" si="314"/>
        <v>44.333333333333336</v>
      </c>
    </row>
    <row r="2865" spans="5:12" x14ac:dyDescent="0.25">
      <c r="E2865" s="332" t="s">
        <v>3904</v>
      </c>
      <c r="F2865" s="333" t="str">
        <f t="shared" si="308"/>
        <v>7</v>
      </c>
      <c r="G2865" s="333" t="str">
        <f t="shared" si="309"/>
        <v>9</v>
      </c>
      <c r="H2865" s="333" t="str">
        <f t="shared" si="310"/>
        <v>1</v>
      </c>
      <c r="I2865" s="333" t="str">
        <f t="shared" si="311"/>
        <v>7</v>
      </c>
      <c r="J2865" s="333" t="str">
        <f t="shared" si="312"/>
        <v>9</v>
      </c>
      <c r="K2865" s="333" t="str">
        <f t="shared" si="313"/>
        <v>9</v>
      </c>
      <c r="L2865" s="350">
        <f t="shared" si="314"/>
        <v>50.333333333333336</v>
      </c>
    </row>
    <row r="2866" spans="5:12" x14ac:dyDescent="0.25">
      <c r="E2866" s="332" t="s">
        <v>3903</v>
      </c>
      <c r="F2866" s="333" t="str">
        <f t="shared" si="308"/>
        <v>7</v>
      </c>
      <c r="G2866" s="333" t="str">
        <f t="shared" si="309"/>
        <v>9</v>
      </c>
      <c r="H2866" s="333" t="str">
        <f t="shared" si="310"/>
        <v>1</v>
      </c>
      <c r="I2866" s="333" t="str">
        <f t="shared" si="311"/>
        <v>9</v>
      </c>
      <c r="J2866" s="333" t="str">
        <f t="shared" si="312"/>
        <v>1</v>
      </c>
      <c r="K2866" s="333" t="str">
        <f t="shared" si="313"/>
        <v>1</v>
      </c>
      <c r="L2866" s="350">
        <f t="shared" si="314"/>
        <v>24.333333333333332</v>
      </c>
    </row>
    <row r="2867" spans="5:12" x14ac:dyDescent="0.25">
      <c r="E2867" s="332" t="s">
        <v>3902</v>
      </c>
      <c r="F2867" s="333" t="str">
        <f t="shared" si="308"/>
        <v>7</v>
      </c>
      <c r="G2867" s="333" t="str">
        <f t="shared" si="309"/>
        <v>9</v>
      </c>
      <c r="H2867" s="333" t="str">
        <f t="shared" si="310"/>
        <v>1</v>
      </c>
      <c r="I2867" s="333" t="str">
        <f t="shared" si="311"/>
        <v>9</v>
      </c>
      <c r="J2867" s="333" t="str">
        <f t="shared" si="312"/>
        <v>1</v>
      </c>
      <c r="K2867" s="333" t="str">
        <f t="shared" si="313"/>
        <v>3</v>
      </c>
      <c r="L2867" s="350">
        <f t="shared" si="314"/>
        <v>25</v>
      </c>
    </row>
    <row r="2868" spans="5:12" x14ac:dyDescent="0.25">
      <c r="E2868" s="332" t="s">
        <v>3901</v>
      </c>
      <c r="F2868" s="333" t="str">
        <f t="shared" si="308"/>
        <v>7</v>
      </c>
      <c r="G2868" s="333" t="str">
        <f t="shared" si="309"/>
        <v>9</v>
      </c>
      <c r="H2868" s="333" t="str">
        <f t="shared" si="310"/>
        <v>1</v>
      </c>
      <c r="I2868" s="333" t="str">
        <f t="shared" si="311"/>
        <v>9</v>
      </c>
      <c r="J2868" s="333" t="str">
        <f t="shared" si="312"/>
        <v>1</v>
      </c>
      <c r="K2868" s="333" t="str">
        <f t="shared" si="313"/>
        <v>7</v>
      </c>
      <c r="L2868" s="350">
        <f t="shared" si="314"/>
        <v>26.333333333333332</v>
      </c>
    </row>
    <row r="2869" spans="5:12" x14ac:dyDescent="0.25">
      <c r="E2869" s="332" t="s">
        <v>3900</v>
      </c>
      <c r="F2869" s="333" t="str">
        <f t="shared" si="308"/>
        <v>7</v>
      </c>
      <c r="G2869" s="333" t="str">
        <f t="shared" si="309"/>
        <v>9</v>
      </c>
      <c r="H2869" s="333" t="str">
        <f t="shared" si="310"/>
        <v>1</v>
      </c>
      <c r="I2869" s="333" t="str">
        <f t="shared" si="311"/>
        <v>9</v>
      </c>
      <c r="J2869" s="333" t="str">
        <f t="shared" si="312"/>
        <v>1</v>
      </c>
      <c r="K2869" s="333" t="str">
        <f t="shared" si="313"/>
        <v>9</v>
      </c>
      <c r="L2869" s="350">
        <f t="shared" si="314"/>
        <v>27</v>
      </c>
    </row>
    <row r="2870" spans="5:12" x14ac:dyDescent="0.25">
      <c r="E2870" s="332" t="s">
        <v>3899</v>
      </c>
      <c r="F2870" s="333" t="str">
        <f t="shared" si="308"/>
        <v>7</v>
      </c>
      <c r="G2870" s="333" t="str">
        <f t="shared" si="309"/>
        <v>9</v>
      </c>
      <c r="H2870" s="333" t="str">
        <f t="shared" si="310"/>
        <v>1</v>
      </c>
      <c r="I2870" s="333" t="str">
        <f t="shared" si="311"/>
        <v>9</v>
      </c>
      <c r="J2870" s="333" t="str">
        <f t="shared" si="312"/>
        <v>3</v>
      </c>
      <c r="K2870" s="333" t="str">
        <f t="shared" si="313"/>
        <v>1</v>
      </c>
      <c r="L2870" s="350">
        <f t="shared" si="314"/>
        <v>25</v>
      </c>
    </row>
    <row r="2871" spans="5:12" x14ac:dyDescent="0.25">
      <c r="E2871" s="332" t="s">
        <v>3898</v>
      </c>
      <c r="F2871" s="333" t="str">
        <f t="shared" si="308"/>
        <v>7</v>
      </c>
      <c r="G2871" s="333" t="str">
        <f t="shared" si="309"/>
        <v>9</v>
      </c>
      <c r="H2871" s="333" t="str">
        <f t="shared" si="310"/>
        <v>1</v>
      </c>
      <c r="I2871" s="333" t="str">
        <f t="shared" si="311"/>
        <v>9</v>
      </c>
      <c r="J2871" s="333" t="str">
        <f t="shared" si="312"/>
        <v>3</v>
      </c>
      <c r="K2871" s="333" t="str">
        <f t="shared" si="313"/>
        <v>3</v>
      </c>
      <c r="L2871" s="350">
        <f t="shared" si="314"/>
        <v>27</v>
      </c>
    </row>
    <row r="2872" spans="5:12" x14ac:dyDescent="0.25">
      <c r="E2872" s="332" t="s">
        <v>3897</v>
      </c>
      <c r="F2872" s="333" t="str">
        <f t="shared" si="308"/>
        <v>7</v>
      </c>
      <c r="G2872" s="333" t="str">
        <f t="shared" si="309"/>
        <v>9</v>
      </c>
      <c r="H2872" s="333" t="str">
        <f t="shared" si="310"/>
        <v>1</v>
      </c>
      <c r="I2872" s="333" t="str">
        <f t="shared" si="311"/>
        <v>9</v>
      </c>
      <c r="J2872" s="333" t="str">
        <f t="shared" si="312"/>
        <v>3</v>
      </c>
      <c r="K2872" s="333" t="str">
        <f t="shared" si="313"/>
        <v>7</v>
      </c>
      <c r="L2872" s="350">
        <f t="shared" si="314"/>
        <v>31</v>
      </c>
    </row>
    <row r="2873" spans="5:12" x14ac:dyDescent="0.25">
      <c r="E2873" s="332" t="s">
        <v>3896</v>
      </c>
      <c r="F2873" s="333" t="str">
        <f t="shared" si="308"/>
        <v>7</v>
      </c>
      <c r="G2873" s="333" t="str">
        <f t="shared" si="309"/>
        <v>9</v>
      </c>
      <c r="H2873" s="333" t="str">
        <f t="shared" si="310"/>
        <v>1</v>
      </c>
      <c r="I2873" s="333" t="str">
        <f t="shared" si="311"/>
        <v>9</v>
      </c>
      <c r="J2873" s="333" t="str">
        <f t="shared" si="312"/>
        <v>3</v>
      </c>
      <c r="K2873" s="333" t="str">
        <f t="shared" si="313"/>
        <v>9</v>
      </c>
      <c r="L2873" s="350">
        <f t="shared" si="314"/>
        <v>33</v>
      </c>
    </row>
    <row r="2874" spans="5:12" x14ac:dyDescent="0.25">
      <c r="E2874" s="332" t="s">
        <v>3895</v>
      </c>
      <c r="F2874" s="333" t="str">
        <f t="shared" si="308"/>
        <v>7</v>
      </c>
      <c r="G2874" s="333" t="str">
        <f t="shared" si="309"/>
        <v>9</v>
      </c>
      <c r="H2874" s="333" t="str">
        <f t="shared" si="310"/>
        <v>1</v>
      </c>
      <c r="I2874" s="333" t="str">
        <f t="shared" si="311"/>
        <v>9</v>
      </c>
      <c r="J2874" s="333" t="str">
        <f t="shared" si="312"/>
        <v>7</v>
      </c>
      <c r="K2874" s="333" t="str">
        <f t="shared" si="313"/>
        <v>1</v>
      </c>
      <c r="L2874" s="350">
        <f t="shared" si="314"/>
        <v>26.333333333333332</v>
      </c>
    </row>
    <row r="2875" spans="5:12" x14ac:dyDescent="0.25">
      <c r="E2875" s="332" t="s">
        <v>3894</v>
      </c>
      <c r="F2875" s="333" t="str">
        <f t="shared" si="308"/>
        <v>7</v>
      </c>
      <c r="G2875" s="333" t="str">
        <f t="shared" si="309"/>
        <v>9</v>
      </c>
      <c r="H2875" s="333" t="str">
        <f t="shared" si="310"/>
        <v>1</v>
      </c>
      <c r="I2875" s="333" t="str">
        <f t="shared" si="311"/>
        <v>9</v>
      </c>
      <c r="J2875" s="333" t="str">
        <f t="shared" si="312"/>
        <v>7</v>
      </c>
      <c r="K2875" s="333" t="str">
        <f t="shared" si="313"/>
        <v>3</v>
      </c>
      <c r="L2875" s="350">
        <f t="shared" si="314"/>
        <v>31</v>
      </c>
    </row>
    <row r="2876" spans="5:12" x14ac:dyDescent="0.25">
      <c r="E2876" s="332" t="s">
        <v>3893</v>
      </c>
      <c r="F2876" s="333" t="str">
        <f t="shared" si="308"/>
        <v>7</v>
      </c>
      <c r="G2876" s="333" t="str">
        <f t="shared" si="309"/>
        <v>9</v>
      </c>
      <c r="H2876" s="333" t="str">
        <f t="shared" si="310"/>
        <v>1</v>
      </c>
      <c r="I2876" s="333" t="str">
        <f t="shared" si="311"/>
        <v>9</v>
      </c>
      <c r="J2876" s="333" t="str">
        <f t="shared" si="312"/>
        <v>7</v>
      </c>
      <c r="K2876" s="333" t="str">
        <f t="shared" si="313"/>
        <v>7</v>
      </c>
      <c r="L2876" s="350">
        <f t="shared" si="314"/>
        <v>40.333333333333336</v>
      </c>
    </row>
    <row r="2877" spans="5:12" x14ac:dyDescent="0.25">
      <c r="E2877" s="332" t="s">
        <v>3892</v>
      </c>
      <c r="F2877" s="333" t="str">
        <f t="shared" si="308"/>
        <v>7</v>
      </c>
      <c r="G2877" s="333" t="str">
        <f t="shared" si="309"/>
        <v>9</v>
      </c>
      <c r="H2877" s="333" t="str">
        <f t="shared" si="310"/>
        <v>1</v>
      </c>
      <c r="I2877" s="333" t="str">
        <f t="shared" si="311"/>
        <v>9</v>
      </c>
      <c r="J2877" s="333" t="str">
        <f t="shared" si="312"/>
        <v>7</v>
      </c>
      <c r="K2877" s="333" t="str">
        <f t="shared" si="313"/>
        <v>9</v>
      </c>
      <c r="L2877" s="350">
        <f t="shared" si="314"/>
        <v>45</v>
      </c>
    </row>
    <row r="2878" spans="5:12" x14ac:dyDescent="0.25">
      <c r="E2878" s="332" t="s">
        <v>3891</v>
      </c>
      <c r="F2878" s="333" t="str">
        <f t="shared" si="308"/>
        <v>7</v>
      </c>
      <c r="G2878" s="333" t="str">
        <f t="shared" si="309"/>
        <v>9</v>
      </c>
      <c r="H2878" s="333" t="str">
        <f t="shared" si="310"/>
        <v>1</v>
      </c>
      <c r="I2878" s="333" t="str">
        <f t="shared" si="311"/>
        <v>9</v>
      </c>
      <c r="J2878" s="333" t="str">
        <f t="shared" si="312"/>
        <v>9</v>
      </c>
      <c r="K2878" s="333" t="str">
        <f t="shared" si="313"/>
        <v>1</v>
      </c>
      <c r="L2878" s="350">
        <f t="shared" si="314"/>
        <v>27</v>
      </c>
    </row>
    <row r="2879" spans="5:12" x14ac:dyDescent="0.25">
      <c r="E2879" s="332" t="s">
        <v>3890</v>
      </c>
      <c r="F2879" s="333" t="str">
        <f t="shared" si="308"/>
        <v>7</v>
      </c>
      <c r="G2879" s="333" t="str">
        <f t="shared" si="309"/>
        <v>9</v>
      </c>
      <c r="H2879" s="333" t="str">
        <f t="shared" si="310"/>
        <v>1</v>
      </c>
      <c r="I2879" s="333" t="str">
        <f t="shared" si="311"/>
        <v>9</v>
      </c>
      <c r="J2879" s="333" t="str">
        <f t="shared" si="312"/>
        <v>9</v>
      </c>
      <c r="K2879" s="333" t="str">
        <f t="shared" si="313"/>
        <v>3</v>
      </c>
      <c r="L2879" s="350">
        <f t="shared" si="314"/>
        <v>33</v>
      </c>
    </row>
    <row r="2880" spans="5:12" x14ac:dyDescent="0.25">
      <c r="E2880" s="332" t="s">
        <v>3889</v>
      </c>
      <c r="F2880" s="333" t="str">
        <f t="shared" si="308"/>
        <v>7</v>
      </c>
      <c r="G2880" s="333" t="str">
        <f t="shared" si="309"/>
        <v>9</v>
      </c>
      <c r="H2880" s="333" t="str">
        <f t="shared" si="310"/>
        <v>1</v>
      </c>
      <c r="I2880" s="333" t="str">
        <f t="shared" si="311"/>
        <v>9</v>
      </c>
      <c r="J2880" s="333" t="str">
        <f t="shared" si="312"/>
        <v>9</v>
      </c>
      <c r="K2880" s="333" t="str">
        <f t="shared" si="313"/>
        <v>7</v>
      </c>
      <c r="L2880" s="350">
        <f t="shared" si="314"/>
        <v>45</v>
      </c>
    </row>
    <row r="2881" spans="5:12" x14ac:dyDescent="0.25">
      <c r="E2881" s="332" t="s">
        <v>3888</v>
      </c>
      <c r="F2881" s="333" t="str">
        <f t="shared" si="308"/>
        <v>7</v>
      </c>
      <c r="G2881" s="333" t="str">
        <f t="shared" si="309"/>
        <v>9</v>
      </c>
      <c r="H2881" s="333" t="str">
        <f t="shared" si="310"/>
        <v>1</v>
      </c>
      <c r="I2881" s="333" t="str">
        <f t="shared" si="311"/>
        <v>9</v>
      </c>
      <c r="J2881" s="333" t="str">
        <f t="shared" si="312"/>
        <v>9</v>
      </c>
      <c r="K2881" s="333" t="str">
        <f t="shared" si="313"/>
        <v>9</v>
      </c>
      <c r="L2881" s="350">
        <f t="shared" si="314"/>
        <v>51</v>
      </c>
    </row>
    <row r="2882" spans="5:12" x14ac:dyDescent="0.25">
      <c r="E2882" s="332" t="s">
        <v>3887</v>
      </c>
      <c r="F2882" s="333" t="str">
        <f t="shared" ref="F2882:F2945" si="315">MID(E2882,3,1)</f>
        <v>7</v>
      </c>
      <c r="G2882" s="333" t="str">
        <f t="shared" ref="G2882:G2945" si="316">MID(E2882,6,1)</f>
        <v>9</v>
      </c>
      <c r="H2882" s="333" t="str">
        <f t="shared" ref="H2882:H2945" si="317">MID(E2882,10,1)</f>
        <v>3</v>
      </c>
      <c r="I2882" s="333" t="str">
        <f t="shared" ref="I2882:I2945" si="318">MID(E2882,13,1)</f>
        <v>1</v>
      </c>
      <c r="J2882" s="333" t="str">
        <f t="shared" ref="J2882:J2945" si="319">MID(E2882,17,1)</f>
        <v>1</v>
      </c>
      <c r="K2882" s="333" t="str">
        <f t="shared" ref="K2882:K2945" si="320">MID(E2882,20,1)</f>
        <v>1</v>
      </c>
      <c r="L2882" s="350">
        <f t="shared" ref="L2882:L2945" si="321">(F2882*G2882+H2882*I2882+J2882*K2882)/3</f>
        <v>22.333333333333332</v>
      </c>
    </row>
    <row r="2883" spans="5:12" x14ac:dyDescent="0.25">
      <c r="E2883" s="332" t="s">
        <v>3886</v>
      </c>
      <c r="F2883" s="333" t="str">
        <f t="shared" si="315"/>
        <v>7</v>
      </c>
      <c r="G2883" s="333" t="str">
        <f t="shared" si="316"/>
        <v>9</v>
      </c>
      <c r="H2883" s="333" t="str">
        <f t="shared" si="317"/>
        <v>3</v>
      </c>
      <c r="I2883" s="333" t="str">
        <f t="shared" si="318"/>
        <v>1</v>
      </c>
      <c r="J2883" s="333" t="str">
        <f t="shared" si="319"/>
        <v>1</v>
      </c>
      <c r="K2883" s="333" t="str">
        <f t="shared" si="320"/>
        <v>3</v>
      </c>
      <c r="L2883" s="350">
        <f t="shared" si="321"/>
        <v>23</v>
      </c>
    </row>
    <row r="2884" spans="5:12" x14ac:dyDescent="0.25">
      <c r="E2884" s="332" t="s">
        <v>3885</v>
      </c>
      <c r="F2884" s="333" t="str">
        <f t="shared" si="315"/>
        <v>7</v>
      </c>
      <c r="G2884" s="333" t="str">
        <f t="shared" si="316"/>
        <v>9</v>
      </c>
      <c r="H2884" s="333" t="str">
        <f t="shared" si="317"/>
        <v>3</v>
      </c>
      <c r="I2884" s="333" t="str">
        <f t="shared" si="318"/>
        <v>1</v>
      </c>
      <c r="J2884" s="333" t="str">
        <f t="shared" si="319"/>
        <v>1</v>
      </c>
      <c r="K2884" s="333" t="str">
        <f t="shared" si="320"/>
        <v>7</v>
      </c>
      <c r="L2884" s="350">
        <f t="shared" si="321"/>
        <v>24.333333333333332</v>
      </c>
    </row>
    <row r="2885" spans="5:12" x14ac:dyDescent="0.25">
      <c r="E2885" s="332" t="s">
        <v>3884</v>
      </c>
      <c r="F2885" s="333" t="str">
        <f t="shared" si="315"/>
        <v>7</v>
      </c>
      <c r="G2885" s="333" t="str">
        <f t="shared" si="316"/>
        <v>9</v>
      </c>
      <c r="H2885" s="333" t="str">
        <f t="shared" si="317"/>
        <v>3</v>
      </c>
      <c r="I2885" s="333" t="str">
        <f t="shared" si="318"/>
        <v>1</v>
      </c>
      <c r="J2885" s="333" t="str">
        <f t="shared" si="319"/>
        <v>1</v>
      </c>
      <c r="K2885" s="333" t="str">
        <f t="shared" si="320"/>
        <v>9</v>
      </c>
      <c r="L2885" s="350">
        <f t="shared" si="321"/>
        <v>25</v>
      </c>
    </row>
    <row r="2886" spans="5:12" x14ac:dyDescent="0.25">
      <c r="E2886" s="332" t="s">
        <v>3883</v>
      </c>
      <c r="F2886" s="333" t="str">
        <f t="shared" si="315"/>
        <v>7</v>
      </c>
      <c r="G2886" s="333" t="str">
        <f t="shared" si="316"/>
        <v>9</v>
      </c>
      <c r="H2886" s="333" t="str">
        <f t="shared" si="317"/>
        <v>3</v>
      </c>
      <c r="I2886" s="333" t="str">
        <f t="shared" si="318"/>
        <v>1</v>
      </c>
      <c r="J2886" s="333" t="str">
        <f t="shared" si="319"/>
        <v>3</v>
      </c>
      <c r="K2886" s="333" t="str">
        <f t="shared" si="320"/>
        <v>1</v>
      </c>
      <c r="L2886" s="350">
        <f t="shared" si="321"/>
        <v>23</v>
      </c>
    </row>
    <row r="2887" spans="5:12" x14ac:dyDescent="0.25">
      <c r="E2887" s="332" t="s">
        <v>3882</v>
      </c>
      <c r="F2887" s="333" t="str">
        <f t="shared" si="315"/>
        <v>7</v>
      </c>
      <c r="G2887" s="333" t="str">
        <f t="shared" si="316"/>
        <v>9</v>
      </c>
      <c r="H2887" s="333" t="str">
        <f t="shared" si="317"/>
        <v>3</v>
      </c>
      <c r="I2887" s="333" t="str">
        <f t="shared" si="318"/>
        <v>1</v>
      </c>
      <c r="J2887" s="333" t="str">
        <f t="shared" si="319"/>
        <v>3</v>
      </c>
      <c r="K2887" s="333" t="str">
        <f t="shared" si="320"/>
        <v>3</v>
      </c>
      <c r="L2887" s="350">
        <f t="shared" si="321"/>
        <v>25</v>
      </c>
    </row>
    <row r="2888" spans="5:12" x14ac:dyDescent="0.25">
      <c r="E2888" s="332" t="s">
        <v>3881</v>
      </c>
      <c r="F2888" s="333" t="str">
        <f t="shared" si="315"/>
        <v>7</v>
      </c>
      <c r="G2888" s="333" t="str">
        <f t="shared" si="316"/>
        <v>9</v>
      </c>
      <c r="H2888" s="333" t="str">
        <f t="shared" si="317"/>
        <v>3</v>
      </c>
      <c r="I2888" s="333" t="str">
        <f t="shared" si="318"/>
        <v>1</v>
      </c>
      <c r="J2888" s="333" t="str">
        <f t="shared" si="319"/>
        <v>3</v>
      </c>
      <c r="K2888" s="333" t="str">
        <f t="shared" si="320"/>
        <v>7</v>
      </c>
      <c r="L2888" s="350">
        <f t="shared" si="321"/>
        <v>29</v>
      </c>
    </row>
    <row r="2889" spans="5:12" x14ac:dyDescent="0.25">
      <c r="E2889" s="332" t="s">
        <v>3880</v>
      </c>
      <c r="F2889" s="333" t="str">
        <f t="shared" si="315"/>
        <v>7</v>
      </c>
      <c r="G2889" s="333" t="str">
        <f t="shared" si="316"/>
        <v>9</v>
      </c>
      <c r="H2889" s="333" t="str">
        <f t="shared" si="317"/>
        <v>3</v>
      </c>
      <c r="I2889" s="333" t="str">
        <f t="shared" si="318"/>
        <v>1</v>
      </c>
      <c r="J2889" s="333" t="str">
        <f t="shared" si="319"/>
        <v>3</v>
      </c>
      <c r="K2889" s="333" t="str">
        <f t="shared" si="320"/>
        <v>9</v>
      </c>
      <c r="L2889" s="350">
        <f t="shared" si="321"/>
        <v>31</v>
      </c>
    </row>
    <row r="2890" spans="5:12" x14ac:dyDescent="0.25">
      <c r="E2890" s="332" t="s">
        <v>3879</v>
      </c>
      <c r="F2890" s="333" t="str">
        <f t="shared" si="315"/>
        <v>7</v>
      </c>
      <c r="G2890" s="333" t="str">
        <f t="shared" si="316"/>
        <v>9</v>
      </c>
      <c r="H2890" s="333" t="str">
        <f t="shared" si="317"/>
        <v>3</v>
      </c>
      <c r="I2890" s="333" t="str">
        <f t="shared" si="318"/>
        <v>1</v>
      </c>
      <c r="J2890" s="333" t="str">
        <f t="shared" si="319"/>
        <v>7</v>
      </c>
      <c r="K2890" s="333" t="str">
        <f t="shared" si="320"/>
        <v>1</v>
      </c>
      <c r="L2890" s="350">
        <f t="shared" si="321"/>
        <v>24.333333333333332</v>
      </c>
    </row>
    <row r="2891" spans="5:12" x14ac:dyDescent="0.25">
      <c r="E2891" s="332" t="s">
        <v>3878</v>
      </c>
      <c r="F2891" s="333" t="str">
        <f t="shared" si="315"/>
        <v>7</v>
      </c>
      <c r="G2891" s="333" t="str">
        <f t="shared" si="316"/>
        <v>9</v>
      </c>
      <c r="H2891" s="333" t="str">
        <f t="shared" si="317"/>
        <v>3</v>
      </c>
      <c r="I2891" s="333" t="str">
        <f t="shared" si="318"/>
        <v>1</v>
      </c>
      <c r="J2891" s="333" t="str">
        <f t="shared" si="319"/>
        <v>7</v>
      </c>
      <c r="K2891" s="333" t="str">
        <f t="shared" si="320"/>
        <v>3</v>
      </c>
      <c r="L2891" s="350">
        <f t="shared" si="321"/>
        <v>29</v>
      </c>
    </row>
    <row r="2892" spans="5:12" x14ac:dyDescent="0.25">
      <c r="E2892" s="332" t="s">
        <v>3877</v>
      </c>
      <c r="F2892" s="333" t="str">
        <f t="shared" si="315"/>
        <v>7</v>
      </c>
      <c r="G2892" s="333" t="str">
        <f t="shared" si="316"/>
        <v>9</v>
      </c>
      <c r="H2892" s="333" t="str">
        <f t="shared" si="317"/>
        <v>3</v>
      </c>
      <c r="I2892" s="333" t="str">
        <f t="shared" si="318"/>
        <v>1</v>
      </c>
      <c r="J2892" s="333" t="str">
        <f t="shared" si="319"/>
        <v>7</v>
      </c>
      <c r="K2892" s="333" t="str">
        <f t="shared" si="320"/>
        <v>7</v>
      </c>
      <c r="L2892" s="350">
        <f t="shared" si="321"/>
        <v>38.333333333333336</v>
      </c>
    </row>
    <row r="2893" spans="5:12" x14ac:dyDescent="0.25">
      <c r="E2893" s="332" t="s">
        <v>3876</v>
      </c>
      <c r="F2893" s="333" t="str">
        <f t="shared" si="315"/>
        <v>7</v>
      </c>
      <c r="G2893" s="333" t="str">
        <f t="shared" si="316"/>
        <v>9</v>
      </c>
      <c r="H2893" s="333" t="str">
        <f t="shared" si="317"/>
        <v>3</v>
      </c>
      <c r="I2893" s="333" t="str">
        <f t="shared" si="318"/>
        <v>1</v>
      </c>
      <c r="J2893" s="333" t="str">
        <f t="shared" si="319"/>
        <v>7</v>
      </c>
      <c r="K2893" s="333" t="str">
        <f t="shared" si="320"/>
        <v>9</v>
      </c>
      <c r="L2893" s="350">
        <f t="shared" si="321"/>
        <v>43</v>
      </c>
    </row>
    <row r="2894" spans="5:12" x14ac:dyDescent="0.25">
      <c r="E2894" s="332" t="s">
        <v>3875</v>
      </c>
      <c r="F2894" s="333" t="str">
        <f t="shared" si="315"/>
        <v>7</v>
      </c>
      <c r="G2894" s="333" t="str">
        <f t="shared" si="316"/>
        <v>9</v>
      </c>
      <c r="H2894" s="333" t="str">
        <f t="shared" si="317"/>
        <v>3</v>
      </c>
      <c r="I2894" s="333" t="str">
        <f t="shared" si="318"/>
        <v>1</v>
      </c>
      <c r="J2894" s="333" t="str">
        <f t="shared" si="319"/>
        <v>9</v>
      </c>
      <c r="K2894" s="333" t="str">
        <f t="shared" si="320"/>
        <v>1</v>
      </c>
      <c r="L2894" s="350">
        <f t="shared" si="321"/>
        <v>25</v>
      </c>
    </row>
    <row r="2895" spans="5:12" x14ac:dyDescent="0.25">
      <c r="E2895" s="332" t="s">
        <v>3874</v>
      </c>
      <c r="F2895" s="333" t="str">
        <f t="shared" si="315"/>
        <v>7</v>
      </c>
      <c r="G2895" s="333" t="str">
        <f t="shared" si="316"/>
        <v>9</v>
      </c>
      <c r="H2895" s="333" t="str">
        <f t="shared" si="317"/>
        <v>3</v>
      </c>
      <c r="I2895" s="333" t="str">
        <f t="shared" si="318"/>
        <v>1</v>
      </c>
      <c r="J2895" s="333" t="str">
        <f t="shared" si="319"/>
        <v>9</v>
      </c>
      <c r="K2895" s="333" t="str">
        <f t="shared" si="320"/>
        <v>3</v>
      </c>
      <c r="L2895" s="350">
        <f t="shared" si="321"/>
        <v>31</v>
      </c>
    </row>
    <row r="2896" spans="5:12" x14ac:dyDescent="0.25">
      <c r="E2896" s="332" t="s">
        <v>3873</v>
      </c>
      <c r="F2896" s="333" t="str">
        <f t="shared" si="315"/>
        <v>7</v>
      </c>
      <c r="G2896" s="333" t="str">
        <f t="shared" si="316"/>
        <v>9</v>
      </c>
      <c r="H2896" s="333" t="str">
        <f t="shared" si="317"/>
        <v>3</v>
      </c>
      <c r="I2896" s="333" t="str">
        <f t="shared" si="318"/>
        <v>1</v>
      </c>
      <c r="J2896" s="333" t="str">
        <f t="shared" si="319"/>
        <v>9</v>
      </c>
      <c r="K2896" s="333" t="str">
        <f t="shared" si="320"/>
        <v>7</v>
      </c>
      <c r="L2896" s="350">
        <f t="shared" si="321"/>
        <v>43</v>
      </c>
    </row>
    <row r="2897" spans="5:12" x14ac:dyDescent="0.25">
      <c r="E2897" s="332" t="s">
        <v>3872</v>
      </c>
      <c r="F2897" s="333" t="str">
        <f t="shared" si="315"/>
        <v>7</v>
      </c>
      <c r="G2897" s="333" t="str">
        <f t="shared" si="316"/>
        <v>9</v>
      </c>
      <c r="H2897" s="333" t="str">
        <f t="shared" si="317"/>
        <v>3</v>
      </c>
      <c r="I2897" s="333" t="str">
        <f t="shared" si="318"/>
        <v>1</v>
      </c>
      <c r="J2897" s="333" t="str">
        <f t="shared" si="319"/>
        <v>9</v>
      </c>
      <c r="K2897" s="333" t="str">
        <f t="shared" si="320"/>
        <v>9</v>
      </c>
      <c r="L2897" s="350">
        <f t="shared" si="321"/>
        <v>49</v>
      </c>
    </row>
    <row r="2898" spans="5:12" x14ac:dyDescent="0.25">
      <c r="E2898" s="332" t="s">
        <v>3871</v>
      </c>
      <c r="F2898" s="333" t="str">
        <f t="shared" si="315"/>
        <v>7</v>
      </c>
      <c r="G2898" s="333" t="str">
        <f t="shared" si="316"/>
        <v>9</v>
      </c>
      <c r="H2898" s="333" t="str">
        <f t="shared" si="317"/>
        <v>3</v>
      </c>
      <c r="I2898" s="333" t="str">
        <f t="shared" si="318"/>
        <v>3</v>
      </c>
      <c r="J2898" s="333" t="str">
        <f t="shared" si="319"/>
        <v>1</v>
      </c>
      <c r="K2898" s="333" t="str">
        <f t="shared" si="320"/>
        <v>1</v>
      </c>
      <c r="L2898" s="350">
        <f t="shared" si="321"/>
        <v>24.333333333333332</v>
      </c>
    </row>
    <row r="2899" spans="5:12" x14ac:dyDescent="0.25">
      <c r="E2899" s="332" t="s">
        <v>3870</v>
      </c>
      <c r="F2899" s="333" t="str">
        <f t="shared" si="315"/>
        <v>7</v>
      </c>
      <c r="G2899" s="333" t="str">
        <f t="shared" si="316"/>
        <v>9</v>
      </c>
      <c r="H2899" s="333" t="str">
        <f t="shared" si="317"/>
        <v>3</v>
      </c>
      <c r="I2899" s="333" t="str">
        <f t="shared" si="318"/>
        <v>3</v>
      </c>
      <c r="J2899" s="333" t="str">
        <f t="shared" si="319"/>
        <v>1</v>
      </c>
      <c r="K2899" s="333" t="str">
        <f t="shared" si="320"/>
        <v>3</v>
      </c>
      <c r="L2899" s="350">
        <f t="shared" si="321"/>
        <v>25</v>
      </c>
    </row>
    <row r="2900" spans="5:12" x14ac:dyDescent="0.25">
      <c r="E2900" s="332" t="s">
        <v>3869</v>
      </c>
      <c r="F2900" s="333" t="str">
        <f t="shared" si="315"/>
        <v>7</v>
      </c>
      <c r="G2900" s="333" t="str">
        <f t="shared" si="316"/>
        <v>9</v>
      </c>
      <c r="H2900" s="333" t="str">
        <f t="shared" si="317"/>
        <v>3</v>
      </c>
      <c r="I2900" s="333" t="str">
        <f t="shared" si="318"/>
        <v>3</v>
      </c>
      <c r="J2900" s="333" t="str">
        <f t="shared" si="319"/>
        <v>1</v>
      </c>
      <c r="K2900" s="333" t="str">
        <f t="shared" si="320"/>
        <v>7</v>
      </c>
      <c r="L2900" s="350">
        <f t="shared" si="321"/>
        <v>26.333333333333332</v>
      </c>
    </row>
    <row r="2901" spans="5:12" x14ac:dyDescent="0.25">
      <c r="E2901" s="332" t="s">
        <v>3868</v>
      </c>
      <c r="F2901" s="333" t="str">
        <f t="shared" si="315"/>
        <v>7</v>
      </c>
      <c r="G2901" s="333" t="str">
        <f t="shared" si="316"/>
        <v>9</v>
      </c>
      <c r="H2901" s="333" t="str">
        <f t="shared" si="317"/>
        <v>3</v>
      </c>
      <c r="I2901" s="333" t="str">
        <f t="shared" si="318"/>
        <v>3</v>
      </c>
      <c r="J2901" s="333" t="str">
        <f t="shared" si="319"/>
        <v>1</v>
      </c>
      <c r="K2901" s="333" t="str">
        <f t="shared" si="320"/>
        <v>9</v>
      </c>
      <c r="L2901" s="350">
        <f t="shared" si="321"/>
        <v>27</v>
      </c>
    </row>
    <row r="2902" spans="5:12" x14ac:dyDescent="0.25">
      <c r="E2902" s="332" t="s">
        <v>3867</v>
      </c>
      <c r="F2902" s="333" t="str">
        <f t="shared" si="315"/>
        <v>7</v>
      </c>
      <c r="G2902" s="333" t="str">
        <f t="shared" si="316"/>
        <v>9</v>
      </c>
      <c r="H2902" s="333" t="str">
        <f t="shared" si="317"/>
        <v>3</v>
      </c>
      <c r="I2902" s="333" t="str">
        <f t="shared" si="318"/>
        <v>3</v>
      </c>
      <c r="J2902" s="333" t="str">
        <f t="shared" si="319"/>
        <v>3</v>
      </c>
      <c r="K2902" s="333" t="str">
        <f t="shared" si="320"/>
        <v>1</v>
      </c>
      <c r="L2902" s="350">
        <f t="shared" si="321"/>
        <v>25</v>
      </c>
    </row>
    <row r="2903" spans="5:12" x14ac:dyDescent="0.25">
      <c r="E2903" s="332" t="s">
        <v>3866</v>
      </c>
      <c r="F2903" s="333" t="str">
        <f t="shared" si="315"/>
        <v>7</v>
      </c>
      <c r="G2903" s="333" t="str">
        <f t="shared" si="316"/>
        <v>9</v>
      </c>
      <c r="H2903" s="333" t="str">
        <f t="shared" si="317"/>
        <v>3</v>
      </c>
      <c r="I2903" s="333" t="str">
        <f t="shared" si="318"/>
        <v>3</v>
      </c>
      <c r="J2903" s="333" t="str">
        <f t="shared" si="319"/>
        <v>3</v>
      </c>
      <c r="K2903" s="333" t="str">
        <f t="shared" si="320"/>
        <v>3</v>
      </c>
      <c r="L2903" s="350">
        <f t="shared" si="321"/>
        <v>27</v>
      </c>
    </row>
    <row r="2904" spans="5:12" x14ac:dyDescent="0.25">
      <c r="E2904" s="332" t="s">
        <v>3865</v>
      </c>
      <c r="F2904" s="333" t="str">
        <f t="shared" si="315"/>
        <v>7</v>
      </c>
      <c r="G2904" s="333" t="str">
        <f t="shared" si="316"/>
        <v>9</v>
      </c>
      <c r="H2904" s="333" t="str">
        <f t="shared" si="317"/>
        <v>3</v>
      </c>
      <c r="I2904" s="333" t="str">
        <f t="shared" si="318"/>
        <v>3</v>
      </c>
      <c r="J2904" s="333" t="str">
        <f t="shared" si="319"/>
        <v>3</v>
      </c>
      <c r="K2904" s="333" t="str">
        <f t="shared" si="320"/>
        <v>7</v>
      </c>
      <c r="L2904" s="350">
        <f t="shared" si="321"/>
        <v>31</v>
      </c>
    </row>
    <row r="2905" spans="5:12" x14ac:dyDescent="0.25">
      <c r="E2905" s="332" t="s">
        <v>3864</v>
      </c>
      <c r="F2905" s="333" t="str">
        <f t="shared" si="315"/>
        <v>7</v>
      </c>
      <c r="G2905" s="333" t="str">
        <f t="shared" si="316"/>
        <v>9</v>
      </c>
      <c r="H2905" s="333" t="str">
        <f t="shared" si="317"/>
        <v>3</v>
      </c>
      <c r="I2905" s="333" t="str">
        <f t="shared" si="318"/>
        <v>3</v>
      </c>
      <c r="J2905" s="333" t="str">
        <f t="shared" si="319"/>
        <v>3</v>
      </c>
      <c r="K2905" s="333" t="str">
        <f t="shared" si="320"/>
        <v>9</v>
      </c>
      <c r="L2905" s="350">
        <f t="shared" si="321"/>
        <v>33</v>
      </c>
    </row>
    <row r="2906" spans="5:12" x14ac:dyDescent="0.25">
      <c r="E2906" s="332" t="s">
        <v>3863</v>
      </c>
      <c r="F2906" s="333" t="str">
        <f t="shared" si="315"/>
        <v>7</v>
      </c>
      <c r="G2906" s="333" t="str">
        <f t="shared" si="316"/>
        <v>9</v>
      </c>
      <c r="H2906" s="333" t="str">
        <f t="shared" si="317"/>
        <v>3</v>
      </c>
      <c r="I2906" s="333" t="str">
        <f t="shared" si="318"/>
        <v>3</v>
      </c>
      <c r="J2906" s="333" t="str">
        <f t="shared" si="319"/>
        <v>7</v>
      </c>
      <c r="K2906" s="333" t="str">
        <f t="shared" si="320"/>
        <v>1</v>
      </c>
      <c r="L2906" s="350">
        <f t="shared" si="321"/>
        <v>26.333333333333332</v>
      </c>
    </row>
    <row r="2907" spans="5:12" x14ac:dyDescent="0.25">
      <c r="E2907" s="332" t="s">
        <v>3862</v>
      </c>
      <c r="F2907" s="333" t="str">
        <f t="shared" si="315"/>
        <v>7</v>
      </c>
      <c r="G2907" s="333" t="str">
        <f t="shared" si="316"/>
        <v>9</v>
      </c>
      <c r="H2907" s="333" t="str">
        <f t="shared" si="317"/>
        <v>3</v>
      </c>
      <c r="I2907" s="333" t="str">
        <f t="shared" si="318"/>
        <v>3</v>
      </c>
      <c r="J2907" s="333" t="str">
        <f t="shared" si="319"/>
        <v>7</v>
      </c>
      <c r="K2907" s="333" t="str">
        <f t="shared" si="320"/>
        <v>3</v>
      </c>
      <c r="L2907" s="350">
        <f t="shared" si="321"/>
        <v>31</v>
      </c>
    </row>
    <row r="2908" spans="5:12" x14ac:dyDescent="0.25">
      <c r="E2908" s="332" t="s">
        <v>3861</v>
      </c>
      <c r="F2908" s="333" t="str">
        <f t="shared" si="315"/>
        <v>7</v>
      </c>
      <c r="G2908" s="333" t="str">
        <f t="shared" si="316"/>
        <v>9</v>
      </c>
      <c r="H2908" s="333" t="str">
        <f t="shared" si="317"/>
        <v>3</v>
      </c>
      <c r="I2908" s="333" t="str">
        <f t="shared" si="318"/>
        <v>3</v>
      </c>
      <c r="J2908" s="333" t="str">
        <f t="shared" si="319"/>
        <v>7</v>
      </c>
      <c r="K2908" s="333" t="str">
        <f t="shared" si="320"/>
        <v>7</v>
      </c>
      <c r="L2908" s="350">
        <f t="shared" si="321"/>
        <v>40.333333333333336</v>
      </c>
    </row>
    <row r="2909" spans="5:12" x14ac:dyDescent="0.25">
      <c r="E2909" s="332" t="s">
        <v>3860</v>
      </c>
      <c r="F2909" s="333" t="str">
        <f t="shared" si="315"/>
        <v>7</v>
      </c>
      <c r="G2909" s="333" t="str">
        <f t="shared" si="316"/>
        <v>9</v>
      </c>
      <c r="H2909" s="333" t="str">
        <f t="shared" si="317"/>
        <v>3</v>
      </c>
      <c r="I2909" s="333" t="str">
        <f t="shared" si="318"/>
        <v>3</v>
      </c>
      <c r="J2909" s="333" t="str">
        <f t="shared" si="319"/>
        <v>7</v>
      </c>
      <c r="K2909" s="333" t="str">
        <f t="shared" si="320"/>
        <v>9</v>
      </c>
      <c r="L2909" s="350">
        <f t="shared" si="321"/>
        <v>45</v>
      </c>
    </row>
    <row r="2910" spans="5:12" x14ac:dyDescent="0.25">
      <c r="E2910" s="332" t="s">
        <v>3859</v>
      </c>
      <c r="F2910" s="333" t="str">
        <f t="shared" si="315"/>
        <v>7</v>
      </c>
      <c r="G2910" s="333" t="str">
        <f t="shared" si="316"/>
        <v>9</v>
      </c>
      <c r="H2910" s="333" t="str">
        <f t="shared" si="317"/>
        <v>3</v>
      </c>
      <c r="I2910" s="333" t="str">
        <f t="shared" si="318"/>
        <v>3</v>
      </c>
      <c r="J2910" s="333" t="str">
        <f t="shared" si="319"/>
        <v>9</v>
      </c>
      <c r="K2910" s="333" t="str">
        <f t="shared" si="320"/>
        <v>1</v>
      </c>
      <c r="L2910" s="350">
        <f t="shared" si="321"/>
        <v>27</v>
      </c>
    </row>
    <row r="2911" spans="5:12" x14ac:dyDescent="0.25">
      <c r="E2911" s="332" t="s">
        <v>3858</v>
      </c>
      <c r="F2911" s="333" t="str">
        <f t="shared" si="315"/>
        <v>7</v>
      </c>
      <c r="G2911" s="333" t="str">
        <f t="shared" si="316"/>
        <v>9</v>
      </c>
      <c r="H2911" s="333" t="str">
        <f t="shared" si="317"/>
        <v>3</v>
      </c>
      <c r="I2911" s="333" t="str">
        <f t="shared" si="318"/>
        <v>3</v>
      </c>
      <c r="J2911" s="333" t="str">
        <f t="shared" si="319"/>
        <v>9</v>
      </c>
      <c r="K2911" s="333" t="str">
        <f t="shared" si="320"/>
        <v>3</v>
      </c>
      <c r="L2911" s="350">
        <f t="shared" si="321"/>
        <v>33</v>
      </c>
    </row>
    <row r="2912" spans="5:12" x14ac:dyDescent="0.25">
      <c r="E2912" s="332" t="s">
        <v>3857</v>
      </c>
      <c r="F2912" s="333" t="str">
        <f t="shared" si="315"/>
        <v>7</v>
      </c>
      <c r="G2912" s="333" t="str">
        <f t="shared" si="316"/>
        <v>9</v>
      </c>
      <c r="H2912" s="333" t="str">
        <f t="shared" si="317"/>
        <v>3</v>
      </c>
      <c r="I2912" s="333" t="str">
        <f t="shared" si="318"/>
        <v>3</v>
      </c>
      <c r="J2912" s="333" t="str">
        <f t="shared" si="319"/>
        <v>9</v>
      </c>
      <c r="K2912" s="333" t="str">
        <f t="shared" si="320"/>
        <v>7</v>
      </c>
      <c r="L2912" s="350">
        <f t="shared" si="321"/>
        <v>45</v>
      </c>
    </row>
    <row r="2913" spans="5:12" x14ac:dyDescent="0.25">
      <c r="E2913" s="332" t="s">
        <v>3856</v>
      </c>
      <c r="F2913" s="333" t="str">
        <f t="shared" si="315"/>
        <v>7</v>
      </c>
      <c r="G2913" s="333" t="str">
        <f t="shared" si="316"/>
        <v>9</v>
      </c>
      <c r="H2913" s="333" t="str">
        <f t="shared" si="317"/>
        <v>3</v>
      </c>
      <c r="I2913" s="333" t="str">
        <f t="shared" si="318"/>
        <v>3</v>
      </c>
      <c r="J2913" s="333" t="str">
        <f t="shared" si="319"/>
        <v>9</v>
      </c>
      <c r="K2913" s="333" t="str">
        <f t="shared" si="320"/>
        <v>9</v>
      </c>
      <c r="L2913" s="350">
        <f t="shared" si="321"/>
        <v>51</v>
      </c>
    </row>
    <row r="2914" spans="5:12" x14ac:dyDescent="0.25">
      <c r="E2914" s="332" t="s">
        <v>3855</v>
      </c>
      <c r="F2914" s="333" t="str">
        <f t="shared" si="315"/>
        <v>7</v>
      </c>
      <c r="G2914" s="333" t="str">
        <f t="shared" si="316"/>
        <v>9</v>
      </c>
      <c r="H2914" s="333" t="str">
        <f t="shared" si="317"/>
        <v>3</v>
      </c>
      <c r="I2914" s="333" t="str">
        <f t="shared" si="318"/>
        <v>7</v>
      </c>
      <c r="J2914" s="333" t="str">
        <f t="shared" si="319"/>
        <v>1</v>
      </c>
      <c r="K2914" s="333" t="str">
        <f t="shared" si="320"/>
        <v>1</v>
      </c>
      <c r="L2914" s="350">
        <f t="shared" si="321"/>
        <v>28.333333333333332</v>
      </c>
    </row>
    <row r="2915" spans="5:12" x14ac:dyDescent="0.25">
      <c r="E2915" s="332" t="s">
        <v>3854</v>
      </c>
      <c r="F2915" s="333" t="str">
        <f t="shared" si="315"/>
        <v>7</v>
      </c>
      <c r="G2915" s="333" t="str">
        <f t="shared" si="316"/>
        <v>9</v>
      </c>
      <c r="H2915" s="333" t="str">
        <f t="shared" si="317"/>
        <v>3</v>
      </c>
      <c r="I2915" s="333" t="str">
        <f t="shared" si="318"/>
        <v>7</v>
      </c>
      <c r="J2915" s="333" t="str">
        <f t="shared" si="319"/>
        <v>1</v>
      </c>
      <c r="K2915" s="333" t="str">
        <f t="shared" si="320"/>
        <v>3</v>
      </c>
      <c r="L2915" s="350">
        <f t="shared" si="321"/>
        <v>29</v>
      </c>
    </row>
    <row r="2916" spans="5:12" x14ac:dyDescent="0.25">
      <c r="E2916" s="332" t="s">
        <v>3853</v>
      </c>
      <c r="F2916" s="333" t="str">
        <f t="shared" si="315"/>
        <v>7</v>
      </c>
      <c r="G2916" s="333" t="str">
        <f t="shared" si="316"/>
        <v>9</v>
      </c>
      <c r="H2916" s="333" t="str">
        <f t="shared" si="317"/>
        <v>3</v>
      </c>
      <c r="I2916" s="333" t="str">
        <f t="shared" si="318"/>
        <v>7</v>
      </c>
      <c r="J2916" s="333" t="str">
        <f t="shared" si="319"/>
        <v>1</v>
      </c>
      <c r="K2916" s="333" t="str">
        <f t="shared" si="320"/>
        <v>7</v>
      </c>
      <c r="L2916" s="350">
        <f t="shared" si="321"/>
        <v>30.333333333333332</v>
      </c>
    </row>
    <row r="2917" spans="5:12" x14ac:dyDescent="0.25">
      <c r="E2917" s="332" t="s">
        <v>3852</v>
      </c>
      <c r="F2917" s="333" t="str">
        <f t="shared" si="315"/>
        <v>7</v>
      </c>
      <c r="G2917" s="333" t="str">
        <f t="shared" si="316"/>
        <v>9</v>
      </c>
      <c r="H2917" s="333" t="str">
        <f t="shared" si="317"/>
        <v>3</v>
      </c>
      <c r="I2917" s="333" t="str">
        <f t="shared" si="318"/>
        <v>7</v>
      </c>
      <c r="J2917" s="333" t="str">
        <f t="shared" si="319"/>
        <v>1</v>
      </c>
      <c r="K2917" s="333" t="str">
        <f t="shared" si="320"/>
        <v>9</v>
      </c>
      <c r="L2917" s="350">
        <f t="shared" si="321"/>
        <v>31</v>
      </c>
    </row>
    <row r="2918" spans="5:12" x14ac:dyDescent="0.25">
      <c r="E2918" s="332" t="s">
        <v>3851</v>
      </c>
      <c r="F2918" s="333" t="str">
        <f t="shared" si="315"/>
        <v>7</v>
      </c>
      <c r="G2918" s="333" t="str">
        <f t="shared" si="316"/>
        <v>9</v>
      </c>
      <c r="H2918" s="333" t="str">
        <f t="shared" si="317"/>
        <v>3</v>
      </c>
      <c r="I2918" s="333" t="str">
        <f t="shared" si="318"/>
        <v>7</v>
      </c>
      <c r="J2918" s="333" t="str">
        <f t="shared" si="319"/>
        <v>3</v>
      </c>
      <c r="K2918" s="333" t="str">
        <f t="shared" si="320"/>
        <v>1</v>
      </c>
      <c r="L2918" s="350">
        <f t="shared" si="321"/>
        <v>29</v>
      </c>
    </row>
    <row r="2919" spans="5:12" x14ac:dyDescent="0.25">
      <c r="E2919" s="332" t="s">
        <v>3850</v>
      </c>
      <c r="F2919" s="333" t="str">
        <f t="shared" si="315"/>
        <v>7</v>
      </c>
      <c r="G2919" s="333" t="str">
        <f t="shared" si="316"/>
        <v>9</v>
      </c>
      <c r="H2919" s="333" t="str">
        <f t="shared" si="317"/>
        <v>3</v>
      </c>
      <c r="I2919" s="333" t="str">
        <f t="shared" si="318"/>
        <v>7</v>
      </c>
      <c r="J2919" s="333" t="str">
        <f t="shared" si="319"/>
        <v>3</v>
      </c>
      <c r="K2919" s="333" t="str">
        <f t="shared" si="320"/>
        <v>3</v>
      </c>
      <c r="L2919" s="350">
        <f t="shared" si="321"/>
        <v>31</v>
      </c>
    </row>
    <row r="2920" spans="5:12" x14ac:dyDescent="0.25">
      <c r="E2920" s="332" t="s">
        <v>3849</v>
      </c>
      <c r="F2920" s="333" t="str">
        <f t="shared" si="315"/>
        <v>7</v>
      </c>
      <c r="G2920" s="333" t="str">
        <f t="shared" si="316"/>
        <v>9</v>
      </c>
      <c r="H2920" s="333" t="str">
        <f t="shared" si="317"/>
        <v>3</v>
      </c>
      <c r="I2920" s="333" t="str">
        <f t="shared" si="318"/>
        <v>7</v>
      </c>
      <c r="J2920" s="333" t="str">
        <f t="shared" si="319"/>
        <v>3</v>
      </c>
      <c r="K2920" s="333" t="str">
        <f t="shared" si="320"/>
        <v>7</v>
      </c>
      <c r="L2920" s="350">
        <f t="shared" si="321"/>
        <v>35</v>
      </c>
    </row>
    <row r="2921" spans="5:12" x14ac:dyDescent="0.25">
      <c r="E2921" s="332" t="s">
        <v>3848</v>
      </c>
      <c r="F2921" s="333" t="str">
        <f t="shared" si="315"/>
        <v>7</v>
      </c>
      <c r="G2921" s="333" t="str">
        <f t="shared" si="316"/>
        <v>9</v>
      </c>
      <c r="H2921" s="333" t="str">
        <f t="shared" si="317"/>
        <v>3</v>
      </c>
      <c r="I2921" s="333" t="str">
        <f t="shared" si="318"/>
        <v>7</v>
      </c>
      <c r="J2921" s="333" t="str">
        <f t="shared" si="319"/>
        <v>3</v>
      </c>
      <c r="K2921" s="333" t="str">
        <f t="shared" si="320"/>
        <v>9</v>
      </c>
      <c r="L2921" s="350">
        <f t="shared" si="321"/>
        <v>37</v>
      </c>
    </row>
    <row r="2922" spans="5:12" x14ac:dyDescent="0.25">
      <c r="E2922" s="332" t="s">
        <v>3847</v>
      </c>
      <c r="F2922" s="333" t="str">
        <f t="shared" si="315"/>
        <v>7</v>
      </c>
      <c r="G2922" s="333" t="str">
        <f t="shared" si="316"/>
        <v>9</v>
      </c>
      <c r="H2922" s="333" t="str">
        <f t="shared" si="317"/>
        <v>3</v>
      </c>
      <c r="I2922" s="333" t="str">
        <f t="shared" si="318"/>
        <v>7</v>
      </c>
      <c r="J2922" s="333" t="str">
        <f t="shared" si="319"/>
        <v>7</v>
      </c>
      <c r="K2922" s="333" t="str">
        <f t="shared" si="320"/>
        <v>1</v>
      </c>
      <c r="L2922" s="350">
        <f t="shared" si="321"/>
        <v>30.333333333333332</v>
      </c>
    </row>
    <row r="2923" spans="5:12" x14ac:dyDescent="0.25">
      <c r="E2923" s="332" t="s">
        <v>3846</v>
      </c>
      <c r="F2923" s="333" t="str">
        <f t="shared" si="315"/>
        <v>7</v>
      </c>
      <c r="G2923" s="333" t="str">
        <f t="shared" si="316"/>
        <v>9</v>
      </c>
      <c r="H2923" s="333" t="str">
        <f t="shared" si="317"/>
        <v>3</v>
      </c>
      <c r="I2923" s="333" t="str">
        <f t="shared" si="318"/>
        <v>7</v>
      </c>
      <c r="J2923" s="333" t="str">
        <f t="shared" si="319"/>
        <v>7</v>
      </c>
      <c r="K2923" s="333" t="str">
        <f t="shared" si="320"/>
        <v>3</v>
      </c>
      <c r="L2923" s="350">
        <f t="shared" si="321"/>
        <v>35</v>
      </c>
    </row>
    <row r="2924" spans="5:12" x14ac:dyDescent="0.25">
      <c r="E2924" s="332" t="s">
        <v>3845</v>
      </c>
      <c r="F2924" s="333" t="str">
        <f t="shared" si="315"/>
        <v>7</v>
      </c>
      <c r="G2924" s="333" t="str">
        <f t="shared" si="316"/>
        <v>9</v>
      </c>
      <c r="H2924" s="333" t="str">
        <f t="shared" si="317"/>
        <v>3</v>
      </c>
      <c r="I2924" s="333" t="str">
        <f t="shared" si="318"/>
        <v>7</v>
      </c>
      <c r="J2924" s="333" t="str">
        <f t="shared" si="319"/>
        <v>7</v>
      </c>
      <c r="K2924" s="333" t="str">
        <f t="shared" si="320"/>
        <v>7</v>
      </c>
      <c r="L2924" s="350">
        <f t="shared" si="321"/>
        <v>44.333333333333336</v>
      </c>
    </row>
    <row r="2925" spans="5:12" x14ac:dyDescent="0.25">
      <c r="E2925" s="332" t="s">
        <v>3844</v>
      </c>
      <c r="F2925" s="333" t="str">
        <f t="shared" si="315"/>
        <v>7</v>
      </c>
      <c r="G2925" s="333" t="str">
        <f t="shared" si="316"/>
        <v>9</v>
      </c>
      <c r="H2925" s="333" t="str">
        <f t="shared" si="317"/>
        <v>3</v>
      </c>
      <c r="I2925" s="333" t="str">
        <f t="shared" si="318"/>
        <v>7</v>
      </c>
      <c r="J2925" s="333" t="str">
        <f t="shared" si="319"/>
        <v>7</v>
      </c>
      <c r="K2925" s="333" t="str">
        <f t="shared" si="320"/>
        <v>9</v>
      </c>
      <c r="L2925" s="350">
        <f t="shared" si="321"/>
        <v>49</v>
      </c>
    </row>
    <row r="2926" spans="5:12" x14ac:dyDescent="0.25">
      <c r="E2926" s="332" t="s">
        <v>3843</v>
      </c>
      <c r="F2926" s="333" t="str">
        <f t="shared" si="315"/>
        <v>7</v>
      </c>
      <c r="G2926" s="333" t="str">
        <f t="shared" si="316"/>
        <v>9</v>
      </c>
      <c r="H2926" s="333" t="str">
        <f t="shared" si="317"/>
        <v>3</v>
      </c>
      <c r="I2926" s="333" t="str">
        <f t="shared" si="318"/>
        <v>7</v>
      </c>
      <c r="J2926" s="333" t="str">
        <f t="shared" si="319"/>
        <v>9</v>
      </c>
      <c r="K2926" s="333" t="str">
        <f t="shared" si="320"/>
        <v>1</v>
      </c>
      <c r="L2926" s="350">
        <f t="shared" si="321"/>
        <v>31</v>
      </c>
    </row>
    <row r="2927" spans="5:12" x14ac:dyDescent="0.25">
      <c r="E2927" s="332" t="s">
        <v>3842</v>
      </c>
      <c r="F2927" s="333" t="str">
        <f t="shared" si="315"/>
        <v>7</v>
      </c>
      <c r="G2927" s="333" t="str">
        <f t="shared" si="316"/>
        <v>9</v>
      </c>
      <c r="H2927" s="333" t="str">
        <f t="shared" si="317"/>
        <v>3</v>
      </c>
      <c r="I2927" s="333" t="str">
        <f t="shared" si="318"/>
        <v>7</v>
      </c>
      <c r="J2927" s="333" t="str">
        <f t="shared" si="319"/>
        <v>9</v>
      </c>
      <c r="K2927" s="333" t="str">
        <f t="shared" si="320"/>
        <v>3</v>
      </c>
      <c r="L2927" s="350">
        <f t="shared" si="321"/>
        <v>37</v>
      </c>
    </row>
    <row r="2928" spans="5:12" x14ac:dyDescent="0.25">
      <c r="E2928" s="332" t="s">
        <v>3841</v>
      </c>
      <c r="F2928" s="333" t="str">
        <f t="shared" si="315"/>
        <v>7</v>
      </c>
      <c r="G2928" s="333" t="str">
        <f t="shared" si="316"/>
        <v>9</v>
      </c>
      <c r="H2928" s="333" t="str">
        <f t="shared" si="317"/>
        <v>3</v>
      </c>
      <c r="I2928" s="333" t="str">
        <f t="shared" si="318"/>
        <v>7</v>
      </c>
      <c r="J2928" s="333" t="str">
        <f t="shared" si="319"/>
        <v>9</v>
      </c>
      <c r="K2928" s="333" t="str">
        <f t="shared" si="320"/>
        <v>7</v>
      </c>
      <c r="L2928" s="350">
        <f t="shared" si="321"/>
        <v>49</v>
      </c>
    </row>
    <row r="2929" spans="5:12" x14ac:dyDescent="0.25">
      <c r="E2929" s="332" t="s">
        <v>3840</v>
      </c>
      <c r="F2929" s="333" t="str">
        <f t="shared" si="315"/>
        <v>7</v>
      </c>
      <c r="G2929" s="333" t="str">
        <f t="shared" si="316"/>
        <v>9</v>
      </c>
      <c r="H2929" s="333" t="str">
        <f t="shared" si="317"/>
        <v>3</v>
      </c>
      <c r="I2929" s="333" t="str">
        <f t="shared" si="318"/>
        <v>7</v>
      </c>
      <c r="J2929" s="333" t="str">
        <f t="shared" si="319"/>
        <v>9</v>
      </c>
      <c r="K2929" s="333" t="str">
        <f t="shared" si="320"/>
        <v>9</v>
      </c>
      <c r="L2929" s="350">
        <f t="shared" si="321"/>
        <v>55</v>
      </c>
    </row>
    <row r="2930" spans="5:12" x14ac:dyDescent="0.25">
      <c r="E2930" s="332" t="s">
        <v>3839</v>
      </c>
      <c r="F2930" s="333" t="str">
        <f t="shared" si="315"/>
        <v>7</v>
      </c>
      <c r="G2930" s="333" t="str">
        <f t="shared" si="316"/>
        <v>9</v>
      </c>
      <c r="H2930" s="333" t="str">
        <f t="shared" si="317"/>
        <v>3</v>
      </c>
      <c r="I2930" s="333" t="str">
        <f t="shared" si="318"/>
        <v>9</v>
      </c>
      <c r="J2930" s="333" t="str">
        <f t="shared" si="319"/>
        <v>1</v>
      </c>
      <c r="K2930" s="333" t="str">
        <f t="shared" si="320"/>
        <v>1</v>
      </c>
      <c r="L2930" s="350">
        <f t="shared" si="321"/>
        <v>30.333333333333332</v>
      </c>
    </row>
    <row r="2931" spans="5:12" x14ac:dyDescent="0.25">
      <c r="E2931" s="332" t="s">
        <v>3838</v>
      </c>
      <c r="F2931" s="333" t="str">
        <f t="shared" si="315"/>
        <v>7</v>
      </c>
      <c r="G2931" s="333" t="str">
        <f t="shared" si="316"/>
        <v>9</v>
      </c>
      <c r="H2931" s="333" t="str">
        <f t="shared" si="317"/>
        <v>3</v>
      </c>
      <c r="I2931" s="333" t="str">
        <f t="shared" si="318"/>
        <v>9</v>
      </c>
      <c r="J2931" s="333" t="str">
        <f t="shared" si="319"/>
        <v>1</v>
      </c>
      <c r="K2931" s="333" t="str">
        <f t="shared" si="320"/>
        <v>3</v>
      </c>
      <c r="L2931" s="350">
        <f t="shared" si="321"/>
        <v>31</v>
      </c>
    </row>
    <row r="2932" spans="5:12" x14ac:dyDescent="0.25">
      <c r="E2932" s="332" t="s">
        <v>3837</v>
      </c>
      <c r="F2932" s="333" t="str">
        <f t="shared" si="315"/>
        <v>7</v>
      </c>
      <c r="G2932" s="333" t="str">
        <f t="shared" si="316"/>
        <v>9</v>
      </c>
      <c r="H2932" s="333" t="str">
        <f t="shared" si="317"/>
        <v>3</v>
      </c>
      <c r="I2932" s="333" t="str">
        <f t="shared" si="318"/>
        <v>9</v>
      </c>
      <c r="J2932" s="333" t="str">
        <f t="shared" si="319"/>
        <v>1</v>
      </c>
      <c r="K2932" s="333" t="str">
        <f t="shared" si="320"/>
        <v>7</v>
      </c>
      <c r="L2932" s="350">
        <f t="shared" si="321"/>
        <v>32.333333333333336</v>
      </c>
    </row>
    <row r="2933" spans="5:12" x14ac:dyDescent="0.25">
      <c r="E2933" s="332" t="s">
        <v>3836</v>
      </c>
      <c r="F2933" s="333" t="str">
        <f t="shared" si="315"/>
        <v>7</v>
      </c>
      <c r="G2933" s="333" t="str">
        <f t="shared" si="316"/>
        <v>9</v>
      </c>
      <c r="H2933" s="333" t="str">
        <f t="shared" si="317"/>
        <v>3</v>
      </c>
      <c r="I2933" s="333" t="str">
        <f t="shared" si="318"/>
        <v>9</v>
      </c>
      <c r="J2933" s="333" t="str">
        <f t="shared" si="319"/>
        <v>1</v>
      </c>
      <c r="K2933" s="333" t="str">
        <f t="shared" si="320"/>
        <v>9</v>
      </c>
      <c r="L2933" s="350">
        <f t="shared" si="321"/>
        <v>33</v>
      </c>
    </row>
    <row r="2934" spans="5:12" x14ac:dyDescent="0.25">
      <c r="E2934" s="332" t="s">
        <v>3835</v>
      </c>
      <c r="F2934" s="333" t="str">
        <f t="shared" si="315"/>
        <v>7</v>
      </c>
      <c r="G2934" s="333" t="str">
        <f t="shared" si="316"/>
        <v>9</v>
      </c>
      <c r="H2934" s="333" t="str">
        <f t="shared" si="317"/>
        <v>3</v>
      </c>
      <c r="I2934" s="333" t="str">
        <f t="shared" si="318"/>
        <v>9</v>
      </c>
      <c r="J2934" s="333" t="str">
        <f t="shared" si="319"/>
        <v>3</v>
      </c>
      <c r="K2934" s="333" t="str">
        <f t="shared" si="320"/>
        <v>1</v>
      </c>
      <c r="L2934" s="350">
        <f t="shared" si="321"/>
        <v>31</v>
      </c>
    </row>
    <row r="2935" spans="5:12" x14ac:dyDescent="0.25">
      <c r="E2935" s="332" t="s">
        <v>3834</v>
      </c>
      <c r="F2935" s="333" t="str">
        <f t="shared" si="315"/>
        <v>7</v>
      </c>
      <c r="G2935" s="333" t="str">
        <f t="shared" si="316"/>
        <v>9</v>
      </c>
      <c r="H2935" s="333" t="str">
        <f t="shared" si="317"/>
        <v>3</v>
      </c>
      <c r="I2935" s="333" t="str">
        <f t="shared" si="318"/>
        <v>9</v>
      </c>
      <c r="J2935" s="333" t="str">
        <f t="shared" si="319"/>
        <v>3</v>
      </c>
      <c r="K2935" s="333" t="str">
        <f t="shared" si="320"/>
        <v>3</v>
      </c>
      <c r="L2935" s="350">
        <f t="shared" si="321"/>
        <v>33</v>
      </c>
    </row>
    <row r="2936" spans="5:12" x14ac:dyDescent="0.25">
      <c r="E2936" s="332" t="s">
        <v>3833</v>
      </c>
      <c r="F2936" s="333" t="str">
        <f t="shared" si="315"/>
        <v>7</v>
      </c>
      <c r="G2936" s="333" t="str">
        <f t="shared" si="316"/>
        <v>9</v>
      </c>
      <c r="H2936" s="333" t="str">
        <f t="shared" si="317"/>
        <v>3</v>
      </c>
      <c r="I2936" s="333" t="str">
        <f t="shared" si="318"/>
        <v>9</v>
      </c>
      <c r="J2936" s="333" t="str">
        <f t="shared" si="319"/>
        <v>3</v>
      </c>
      <c r="K2936" s="333" t="str">
        <f t="shared" si="320"/>
        <v>7</v>
      </c>
      <c r="L2936" s="350">
        <f t="shared" si="321"/>
        <v>37</v>
      </c>
    </row>
    <row r="2937" spans="5:12" x14ac:dyDescent="0.25">
      <c r="E2937" s="332" t="s">
        <v>3832</v>
      </c>
      <c r="F2937" s="333" t="str">
        <f t="shared" si="315"/>
        <v>7</v>
      </c>
      <c r="G2937" s="333" t="str">
        <f t="shared" si="316"/>
        <v>9</v>
      </c>
      <c r="H2937" s="333" t="str">
        <f t="shared" si="317"/>
        <v>3</v>
      </c>
      <c r="I2937" s="333" t="str">
        <f t="shared" si="318"/>
        <v>9</v>
      </c>
      <c r="J2937" s="333" t="str">
        <f t="shared" si="319"/>
        <v>3</v>
      </c>
      <c r="K2937" s="333" t="str">
        <f t="shared" si="320"/>
        <v>9</v>
      </c>
      <c r="L2937" s="350">
        <f t="shared" si="321"/>
        <v>39</v>
      </c>
    </row>
    <row r="2938" spans="5:12" x14ac:dyDescent="0.25">
      <c r="E2938" s="332" t="s">
        <v>3831</v>
      </c>
      <c r="F2938" s="333" t="str">
        <f t="shared" si="315"/>
        <v>7</v>
      </c>
      <c r="G2938" s="333" t="str">
        <f t="shared" si="316"/>
        <v>9</v>
      </c>
      <c r="H2938" s="333" t="str">
        <f t="shared" si="317"/>
        <v>3</v>
      </c>
      <c r="I2938" s="333" t="str">
        <f t="shared" si="318"/>
        <v>9</v>
      </c>
      <c r="J2938" s="333" t="str">
        <f t="shared" si="319"/>
        <v>7</v>
      </c>
      <c r="K2938" s="333" t="str">
        <f t="shared" si="320"/>
        <v>1</v>
      </c>
      <c r="L2938" s="350">
        <f t="shared" si="321"/>
        <v>32.333333333333336</v>
      </c>
    </row>
    <row r="2939" spans="5:12" x14ac:dyDescent="0.25">
      <c r="E2939" s="332" t="s">
        <v>3830</v>
      </c>
      <c r="F2939" s="333" t="str">
        <f t="shared" si="315"/>
        <v>7</v>
      </c>
      <c r="G2939" s="333" t="str">
        <f t="shared" si="316"/>
        <v>9</v>
      </c>
      <c r="H2939" s="333" t="str">
        <f t="shared" si="317"/>
        <v>3</v>
      </c>
      <c r="I2939" s="333" t="str">
        <f t="shared" si="318"/>
        <v>9</v>
      </c>
      <c r="J2939" s="333" t="str">
        <f t="shared" si="319"/>
        <v>7</v>
      </c>
      <c r="K2939" s="333" t="str">
        <f t="shared" si="320"/>
        <v>3</v>
      </c>
      <c r="L2939" s="350">
        <f t="shared" si="321"/>
        <v>37</v>
      </c>
    </row>
    <row r="2940" spans="5:12" x14ac:dyDescent="0.25">
      <c r="E2940" s="332" t="s">
        <v>3829</v>
      </c>
      <c r="F2940" s="333" t="str">
        <f t="shared" si="315"/>
        <v>7</v>
      </c>
      <c r="G2940" s="333" t="str">
        <f t="shared" si="316"/>
        <v>9</v>
      </c>
      <c r="H2940" s="333" t="str">
        <f t="shared" si="317"/>
        <v>3</v>
      </c>
      <c r="I2940" s="333" t="str">
        <f t="shared" si="318"/>
        <v>9</v>
      </c>
      <c r="J2940" s="333" t="str">
        <f t="shared" si="319"/>
        <v>7</v>
      </c>
      <c r="K2940" s="333" t="str">
        <f t="shared" si="320"/>
        <v>7</v>
      </c>
      <c r="L2940" s="350">
        <f t="shared" si="321"/>
        <v>46.333333333333336</v>
      </c>
    </row>
    <row r="2941" spans="5:12" x14ac:dyDescent="0.25">
      <c r="E2941" s="332" t="s">
        <v>3828</v>
      </c>
      <c r="F2941" s="333" t="str">
        <f t="shared" si="315"/>
        <v>7</v>
      </c>
      <c r="G2941" s="333" t="str">
        <f t="shared" si="316"/>
        <v>9</v>
      </c>
      <c r="H2941" s="333" t="str">
        <f t="shared" si="317"/>
        <v>3</v>
      </c>
      <c r="I2941" s="333" t="str">
        <f t="shared" si="318"/>
        <v>9</v>
      </c>
      <c r="J2941" s="333" t="str">
        <f t="shared" si="319"/>
        <v>7</v>
      </c>
      <c r="K2941" s="333" t="str">
        <f t="shared" si="320"/>
        <v>9</v>
      </c>
      <c r="L2941" s="350">
        <f t="shared" si="321"/>
        <v>51</v>
      </c>
    </row>
    <row r="2942" spans="5:12" x14ac:dyDescent="0.25">
      <c r="E2942" s="332" t="s">
        <v>3827</v>
      </c>
      <c r="F2942" s="333" t="str">
        <f t="shared" si="315"/>
        <v>7</v>
      </c>
      <c r="G2942" s="333" t="str">
        <f t="shared" si="316"/>
        <v>9</v>
      </c>
      <c r="H2942" s="333" t="str">
        <f t="shared" si="317"/>
        <v>3</v>
      </c>
      <c r="I2942" s="333" t="str">
        <f t="shared" si="318"/>
        <v>9</v>
      </c>
      <c r="J2942" s="333" t="str">
        <f t="shared" si="319"/>
        <v>9</v>
      </c>
      <c r="K2942" s="333" t="str">
        <f t="shared" si="320"/>
        <v>1</v>
      </c>
      <c r="L2942" s="350">
        <f t="shared" si="321"/>
        <v>33</v>
      </c>
    </row>
    <row r="2943" spans="5:12" x14ac:dyDescent="0.25">
      <c r="E2943" s="332" t="s">
        <v>3826</v>
      </c>
      <c r="F2943" s="333" t="str">
        <f t="shared" si="315"/>
        <v>7</v>
      </c>
      <c r="G2943" s="333" t="str">
        <f t="shared" si="316"/>
        <v>9</v>
      </c>
      <c r="H2943" s="333" t="str">
        <f t="shared" si="317"/>
        <v>3</v>
      </c>
      <c r="I2943" s="333" t="str">
        <f t="shared" si="318"/>
        <v>9</v>
      </c>
      <c r="J2943" s="333" t="str">
        <f t="shared" si="319"/>
        <v>9</v>
      </c>
      <c r="K2943" s="333" t="str">
        <f t="shared" si="320"/>
        <v>3</v>
      </c>
      <c r="L2943" s="350">
        <f t="shared" si="321"/>
        <v>39</v>
      </c>
    </row>
    <row r="2944" spans="5:12" x14ac:dyDescent="0.25">
      <c r="E2944" s="332" t="s">
        <v>3825</v>
      </c>
      <c r="F2944" s="333" t="str">
        <f t="shared" si="315"/>
        <v>7</v>
      </c>
      <c r="G2944" s="333" t="str">
        <f t="shared" si="316"/>
        <v>9</v>
      </c>
      <c r="H2944" s="333" t="str">
        <f t="shared" si="317"/>
        <v>3</v>
      </c>
      <c r="I2944" s="333" t="str">
        <f t="shared" si="318"/>
        <v>9</v>
      </c>
      <c r="J2944" s="333" t="str">
        <f t="shared" si="319"/>
        <v>9</v>
      </c>
      <c r="K2944" s="333" t="str">
        <f t="shared" si="320"/>
        <v>7</v>
      </c>
      <c r="L2944" s="350">
        <f t="shared" si="321"/>
        <v>51</v>
      </c>
    </row>
    <row r="2945" spans="5:12" x14ac:dyDescent="0.25">
      <c r="E2945" s="332" t="s">
        <v>3824</v>
      </c>
      <c r="F2945" s="333" t="str">
        <f t="shared" si="315"/>
        <v>7</v>
      </c>
      <c r="G2945" s="333" t="str">
        <f t="shared" si="316"/>
        <v>9</v>
      </c>
      <c r="H2945" s="333" t="str">
        <f t="shared" si="317"/>
        <v>3</v>
      </c>
      <c r="I2945" s="333" t="str">
        <f t="shared" si="318"/>
        <v>9</v>
      </c>
      <c r="J2945" s="333" t="str">
        <f t="shared" si="319"/>
        <v>9</v>
      </c>
      <c r="K2945" s="333" t="str">
        <f t="shared" si="320"/>
        <v>9</v>
      </c>
      <c r="L2945" s="350">
        <f t="shared" si="321"/>
        <v>57</v>
      </c>
    </row>
    <row r="2946" spans="5:12" x14ac:dyDescent="0.25">
      <c r="E2946" s="332" t="s">
        <v>3823</v>
      </c>
      <c r="F2946" s="333" t="str">
        <f t="shared" ref="F2946:F3009" si="322">MID(E2946,3,1)</f>
        <v>7</v>
      </c>
      <c r="G2946" s="333" t="str">
        <f t="shared" ref="G2946:G3009" si="323">MID(E2946,6,1)</f>
        <v>9</v>
      </c>
      <c r="H2946" s="333" t="str">
        <f t="shared" ref="H2946:H3009" si="324">MID(E2946,10,1)</f>
        <v>7</v>
      </c>
      <c r="I2946" s="333" t="str">
        <f t="shared" ref="I2946:I3009" si="325">MID(E2946,13,1)</f>
        <v>1</v>
      </c>
      <c r="J2946" s="333" t="str">
        <f t="shared" ref="J2946:J3009" si="326">MID(E2946,17,1)</f>
        <v>1</v>
      </c>
      <c r="K2946" s="333" t="str">
        <f t="shared" ref="K2946:K3009" si="327">MID(E2946,20,1)</f>
        <v>1</v>
      </c>
      <c r="L2946" s="350">
        <f t="shared" ref="L2946:L3009" si="328">(F2946*G2946+H2946*I2946+J2946*K2946)/3</f>
        <v>23.666666666666668</v>
      </c>
    </row>
    <row r="2947" spans="5:12" x14ac:dyDescent="0.25">
      <c r="E2947" s="332" t="s">
        <v>3822</v>
      </c>
      <c r="F2947" s="333" t="str">
        <f t="shared" si="322"/>
        <v>7</v>
      </c>
      <c r="G2947" s="333" t="str">
        <f t="shared" si="323"/>
        <v>9</v>
      </c>
      <c r="H2947" s="333" t="str">
        <f t="shared" si="324"/>
        <v>7</v>
      </c>
      <c r="I2947" s="333" t="str">
        <f t="shared" si="325"/>
        <v>1</v>
      </c>
      <c r="J2947" s="333" t="str">
        <f t="shared" si="326"/>
        <v>1</v>
      </c>
      <c r="K2947" s="333" t="str">
        <f t="shared" si="327"/>
        <v>3</v>
      </c>
      <c r="L2947" s="350">
        <f t="shared" si="328"/>
        <v>24.333333333333332</v>
      </c>
    </row>
    <row r="2948" spans="5:12" x14ac:dyDescent="0.25">
      <c r="E2948" s="332" t="s">
        <v>3821</v>
      </c>
      <c r="F2948" s="333" t="str">
        <f t="shared" si="322"/>
        <v>7</v>
      </c>
      <c r="G2948" s="333" t="str">
        <f t="shared" si="323"/>
        <v>9</v>
      </c>
      <c r="H2948" s="333" t="str">
        <f t="shared" si="324"/>
        <v>7</v>
      </c>
      <c r="I2948" s="333" t="str">
        <f t="shared" si="325"/>
        <v>1</v>
      </c>
      <c r="J2948" s="333" t="str">
        <f t="shared" si="326"/>
        <v>1</v>
      </c>
      <c r="K2948" s="333" t="str">
        <f t="shared" si="327"/>
        <v>7</v>
      </c>
      <c r="L2948" s="350">
        <f t="shared" si="328"/>
        <v>25.666666666666668</v>
      </c>
    </row>
    <row r="2949" spans="5:12" x14ac:dyDescent="0.25">
      <c r="E2949" s="332" t="s">
        <v>3820</v>
      </c>
      <c r="F2949" s="333" t="str">
        <f t="shared" si="322"/>
        <v>7</v>
      </c>
      <c r="G2949" s="333" t="str">
        <f t="shared" si="323"/>
        <v>9</v>
      </c>
      <c r="H2949" s="333" t="str">
        <f t="shared" si="324"/>
        <v>7</v>
      </c>
      <c r="I2949" s="333" t="str">
        <f t="shared" si="325"/>
        <v>1</v>
      </c>
      <c r="J2949" s="333" t="str">
        <f t="shared" si="326"/>
        <v>1</v>
      </c>
      <c r="K2949" s="333" t="str">
        <f t="shared" si="327"/>
        <v>9</v>
      </c>
      <c r="L2949" s="350">
        <f t="shared" si="328"/>
        <v>26.333333333333332</v>
      </c>
    </row>
    <row r="2950" spans="5:12" x14ac:dyDescent="0.25">
      <c r="E2950" s="332" t="s">
        <v>3819</v>
      </c>
      <c r="F2950" s="333" t="str">
        <f t="shared" si="322"/>
        <v>7</v>
      </c>
      <c r="G2950" s="333" t="str">
        <f t="shared" si="323"/>
        <v>9</v>
      </c>
      <c r="H2950" s="333" t="str">
        <f t="shared" si="324"/>
        <v>7</v>
      </c>
      <c r="I2950" s="333" t="str">
        <f t="shared" si="325"/>
        <v>1</v>
      </c>
      <c r="J2950" s="333" t="str">
        <f t="shared" si="326"/>
        <v>3</v>
      </c>
      <c r="K2950" s="333" t="str">
        <f t="shared" si="327"/>
        <v>1</v>
      </c>
      <c r="L2950" s="350">
        <f t="shared" si="328"/>
        <v>24.333333333333332</v>
      </c>
    </row>
    <row r="2951" spans="5:12" x14ac:dyDescent="0.25">
      <c r="E2951" s="332" t="s">
        <v>3818</v>
      </c>
      <c r="F2951" s="333" t="str">
        <f t="shared" si="322"/>
        <v>7</v>
      </c>
      <c r="G2951" s="333" t="str">
        <f t="shared" si="323"/>
        <v>9</v>
      </c>
      <c r="H2951" s="333" t="str">
        <f t="shared" si="324"/>
        <v>7</v>
      </c>
      <c r="I2951" s="333" t="str">
        <f t="shared" si="325"/>
        <v>1</v>
      </c>
      <c r="J2951" s="333" t="str">
        <f t="shared" si="326"/>
        <v>3</v>
      </c>
      <c r="K2951" s="333" t="str">
        <f t="shared" si="327"/>
        <v>3</v>
      </c>
      <c r="L2951" s="350">
        <f t="shared" si="328"/>
        <v>26.333333333333332</v>
      </c>
    </row>
    <row r="2952" spans="5:12" x14ac:dyDescent="0.25">
      <c r="E2952" s="332" t="s">
        <v>3817</v>
      </c>
      <c r="F2952" s="333" t="str">
        <f t="shared" si="322"/>
        <v>7</v>
      </c>
      <c r="G2952" s="333" t="str">
        <f t="shared" si="323"/>
        <v>9</v>
      </c>
      <c r="H2952" s="333" t="str">
        <f t="shared" si="324"/>
        <v>7</v>
      </c>
      <c r="I2952" s="333" t="str">
        <f t="shared" si="325"/>
        <v>1</v>
      </c>
      <c r="J2952" s="333" t="str">
        <f t="shared" si="326"/>
        <v>3</v>
      </c>
      <c r="K2952" s="333" t="str">
        <f t="shared" si="327"/>
        <v>7</v>
      </c>
      <c r="L2952" s="350">
        <f t="shared" si="328"/>
        <v>30.333333333333332</v>
      </c>
    </row>
    <row r="2953" spans="5:12" x14ac:dyDescent="0.25">
      <c r="E2953" s="332" t="s">
        <v>3816</v>
      </c>
      <c r="F2953" s="333" t="str">
        <f t="shared" si="322"/>
        <v>7</v>
      </c>
      <c r="G2953" s="333" t="str">
        <f t="shared" si="323"/>
        <v>9</v>
      </c>
      <c r="H2953" s="333" t="str">
        <f t="shared" si="324"/>
        <v>7</v>
      </c>
      <c r="I2953" s="333" t="str">
        <f t="shared" si="325"/>
        <v>1</v>
      </c>
      <c r="J2953" s="333" t="str">
        <f t="shared" si="326"/>
        <v>3</v>
      </c>
      <c r="K2953" s="333" t="str">
        <f t="shared" si="327"/>
        <v>9</v>
      </c>
      <c r="L2953" s="350">
        <f t="shared" si="328"/>
        <v>32.333333333333336</v>
      </c>
    </row>
    <row r="2954" spans="5:12" x14ac:dyDescent="0.25">
      <c r="E2954" s="332" t="s">
        <v>3815</v>
      </c>
      <c r="F2954" s="333" t="str">
        <f t="shared" si="322"/>
        <v>7</v>
      </c>
      <c r="G2954" s="333" t="str">
        <f t="shared" si="323"/>
        <v>9</v>
      </c>
      <c r="H2954" s="333" t="str">
        <f t="shared" si="324"/>
        <v>7</v>
      </c>
      <c r="I2954" s="333" t="str">
        <f t="shared" si="325"/>
        <v>1</v>
      </c>
      <c r="J2954" s="333" t="str">
        <f t="shared" si="326"/>
        <v>7</v>
      </c>
      <c r="K2954" s="333" t="str">
        <f t="shared" si="327"/>
        <v>1</v>
      </c>
      <c r="L2954" s="350">
        <f t="shared" si="328"/>
        <v>25.666666666666668</v>
      </c>
    </row>
    <row r="2955" spans="5:12" x14ac:dyDescent="0.25">
      <c r="E2955" s="332" t="s">
        <v>3814</v>
      </c>
      <c r="F2955" s="333" t="str">
        <f t="shared" si="322"/>
        <v>7</v>
      </c>
      <c r="G2955" s="333" t="str">
        <f t="shared" si="323"/>
        <v>9</v>
      </c>
      <c r="H2955" s="333" t="str">
        <f t="shared" si="324"/>
        <v>7</v>
      </c>
      <c r="I2955" s="333" t="str">
        <f t="shared" si="325"/>
        <v>1</v>
      </c>
      <c r="J2955" s="333" t="str">
        <f t="shared" si="326"/>
        <v>7</v>
      </c>
      <c r="K2955" s="333" t="str">
        <f t="shared" si="327"/>
        <v>3</v>
      </c>
      <c r="L2955" s="350">
        <f t="shared" si="328"/>
        <v>30.333333333333332</v>
      </c>
    </row>
    <row r="2956" spans="5:12" x14ac:dyDescent="0.25">
      <c r="E2956" s="332" t="s">
        <v>3813</v>
      </c>
      <c r="F2956" s="333" t="str">
        <f t="shared" si="322"/>
        <v>7</v>
      </c>
      <c r="G2956" s="333" t="str">
        <f t="shared" si="323"/>
        <v>9</v>
      </c>
      <c r="H2956" s="333" t="str">
        <f t="shared" si="324"/>
        <v>7</v>
      </c>
      <c r="I2956" s="333" t="str">
        <f t="shared" si="325"/>
        <v>1</v>
      </c>
      <c r="J2956" s="333" t="str">
        <f t="shared" si="326"/>
        <v>7</v>
      </c>
      <c r="K2956" s="333" t="str">
        <f t="shared" si="327"/>
        <v>7</v>
      </c>
      <c r="L2956" s="350">
        <f t="shared" si="328"/>
        <v>39.666666666666664</v>
      </c>
    </row>
    <row r="2957" spans="5:12" x14ac:dyDescent="0.25">
      <c r="E2957" s="332" t="s">
        <v>3812</v>
      </c>
      <c r="F2957" s="333" t="str">
        <f t="shared" si="322"/>
        <v>7</v>
      </c>
      <c r="G2957" s="333" t="str">
        <f t="shared" si="323"/>
        <v>9</v>
      </c>
      <c r="H2957" s="333" t="str">
        <f t="shared" si="324"/>
        <v>7</v>
      </c>
      <c r="I2957" s="333" t="str">
        <f t="shared" si="325"/>
        <v>1</v>
      </c>
      <c r="J2957" s="333" t="str">
        <f t="shared" si="326"/>
        <v>7</v>
      </c>
      <c r="K2957" s="333" t="str">
        <f t="shared" si="327"/>
        <v>9</v>
      </c>
      <c r="L2957" s="350">
        <f t="shared" si="328"/>
        <v>44.333333333333336</v>
      </c>
    </row>
    <row r="2958" spans="5:12" x14ac:dyDescent="0.25">
      <c r="E2958" s="332" t="s">
        <v>3811</v>
      </c>
      <c r="F2958" s="333" t="str">
        <f t="shared" si="322"/>
        <v>7</v>
      </c>
      <c r="G2958" s="333" t="str">
        <f t="shared" si="323"/>
        <v>9</v>
      </c>
      <c r="H2958" s="333" t="str">
        <f t="shared" si="324"/>
        <v>7</v>
      </c>
      <c r="I2958" s="333" t="str">
        <f t="shared" si="325"/>
        <v>1</v>
      </c>
      <c r="J2958" s="333" t="str">
        <f t="shared" si="326"/>
        <v>9</v>
      </c>
      <c r="K2958" s="333" t="str">
        <f t="shared" si="327"/>
        <v>1</v>
      </c>
      <c r="L2958" s="350">
        <f t="shared" si="328"/>
        <v>26.333333333333332</v>
      </c>
    </row>
    <row r="2959" spans="5:12" x14ac:dyDescent="0.25">
      <c r="E2959" s="332" t="s">
        <v>3810</v>
      </c>
      <c r="F2959" s="333" t="str">
        <f t="shared" si="322"/>
        <v>7</v>
      </c>
      <c r="G2959" s="333" t="str">
        <f t="shared" si="323"/>
        <v>9</v>
      </c>
      <c r="H2959" s="333" t="str">
        <f t="shared" si="324"/>
        <v>7</v>
      </c>
      <c r="I2959" s="333" t="str">
        <f t="shared" si="325"/>
        <v>1</v>
      </c>
      <c r="J2959" s="333" t="str">
        <f t="shared" si="326"/>
        <v>9</v>
      </c>
      <c r="K2959" s="333" t="str">
        <f t="shared" si="327"/>
        <v>3</v>
      </c>
      <c r="L2959" s="350">
        <f t="shared" si="328"/>
        <v>32.333333333333336</v>
      </c>
    </row>
    <row r="2960" spans="5:12" x14ac:dyDescent="0.25">
      <c r="E2960" s="332" t="s">
        <v>3809</v>
      </c>
      <c r="F2960" s="333" t="str">
        <f t="shared" si="322"/>
        <v>7</v>
      </c>
      <c r="G2960" s="333" t="str">
        <f t="shared" si="323"/>
        <v>9</v>
      </c>
      <c r="H2960" s="333" t="str">
        <f t="shared" si="324"/>
        <v>7</v>
      </c>
      <c r="I2960" s="333" t="str">
        <f t="shared" si="325"/>
        <v>1</v>
      </c>
      <c r="J2960" s="333" t="str">
        <f t="shared" si="326"/>
        <v>9</v>
      </c>
      <c r="K2960" s="333" t="str">
        <f t="shared" si="327"/>
        <v>7</v>
      </c>
      <c r="L2960" s="350">
        <f t="shared" si="328"/>
        <v>44.333333333333336</v>
      </c>
    </row>
    <row r="2961" spans="5:12" x14ac:dyDescent="0.25">
      <c r="E2961" s="332" t="s">
        <v>3808</v>
      </c>
      <c r="F2961" s="333" t="str">
        <f t="shared" si="322"/>
        <v>7</v>
      </c>
      <c r="G2961" s="333" t="str">
        <f t="shared" si="323"/>
        <v>9</v>
      </c>
      <c r="H2961" s="333" t="str">
        <f t="shared" si="324"/>
        <v>7</v>
      </c>
      <c r="I2961" s="333" t="str">
        <f t="shared" si="325"/>
        <v>1</v>
      </c>
      <c r="J2961" s="333" t="str">
        <f t="shared" si="326"/>
        <v>9</v>
      </c>
      <c r="K2961" s="333" t="str">
        <f t="shared" si="327"/>
        <v>9</v>
      </c>
      <c r="L2961" s="350">
        <f t="shared" si="328"/>
        <v>50.333333333333336</v>
      </c>
    </row>
    <row r="2962" spans="5:12" x14ac:dyDescent="0.25">
      <c r="E2962" s="332" t="s">
        <v>3807</v>
      </c>
      <c r="F2962" s="333" t="str">
        <f t="shared" si="322"/>
        <v>7</v>
      </c>
      <c r="G2962" s="333" t="str">
        <f t="shared" si="323"/>
        <v>9</v>
      </c>
      <c r="H2962" s="333" t="str">
        <f t="shared" si="324"/>
        <v>7</v>
      </c>
      <c r="I2962" s="333" t="str">
        <f t="shared" si="325"/>
        <v>3</v>
      </c>
      <c r="J2962" s="333" t="str">
        <f t="shared" si="326"/>
        <v>1</v>
      </c>
      <c r="K2962" s="333" t="str">
        <f t="shared" si="327"/>
        <v>1</v>
      </c>
      <c r="L2962" s="350">
        <f t="shared" si="328"/>
        <v>28.333333333333332</v>
      </c>
    </row>
    <row r="2963" spans="5:12" x14ac:dyDescent="0.25">
      <c r="E2963" s="332" t="s">
        <v>3806</v>
      </c>
      <c r="F2963" s="333" t="str">
        <f t="shared" si="322"/>
        <v>7</v>
      </c>
      <c r="G2963" s="333" t="str">
        <f t="shared" si="323"/>
        <v>9</v>
      </c>
      <c r="H2963" s="333" t="str">
        <f t="shared" si="324"/>
        <v>7</v>
      </c>
      <c r="I2963" s="333" t="str">
        <f t="shared" si="325"/>
        <v>3</v>
      </c>
      <c r="J2963" s="333" t="str">
        <f t="shared" si="326"/>
        <v>1</v>
      </c>
      <c r="K2963" s="333" t="str">
        <f t="shared" si="327"/>
        <v>3</v>
      </c>
      <c r="L2963" s="350">
        <f t="shared" si="328"/>
        <v>29</v>
      </c>
    </row>
    <row r="2964" spans="5:12" x14ac:dyDescent="0.25">
      <c r="E2964" s="332" t="s">
        <v>3805</v>
      </c>
      <c r="F2964" s="333" t="str">
        <f t="shared" si="322"/>
        <v>7</v>
      </c>
      <c r="G2964" s="333" t="str">
        <f t="shared" si="323"/>
        <v>9</v>
      </c>
      <c r="H2964" s="333" t="str">
        <f t="shared" si="324"/>
        <v>7</v>
      </c>
      <c r="I2964" s="333" t="str">
        <f t="shared" si="325"/>
        <v>3</v>
      </c>
      <c r="J2964" s="333" t="str">
        <f t="shared" si="326"/>
        <v>1</v>
      </c>
      <c r="K2964" s="333" t="str">
        <f t="shared" si="327"/>
        <v>7</v>
      </c>
      <c r="L2964" s="350">
        <f t="shared" si="328"/>
        <v>30.333333333333332</v>
      </c>
    </row>
    <row r="2965" spans="5:12" x14ac:dyDescent="0.25">
      <c r="E2965" s="332" t="s">
        <v>3804</v>
      </c>
      <c r="F2965" s="333" t="str">
        <f t="shared" si="322"/>
        <v>7</v>
      </c>
      <c r="G2965" s="333" t="str">
        <f t="shared" si="323"/>
        <v>9</v>
      </c>
      <c r="H2965" s="333" t="str">
        <f t="shared" si="324"/>
        <v>7</v>
      </c>
      <c r="I2965" s="333" t="str">
        <f t="shared" si="325"/>
        <v>3</v>
      </c>
      <c r="J2965" s="333" t="str">
        <f t="shared" si="326"/>
        <v>1</v>
      </c>
      <c r="K2965" s="333" t="str">
        <f t="shared" si="327"/>
        <v>9</v>
      </c>
      <c r="L2965" s="350">
        <f t="shared" si="328"/>
        <v>31</v>
      </c>
    </row>
    <row r="2966" spans="5:12" x14ac:dyDescent="0.25">
      <c r="E2966" s="332" t="s">
        <v>3803</v>
      </c>
      <c r="F2966" s="333" t="str">
        <f t="shared" si="322"/>
        <v>7</v>
      </c>
      <c r="G2966" s="333" t="str">
        <f t="shared" si="323"/>
        <v>9</v>
      </c>
      <c r="H2966" s="333" t="str">
        <f t="shared" si="324"/>
        <v>7</v>
      </c>
      <c r="I2966" s="333" t="str">
        <f t="shared" si="325"/>
        <v>3</v>
      </c>
      <c r="J2966" s="333" t="str">
        <f t="shared" si="326"/>
        <v>3</v>
      </c>
      <c r="K2966" s="333" t="str">
        <f t="shared" si="327"/>
        <v>1</v>
      </c>
      <c r="L2966" s="350">
        <f t="shared" si="328"/>
        <v>29</v>
      </c>
    </row>
    <row r="2967" spans="5:12" x14ac:dyDescent="0.25">
      <c r="E2967" s="332" t="s">
        <v>3802</v>
      </c>
      <c r="F2967" s="333" t="str">
        <f t="shared" si="322"/>
        <v>7</v>
      </c>
      <c r="G2967" s="333" t="str">
        <f t="shared" si="323"/>
        <v>9</v>
      </c>
      <c r="H2967" s="333" t="str">
        <f t="shared" si="324"/>
        <v>7</v>
      </c>
      <c r="I2967" s="333" t="str">
        <f t="shared" si="325"/>
        <v>3</v>
      </c>
      <c r="J2967" s="333" t="str">
        <f t="shared" si="326"/>
        <v>3</v>
      </c>
      <c r="K2967" s="333" t="str">
        <f t="shared" si="327"/>
        <v>3</v>
      </c>
      <c r="L2967" s="350">
        <f t="shared" si="328"/>
        <v>31</v>
      </c>
    </row>
    <row r="2968" spans="5:12" x14ac:dyDescent="0.25">
      <c r="E2968" s="332" t="s">
        <v>3801</v>
      </c>
      <c r="F2968" s="333" t="str">
        <f t="shared" si="322"/>
        <v>7</v>
      </c>
      <c r="G2968" s="333" t="str">
        <f t="shared" si="323"/>
        <v>9</v>
      </c>
      <c r="H2968" s="333" t="str">
        <f t="shared" si="324"/>
        <v>7</v>
      </c>
      <c r="I2968" s="333" t="str">
        <f t="shared" si="325"/>
        <v>3</v>
      </c>
      <c r="J2968" s="333" t="str">
        <f t="shared" si="326"/>
        <v>3</v>
      </c>
      <c r="K2968" s="333" t="str">
        <f t="shared" si="327"/>
        <v>7</v>
      </c>
      <c r="L2968" s="350">
        <f t="shared" si="328"/>
        <v>35</v>
      </c>
    </row>
    <row r="2969" spans="5:12" x14ac:dyDescent="0.25">
      <c r="E2969" s="332" t="s">
        <v>3800</v>
      </c>
      <c r="F2969" s="333" t="str">
        <f t="shared" si="322"/>
        <v>7</v>
      </c>
      <c r="G2969" s="333" t="str">
        <f t="shared" si="323"/>
        <v>9</v>
      </c>
      <c r="H2969" s="333" t="str">
        <f t="shared" si="324"/>
        <v>7</v>
      </c>
      <c r="I2969" s="333" t="str">
        <f t="shared" si="325"/>
        <v>3</v>
      </c>
      <c r="J2969" s="333" t="str">
        <f t="shared" si="326"/>
        <v>3</v>
      </c>
      <c r="K2969" s="333" t="str">
        <f t="shared" si="327"/>
        <v>9</v>
      </c>
      <c r="L2969" s="350">
        <f t="shared" si="328"/>
        <v>37</v>
      </c>
    </row>
    <row r="2970" spans="5:12" x14ac:dyDescent="0.25">
      <c r="E2970" s="332" t="s">
        <v>3799</v>
      </c>
      <c r="F2970" s="333" t="str">
        <f t="shared" si="322"/>
        <v>7</v>
      </c>
      <c r="G2970" s="333" t="str">
        <f t="shared" si="323"/>
        <v>9</v>
      </c>
      <c r="H2970" s="333" t="str">
        <f t="shared" si="324"/>
        <v>7</v>
      </c>
      <c r="I2970" s="333" t="str">
        <f t="shared" si="325"/>
        <v>3</v>
      </c>
      <c r="J2970" s="333" t="str">
        <f t="shared" si="326"/>
        <v>7</v>
      </c>
      <c r="K2970" s="333" t="str">
        <f t="shared" si="327"/>
        <v>1</v>
      </c>
      <c r="L2970" s="350">
        <f t="shared" si="328"/>
        <v>30.333333333333332</v>
      </c>
    </row>
    <row r="2971" spans="5:12" x14ac:dyDescent="0.25">
      <c r="E2971" s="332" t="s">
        <v>3798</v>
      </c>
      <c r="F2971" s="333" t="str">
        <f t="shared" si="322"/>
        <v>7</v>
      </c>
      <c r="G2971" s="333" t="str">
        <f t="shared" si="323"/>
        <v>9</v>
      </c>
      <c r="H2971" s="333" t="str">
        <f t="shared" si="324"/>
        <v>7</v>
      </c>
      <c r="I2971" s="333" t="str">
        <f t="shared" si="325"/>
        <v>3</v>
      </c>
      <c r="J2971" s="333" t="str">
        <f t="shared" si="326"/>
        <v>7</v>
      </c>
      <c r="K2971" s="333" t="str">
        <f t="shared" si="327"/>
        <v>3</v>
      </c>
      <c r="L2971" s="350">
        <f t="shared" si="328"/>
        <v>35</v>
      </c>
    </row>
    <row r="2972" spans="5:12" x14ac:dyDescent="0.25">
      <c r="E2972" s="332" t="s">
        <v>3797</v>
      </c>
      <c r="F2972" s="333" t="str">
        <f t="shared" si="322"/>
        <v>7</v>
      </c>
      <c r="G2972" s="333" t="str">
        <f t="shared" si="323"/>
        <v>9</v>
      </c>
      <c r="H2972" s="333" t="str">
        <f t="shared" si="324"/>
        <v>7</v>
      </c>
      <c r="I2972" s="333" t="str">
        <f t="shared" si="325"/>
        <v>3</v>
      </c>
      <c r="J2972" s="333" t="str">
        <f t="shared" si="326"/>
        <v>7</v>
      </c>
      <c r="K2972" s="333" t="str">
        <f t="shared" si="327"/>
        <v>7</v>
      </c>
      <c r="L2972" s="350">
        <f t="shared" si="328"/>
        <v>44.333333333333336</v>
      </c>
    </row>
    <row r="2973" spans="5:12" x14ac:dyDescent="0.25">
      <c r="E2973" s="332" t="s">
        <v>3796</v>
      </c>
      <c r="F2973" s="333" t="str">
        <f t="shared" si="322"/>
        <v>7</v>
      </c>
      <c r="G2973" s="333" t="str">
        <f t="shared" si="323"/>
        <v>9</v>
      </c>
      <c r="H2973" s="333" t="str">
        <f t="shared" si="324"/>
        <v>7</v>
      </c>
      <c r="I2973" s="333" t="str">
        <f t="shared" si="325"/>
        <v>3</v>
      </c>
      <c r="J2973" s="333" t="str">
        <f t="shared" si="326"/>
        <v>7</v>
      </c>
      <c r="K2973" s="333" t="str">
        <f t="shared" si="327"/>
        <v>9</v>
      </c>
      <c r="L2973" s="350">
        <f t="shared" si="328"/>
        <v>49</v>
      </c>
    </row>
    <row r="2974" spans="5:12" x14ac:dyDescent="0.25">
      <c r="E2974" s="332" t="s">
        <v>3795</v>
      </c>
      <c r="F2974" s="333" t="str">
        <f t="shared" si="322"/>
        <v>7</v>
      </c>
      <c r="G2974" s="333" t="str">
        <f t="shared" si="323"/>
        <v>9</v>
      </c>
      <c r="H2974" s="333" t="str">
        <f t="shared" si="324"/>
        <v>7</v>
      </c>
      <c r="I2974" s="333" t="str">
        <f t="shared" si="325"/>
        <v>3</v>
      </c>
      <c r="J2974" s="333" t="str">
        <f t="shared" si="326"/>
        <v>9</v>
      </c>
      <c r="K2974" s="333" t="str">
        <f t="shared" si="327"/>
        <v>1</v>
      </c>
      <c r="L2974" s="350">
        <f t="shared" si="328"/>
        <v>31</v>
      </c>
    </row>
    <row r="2975" spans="5:12" x14ac:dyDescent="0.25">
      <c r="E2975" s="332" t="s">
        <v>3794</v>
      </c>
      <c r="F2975" s="333" t="str">
        <f t="shared" si="322"/>
        <v>7</v>
      </c>
      <c r="G2975" s="333" t="str">
        <f t="shared" si="323"/>
        <v>9</v>
      </c>
      <c r="H2975" s="333" t="str">
        <f t="shared" si="324"/>
        <v>7</v>
      </c>
      <c r="I2975" s="333" t="str">
        <f t="shared" si="325"/>
        <v>3</v>
      </c>
      <c r="J2975" s="333" t="str">
        <f t="shared" si="326"/>
        <v>9</v>
      </c>
      <c r="K2975" s="333" t="str">
        <f t="shared" si="327"/>
        <v>3</v>
      </c>
      <c r="L2975" s="350">
        <f t="shared" si="328"/>
        <v>37</v>
      </c>
    </row>
    <row r="2976" spans="5:12" x14ac:dyDescent="0.25">
      <c r="E2976" s="332" t="s">
        <v>3793</v>
      </c>
      <c r="F2976" s="333" t="str">
        <f t="shared" si="322"/>
        <v>7</v>
      </c>
      <c r="G2976" s="333" t="str">
        <f t="shared" si="323"/>
        <v>9</v>
      </c>
      <c r="H2976" s="333" t="str">
        <f t="shared" si="324"/>
        <v>7</v>
      </c>
      <c r="I2976" s="333" t="str">
        <f t="shared" si="325"/>
        <v>3</v>
      </c>
      <c r="J2976" s="333" t="str">
        <f t="shared" si="326"/>
        <v>9</v>
      </c>
      <c r="K2976" s="333" t="str">
        <f t="shared" si="327"/>
        <v>7</v>
      </c>
      <c r="L2976" s="350">
        <f t="shared" si="328"/>
        <v>49</v>
      </c>
    </row>
    <row r="2977" spans="5:12" x14ac:dyDescent="0.25">
      <c r="E2977" s="332" t="s">
        <v>3792</v>
      </c>
      <c r="F2977" s="333" t="str">
        <f t="shared" si="322"/>
        <v>7</v>
      </c>
      <c r="G2977" s="333" t="str">
        <f t="shared" si="323"/>
        <v>9</v>
      </c>
      <c r="H2977" s="333" t="str">
        <f t="shared" si="324"/>
        <v>7</v>
      </c>
      <c r="I2977" s="333" t="str">
        <f t="shared" si="325"/>
        <v>3</v>
      </c>
      <c r="J2977" s="333" t="str">
        <f t="shared" si="326"/>
        <v>9</v>
      </c>
      <c r="K2977" s="333" t="str">
        <f t="shared" si="327"/>
        <v>9</v>
      </c>
      <c r="L2977" s="350">
        <f t="shared" si="328"/>
        <v>55</v>
      </c>
    </row>
    <row r="2978" spans="5:12" x14ac:dyDescent="0.25">
      <c r="E2978" s="332" t="s">
        <v>3791</v>
      </c>
      <c r="F2978" s="333" t="str">
        <f t="shared" si="322"/>
        <v>7</v>
      </c>
      <c r="G2978" s="333" t="str">
        <f t="shared" si="323"/>
        <v>9</v>
      </c>
      <c r="H2978" s="333" t="str">
        <f t="shared" si="324"/>
        <v>7</v>
      </c>
      <c r="I2978" s="333" t="str">
        <f t="shared" si="325"/>
        <v>7</v>
      </c>
      <c r="J2978" s="333" t="str">
        <f t="shared" si="326"/>
        <v>1</v>
      </c>
      <c r="K2978" s="333" t="str">
        <f t="shared" si="327"/>
        <v>1</v>
      </c>
      <c r="L2978" s="350">
        <f t="shared" si="328"/>
        <v>37.666666666666664</v>
      </c>
    </row>
    <row r="2979" spans="5:12" x14ac:dyDescent="0.25">
      <c r="E2979" s="332" t="s">
        <v>3790</v>
      </c>
      <c r="F2979" s="333" t="str">
        <f t="shared" si="322"/>
        <v>7</v>
      </c>
      <c r="G2979" s="333" t="str">
        <f t="shared" si="323"/>
        <v>9</v>
      </c>
      <c r="H2979" s="333" t="str">
        <f t="shared" si="324"/>
        <v>7</v>
      </c>
      <c r="I2979" s="333" t="str">
        <f t="shared" si="325"/>
        <v>7</v>
      </c>
      <c r="J2979" s="333" t="str">
        <f t="shared" si="326"/>
        <v>1</v>
      </c>
      <c r="K2979" s="333" t="str">
        <f t="shared" si="327"/>
        <v>3</v>
      </c>
      <c r="L2979" s="350">
        <f t="shared" si="328"/>
        <v>38.333333333333336</v>
      </c>
    </row>
    <row r="2980" spans="5:12" x14ac:dyDescent="0.25">
      <c r="E2980" s="332" t="s">
        <v>3789</v>
      </c>
      <c r="F2980" s="333" t="str">
        <f t="shared" si="322"/>
        <v>7</v>
      </c>
      <c r="G2980" s="333" t="str">
        <f t="shared" si="323"/>
        <v>9</v>
      </c>
      <c r="H2980" s="333" t="str">
        <f t="shared" si="324"/>
        <v>7</v>
      </c>
      <c r="I2980" s="333" t="str">
        <f t="shared" si="325"/>
        <v>7</v>
      </c>
      <c r="J2980" s="333" t="str">
        <f t="shared" si="326"/>
        <v>1</v>
      </c>
      <c r="K2980" s="333" t="str">
        <f t="shared" si="327"/>
        <v>7</v>
      </c>
      <c r="L2980" s="350">
        <f t="shared" si="328"/>
        <v>39.666666666666664</v>
      </c>
    </row>
    <row r="2981" spans="5:12" x14ac:dyDescent="0.25">
      <c r="E2981" s="332" t="s">
        <v>3788</v>
      </c>
      <c r="F2981" s="333" t="str">
        <f t="shared" si="322"/>
        <v>7</v>
      </c>
      <c r="G2981" s="333" t="str">
        <f t="shared" si="323"/>
        <v>9</v>
      </c>
      <c r="H2981" s="333" t="str">
        <f t="shared" si="324"/>
        <v>7</v>
      </c>
      <c r="I2981" s="333" t="str">
        <f t="shared" si="325"/>
        <v>7</v>
      </c>
      <c r="J2981" s="333" t="str">
        <f t="shared" si="326"/>
        <v>1</v>
      </c>
      <c r="K2981" s="333" t="str">
        <f t="shared" si="327"/>
        <v>9</v>
      </c>
      <c r="L2981" s="350">
        <f t="shared" si="328"/>
        <v>40.333333333333336</v>
      </c>
    </row>
    <row r="2982" spans="5:12" x14ac:dyDescent="0.25">
      <c r="E2982" s="332" t="s">
        <v>3787</v>
      </c>
      <c r="F2982" s="333" t="str">
        <f t="shared" si="322"/>
        <v>7</v>
      </c>
      <c r="G2982" s="333" t="str">
        <f t="shared" si="323"/>
        <v>9</v>
      </c>
      <c r="H2982" s="333" t="str">
        <f t="shared" si="324"/>
        <v>7</v>
      </c>
      <c r="I2982" s="333" t="str">
        <f t="shared" si="325"/>
        <v>7</v>
      </c>
      <c r="J2982" s="333" t="str">
        <f t="shared" si="326"/>
        <v>3</v>
      </c>
      <c r="K2982" s="333" t="str">
        <f t="shared" si="327"/>
        <v>1</v>
      </c>
      <c r="L2982" s="350">
        <f t="shared" si="328"/>
        <v>38.333333333333336</v>
      </c>
    </row>
    <row r="2983" spans="5:12" x14ac:dyDescent="0.25">
      <c r="E2983" s="332" t="s">
        <v>3786</v>
      </c>
      <c r="F2983" s="333" t="str">
        <f t="shared" si="322"/>
        <v>7</v>
      </c>
      <c r="G2983" s="333" t="str">
        <f t="shared" si="323"/>
        <v>9</v>
      </c>
      <c r="H2983" s="333" t="str">
        <f t="shared" si="324"/>
        <v>7</v>
      </c>
      <c r="I2983" s="333" t="str">
        <f t="shared" si="325"/>
        <v>7</v>
      </c>
      <c r="J2983" s="333" t="str">
        <f t="shared" si="326"/>
        <v>3</v>
      </c>
      <c r="K2983" s="333" t="str">
        <f t="shared" si="327"/>
        <v>3</v>
      </c>
      <c r="L2983" s="350">
        <f t="shared" si="328"/>
        <v>40.333333333333336</v>
      </c>
    </row>
    <row r="2984" spans="5:12" x14ac:dyDescent="0.25">
      <c r="E2984" s="332" t="s">
        <v>3785</v>
      </c>
      <c r="F2984" s="333" t="str">
        <f t="shared" si="322"/>
        <v>7</v>
      </c>
      <c r="G2984" s="333" t="str">
        <f t="shared" si="323"/>
        <v>9</v>
      </c>
      <c r="H2984" s="333" t="str">
        <f t="shared" si="324"/>
        <v>7</v>
      </c>
      <c r="I2984" s="333" t="str">
        <f t="shared" si="325"/>
        <v>7</v>
      </c>
      <c r="J2984" s="333" t="str">
        <f t="shared" si="326"/>
        <v>3</v>
      </c>
      <c r="K2984" s="333" t="str">
        <f t="shared" si="327"/>
        <v>7</v>
      </c>
      <c r="L2984" s="350">
        <f t="shared" si="328"/>
        <v>44.333333333333336</v>
      </c>
    </row>
    <row r="2985" spans="5:12" x14ac:dyDescent="0.25">
      <c r="E2985" s="332" t="s">
        <v>3784</v>
      </c>
      <c r="F2985" s="333" t="str">
        <f t="shared" si="322"/>
        <v>7</v>
      </c>
      <c r="G2985" s="333" t="str">
        <f t="shared" si="323"/>
        <v>9</v>
      </c>
      <c r="H2985" s="333" t="str">
        <f t="shared" si="324"/>
        <v>7</v>
      </c>
      <c r="I2985" s="333" t="str">
        <f t="shared" si="325"/>
        <v>7</v>
      </c>
      <c r="J2985" s="333" t="str">
        <f t="shared" si="326"/>
        <v>3</v>
      </c>
      <c r="K2985" s="333" t="str">
        <f t="shared" si="327"/>
        <v>9</v>
      </c>
      <c r="L2985" s="350">
        <f t="shared" si="328"/>
        <v>46.333333333333336</v>
      </c>
    </row>
    <row r="2986" spans="5:12" x14ac:dyDescent="0.25">
      <c r="E2986" s="332" t="s">
        <v>3783</v>
      </c>
      <c r="F2986" s="333" t="str">
        <f t="shared" si="322"/>
        <v>7</v>
      </c>
      <c r="G2986" s="333" t="str">
        <f t="shared" si="323"/>
        <v>9</v>
      </c>
      <c r="H2986" s="333" t="str">
        <f t="shared" si="324"/>
        <v>7</v>
      </c>
      <c r="I2986" s="333" t="str">
        <f t="shared" si="325"/>
        <v>7</v>
      </c>
      <c r="J2986" s="333" t="str">
        <f t="shared" si="326"/>
        <v>7</v>
      </c>
      <c r="K2986" s="333" t="str">
        <f t="shared" si="327"/>
        <v>1</v>
      </c>
      <c r="L2986" s="350">
        <f t="shared" si="328"/>
        <v>39.666666666666664</v>
      </c>
    </row>
    <row r="2987" spans="5:12" x14ac:dyDescent="0.25">
      <c r="E2987" s="332" t="s">
        <v>3782</v>
      </c>
      <c r="F2987" s="333" t="str">
        <f t="shared" si="322"/>
        <v>7</v>
      </c>
      <c r="G2987" s="333" t="str">
        <f t="shared" si="323"/>
        <v>9</v>
      </c>
      <c r="H2987" s="333" t="str">
        <f t="shared" si="324"/>
        <v>7</v>
      </c>
      <c r="I2987" s="333" t="str">
        <f t="shared" si="325"/>
        <v>7</v>
      </c>
      <c r="J2987" s="333" t="str">
        <f t="shared" si="326"/>
        <v>7</v>
      </c>
      <c r="K2987" s="333" t="str">
        <f t="shared" si="327"/>
        <v>3</v>
      </c>
      <c r="L2987" s="350">
        <f t="shared" si="328"/>
        <v>44.333333333333336</v>
      </c>
    </row>
    <row r="2988" spans="5:12" x14ac:dyDescent="0.25">
      <c r="E2988" s="332" t="s">
        <v>3781</v>
      </c>
      <c r="F2988" s="333" t="str">
        <f t="shared" si="322"/>
        <v>7</v>
      </c>
      <c r="G2988" s="333" t="str">
        <f t="shared" si="323"/>
        <v>9</v>
      </c>
      <c r="H2988" s="333" t="str">
        <f t="shared" si="324"/>
        <v>7</v>
      </c>
      <c r="I2988" s="333" t="str">
        <f t="shared" si="325"/>
        <v>7</v>
      </c>
      <c r="J2988" s="333" t="str">
        <f t="shared" si="326"/>
        <v>7</v>
      </c>
      <c r="K2988" s="333" t="str">
        <f t="shared" si="327"/>
        <v>7</v>
      </c>
      <c r="L2988" s="350">
        <f t="shared" si="328"/>
        <v>53.666666666666664</v>
      </c>
    </row>
    <row r="2989" spans="5:12" x14ac:dyDescent="0.25">
      <c r="E2989" s="332" t="s">
        <v>3780</v>
      </c>
      <c r="F2989" s="333" t="str">
        <f t="shared" si="322"/>
        <v>7</v>
      </c>
      <c r="G2989" s="333" t="str">
        <f t="shared" si="323"/>
        <v>9</v>
      </c>
      <c r="H2989" s="333" t="str">
        <f t="shared" si="324"/>
        <v>7</v>
      </c>
      <c r="I2989" s="333" t="str">
        <f t="shared" si="325"/>
        <v>7</v>
      </c>
      <c r="J2989" s="333" t="str">
        <f t="shared" si="326"/>
        <v>7</v>
      </c>
      <c r="K2989" s="333" t="str">
        <f t="shared" si="327"/>
        <v>9</v>
      </c>
      <c r="L2989" s="350">
        <f t="shared" si="328"/>
        <v>58.333333333333336</v>
      </c>
    </row>
    <row r="2990" spans="5:12" x14ac:dyDescent="0.25">
      <c r="E2990" s="332" t="s">
        <v>3779</v>
      </c>
      <c r="F2990" s="333" t="str">
        <f t="shared" si="322"/>
        <v>7</v>
      </c>
      <c r="G2990" s="333" t="str">
        <f t="shared" si="323"/>
        <v>9</v>
      </c>
      <c r="H2990" s="333" t="str">
        <f t="shared" si="324"/>
        <v>7</v>
      </c>
      <c r="I2990" s="333" t="str">
        <f t="shared" si="325"/>
        <v>7</v>
      </c>
      <c r="J2990" s="333" t="str">
        <f t="shared" si="326"/>
        <v>9</v>
      </c>
      <c r="K2990" s="333" t="str">
        <f t="shared" si="327"/>
        <v>1</v>
      </c>
      <c r="L2990" s="350">
        <f t="shared" si="328"/>
        <v>40.333333333333336</v>
      </c>
    </row>
    <row r="2991" spans="5:12" x14ac:dyDescent="0.25">
      <c r="E2991" s="332" t="s">
        <v>3778</v>
      </c>
      <c r="F2991" s="333" t="str">
        <f t="shared" si="322"/>
        <v>7</v>
      </c>
      <c r="G2991" s="333" t="str">
        <f t="shared" si="323"/>
        <v>9</v>
      </c>
      <c r="H2991" s="333" t="str">
        <f t="shared" si="324"/>
        <v>7</v>
      </c>
      <c r="I2991" s="333" t="str">
        <f t="shared" si="325"/>
        <v>7</v>
      </c>
      <c r="J2991" s="333" t="str">
        <f t="shared" si="326"/>
        <v>9</v>
      </c>
      <c r="K2991" s="333" t="str">
        <f t="shared" si="327"/>
        <v>3</v>
      </c>
      <c r="L2991" s="350">
        <f t="shared" si="328"/>
        <v>46.333333333333336</v>
      </c>
    </row>
    <row r="2992" spans="5:12" x14ac:dyDescent="0.25">
      <c r="E2992" s="332" t="s">
        <v>3777</v>
      </c>
      <c r="F2992" s="333" t="str">
        <f t="shared" si="322"/>
        <v>7</v>
      </c>
      <c r="G2992" s="333" t="str">
        <f t="shared" si="323"/>
        <v>9</v>
      </c>
      <c r="H2992" s="333" t="str">
        <f t="shared" si="324"/>
        <v>7</v>
      </c>
      <c r="I2992" s="333" t="str">
        <f t="shared" si="325"/>
        <v>7</v>
      </c>
      <c r="J2992" s="333" t="str">
        <f t="shared" si="326"/>
        <v>9</v>
      </c>
      <c r="K2992" s="333" t="str">
        <f t="shared" si="327"/>
        <v>7</v>
      </c>
      <c r="L2992" s="350">
        <f t="shared" si="328"/>
        <v>58.333333333333336</v>
      </c>
    </row>
    <row r="2993" spans="5:12" x14ac:dyDescent="0.25">
      <c r="E2993" s="332" t="s">
        <v>3776</v>
      </c>
      <c r="F2993" s="333" t="str">
        <f t="shared" si="322"/>
        <v>7</v>
      </c>
      <c r="G2993" s="333" t="str">
        <f t="shared" si="323"/>
        <v>9</v>
      </c>
      <c r="H2993" s="333" t="str">
        <f t="shared" si="324"/>
        <v>7</v>
      </c>
      <c r="I2993" s="333" t="str">
        <f t="shared" si="325"/>
        <v>7</v>
      </c>
      <c r="J2993" s="333" t="str">
        <f t="shared" si="326"/>
        <v>9</v>
      </c>
      <c r="K2993" s="333" t="str">
        <f t="shared" si="327"/>
        <v>9</v>
      </c>
      <c r="L2993" s="350">
        <f t="shared" si="328"/>
        <v>64.333333333333329</v>
      </c>
    </row>
    <row r="2994" spans="5:12" x14ac:dyDescent="0.25">
      <c r="E2994" s="332" t="s">
        <v>3775</v>
      </c>
      <c r="F2994" s="333" t="str">
        <f t="shared" si="322"/>
        <v>7</v>
      </c>
      <c r="G2994" s="333" t="str">
        <f t="shared" si="323"/>
        <v>9</v>
      </c>
      <c r="H2994" s="333" t="str">
        <f t="shared" si="324"/>
        <v>7</v>
      </c>
      <c r="I2994" s="333" t="str">
        <f t="shared" si="325"/>
        <v>9</v>
      </c>
      <c r="J2994" s="333" t="str">
        <f t="shared" si="326"/>
        <v>1</v>
      </c>
      <c r="K2994" s="333" t="str">
        <f t="shared" si="327"/>
        <v>1</v>
      </c>
      <c r="L2994" s="350">
        <f t="shared" si="328"/>
        <v>42.333333333333336</v>
      </c>
    </row>
    <row r="2995" spans="5:12" x14ac:dyDescent="0.25">
      <c r="E2995" s="332" t="s">
        <v>3774</v>
      </c>
      <c r="F2995" s="333" t="str">
        <f t="shared" si="322"/>
        <v>7</v>
      </c>
      <c r="G2995" s="333" t="str">
        <f t="shared" si="323"/>
        <v>9</v>
      </c>
      <c r="H2995" s="333" t="str">
        <f t="shared" si="324"/>
        <v>7</v>
      </c>
      <c r="I2995" s="333" t="str">
        <f t="shared" si="325"/>
        <v>9</v>
      </c>
      <c r="J2995" s="333" t="str">
        <f t="shared" si="326"/>
        <v>1</v>
      </c>
      <c r="K2995" s="333" t="str">
        <f t="shared" si="327"/>
        <v>3</v>
      </c>
      <c r="L2995" s="350">
        <f t="shared" si="328"/>
        <v>43</v>
      </c>
    </row>
    <row r="2996" spans="5:12" x14ac:dyDescent="0.25">
      <c r="E2996" s="332" t="s">
        <v>3773</v>
      </c>
      <c r="F2996" s="333" t="str">
        <f t="shared" si="322"/>
        <v>7</v>
      </c>
      <c r="G2996" s="333" t="str">
        <f t="shared" si="323"/>
        <v>9</v>
      </c>
      <c r="H2996" s="333" t="str">
        <f t="shared" si="324"/>
        <v>7</v>
      </c>
      <c r="I2996" s="333" t="str">
        <f t="shared" si="325"/>
        <v>9</v>
      </c>
      <c r="J2996" s="333" t="str">
        <f t="shared" si="326"/>
        <v>1</v>
      </c>
      <c r="K2996" s="333" t="str">
        <f t="shared" si="327"/>
        <v>7</v>
      </c>
      <c r="L2996" s="350">
        <f t="shared" si="328"/>
        <v>44.333333333333336</v>
      </c>
    </row>
    <row r="2997" spans="5:12" x14ac:dyDescent="0.25">
      <c r="E2997" s="332" t="s">
        <v>3772</v>
      </c>
      <c r="F2997" s="333" t="str">
        <f t="shared" si="322"/>
        <v>7</v>
      </c>
      <c r="G2997" s="333" t="str">
        <f t="shared" si="323"/>
        <v>9</v>
      </c>
      <c r="H2997" s="333" t="str">
        <f t="shared" si="324"/>
        <v>7</v>
      </c>
      <c r="I2997" s="333" t="str">
        <f t="shared" si="325"/>
        <v>9</v>
      </c>
      <c r="J2997" s="333" t="str">
        <f t="shared" si="326"/>
        <v>1</v>
      </c>
      <c r="K2997" s="333" t="str">
        <f t="shared" si="327"/>
        <v>9</v>
      </c>
      <c r="L2997" s="350">
        <f t="shared" si="328"/>
        <v>45</v>
      </c>
    </row>
    <row r="2998" spans="5:12" x14ac:dyDescent="0.25">
      <c r="E2998" s="332" t="s">
        <v>3771</v>
      </c>
      <c r="F2998" s="333" t="str">
        <f t="shared" si="322"/>
        <v>7</v>
      </c>
      <c r="G2998" s="333" t="str">
        <f t="shared" si="323"/>
        <v>9</v>
      </c>
      <c r="H2998" s="333" t="str">
        <f t="shared" si="324"/>
        <v>7</v>
      </c>
      <c r="I2998" s="333" t="str">
        <f t="shared" si="325"/>
        <v>9</v>
      </c>
      <c r="J2998" s="333" t="str">
        <f t="shared" si="326"/>
        <v>3</v>
      </c>
      <c r="K2998" s="333" t="str">
        <f t="shared" si="327"/>
        <v>1</v>
      </c>
      <c r="L2998" s="350">
        <f t="shared" si="328"/>
        <v>43</v>
      </c>
    </row>
    <row r="2999" spans="5:12" x14ac:dyDescent="0.25">
      <c r="E2999" s="332" t="s">
        <v>3770</v>
      </c>
      <c r="F2999" s="333" t="str">
        <f t="shared" si="322"/>
        <v>7</v>
      </c>
      <c r="G2999" s="333" t="str">
        <f t="shared" si="323"/>
        <v>9</v>
      </c>
      <c r="H2999" s="333" t="str">
        <f t="shared" si="324"/>
        <v>7</v>
      </c>
      <c r="I2999" s="333" t="str">
        <f t="shared" si="325"/>
        <v>9</v>
      </c>
      <c r="J2999" s="333" t="str">
        <f t="shared" si="326"/>
        <v>3</v>
      </c>
      <c r="K2999" s="333" t="str">
        <f t="shared" si="327"/>
        <v>3</v>
      </c>
      <c r="L2999" s="350">
        <f t="shared" si="328"/>
        <v>45</v>
      </c>
    </row>
    <row r="3000" spans="5:12" x14ac:dyDescent="0.25">
      <c r="E3000" s="332" t="s">
        <v>3769</v>
      </c>
      <c r="F3000" s="333" t="str">
        <f t="shared" si="322"/>
        <v>7</v>
      </c>
      <c r="G3000" s="333" t="str">
        <f t="shared" si="323"/>
        <v>9</v>
      </c>
      <c r="H3000" s="333" t="str">
        <f t="shared" si="324"/>
        <v>7</v>
      </c>
      <c r="I3000" s="333" t="str">
        <f t="shared" si="325"/>
        <v>9</v>
      </c>
      <c r="J3000" s="333" t="str">
        <f t="shared" si="326"/>
        <v>3</v>
      </c>
      <c r="K3000" s="333" t="str">
        <f t="shared" si="327"/>
        <v>7</v>
      </c>
      <c r="L3000" s="350">
        <f t="shared" si="328"/>
        <v>49</v>
      </c>
    </row>
    <row r="3001" spans="5:12" x14ac:dyDescent="0.25">
      <c r="E3001" s="332" t="s">
        <v>3768</v>
      </c>
      <c r="F3001" s="333" t="str">
        <f t="shared" si="322"/>
        <v>7</v>
      </c>
      <c r="G3001" s="333" t="str">
        <f t="shared" si="323"/>
        <v>9</v>
      </c>
      <c r="H3001" s="333" t="str">
        <f t="shared" si="324"/>
        <v>7</v>
      </c>
      <c r="I3001" s="333" t="str">
        <f t="shared" si="325"/>
        <v>9</v>
      </c>
      <c r="J3001" s="333" t="str">
        <f t="shared" si="326"/>
        <v>3</v>
      </c>
      <c r="K3001" s="333" t="str">
        <f t="shared" si="327"/>
        <v>9</v>
      </c>
      <c r="L3001" s="350">
        <f t="shared" si="328"/>
        <v>51</v>
      </c>
    </row>
    <row r="3002" spans="5:12" x14ac:dyDescent="0.25">
      <c r="E3002" s="332" t="s">
        <v>3767</v>
      </c>
      <c r="F3002" s="333" t="str">
        <f t="shared" si="322"/>
        <v>7</v>
      </c>
      <c r="G3002" s="333" t="str">
        <f t="shared" si="323"/>
        <v>9</v>
      </c>
      <c r="H3002" s="333" t="str">
        <f t="shared" si="324"/>
        <v>7</v>
      </c>
      <c r="I3002" s="333" t="str">
        <f t="shared" si="325"/>
        <v>9</v>
      </c>
      <c r="J3002" s="333" t="str">
        <f t="shared" si="326"/>
        <v>7</v>
      </c>
      <c r="K3002" s="333" t="str">
        <f t="shared" si="327"/>
        <v>1</v>
      </c>
      <c r="L3002" s="350">
        <f t="shared" si="328"/>
        <v>44.333333333333336</v>
      </c>
    </row>
    <row r="3003" spans="5:12" x14ac:dyDescent="0.25">
      <c r="E3003" s="332" t="s">
        <v>3766</v>
      </c>
      <c r="F3003" s="333" t="str">
        <f t="shared" si="322"/>
        <v>7</v>
      </c>
      <c r="G3003" s="333" t="str">
        <f t="shared" si="323"/>
        <v>9</v>
      </c>
      <c r="H3003" s="333" t="str">
        <f t="shared" si="324"/>
        <v>7</v>
      </c>
      <c r="I3003" s="333" t="str">
        <f t="shared" si="325"/>
        <v>9</v>
      </c>
      <c r="J3003" s="333" t="str">
        <f t="shared" si="326"/>
        <v>7</v>
      </c>
      <c r="K3003" s="333" t="str">
        <f t="shared" si="327"/>
        <v>3</v>
      </c>
      <c r="L3003" s="350">
        <f t="shared" si="328"/>
        <v>49</v>
      </c>
    </row>
    <row r="3004" spans="5:12" x14ac:dyDescent="0.25">
      <c r="E3004" s="332" t="s">
        <v>3765</v>
      </c>
      <c r="F3004" s="333" t="str">
        <f t="shared" si="322"/>
        <v>7</v>
      </c>
      <c r="G3004" s="333" t="str">
        <f t="shared" si="323"/>
        <v>9</v>
      </c>
      <c r="H3004" s="333" t="str">
        <f t="shared" si="324"/>
        <v>7</v>
      </c>
      <c r="I3004" s="333" t="str">
        <f t="shared" si="325"/>
        <v>9</v>
      </c>
      <c r="J3004" s="333" t="str">
        <f t="shared" si="326"/>
        <v>7</v>
      </c>
      <c r="K3004" s="333" t="str">
        <f t="shared" si="327"/>
        <v>7</v>
      </c>
      <c r="L3004" s="350">
        <f t="shared" si="328"/>
        <v>58.333333333333336</v>
      </c>
    </row>
    <row r="3005" spans="5:12" x14ac:dyDescent="0.25">
      <c r="E3005" s="332" t="s">
        <v>3764</v>
      </c>
      <c r="F3005" s="333" t="str">
        <f t="shared" si="322"/>
        <v>7</v>
      </c>
      <c r="G3005" s="333" t="str">
        <f t="shared" si="323"/>
        <v>9</v>
      </c>
      <c r="H3005" s="333" t="str">
        <f t="shared" si="324"/>
        <v>7</v>
      </c>
      <c r="I3005" s="333" t="str">
        <f t="shared" si="325"/>
        <v>9</v>
      </c>
      <c r="J3005" s="333" t="str">
        <f t="shared" si="326"/>
        <v>7</v>
      </c>
      <c r="K3005" s="333" t="str">
        <f t="shared" si="327"/>
        <v>9</v>
      </c>
      <c r="L3005" s="350">
        <f t="shared" si="328"/>
        <v>63</v>
      </c>
    </row>
    <row r="3006" spans="5:12" x14ac:dyDescent="0.25">
      <c r="E3006" s="332" t="s">
        <v>3763</v>
      </c>
      <c r="F3006" s="333" t="str">
        <f t="shared" si="322"/>
        <v>7</v>
      </c>
      <c r="G3006" s="333" t="str">
        <f t="shared" si="323"/>
        <v>9</v>
      </c>
      <c r="H3006" s="333" t="str">
        <f t="shared" si="324"/>
        <v>7</v>
      </c>
      <c r="I3006" s="333" t="str">
        <f t="shared" si="325"/>
        <v>9</v>
      </c>
      <c r="J3006" s="333" t="str">
        <f t="shared" si="326"/>
        <v>9</v>
      </c>
      <c r="K3006" s="333" t="str">
        <f t="shared" si="327"/>
        <v>1</v>
      </c>
      <c r="L3006" s="350">
        <f t="shared" si="328"/>
        <v>45</v>
      </c>
    </row>
    <row r="3007" spans="5:12" x14ac:dyDescent="0.25">
      <c r="E3007" s="332" t="s">
        <v>3762</v>
      </c>
      <c r="F3007" s="333" t="str">
        <f t="shared" si="322"/>
        <v>7</v>
      </c>
      <c r="G3007" s="333" t="str">
        <f t="shared" si="323"/>
        <v>9</v>
      </c>
      <c r="H3007" s="333" t="str">
        <f t="shared" si="324"/>
        <v>7</v>
      </c>
      <c r="I3007" s="333" t="str">
        <f t="shared" si="325"/>
        <v>9</v>
      </c>
      <c r="J3007" s="333" t="str">
        <f t="shared" si="326"/>
        <v>9</v>
      </c>
      <c r="K3007" s="333" t="str">
        <f t="shared" si="327"/>
        <v>3</v>
      </c>
      <c r="L3007" s="350">
        <f t="shared" si="328"/>
        <v>51</v>
      </c>
    </row>
    <row r="3008" spans="5:12" x14ac:dyDescent="0.25">
      <c r="E3008" s="332" t="s">
        <v>3761</v>
      </c>
      <c r="F3008" s="333" t="str">
        <f t="shared" si="322"/>
        <v>7</v>
      </c>
      <c r="G3008" s="333" t="str">
        <f t="shared" si="323"/>
        <v>9</v>
      </c>
      <c r="H3008" s="333" t="str">
        <f t="shared" si="324"/>
        <v>7</v>
      </c>
      <c r="I3008" s="333" t="str">
        <f t="shared" si="325"/>
        <v>9</v>
      </c>
      <c r="J3008" s="333" t="str">
        <f t="shared" si="326"/>
        <v>9</v>
      </c>
      <c r="K3008" s="333" t="str">
        <f t="shared" si="327"/>
        <v>7</v>
      </c>
      <c r="L3008" s="350">
        <f t="shared" si="328"/>
        <v>63</v>
      </c>
    </row>
    <row r="3009" spans="5:12" x14ac:dyDescent="0.25">
      <c r="E3009" s="332" t="s">
        <v>3760</v>
      </c>
      <c r="F3009" s="333" t="str">
        <f t="shared" si="322"/>
        <v>7</v>
      </c>
      <c r="G3009" s="333" t="str">
        <f t="shared" si="323"/>
        <v>9</v>
      </c>
      <c r="H3009" s="333" t="str">
        <f t="shared" si="324"/>
        <v>7</v>
      </c>
      <c r="I3009" s="333" t="str">
        <f t="shared" si="325"/>
        <v>9</v>
      </c>
      <c r="J3009" s="333" t="str">
        <f t="shared" si="326"/>
        <v>9</v>
      </c>
      <c r="K3009" s="333" t="str">
        <f t="shared" si="327"/>
        <v>9</v>
      </c>
      <c r="L3009" s="350">
        <f t="shared" si="328"/>
        <v>69</v>
      </c>
    </row>
    <row r="3010" spans="5:12" x14ac:dyDescent="0.25">
      <c r="E3010" s="332" t="s">
        <v>3759</v>
      </c>
      <c r="F3010" s="333" t="str">
        <f t="shared" ref="F3010:F3073" si="329">MID(E3010,3,1)</f>
        <v>7</v>
      </c>
      <c r="G3010" s="333" t="str">
        <f t="shared" ref="G3010:G3073" si="330">MID(E3010,6,1)</f>
        <v>9</v>
      </c>
      <c r="H3010" s="333" t="str">
        <f t="shared" ref="H3010:H3073" si="331">MID(E3010,10,1)</f>
        <v>9</v>
      </c>
      <c r="I3010" s="333" t="str">
        <f t="shared" ref="I3010:I3073" si="332">MID(E3010,13,1)</f>
        <v>1</v>
      </c>
      <c r="J3010" s="333" t="str">
        <f t="shared" ref="J3010:J3073" si="333">MID(E3010,17,1)</f>
        <v>1</v>
      </c>
      <c r="K3010" s="333" t="str">
        <f t="shared" ref="K3010:K3073" si="334">MID(E3010,20,1)</f>
        <v>1</v>
      </c>
      <c r="L3010" s="350">
        <f t="shared" ref="L3010:L3073" si="335">(F3010*G3010+H3010*I3010+J3010*K3010)/3</f>
        <v>24.333333333333332</v>
      </c>
    </row>
    <row r="3011" spans="5:12" x14ac:dyDescent="0.25">
      <c r="E3011" s="332" t="s">
        <v>3758</v>
      </c>
      <c r="F3011" s="333" t="str">
        <f t="shared" si="329"/>
        <v>7</v>
      </c>
      <c r="G3011" s="333" t="str">
        <f t="shared" si="330"/>
        <v>9</v>
      </c>
      <c r="H3011" s="333" t="str">
        <f t="shared" si="331"/>
        <v>9</v>
      </c>
      <c r="I3011" s="333" t="str">
        <f t="shared" si="332"/>
        <v>1</v>
      </c>
      <c r="J3011" s="333" t="str">
        <f t="shared" si="333"/>
        <v>1</v>
      </c>
      <c r="K3011" s="333" t="str">
        <f t="shared" si="334"/>
        <v>3</v>
      </c>
      <c r="L3011" s="350">
        <f t="shared" si="335"/>
        <v>25</v>
      </c>
    </row>
    <row r="3012" spans="5:12" x14ac:dyDescent="0.25">
      <c r="E3012" s="332" t="s">
        <v>3757</v>
      </c>
      <c r="F3012" s="333" t="str">
        <f t="shared" si="329"/>
        <v>7</v>
      </c>
      <c r="G3012" s="333" t="str">
        <f t="shared" si="330"/>
        <v>9</v>
      </c>
      <c r="H3012" s="333" t="str">
        <f t="shared" si="331"/>
        <v>9</v>
      </c>
      <c r="I3012" s="333" t="str">
        <f t="shared" si="332"/>
        <v>1</v>
      </c>
      <c r="J3012" s="333" t="str">
        <f t="shared" si="333"/>
        <v>1</v>
      </c>
      <c r="K3012" s="333" t="str">
        <f t="shared" si="334"/>
        <v>7</v>
      </c>
      <c r="L3012" s="350">
        <f t="shared" si="335"/>
        <v>26.333333333333332</v>
      </c>
    </row>
    <row r="3013" spans="5:12" x14ac:dyDescent="0.25">
      <c r="E3013" s="332" t="s">
        <v>3756</v>
      </c>
      <c r="F3013" s="333" t="str">
        <f t="shared" si="329"/>
        <v>7</v>
      </c>
      <c r="G3013" s="333" t="str">
        <f t="shared" si="330"/>
        <v>9</v>
      </c>
      <c r="H3013" s="333" t="str">
        <f t="shared" si="331"/>
        <v>9</v>
      </c>
      <c r="I3013" s="333" t="str">
        <f t="shared" si="332"/>
        <v>1</v>
      </c>
      <c r="J3013" s="333" t="str">
        <f t="shared" si="333"/>
        <v>1</v>
      </c>
      <c r="K3013" s="333" t="str">
        <f t="shared" si="334"/>
        <v>9</v>
      </c>
      <c r="L3013" s="350">
        <f t="shared" si="335"/>
        <v>27</v>
      </c>
    </row>
    <row r="3014" spans="5:12" x14ac:dyDescent="0.25">
      <c r="E3014" s="332" t="s">
        <v>3755</v>
      </c>
      <c r="F3014" s="333" t="str">
        <f t="shared" si="329"/>
        <v>7</v>
      </c>
      <c r="G3014" s="333" t="str">
        <f t="shared" si="330"/>
        <v>9</v>
      </c>
      <c r="H3014" s="333" t="str">
        <f t="shared" si="331"/>
        <v>9</v>
      </c>
      <c r="I3014" s="333" t="str">
        <f t="shared" si="332"/>
        <v>1</v>
      </c>
      <c r="J3014" s="333" t="str">
        <f t="shared" si="333"/>
        <v>3</v>
      </c>
      <c r="K3014" s="333" t="str">
        <f t="shared" si="334"/>
        <v>1</v>
      </c>
      <c r="L3014" s="350">
        <f t="shared" si="335"/>
        <v>25</v>
      </c>
    </row>
    <row r="3015" spans="5:12" x14ac:dyDescent="0.25">
      <c r="E3015" s="332" t="s">
        <v>3754</v>
      </c>
      <c r="F3015" s="333" t="str">
        <f t="shared" si="329"/>
        <v>7</v>
      </c>
      <c r="G3015" s="333" t="str">
        <f t="shared" si="330"/>
        <v>9</v>
      </c>
      <c r="H3015" s="333" t="str">
        <f t="shared" si="331"/>
        <v>9</v>
      </c>
      <c r="I3015" s="333" t="str">
        <f t="shared" si="332"/>
        <v>1</v>
      </c>
      <c r="J3015" s="333" t="str">
        <f t="shared" si="333"/>
        <v>3</v>
      </c>
      <c r="K3015" s="333" t="str">
        <f t="shared" si="334"/>
        <v>3</v>
      </c>
      <c r="L3015" s="350">
        <f t="shared" si="335"/>
        <v>27</v>
      </c>
    </row>
    <row r="3016" spans="5:12" x14ac:dyDescent="0.25">
      <c r="E3016" s="332" t="s">
        <v>3753</v>
      </c>
      <c r="F3016" s="333" t="str">
        <f t="shared" si="329"/>
        <v>7</v>
      </c>
      <c r="G3016" s="333" t="str">
        <f t="shared" si="330"/>
        <v>9</v>
      </c>
      <c r="H3016" s="333" t="str">
        <f t="shared" si="331"/>
        <v>9</v>
      </c>
      <c r="I3016" s="333" t="str">
        <f t="shared" si="332"/>
        <v>1</v>
      </c>
      <c r="J3016" s="333" t="str">
        <f t="shared" si="333"/>
        <v>3</v>
      </c>
      <c r="K3016" s="333" t="str">
        <f t="shared" si="334"/>
        <v>7</v>
      </c>
      <c r="L3016" s="350">
        <f t="shared" si="335"/>
        <v>31</v>
      </c>
    </row>
    <row r="3017" spans="5:12" x14ac:dyDescent="0.25">
      <c r="E3017" s="332" t="s">
        <v>3752</v>
      </c>
      <c r="F3017" s="333" t="str">
        <f t="shared" si="329"/>
        <v>7</v>
      </c>
      <c r="G3017" s="333" t="str">
        <f t="shared" si="330"/>
        <v>9</v>
      </c>
      <c r="H3017" s="333" t="str">
        <f t="shared" si="331"/>
        <v>9</v>
      </c>
      <c r="I3017" s="333" t="str">
        <f t="shared" si="332"/>
        <v>1</v>
      </c>
      <c r="J3017" s="333" t="str">
        <f t="shared" si="333"/>
        <v>3</v>
      </c>
      <c r="K3017" s="333" t="str">
        <f t="shared" si="334"/>
        <v>9</v>
      </c>
      <c r="L3017" s="350">
        <f t="shared" si="335"/>
        <v>33</v>
      </c>
    </row>
    <row r="3018" spans="5:12" x14ac:dyDescent="0.25">
      <c r="E3018" s="332" t="s">
        <v>3751</v>
      </c>
      <c r="F3018" s="333" t="str">
        <f t="shared" si="329"/>
        <v>7</v>
      </c>
      <c r="G3018" s="333" t="str">
        <f t="shared" si="330"/>
        <v>9</v>
      </c>
      <c r="H3018" s="333" t="str">
        <f t="shared" si="331"/>
        <v>9</v>
      </c>
      <c r="I3018" s="333" t="str">
        <f t="shared" si="332"/>
        <v>1</v>
      </c>
      <c r="J3018" s="333" t="str">
        <f t="shared" si="333"/>
        <v>7</v>
      </c>
      <c r="K3018" s="333" t="str">
        <f t="shared" si="334"/>
        <v>1</v>
      </c>
      <c r="L3018" s="350">
        <f t="shared" si="335"/>
        <v>26.333333333333332</v>
      </c>
    </row>
    <row r="3019" spans="5:12" x14ac:dyDescent="0.25">
      <c r="E3019" s="332" t="s">
        <v>3750</v>
      </c>
      <c r="F3019" s="333" t="str">
        <f t="shared" si="329"/>
        <v>7</v>
      </c>
      <c r="G3019" s="333" t="str">
        <f t="shared" si="330"/>
        <v>9</v>
      </c>
      <c r="H3019" s="333" t="str">
        <f t="shared" si="331"/>
        <v>9</v>
      </c>
      <c r="I3019" s="333" t="str">
        <f t="shared" si="332"/>
        <v>1</v>
      </c>
      <c r="J3019" s="333" t="str">
        <f t="shared" si="333"/>
        <v>7</v>
      </c>
      <c r="K3019" s="333" t="str">
        <f t="shared" si="334"/>
        <v>3</v>
      </c>
      <c r="L3019" s="350">
        <f t="shared" si="335"/>
        <v>31</v>
      </c>
    </row>
    <row r="3020" spans="5:12" x14ac:dyDescent="0.25">
      <c r="E3020" s="332" t="s">
        <v>3749</v>
      </c>
      <c r="F3020" s="333" t="str">
        <f t="shared" si="329"/>
        <v>7</v>
      </c>
      <c r="G3020" s="333" t="str">
        <f t="shared" si="330"/>
        <v>9</v>
      </c>
      <c r="H3020" s="333" t="str">
        <f t="shared" si="331"/>
        <v>9</v>
      </c>
      <c r="I3020" s="333" t="str">
        <f t="shared" si="332"/>
        <v>1</v>
      </c>
      <c r="J3020" s="333" t="str">
        <f t="shared" si="333"/>
        <v>7</v>
      </c>
      <c r="K3020" s="333" t="str">
        <f t="shared" si="334"/>
        <v>7</v>
      </c>
      <c r="L3020" s="350">
        <f t="shared" si="335"/>
        <v>40.333333333333336</v>
      </c>
    </row>
    <row r="3021" spans="5:12" x14ac:dyDescent="0.25">
      <c r="E3021" s="332" t="s">
        <v>3748</v>
      </c>
      <c r="F3021" s="333" t="str">
        <f t="shared" si="329"/>
        <v>7</v>
      </c>
      <c r="G3021" s="333" t="str">
        <f t="shared" si="330"/>
        <v>9</v>
      </c>
      <c r="H3021" s="333" t="str">
        <f t="shared" si="331"/>
        <v>9</v>
      </c>
      <c r="I3021" s="333" t="str">
        <f t="shared" si="332"/>
        <v>1</v>
      </c>
      <c r="J3021" s="333" t="str">
        <f t="shared" si="333"/>
        <v>7</v>
      </c>
      <c r="K3021" s="333" t="str">
        <f t="shared" si="334"/>
        <v>9</v>
      </c>
      <c r="L3021" s="350">
        <f t="shared" si="335"/>
        <v>45</v>
      </c>
    </row>
    <row r="3022" spans="5:12" x14ac:dyDescent="0.25">
      <c r="E3022" s="332" t="s">
        <v>3747</v>
      </c>
      <c r="F3022" s="333" t="str">
        <f t="shared" si="329"/>
        <v>7</v>
      </c>
      <c r="G3022" s="333" t="str">
        <f t="shared" si="330"/>
        <v>9</v>
      </c>
      <c r="H3022" s="333" t="str">
        <f t="shared" si="331"/>
        <v>9</v>
      </c>
      <c r="I3022" s="333" t="str">
        <f t="shared" si="332"/>
        <v>1</v>
      </c>
      <c r="J3022" s="333" t="str">
        <f t="shared" si="333"/>
        <v>9</v>
      </c>
      <c r="K3022" s="333" t="str">
        <f t="shared" si="334"/>
        <v>1</v>
      </c>
      <c r="L3022" s="350">
        <f t="shared" si="335"/>
        <v>27</v>
      </c>
    </row>
    <row r="3023" spans="5:12" x14ac:dyDescent="0.25">
      <c r="E3023" s="332" t="s">
        <v>3746</v>
      </c>
      <c r="F3023" s="333" t="str">
        <f t="shared" si="329"/>
        <v>7</v>
      </c>
      <c r="G3023" s="333" t="str">
        <f t="shared" si="330"/>
        <v>9</v>
      </c>
      <c r="H3023" s="333" t="str">
        <f t="shared" si="331"/>
        <v>9</v>
      </c>
      <c r="I3023" s="333" t="str">
        <f t="shared" si="332"/>
        <v>1</v>
      </c>
      <c r="J3023" s="333" t="str">
        <f t="shared" si="333"/>
        <v>9</v>
      </c>
      <c r="K3023" s="333" t="str">
        <f t="shared" si="334"/>
        <v>3</v>
      </c>
      <c r="L3023" s="350">
        <f t="shared" si="335"/>
        <v>33</v>
      </c>
    </row>
    <row r="3024" spans="5:12" x14ac:dyDescent="0.25">
      <c r="E3024" s="332" t="s">
        <v>3745</v>
      </c>
      <c r="F3024" s="333" t="str">
        <f t="shared" si="329"/>
        <v>7</v>
      </c>
      <c r="G3024" s="333" t="str">
        <f t="shared" si="330"/>
        <v>9</v>
      </c>
      <c r="H3024" s="333" t="str">
        <f t="shared" si="331"/>
        <v>9</v>
      </c>
      <c r="I3024" s="333" t="str">
        <f t="shared" si="332"/>
        <v>1</v>
      </c>
      <c r="J3024" s="333" t="str">
        <f t="shared" si="333"/>
        <v>9</v>
      </c>
      <c r="K3024" s="333" t="str">
        <f t="shared" si="334"/>
        <v>7</v>
      </c>
      <c r="L3024" s="350">
        <f t="shared" si="335"/>
        <v>45</v>
      </c>
    </row>
    <row r="3025" spans="5:12" x14ac:dyDescent="0.25">
      <c r="E3025" s="332" t="s">
        <v>3744</v>
      </c>
      <c r="F3025" s="333" t="str">
        <f t="shared" si="329"/>
        <v>7</v>
      </c>
      <c r="G3025" s="333" t="str">
        <f t="shared" si="330"/>
        <v>9</v>
      </c>
      <c r="H3025" s="333" t="str">
        <f t="shared" si="331"/>
        <v>9</v>
      </c>
      <c r="I3025" s="333" t="str">
        <f t="shared" si="332"/>
        <v>1</v>
      </c>
      <c r="J3025" s="333" t="str">
        <f t="shared" si="333"/>
        <v>9</v>
      </c>
      <c r="K3025" s="333" t="str">
        <f t="shared" si="334"/>
        <v>9</v>
      </c>
      <c r="L3025" s="350">
        <f t="shared" si="335"/>
        <v>51</v>
      </c>
    </row>
    <row r="3026" spans="5:12" x14ac:dyDescent="0.25">
      <c r="E3026" s="332" t="s">
        <v>3743</v>
      </c>
      <c r="F3026" s="333" t="str">
        <f t="shared" si="329"/>
        <v>7</v>
      </c>
      <c r="G3026" s="333" t="str">
        <f t="shared" si="330"/>
        <v>9</v>
      </c>
      <c r="H3026" s="333" t="str">
        <f t="shared" si="331"/>
        <v>9</v>
      </c>
      <c r="I3026" s="333" t="str">
        <f t="shared" si="332"/>
        <v>3</v>
      </c>
      <c r="J3026" s="333" t="str">
        <f t="shared" si="333"/>
        <v>1</v>
      </c>
      <c r="K3026" s="333" t="str">
        <f t="shared" si="334"/>
        <v>1</v>
      </c>
      <c r="L3026" s="350">
        <f t="shared" si="335"/>
        <v>30.333333333333332</v>
      </c>
    </row>
    <row r="3027" spans="5:12" x14ac:dyDescent="0.25">
      <c r="E3027" s="332" t="s">
        <v>3742</v>
      </c>
      <c r="F3027" s="333" t="str">
        <f t="shared" si="329"/>
        <v>7</v>
      </c>
      <c r="G3027" s="333" t="str">
        <f t="shared" si="330"/>
        <v>9</v>
      </c>
      <c r="H3027" s="333" t="str">
        <f t="shared" si="331"/>
        <v>9</v>
      </c>
      <c r="I3027" s="333" t="str">
        <f t="shared" si="332"/>
        <v>3</v>
      </c>
      <c r="J3027" s="333" t="str">
        <f t="shared" si="333"/>
        <v>1</v>
      </c>
      <c r="K3027" s="333" t="str">
        <f t="shared" si="334"/>
        <v>3</v>
      </c>
      <c r="L3027" s="350">
        <f t="shared" si="335"/>
        <v>31</v>
      </c>
    </row>
    <row r="3028" spans="5:12" x14ac:dyDescent="0.25">
      <c r="E3028" s="332" t="s">
        <v>3741</v>
      </c>
      <c r="F3028" s="333" t="str">
        <f t="shared" si="329"/>
        <v>7</v>
      </c>
      <c r="G3028" s="333" t="str">
        <f t="shared" si="330"/>
        <v>9</v>
      </c>
      <c r="H3028" s="333" t="str">
        <f t="shared" si="331"/>
        <v>9</v>
      </c>
      <c r="I3028" s="333" t="str">
        <f t="shared" si="332"/>
        <v>3</v>
      </c>
      <c r="J3028" s="333" t="str">
        <f t="shared" si="333"/>
        <v>1</v>
      </c>
      <c r="K3028" s="333" t="str">
        <f t="shared" si="334"/>
        <v>7</v>
      </c>
      <c r="L3028" s="350">
        <f t="shared" si="335"/>
        <v>32.333333333333336</v>
      </c>
    </row>
    <row r="3029" spans="5:12" x14ac:dyDescent="0.25">
      <c r="E3029" s="332" t="s">
        <v>3740</v>
      </c>
      <c r="F3029" s="333" t="str">
        <f t="shared" si="329"/>
        <v>7</v>
      </c>
      <c r="G3029" s="333" t="str">
        <f t="shared" si="330"/>
        <v>9</v>
      </c>
      <c r="H3029" s="333" t="str">
        <f t="shared" si="331"/>
        <v>9</v>
      </c>
      <c r="I3029" s="333" t="str">
        <f t="shared" si="332"/>
        <v>3</v>
      </c>
      <c r="J3029" s="333" t="str">
        <f t="shared" si="333"/>
        <v>1</v>
      </c>
      <c r="K3029" s="333" t="str">
        <f t="shared" si="334"/>
        <v>9</v>
      </c>
      <c r="L3029" s="350">
        <f t="shared" si="335"/>
        <v>33</v>
      </c>
    </row>
    <row r="3030" spans="5:12" x14ac:dyDescent="0.25">
      <c r="E3030" s="332" t="s">
        <v>3739</v>
      </c>
      <c r="F3030" s="333" t="str">
        <f t="shared" si="329"/>
        <v>7</v>
      </c>
      <c r="G3030" s="333" t="str">
        <f t="shared" si="330"/>
        <v>9</v>
      </c>
      <c r="H3030" s="333" t="str">
        <f t="shared" si="331"/>
        <v>9</v>
      </c>
      <c r="I3030" s="333" t="str">
        <f t="shared" si="332"/>
        <v>3</v>
      </c>
      <c r="J3030" s="333" t="str">
        <f t="shared" si="333"/>
        <v>3</v>
      </c>
      <c r="K3030" s="333" t="str">
        <f t="shared" si="334"/>
        <v>1</v>
      </c>
      <c r="L3030" s="350">
        <f t="shared" si="335"/>
        <v>31</v>
      </c>
    </row>
    <row r="3031" spans="5:12" x14ac:dyDescent="0.25">
      <c r="E3031" s="332" t="s">
        <v>3738</v>
      </c>
      <c r="F3031" s="333" t="str">
        <f t="shared" si="329"/>
        <v>7</v>
      </c>
      <c r="G3031" s="333" t="str">
        <f t="shared" si="330"/>
        <v>9</v>
      </c>
      <c r="H3031" s="333" t="str">
        <f t="shared" si="331"/>
        <v>9</v>
      </c>
      <c r="I3031" s="333" t="str">
        <f t="shared" si="332"/>
        <v>3</v>
      </c>
      <c r="J3031" s="333" t="str">
        <f t="shared" si="333"/>
        <v>3</v>
      </c>
      <c r="K3031" s="333" t="str">
        <f t="shared" si="334"/>
        <v>3</v>
      </c>
      <c r="L3031" s="350">
        <f t="shared" si="335"/>
        <v>33</v>
      </c>
    </row>
    <row r="3032" spans="5:12" x14ac:dyDescent="0.25">
      <c r="E3032" s="332" t="s">
        <v>3737</v>
      </c>
      <c r="F3032" s="333" t="str">
        <f t="shared" si="329"/>
        <v>7</v>
      </c>
      <c r="G3032" s="333" t="str">
        <f t="shared" si="330"/>
        <v>9</v>
      </c>
      <c r="H3032" s="333" t="str">
        <f t="shared" si="331"/>
        <v>9</v>
      </c>
      <c r="I3032" s="333" t="str">
        <f t="shared" si="332"/>
        <v>3</v>
      </c>
      <c r="J3032" s="333" t="str">
        <f t="shared" si="333"/>
        <v>3</v>
      </c>
      <c r="K3032" s="333" t="str">
        <f t="shared" si="334"/>
        <v>7</v>
      </c>
      <c r="L3032" s="350">
        <f t="shared" si="335"/>
        <v>37</v>
      </c>
    </row>
    <row r="3033" spans="5:12" x14ac:dyDescent="0.25">
      <c r="E3033" s="332" t="s">
        <v>3736</v>
      </c>
      <c r="F3033" s="333" t="str">
        <f t="shared" si="329"/>
        <v>7</v>
      </c>
      <c r="G3033" s="333" t="str">
        <f t="shared" si="330"/>
        <v>9</v>
      </c>
      <c r="H3033" s="333" t="str">
        <f t="shared" si="331"/>
        <v>9</v>
      </c>
      <c r="I3033" s="333" t="str">
        <f t="shared" si="332"/>
        <v>3</v>
      </c>
      <c r="J3033" s="333" t="str">
        <f t="shared" si="333"/>
        <v>3</v>
      </c>
      <c r="K3033" s="333" t="str">
        <f t="shared" si="334"/>
        <v>9</v>
      </c>
      <c r="L3033" s="350">
        <f t="shared" si="335"/>
        <v>39</v>
      </c>
    </row>
    <row r="3034" spans="5:12" x14ac:dyDescent="0.25">
      <c r="E3034" s="332" t="s">
        <v>3735</v>
      </c>
      <c r="F3034" s="333" t="str">
        <f t="shared" si="329"/>
        <v>7</v>
      </c>
      <c r="G3034" s="333" t="str">
        <f t="shared" si="330"/>
        <v>9</v>
      </c>
      <c r="H3034" s="333" t="str">
        <f t="shared" si="331"/>
        <v>9</v>
      </c>
      <c r="I3034" s="333" t="str">
        <f t="shared" si="332"/>
        <v>3</v>
      </c>
      <c r="J3034" s="333" t="str">
        <f t="shared" si="333"/>
        <v>7</v>
      </c>
      <c r="K3034" s="333" t="str">
        <f t="shared" si="334"/>
        <v>1</v>
      </c>
      <c r="L3034" s="350">
        <f t="shared" si="335"/>
        <v>32.333333333333336</v>
      </c>
    </row>
    <row r="3035" spans="5:12" x14ac:dyDescent="0.25">
      <c r="E3035" s="332" t="s">
        <v>3734</v>
      </c>
      <c r="F3035" s="333" t="str">
        <f t="shared" si="329"/>
        <v>7</v>
      </c>
      <c r="G3035" s="333" t="str">
        <f t="shared" si="330"/>
        <v>9</v>
      </c>
      <c r="H3035" s="333" t="str">
        <f t="shared" si="331"/>
        <v>9</v>
      </c>
      <c r="I3035" s="333" t="str">
        <f t="shared" si="332"/>
        <v>3</v>
      </c>
      <c r="J3035" s="333" t="str">
        <f t="shared" si="333"/>
        <v>7</v>
      </c>
      <c r="K3035" s="333" t="str">
        <f t="shared" si="334"/>
        <v>3</v>
      </c>
      <c r="L3035" s="350">
        <f t="shared" si="335"/>
        <v>37</v>
      </c>
    </row>
    <row r="3036" spans="5:12" x14ac:dyDescent="0.25">
      <c r="E3036" s="332" t="s">
        <v>3733</v>
      </c>
      <c r="F3036" s="333" t="str">
        <f t="shared" si="329"/>
        <v>7</v>
      </c>
      <c r="G3036" s="333" t="str">
        <f t="shared" si="330"/>
        <v>9</v>
      </c>
      <c r="H3036" s="333" t="str">
        <f t="shared" si="331"/>
        <v>9</v>
      </c>
      <c r="I3036" s="333" t="str">
        <f t="shared" si="332"/>
        <v>3</v>
      </c>
      <c r="J3036" s="333" t="str">
        <f t="shared" si="333"/>
        <v>7</v>
      </c>
      <c r="K3036" s="333" t="str">
        <f t="shared" si="334"/>
        <v>7</v>
      </c>
      <c r="L3036" s="350">
        <f t="shared" si="335"/>
        <v>46.333333333333336</v>
      </c>
    </row>
    <row r="3037" spans="5:12" x14ac:dyDescent="0.25">
      <c r="E3037" s="332" t="s">
        <v>3732</v>
      </c>
      <c r="F3037" s="333" t="str">
        <f t="shared" si="329"/>
        <v>7</v>
      </c>
      <c r="G3037" s="333" t="str">
        <f t="shared" si="330"/>
        <v>9</v>
      </c>
      <c r="H3037" s="333" t="str">
        <f t="shared" si="331"/>
        <v>9</v>
      </c>
      <c r="I3037" s="333" t="str">
        <f t="shared" si="332"/>
        <v>3</v>
      </c>
      <c r="J3037" s="333" t="str">
        <f t="shared" si="333"/>
        <v>7</v>
      </c>
      <c r="K3037" s="333" t="str">
        <f t="shared" si="334"/>
        <v>9</v>
      </c>
      <c r="L3037" s="350">
        <f t="shared" si="335"/>
        <v>51</v>
      </c>
    </row>
    <row r="3038" spans="5:12" x14ac:dyDescent="0.25">
      <c r="E3038" s="332" t="s">
        <v>3731</v>
      </c>
      <c r="F3038" s="333" t="str">
        <f t="shared" si="329"/>
        <v>7</v>
      </c>
      <c r="G3038" s="333" t="str">
        <f t="shared" si="330"/>
        <v>9</v>
      </c>
      <c r="H3038" s="333" t="str">
        <f t="shared" si="331"/>
        <v>9</v>
      </c>
      <c r="I3038" s="333" t="str">
        <f t="shared" si="332"/>
        <v>3</v>
      </c>
      <c r="J3038" s="333" t="str">
        <f t="shared" si="333"/>
        <v>9</v>
      </c>
      <c r="K3038" s="333" t="str">
        <f t="shared" si="334"/>
        <v>1</v>
      </c>
      <c r="L3038" s="350">
        <f t="shared" si="335"/>
        <v>33</v>
      </c>
    </row>
    <row r="3039" spans="5:12" x14ac:dyDescent="0.25">
      <c r="E3039" s="332" t="s">
        <v>3730</v>
      </c>
      <c r="F3039" s="333" t="str">
        <f t="shared" si="329"/>
        <v>7</v>
      </c>
      <c r="G3039" s="333" t="str">
        <f t="shared" si="330"/>
        <v>9</v>
      </c>
      <c r="H3039" s="333" t="str">
        <f t="shared" si="331"/>
        <v>9</v>
      </c>
      <c r="I3039" s="333" t="str">
        <f t="shared" si="332"/>
        <v>3</v>
      </c>
      <c r="J3039" s="333" t="str">
        <f t="shared" si="333"/>
        <v>9</v>
      </c>
      <c r="K3039" s="333" t="str">
        <f t="shared" si="334"/>
        <v>3</v>
      </c>
      <c r="L3039" s="350">
        <f t="shared" si="335"/>
        <v>39</v>
      </c>
    </row>
    <row r="3040" spans="5:12" x14ac:dyDescent="0.25">
      <c r="E3040" s="332" t="s">
        <v>3729</v>
      </c>
      <c r="F3040" s="333" t="str">
        <f t="shared" si="329"/>
        <v>7</v>
      </c>
      <c r="G3040" s="333" t="str">
        <f t="shared" si="330"/>
        <v>9</v>
      </c>
      <c r="H3040" s="333" t="str">
        <f t="shared" si="331"/>
        <v>9</v>
      </c>
      <c r="I3040" s="333" t="str">
        <f t="shared" si="332"/>
        <v>3</v>
      </c>
      <c r="J3040" s="333" t="str">
        <f t="shared" si="333"/>
        <v>9</v>
      </c>
      <c r="K3040" s="333" t="str">
        <f t="shared" si="334"/>
        <v>7</v>
      </c>
      <c r="L3040" s="350">
        <f t="shared" si="335"/>
        <v>51</v>
      </c>
    </row>
    <row r="3041" spans="5:12" x14ac:dyDescent="0.25">
      <c r="E3041" s="332" t="s">
        <v>3728</v>
      </c>
      <c r="F3041" s="333" t="str">
        <f t="shared" si="329"/>
        <v>7</v>
      </c>
      <c r="G3041" s="333" t="str">
        <f t="shared" si="330"/>
        <v>9</v>
      </c>
      <c r="H3041" s="333" t="str">
        <f t="shared" si="331"/>
        <v>9</v>
      </c>
      <c r="I3041" s="333" t="str">
        <f t="shared" si="332"/>
        <v>3</v>
      </c>
      <c r="J3041" s="333" t="str">
        <f t="shared" si="333"/>
        <v>9</v>
      </c>
      <c r="K3041" s="333" t="str">
        <f t="shared" si="334"/>
        <v>9</v>
      </c>
      <c r="L3041" s="350">
        <f t="shared" si="335"/>
        <v>57</v>
      </c>
    </row>
    <row r="3042" spans="5:12" x14ac:dyDescent="0.25">
      <c r="E3042" s="332" t="s">
        <v>3727</v>
      </c>
      <c r="F3042" s="333" t="str">
        <f t="shared" si="329"/>
        <v>7</v>
      </c>
      <c r="G3042" s="333" t="str">
        <f t="shared" si="330"/>
        <v>9</v>
      </c>
      <c r="H3042" s="333" t="str">
        <f t="shared" si="331"/>
        <v>9</v>
      </c>
      <c r="I3042" s="333" t="str">
        <f t="shared" si="332"/>
        <v>7</v>
      </c>
      <c r="J3042" s="333" t="str">
        <f t="shared" si="333"/>
        <v>1</v>
      </c>
      <c r="K3042" s="333" t="str">
        <f t="shared" si="334"/>
        <v>1</v>
      </c>
      <c r="L3042" s="350">
        <f t="shared" si="335"/>
        <v>42.333333333333336</v>
      </c>
    </row>
    <row r="3043" spans="5:12" x14ac:dyDescent="0.25">
      <c r="E3043" s="332" t="s">
        <v>3726</v>
      </c>
      <c r="F3043" s="333" t="str">
        <f t="shared" si="329"/>
        <v>7</v>
      </c>
      <c r="G3043" s="333" t="str">
        <f t="shared" si="330"/>
        <v>9</v>
      </c>
      <c r="H3043" s="333" t="str">
        <f t="shared" si="331"/>
        <v>9</v>
      </c>
      <c r="I3043" s="333" t="str">
        <f t="shared" si="332"/>
        <v>7</v>
      </c>
      <c r="J3043" s="333" t="str">
        <f t="shared" si="333"/>
        <v>1</v>
      </c>
      <c r="K3043" s="333" t="str">
        <f t="shared" si="334"/>
        <v>3</v>
      </c>
      <c r="L3043" s="350">
        <f t="shared" si="335"/>
        <v>43</v>
      </c>
    </row>
    <row r="3044" spans="5:12" x14ac:dyDescent="0.25">
      <c r="E3044" s="332" t="s">
        <v>3725</v>
      </c>
      <c r="F3044" s="333" t="str">
        <f t="shared" si="329"/>
        <v>7</v>
      </c>
      <c r="G3044" s="333" t="str">
        <f t="shared" si="330"/>
        <v>9</v>
      </c>
      <c r="H3044" s="333" t="str">
        <f t="shared" si="331"/>
        <v>9</v>
      </c>
      <c r="I3044" s="333" t="str">
        <f t="shared" si="332"/>
        <v>7</v>
      </c>
      <c r="J3044" s="333" t="str">
        <f t="shared" si="333"/>
        <v>1</v>
      </c>
      <c r="K3044" s="333" t="str">
        <f t="shared" si="334"/>
        <v>7</v>
      </c>
      <c r="L3044" s="350">
        <f t="shared" si="335"/>
        <v>44.333333333333336</v>
      </c>
    </row>
    <row r="3045" spans="5:12" x14ac:dyDescent="0.25">
      <c r="E3045" s="332" t="s">
        <v>3724</v>
      </c>
      <c r="F3045" s="333" t="str">
        <f t="shared" si="329"/>
        <v>7</v>
      </c>
      <c r="G3045" s="333" t="str">
        <f t="shared" si="330"/>
        <v>9</v>
      </c>
      <c r="H3045" s="333" t="str">
        <f t="shared" si="331"/>
        <v>9</v>
      </c>
      <c r="I3045" s="333" t="str">
        <f t="shared" si="332"/>
        <v>7</v>
      </c>
      <c r="J3045" s="333" t="str">
        <f t="shared" si="333"/>
        <v>1</v>
      </c>
      <c r="K3045" s="333" t="str">
        <f t="shared" si="334"/>
        <v>9</v>
      </c>
      <c r="L3045" s="350">
        <f t="shared" si="335"/>
        <v>45</v>
      </c>
    </row>
    <row r="3046" spans="5:12" x14ac:dyDescent="0.25">
      <c r="E3046" s="332" t="s">
        <v>3723</v>
      </c>
      <c r="F3046" s="333" t="str">
        <f t="shared" si="329"/>
        <v>7</v>
      </c>
      <c r="G3046" s="333" t="str">
        <f t="shared" si="330"/>
        <v>9</v>
      </c>
      <c r="H3046" s="333" t="str">
        <f t="shared" si="331"/>
        <v>9</v>
      </c>
      <c r="I3046" s="333" t="str">
        <f t="shared" si="332"/>
        <v>7</v>
      </c>
      <c r="J3046" s="333" t="str">
        <f t="shared" si="333"/>
        <v>3</v>
      </c>
      <c r="K3046" s="333" t="str">
        <f t="shared" si="334"/>
        <v>1</v>
      </c>
      <c r="L3046" s="350">
        <f t="shared" si="335"/>
        <v>43</v>
      </c>
    </row>
    <row r="3047" spans="5:12" x14ac:dyDescent="0.25">
      <c r="E3047" s="332" t="s">
        <v>3722</v>
      </c>
      <c r="F3047" s="333" t="str">
        <f t="shared" si="329"/>
        <v>7</v>
      </c>
      <c r="G3047" s="333" t="str">
        <f t="shared" si="330"/>
        <v>9</v>
      </c>
      <c r="H3047" s="333" t="str">
        <f t="shared" si="331"/>
        <v>9</v>
      </c>
      <c r="I3047" s="333" t="str">
        <f t="shared" si="332"/>
        <v>7</v>
      </c>
      <c r="J3047" s="333" t="str">
        <f t="shared" si="333"/>
        <v>3</v>
      </c>
      <c r="K3047" s="333" t="str">
        <f t="shared" si="334"/>
        <v>3</v>
      </c>
      <c r="L3047" s="350">
        <f t="shared" si="335"/>
        <v>45</v>
      </c>
    </row>
    <row r="3048" spans="5:12" x14ac:dyDescent="0.25">
      <c r="E3048" s="332" t="s">
        <v>3721</v>
      </c>
      <c r="F3048" s="333" t="str">
        <f t="shared" si="329"/>
        <v>7</v>
      </c>
      <c r="G3048" s="333" t="str">
        <f t="shared" si="330"/>
        <v>9</v>
      </c>
      <c r="H3048" s="333" t="str">
        <f t="shared" si="331"/>
        <v>9</v>
      </c>
      <c r="I3048" s="333" t="str">
        <f t="shared" si="332"/>
        <v>7</v>
      </c>
      <c r="J3048" s="333" t="str">
        <f t="shared" si="333"/>
        <v>3</v>
      </c>
      <c r="K3048" s="333" t="str">
        <f t="shared" si="334"/>
        <v>7</v>
      </c>
      <c r="L3048" s="350">
        <f t="shared" si="335"/>
        <v>49</v>
      </c>
    </row>
    <row r="3049" spans="5:12" x14ac:dyDescent="0.25">
      <c r="E3049" s="332" t="s">
        <v>3720</v>
      </c>
      <c r="F3049" s="333" t="str">
        <f t="shared" si="329"/>
        <v>7</v>
      </c>
      <c r="G3049" s="333" t="str">
        <f t="shared" si="330"/>
        <v>9</v>
      </c>
      <c r="H3049" s="333" t="str">
        <f t="shared" si="331"/>
        <v>9</v>
      </c>
      <c r="I3049" s="333" t="str">
        <f t="shared" si="332"/>
        <v>7</v>
      </c>
      <c r="J3049" s="333" t="str">
        <f t="shared" si="333"/>
        <v>3</v>
      </c>
      <c r="K3049" s="333" t="str">
        <f t="shared" si="334"/>
        <v>9</v>
      </c>
      <c r="L3049" s="350">
        <f t="shared" si="335"/>
        <v>51</v>
      </c>
    </row>
    <row r="3050" spans="5:12" x14ac:dyDescent="0.25">
      <c r="E3050" s="332" t="s">
        <v>3719</v>
      </c>
      <c r="F3050" s="333" t="str">
        <f t="shared" si="329"/>
        <v>7</v>
      </c>
      <c r="G3050" s="333" t="str">
        <f t="shared" si="330"/>
        <v>9</v>
      </c>
      <c r="H3050" s="333" t="str">
        <f t="shared" si="331"/>
        <v>9</v>
      </c>
      <c r="I3050" s="333" t="str">
        <f t="shared" si="332"/>
        <v>7</v>
      </c>
      <c r="J3050" s="333" t="str">
        <f t="shared" si="333"/>
        <v>7</v>
      </c>
      <c r="K3050" s="333" t="str">
        <f t="shared" si="334"/>
        <v>1</v>
      </c>
      <c r="L3050" s="350">
        <f t="shared" si="335"/>
        <v>44.333333333333336</v>
      </c>
    </row>
    <row r="3051" spans="5:12" x14ac:dyDescent="0.25">
      <c r="E3051" s="332" t="s">
        <v>3718</v>
      </c>
      <c r="F3051" s="333" t="str">
        <f t="shared" si="329"/>
        <v>7</v>
      </c>
      <c r="G3051" s="333" t="str">
        <f t="shared" si="330"/>
        <v>9</v>
      </c>
      <c r="H3051" s="333" t="str">
        <f t="shared" si="331"/>
        <v>9</v>
      </c>
      <c r="I3051" s="333" t="str">
        <f t="shared" si="332"/>
        <v>7</v>
      </c>
      <c r="J3051" s="333" t="str">
        <f t="shared" si="333"/>
        <v>7</v>
      </c>
      <c r="K3051" s="333" t="str">
        <f t="shared" si="334"/>
        <v>3</v>
      </c>
      <c r="L3051" s="350">
        <f t="shared" si="335"/>
        <v>49</v>
      </c>
    </row>
    <row r="3052" spans="5:12" x14ac:dyDescent="0.25">
      <c r="E3052" s="332" t="s">
        <v>3717</v>
      </c>
      <c r="F3052" s="333" t="str">
        <f t="shared" si="329"/>
        <v>7</v>
      </c>
      <c r="G3052" s="333" t="str">
        <f t="shared" si="330"/>
        <v>9</v>
      </c>
      <c r="H3052" s="333" t="str">
        <f t="shared" si="331"/>
        <v>9</v>
      </c>
      <c r="I3052" s="333" t="str">
        <f t="shared" si="332"/>
        <v>7</v>
      </c>
      <c r="J3052" s="333" t="str">
        <f t="shared" si="333"/>
        <v>7</v>
      </c>
      <c r="K3052" s="333" t="str">
        <f t="shared" si="334"/>
        <v>7</v>
      </c>
      <c r="L3052" s="350">
        <f t="shared" si="335"/>
        <v>58.333333333333336</v>
      </c>
    </row>
    <row r="3053" spans="5:12" x14ac:dyDescent="0.25">
      <c r="E3053" s="332" t="s">
        <v>3716</v>
      </c>
      <c r="F3053" s="333" t="str">
        <f t="shared" si="329"/>
        <v>7</v>
      </c>
      <c r="G3053" s="333" t="str">
        <f t="shared" si="330"/>
        <v>9</v>
      </c>
      <c r="H3053" s="333" t="str">
        <f t="shared" si="331"/>
        <v>9</v>
      </c>
      <c r="I3053" s="333" t="str">
        <f t="shared" si="332"/>
        <v>7</v>
      </c>
      <c r="J3053" s="333" t="str">
        <f t="shared" si="333"/>
        <v>7</v>
      </c>
      <c r="K3053" s="333" t="str">
        <f t="shared" si="334"/>
        <v>9</v>
      </c>
      <c r="L3053" s="350">
        <f t="shared" si="335"/>
        <v>63</v>
      </c>
    </row>
    <row r="3054" spans="5:12" x14ac:dyDescent="0.25">
      <c r="E3054" s="332" t="s">
        <v>3715</v>
      </c>
      <c r="F3054" s="333" t="str">
        <f t="shared" si="329"/>
        <v>7</v>
      </c>
      <c r="G3054" s="333" t="str">
        <f t="shared" si="330"/>
        <v>9</v>
      </c>
      <c r="H3054" s="333" t="str">
        <f t="shared" si="331"/>
        <v>9</v>
      </c>
      <c r="I3054" s="333" t="str">
        <f t="shared" si="332"/>
        <v>7</v>
      </c>
      <c r="J3054" s="333" t="str">
        <f t="shared" si="333"/>
        <v>9</v>
      </c>
      <c r="K3054" s="333" t="str">
        <f t="shared" si="334"/>
        <v>1</v>
      </c>
      <c r="L3054" s="350">
        <f t="shared" si="335"/>
        <v>45</v>
      </c>
    </row>
    <row r="3055" spans="5:12" x14ac:dyDescent="0.25">
      <c r="E3055" s="332" t="s">
        <v>3714</v>
      </c>
      <c r="F3055" s="333" t="str">
        <f t="shared" si="329"/>
        <v>7</v>
      </c>
      <c r="G3055" s="333" t="str">
        <f t="shared" si="330"/>
        <v>9</v>
      </c>
      <c r="H3055" s="333" t="str">
        <f t="shared" si="331"/>
        <v>9</v>
      </c>
      <c r="I3055" s="333" t="str">
        <f t="shared" si="332"/>
        <v>7</v>
      </c>
      <c r="J3055" s="333" t="str">
        <f t="shared" si="333"/>
        <v>9</v>
      </c>
      <c r="K3055" s="333" t="str">
        <f t="shared" si="334"/>
        <v>3</v>
      </c>
      <c r="L3055" s="350">
        <f t="shared" si="335"/>
        <v>51</v>
      </c>
    </row>
    <row r="3056" spans="5:12" x14ac:dyDescent="0.25">
      <c r="E3056" s="332" t="s">
        <v>3713</v>
      </c>
      <c r="F3056" s="333" t="str">
        <f t="shared" si="329"/>
        <v>7</v>
      </c>
      <c r="G3056" s="333" t="str">
        <f t="shared" si="330"/>
        <v>9</v>
      </c>
      <c r="H3056" s="333" t="str">
        <f t="shared" si="331"/>
        <v>9</v>
      </c>
      <c r="I3056" s="333" t="str">
        <f t="shared" si="332"/>
        <v>7</v>
      </c>
      <c r="J3056" s="333" t="str">
        <f t="shared" si="333"/>
        <v>9</v>
      </c>
      <c r="K3056" s="333" t="str">
        <f t="shared" si="334"/>
        <v>7</v>
      </c>
      <c r="L3056" s="350">
        <f t="shared" si="335"/>
        <v>63</v>
      </c>
    </row>
    <row r="3057" spans="5:12" x14ac:dyDescent="0.25">
      <c r="E3057" s="332" t="s">
        <v>3712</v>
      </c>
      <c r="F3057" s="333" t="str">
        <f t="shared" si="329"/>
        <v>7</v>
      </c>
      <c r="G3057" s="333" t="str">
        <f t="shared" si="330"/>
        <v>9</v>
      </c>
      <c r="H3057" s="333" t="str">
        <f t="shared" si="331"/>
        <v>9</v>
      </c>
      <c r="I3057" s="333" t="str">
        <f t="shared" si="332"/>
        <v>7</v>
      </c>
      <c r="J3057" s="333" t="str">
        <f t="shared" si="333"/>
        <v>9</v>
      </c>
      <c r="K3057" s="333" t="str">
        <f t="shared" si="334"/>
        <v>9</v>
      </c>
      <c r="L3057" s="350">
        <f t="shared" si="335"/>
        <v>69</v>
      </c>
    </row>
    <row r="3058" spans="5:12" x14ac:dyDescent="0.25">
      <c r="E3058" s="332" t="s">
        <v>3711</v>
      </c>
      <c r="F3058" s="333" t="str">
        <f t="shared" si="329"/>
        <v>7</v>
      </c>
      <c r="G3058" s="333" t="str">
        <f t="shared" si="330"/>
        <v>9</v>
      </c>
      <c r="H3058" s="333" t="str">
        <f t="shared" si="331"/>
        <v>9</v>
      </c>
      <c r="I3058" s="333" t="str">
        <f t="shared" si="332"/>
        <v>9</v>
      </c>
      <c r="J3058" s="333" t="str">
        <f t="shared" si="333"/>
        <v>1</v>
      </c>
      <c r="K3058" s="333" t="str">
        <f t="shared" si="334"/>
        <v>1</v>
      </c>
      <c r="L3058" s="350">
        <f t="shared" si="335"/>
        <v>48.333333333333336</v>
      </c>
    </row>
    <row r="3059" spans="5:12" x14ac:dyDescent="0.25">
      <c r="E3059" s="332" t="s">
        <v>3710</v>
      </c>
      <c r="F3059" s="333" t="str">
        <f t="shared" si="329"/>
        <v>7</v>
      </c>
      <c r="G3059" s="333" t="str">
        <f t="shared" si="330"/>
        <v>9</v>
      </c>
      <c r="H3059" s="333" t="str">
        <f t="shared" si="331"/>
        <v>9</v>
      </c>
      <c r="I3059" s="333" t="str">
        <f t="shared" si="332"/>
        <v>9</v>
      </c>
      <c r="J3059" s="333" t="str">
        <f t="shared" si="333"/>
        <v>1</v>
      </c>
      <c r="K3059" s="333" t="str">
        <f t="shared" si="334"/>
        <v>3</v>
      </c>
      <c r="L3059" s="350">
        <f t="shared" si="335"/>
        <v>49</v>
      </c>
    </row>
    <row r="3060" spans="5:12" x14ac:dyDescent="0.25">
      <c r="E3060" s="332" t="s">
        <v>3709</v>
      </c>
      <c r="F3060" s="333" t="str">
        <f t="shared" si="329"/>
        <v>7</v>
      </c>
      <c r="G3060" s="333" t="str">
        <f t="shared" si="330"/>
        <v>9</v>
      </c>
      <c r="H3060" s="333" t="str">
        <f t="shared" si="331"/>
        <v>9</v>
      </c>
      <c r="I3060" s="333" t="str">
        <f t="shared" si="332"/>
        <v>9</v>
      </c>
      <c r="J3060" s="333" t="str">
        <f t="shared" si="333"/>
        <v>1</v>
      </c>
      <c r="K3060" s="333" t="str">
        <f t="shared" si="334"/>
        <v>7</v>
      </c>
      <c r="L3060" s="350">
        <f t="shared" si="335"/>
        <v>50.333333333333336</v>
      </c>
    </row>
    <row r="3061" spans="5:12" x14ac:dyDescent="0.25">
      <c r="E3061" s="332" t="s">
        <v>3708</v>
      </c>
      <c r="F3061" s="333" t="str">
        <f t="shared" si="329"/>
        <v>7</v>
      </c>
      <c r="G3061" s="333" t="str">
        <f t="shared" si="330"/>
        <v>9</v>
      </c>
      <c r="H3061" s="333" t="str">
        <f t="shared" si="331"/>
        <v>9</v>
      </c>
      <c r="I3061" s="333" t="str">
        <f t="shared" si="332"/>
        <v>9</v>
      </c>
      <c r="J3061" s="333" t="str">
        <f t="shared" si="333"/>
        <v>1</v>
      </c>
      <c r="K3061" s="333" t="str">
        <f t="shared" si="334"/>
        <v>9</v>
      </c>
      <c r="L3061" s="350">
        <f t="shared" si="335"/>
        <v>51</v>
      </c>
    </row>
    <row r="3062" spans="5:12" x14ac:dyDescent="0.25">
      <c r="E3062" s="332" t="s">
        <v>3707</v>
      </c>
      <c r="F3062" s="333" t="str">
        <f t="shared" si="329"/>
        <v>7</v>
      </c>
      <c r="G3062" s="333" t="str">
        <f t="shared" si="330"/>
        <v>9</v>
      </c>
      <c r="H3062" s="333" t="str">
        <f t="shared" si="331"/>
        <v>9</v>
      </c>
      <c r="I3062" s="333" t="str">
        <f t="shared" si="332"/>
        <v>9</v>
      </c>
      <c r="J3062" s="333" t="str">
        <f t="shared" si="333"/>
        <v>3</v>
      </c>
      <c r="K3062" s="333" t="str">
        <f t="shared" si="334"/>
        <v>1</v>
      </c>
      <c r="L3062" s="350">
        <f t="shared" si="335"/>
        <v>49</v>
      </c>
    </row>
    <row r="3063" spans="5:12" x14ac:dyDescent="0.25">
      <c r="E3063" s="332" t="s">
        <v>3706</v>
      </c>
      <c r="F3063" s="333" t="str">
        <f t="shared" si="329"/>
        <v>7</v>
      </c>
      <c r="G3063" s="333" t="str">
        <f t="shared" si="330"/>
        <v>9</v>
      </c>
      <c r="H3063" s="333" t="str">
        <f t="shared" si="331"/>
        <v>9</v>
      </c>
      <c r="I3063" s="333" t="str">
        <f t="shared" si="332"/>
        <v>9</v>
      </c>
      <c r="J3063" s="333" t="str">
        <f t="shared" si="333"/>
        <v>3</v>
      </c>
      <c r="K3063" s="333" t="str">
        <f t="shared" si="334"/>
        <v>3</v>
      </c>
      <c r="L3063" s="350">
        <f t="shared" si="335"/>
        <v>51</v>
      </c>
    </row>
    <row r="3064" spans="5:12" x14ac:dyDescent="0.25">
      <c r="E3064" s="332" t="s">
        <v>3705</v>
      </c>
      <c r="F3064" s="333" t="str">
        <f t="shared" si="329"/>
        <v>7</v>
      </c>
      <c r="G3064" s="333" t="str">
        <f t="shared" si="330"/>
        <v>9</v>
      </c>
      <c r="H3064" s="333" t="str">
        <f t="shared" si="331"/>
        <v>9</v>
      </c>
      <c r="I3064" s="333" t="str">
        <f t="shared" si="332"/>
        <v>9</v>
      </c>
      <c r="J3064" s="333" t="str">
        <f t="shared" si="333"/>
        <v>3</v>
      </c>
      <c r="K3064" s="333" t="str">
        <f t="shared" si="334"/>
        <v>7</v>
      </c>
      <c r="L3064" s="350">
        <f t="shared" si="335"/>
        <v>55</v>
      </c>
    </row>
    <row r="3065" spans="5:12" x14ac:dyDescent="0.25">
      <c r="E3065" s="332" t="s">
        <v>3704</v>
      </c>
      <c r="F3065" s="333" t="str">
        <f t="shared" si="329"/>
        <v>7</v>
      </c>
      <c r="G3065" s="333" t="str">
        <f t="shared" si="330"/>
        <v>9</v>
      </c>
      <c r="H3065" s="333" t="str">
        <f t="shared" si="331"/>
        <v>9</v>
      </c>
      <c r="I3065" s="333" t="str">
        <f t="shared" si="332"/>
        <v>9</v>
      </c>
      <c r="J3065" s="333" t="str">
        <f t="shared" si="333"/>
        <v>3</v>
      </c>
      <c r="K3065" s="333" t="str">
        <f t="shared" si="334"/>
        <v>9</v>
      </c>
      <c r="L3065" s="350">
        <f t="shared" si="335"/>
        <v>57</v>
      </c>
    </row>
    <row r="3066" spans="5:12" x14ac:dyDescent="0.25">
      <c r="E3066" s="332" t="s">
        <v>3703</v>
      </c>
      <c r="F3066" s="333" t="str">
        <f t="shared" si="329"/>
        <v>7</v>
      </c>
      <c r="G3066" s="333" t="str">
        <f t="shared" si="330"/>
        <v>9</v>
      </c>
      <c r="H3066" s="333" t="str">
        <f t="shared" si="331"/>
        <v>9</v>
      </c>
      <c r="I3066" s="333" t="str">
        <f t="shared" si="332"/>
        <v>9</v>
      </c>
      <c r="J3066" s="333" t="str">
        <f t="shared" si="333"/>
        <v>7</v>
      </c>
      <c r="K3066" s="333" t="str">
        <f t="shared" si="334"/>
        <v>1</v>
      </c>
      <c r="L3066" s="350">
        <f t="shared" si="335"/>
        <v>50.333333333333336</v>
      </c>
    </row>
    <row r="3067" spans="5:12" x14ac:dyDescent="0.25">
      <c r="E3067" s="332" t="s">
        <v>3702</v>
      </c>
      <c r="F3067" s="333" t="str">
        <f t="shared" si="329"/>
        <v>7</v>
      </c>
      <c r="G3067" s="333" t="str">
        <f t="shared" si="330"/>
        <v>9</v>
      </c>
      <c r="H3067" s="333" t="str">
        <f t="shared" si="331"/>
        <v>9</v>
      </c>
      <c r="I3067" s="333" t="str">
        <f t="shared" si="332"/>
        <v>9</v>
      </c>
      <c r="J3067" s="333" t="str">
        <f t="shared" si="333"/>
        <v>7</v>
      </c>
      <c r="K3067" s="333" t="str">
        <f t="shared" si="334"/>
        <v>3</v>
      </c>
      <c r="L3067" s="350">
        <f t="shared" si="335"/>
        <v>55</v>
      </c>
    </row>
    <row r="3068" spans="5:12" x14ac:dyDescent="0.25">
      <c r="E3068" s="332" t="s">
        <v>3701</v>
      </c>
      <c r="F3068" s="333" t="str">
        <f t="shared" si="329"/>
        <v>7</v>
      </c>
      <c r="G3068" s="333" t="str">
        <f t="shared" si="330"/>
        <v>9</v>
      </c>
      <c r="H3068" s="333" t="str">
        <f t="shared" si="331"/>
        <v>9</v>
      </c>
      <c r="I3068" s="333" t="str">
        <f t="shared" si="332"/>
        <v>9</v>
      </c>
      <c r="J3068" s="333" t="str">
        <f t="shared" si="333"/>
        <v>7</v>
      </c>
      <c r="K3068" s="333" t="str">
        <f t="shared" si="334"/>
        <v>7</v>
      </c>
      <c r="L3068" s="350">
        <f t="shared" si="335"/>
        <v>64.333333333333329</v>
      </c>
    </row>
    <row r="3069" spans="5:12" x14ac:dyDescent="0.25">
      <c r="E3069" s="332" t="s">
        <v>3700</v>
      </c>
      <c r="F3069" s="333" t="str">
        <f t="shared" si="329"/>
        <v>7</v>
      </c>
      <c r="G3069" s="333" t="str">
        <f t="shared" si="330"/>
        <v>9</v>
      </c>
      <c r="H3069" s="333" t="str">
        <f t="shared" si="331"/>
        <v>9</v>
      </c>
      <c r="I3069" s="333" t="str">
        <f t="shared" si="332"/>
        <v>9</v>
      </c>
      <c r="J3069" s="333" t="str">
        <f t="shared" si="333"/>
        <v>7</v>
      </c>
      <c r="K3069" s="333" t="str">
        <f t="shared" si="334"/>
        <v>9</v>
      </c>
      <c r="L3069" s="350">
        <f t="shared" si="335"/>
        <v>69</v>
      </c>
    </row>
    <row r="3070" spans="5:12" x14ac:dyDescent="0.25">
      <c r="E3070" s="332" t="s">
        <v>3699</v>
      </c>
      <c r="F3070" s="333" t="str">
        <f t="shared" si="329"/>
        <v>7</v>
      </c>
      <c r="G3070" s="333" t="str">
        <f t="shared" si="330"/>
        <v>9</v>
      </c>
      <c r="H3070" s="333" t="str">
        <f t="shared" si="331"/>
        <v>9</v>
      </c>
      <c r="I3070" s="333" t="str">
        <f t="shared" si="332"/>
        <v>9</v>
      </c>
      <c r="J3070" s="333" t="str">
        <f t="shared" si="333"/>
        <v>9</v>
      </c>
      <c r="K3070" s="333" t="str">
        <f t="shared" si="334"/>
        <v>1</v>
      </c>
      <c r="L3070" s="350">
        <f t="shared" si="335"/>
        <v>51</v>
      </c>
    </row>
    <row r="3071" spans="5:12" x14ac:dyDescent="0.25">
      <c r="E3071" s="332" t="s">
        <v>3698</v>
      </c>
      <c r="F3071" s="333" t="str">
        <f t="shared" si="329"/>
        <v>7</v>
      </c>
      <c r="G3071" s="333" t="str">
        <f t="shared" si="330"/>
        <v>9</v>
      </c>
      <c r="H3071" s="333" t="str">
        <f t="shared" si="331"/>
        <v>9</v>
      </c>
      <c r="I3071" s="333" t="str">
        <f t="shared" si="332"/>
        <v>9</v>
      </c>
      <c r="J3071" s="333" t="str">
        <f t="shared" si="333"/>
        <v>9</v>
      </c>
      <c r="K3071" s="333" t="str">
        <f t="shared" si="334"/>
        <v>3</v>
      </c>
      <c r="L3071" s="350">
        <f t="shared" si="335"/>
        <v>57</v>
      </c>
    </row>
    <row r="3072" spans="5:12" x14ac:dyDescent="0.25">
      <c r="E3072" s="332" t="s">
        <v>3697</v>
      </c>
      <c r="F3072" s="333" t="str">
        <f t="shared" si="329"/>
        <v>7</v>
      </c>
      <c r="G3072" s="333" t="str">
        <f t="shared" si="330"/>
        <v>9</v>
      </c>
      <c r="H3072" s="333" t="str">
        <f t="shared" si="331"/>
        <v>9</v>
      </c>
      <c r="I3072" s="333" t="str">
        <f t="shared" si="332"/>
        <v>9</v>
      </c>
      <c r="J3072" s="333" t="str">
        <f t="shared" si="333"/>
        <v>9</v>
      </c>
      <c r="K3072" s="333" t="str">
        <f t="shared" si="334"/>
        <v>7</v>
      </c>
      <c r="L3072" s="350">
        <f t="shared" si="335"/>
        <v>69</v>
      </c>
    </row>
    <row r="3073" spans="5:12" x14ac:dyDescent="0.25">
      <c r="E3073" s="332" t="s">
        <v>3696</v>
      </c>
      <c r="F3073" s="333" t="str">
        <f t="shared" si="329"/>
        <v>7</v>
      </c>
      <c r="G3073" s="333" t="str">
        <f t="shared" si="330"/>
        <v>9</v>
      </c>
      <c r="H3073" s="333" t="str">
        <f t="shared" si="331"/>
        <v>9</v>
      </c>
      <c r="I3073" s="333" t="str">
        <f t="shared" si="332"/>
        <v>9</v>
      </c>
      <c r="J3073" s="333" t="str">
        <f t="shared" si="333"/>
        <v>9</v>
      </c>
      <c r="K3073" s="333" t="str">
        <f t="shared" si="334"/>
        <v>9</v>
      </c>
      <c r="L3073" s="350">
        <f t="shared" si="335"/>
        <v>75</v>
      </c>
    </row>
    <row r="3074" spans="5:12" x14ac:dyDescent="0.25">
      <c r="E3074" s="332" t="s">
        <v>3695</v>
      </c>
      <c r="F3074" s="333" t="str">
        <f t="shared" ref="F3074:F3137" si="336">MID(E3074,3,1)</f>
        <v>9</v>
      </c>
      <c r="G3074" s="333" t="str">
        <f t="shared" ref="G3074:G3137" si="337">MID(E3074,6,1)</f>
        <v>1</v>
      </c>
      <c r="H3074" s="333" t="str">
        <f t="shared" ref="H3074:H3137" si="338">MID(E3074,10,1)</f>
        <v>1</v>
      </c>
      <c r="I3074" s="333" t="str">
        <f t="shared" ref="I3074:I3137" si="339">MID(E3074,13,1)</f>
        <v>1</v>
      </c>
      <c r="J3074" s="333" t="str">
        <f t="shared" ref="J3074:J3137" si="340">MID(E3074,17,1)</f>
        <v>1</v>
      </c>
      <c r="K3074" s="333" t="str">
        <f t="shared" ref="K3074:K3137" si="341">MID(E3074,20,1)</f>
        <v>1</v>
      </c>
      <c r="L3074" s="350">
        <f t="shared" ref="L3074:L3137" si="342">(F3074*G3074+H3074*I3074+J3074*K3074)/3</f>
        <v>3.6666666666666665</v>
      </c>
    </row>
    <row r="3075" spans="5:12" x14ac:dyDescent="0.25">
      <c r="E3075" s="332" t="s">
        <v>3694</v>
      </c>
      <c r="F3075" s="333" t="str">
        <f t="shared" si="336"/>
        <v>9</v>
      </c>
      <c r="G3075" s="333" t="str">
        <f t="shared" si="337"/>
        <v>1</v>
      </c>
      <c r="H3075" s="333" t="str">
        <f t="shared" si="338"/>
        <v>1</v>
      </c>
      <c r="I3075" s="333" t="str">
        <f t="shared" si="339"/>
        <v>1</v>
      </c>
      <c r="J3075" s="333" t="str">
        <f t="shared" si="340"/>
        <v>1</v>
      </c>
      <c r="K3075" s="333" t="str">
        <f t="shared" si="341"/>
        <v>3</v>
      </c>
      <c r="L3075" s="350">
        <f t="shared" si="342"/>
        <v>4.333333333333333</v>
      </c>
    </row>
    <row r="3076" spans="5:12" x14ac:dyDescent="0.25">
      <c r="E3076" s="332" t="s">
        <v>3693</v>
      </c>
      <c r="F3076" s="333" t="str">
        <f t="shared" si="336"/>
        <v>9</v>
      </c>
      <c r="G3076" s="333" t="str">
        <f t="shared" si="337"/>
        <v>1</v>
      </c>
      <c r="H3076" s="333" t="str">
        <f t="shared" si="338"/>
        <v>1</v>
      </c>
      <c r="I3076" s="333" t="str">
        <f t="shared" si="339"/>
        <v>1</v>
      </c>
      <c r="J3076" s="333" t="str">
        <f t="shared" si="340"/>
        <v>1</v>
      </c>
      <c r="K3076" s="333" t="str">
        <f t="shared" si="341"/>
        <v>7</v>
      </c>
      <c r="L3076" s="350">
        <f t="shared" si="342"/>
        <v>5.666666666666667</v>
      </c>
    </row>
    <row r="3077" spans="5:12" x14ac:dyDescent="0.25">
      <c r="E3077" s="332" t="s">
        <v>3692</v>
      </c>
      <c r="F3077" s="333" t="str">
        <f t="shared" si="336"/>
        <v>9</v>
      </c>
      <c r="G3077" s="333" t="str">
        <f t="shared" si="337"/>
        <v>1</v>
      </c>
      <c r="H3077" s="333" t="str">
        <f t="shared" si="338"/>
        <v>1</v>
      </c>
      <c r="I3077" s="333" t="str">
        <f t="shared" si="339"/>
        <v>1</v>
      </c>
      <c r="J3077" s="333" t="str">
        <f t="shared" si="340"/>
        <v>1</v>
      </c>
      <c r="K3077" s="333" t="str">
        <f t="shared" si="341"/>
        <v>9</v>
      </c>
      <c r="L3077" s="350">
        <f t="shared" si="342"/>
        <v>6.333333333333333</v>
      </c>
    </row>
    <row r="3078" spans="5:12" x14ac:dyDescent="0.25">
      <c r="E3078" s="332" t="s">
        <v>3691</v>
      </c>
      <c r="F3078" s="333" t="str">
        <f t="shared" si="336"/>
        <v>9</v>
      </c>
      <c r="G3078" s="333" t="str">
        <f t="shared" si="337"/>
        <v>1</v>
      </c>
      <c r="H3078" s="333" t="str">
        <f t="shared" si="338"/>
        <v>1</v>
      </c>
      <c r="I3078" s="333" t="str">
        <f t="shared" si="339"/>
        <v>1</v>
      </c>
      <c r="J3078" s="333" t="str">
        <f t="shared" si="340"/>
        <v>3</v>
      </c>
      <c r="K3078" s="333" t="str">
        <f t="shared" si="341"/>
        <v>1</v>
      </c>
      <c r="L3078" s="350">
        <f t="shared" si="342"/>
        <v>4.333333333333333</v>
      </c>
    </row>
    <row r="3079" spans="5:12" x14ac:dyDescent="0.25">
      <c r="E3079" s="332" t="s">
        <v>3690</v>
      </c>
      <c r="F3079" s="333" t="str">
        <f t="shared" si="336"/>
        <v>9</v>
      </c>
      <c r="G3079" s="333" t="str">
        <f t="shared" si="337"/>
        <v>1</v>
      </c>
      <c r="H3079" s="333" t="str">
        <f t="shared" si="338"/>
        <v>1</v>
      </c>
      <c r="I3079" s="333" t="str">
        <f t="shared" si="339"/>
        <v>1</v>
      </c>
      <c r="J3079" s="333" t="str">
        <f t="shared" si="340"/>
        <v>3</v>
      </c>
      <c r="K3079" s="333" t="str">
        <f t="shared" si="341"/>
        <v>3</v>
      </c>
      <c r="L3079" s="350">
        <f t="shared" si="342"/>
        <v>6.333333333333333</v>
      </c>
    </row>
    <row r="3080" spans="5:12" x14ac:dyDescent="0.25">
      <c r="E3080" s="332" t="s">
        <v>3689</v>
      </c>
      <c r="F3080" s="333" t="str">
        <f t="shared" si="336"/>
        <v>9</v>
      </c>
      <c r="G3080" s="333" t="str">
        <f t="shared" si="337"/>
        <v>1</v>
      </c>
      <c r="H3080" s="333" t="str">
        <f t="shared" si="338"/>
        <v>1</v>
      </c>
      <c r="I3080" s="333" t="str">
        <f t="shared" si="339"/>
        <v>1</v>
      </c>
      <c r="J3080" s="333" t="str">
        <f t="shared" si="340"/>
        <v>3</v>
      </c>
      <c r="K3080" s="333" t="str">
        <f t="shared" si="341"/>
        <v>7</v>
      </c>
      <c r="L3080" s="350">
        <f t="shared" si="342"/>
        <v>10.333333333333334</v>
      </c>
    </row>
    <row r="3081" spans="5:12" x14ac:dyDescent="0.25">
      <c r="E3081" s="332" t="s">
        <v>3688</v>
      </c>
      <c r="F3081" s="333" t="str">
        <f t="shared" si="336"/>
        <v>9</v>
      </c>
      <c r="G3081" s="333" t="str">
        <f t="shared" si="337"/>
        <v>1</v>
      </c>
      <c r="H3081" s="333" t="str">
        <f t="shared" si="338"/>
        <v>1</v>
      </c>
      <c r="I3081" s="333" t="str">
        <f t="shared" si="339"/>
        <v>1</v>
      </c>
      <c r="J3081" s="333" t="str">
        <f t="shared" si="340"/>
        <v>3</v>
      </c>
      <c r="K3081" s="333" t="str">
        <f t="shared" si="341"/>
        <v>9</v>
      </c>
      <c r="L3081" s="350">
        <f t="shared" si="342"/>
        <v>12.333333333333334</v>
      </c>
    </row>
    <row r="3082" spans="5:12" x14ac:dyDescent="0.25">
      <c r="E3082" s="332" t="s">
        <v>3687</v>
      </c>
      <c r="F3082" s="333" t="str">
        <f t="shared" si="336"/>
        <v>9</v>
      </c>
      <c r="G3082" s="333" t="str">
        <f t="shared" si="337"/>
        <v>1</v>
      </c>
      <c r="H3082" s="333" t="str">
        <f t="shared" si="338"/>
        <v>1</v>
      </c>
      <c r="I3082" s="333" t="str">
        <f t="shared" si="339"/>
        <v>1</v>
      </c>
      <c r="J3082" s="333" t="str">
        <f t="shared" si="340"/>
        <v>7</v>
      </c>
      <c r="K3082" s="333" t="str">
        <f t="shared" si="341"/>
        <v>1</v>
      </c>
      <c r="L3082" s="350">
        <f t="shared" si="342"/>
        <v>5.666666666666667</v>
      </c>
    </row>
    <row r="3083" spans="5:12" x14ac:dyDescent="0.25">
      <c r="E3083" s="332" t="s">
        <v>3686</v>
      </c>
      <c r="F3083" s="333" t="str">
        <f t="shared" si="336"/>
        <v>9</v>
      </c>
      <c r="G3083" s="333" t="str">
        <f t="shared" si="337"/>
        <v>1</v>
      </c>
      <c r="H3083" s="333" t="str">
        <f t="shared" si="338"/>
        <v>1</v>
      </c>
      <c r="I3083" s="333" t="str">
        <f t="shared" si="339"/>
        <v>1</v>
      </c>
      <c r="J3083" s="333" t="str">
        <f t="shared" si="340"/>
        <v>7</v>
      </c>
      <c r="K3083" s="333" t="str">
        <f t="shared" si="341"/>
        <v>3</v>
      </c>
      <c r="L3083" s="350">
        <f t="shared" si="342"/>
        <v>10.333333333333334</v>
      </c>
    </row>
    <row r="3084" spans="5:12" x14ac:dyDescent="0.25">
      <c r="E3084" s="332" t="s">
        <v>3685</v>
      </c>
      <c r="F3084" s="333" t="str">
        <f t="shared" si="336"/>
        <v>9</v>
      </c>
      <c r="G3084" s="333" t="str">
        <f t="shared" si="337"/>
        <v>1</v>
      </c>
      <c r="H3084" s="333" t="str">
        <f t="shared" si="338"/>
        <v>1</v>
      </c>
      <c r="I3084" s="333" t="str">
        <f t="shared" si="339"/>
        <v>1</v>
      </c>
      <c r="J3084" s="333" t="str">
        <f t="shared" si="340"/>
        <v>7</v>
      </c>
      <c r="K3084" s="333" t="str">
        <f t="shared" si="341"/>
        <v>7</v>
      </c>
      <c r="L3084" s="350">
        <f t="shared" si="342"/>
        <v>19.666666666666668</v>
      </c>
    </row>
    <row r="3085" spans="5:12" x14ac:dyDescent="0.25">
      <c r="E3085" s="332" t="s">
        <v>3684</v>
      </c>
      <c r="F3085" s="333" t="str">
        <f t="shared" si="336"/>
        <v>9</v>
      </c>
      <c r="G3085" s="333" t="str">
        <f t="shared" si="337"/>
        <v>1</v>
      </c>
      <c r="H3085" s="333" t="str">
        <f t="shared" si="338"/>
        <v>1</v>
      </c>
      <c r="I3085" s="333" t="str">
        <f t="shared" si="339"/>
        <v>1</v>
      </c>
      <c r="J3085" s="333" t="str">
        <f t="shared" si="340"/>
        <v>7</v>
      </c>
      <c r="K3085" s="333" t="str">
        <f t="shared" si="341"/>
        <v>9</v>
      </c>
      <c r="L3085" s="350">
        <f t="shared" si="342"/>
        <v>24.333333333333332</v>
      </c>
    </row>
    <row r="3086" spans="5:12" x14ac:dyDescent="0.25">
      <c r="E3086" s="332" t="s">
        <v>3683</v>
      </c>
      <c r="F3086" s="333" t="str">
        <f t="shared" si="336"/>
        <v>9</v>
      </c>
      <c r="G3086" s="333" t="str">
        <f t="shared" si="337"/>
        <v>1</v>
      </c>
      <c r="H3086" s="333" t="str">
        <f t="shared" si="338"/>
        <v>1</v>
      </c>
      <c r="I3086" s="333" t="str">
        <f t="shared" si="339"/>
        <v>1</v>
      </c>
      <c r="J3086" s="333" t="str">
        <f t="shared" si="340"/>
        <v>9</v>
      </c>
      <c r="K3086" s="333" t="str">
        <f t="shared" si="341"/>
        <v>1</v>
      </c>
      <c r="L3086" s="350">
        <f t="shared" si="342"/>
        <v>6.333333333333333</v>
      </c>
    </row>
    <row r="3087" spans="5:12" x14ac:dyDescent="0.25">
      <c r="E3087" s="332" t="s">
        <v>3682</v>
      </c>
      <c r="F3087" s="333" t="str">
        <f t="shared" si="336"/>
        <v>9</v>
      </c>
      <c r="G3087" s="333" t="str">
        <f t="shared" si="337"/>
        <v>1</v>
      </c>
      <c r="H3087" s="333" t="str">
        <f t="shared" si="338"/>
        <v>1</v>
      </c>
      <c r="I3087" s="333" t="str">
        <f t="shared" si="339"/>
        <v>1</v>
      </c>
      <c r="J3087" s="333" t="str">
        <f t="shared" si="340"/>
        <v>9</v>
      </c>
      <c r="K3087" s="333" t="str">
        <f t="shared" si="341"/>
        <v>3</v>
      </c>
      <c r="L3087" s="350">
        <f t="shared" si="342"/>
        <v>12.333333333333334</v>
      </c>
    </row>
    <row r="3088" spans="5:12" x14ac:dyDescent="0.25">
      <c r="E3088" s="332" t="s">
        <v>3681</v>
      </c>
      <c r="F3088" s="333" t="str">
        <f t="shared" si="336"/>
        <v>9</v>
      </c>
      <c r="G3088" s="333" t="str">
        <f t="shared" si="337"/>
        <v>1</v>
      </c>
      <c r="H3088" s="333" t="str">
        <f t="shared" si="338"/>
        <v>1</v>
      </c>
      <c r="I3088" s="333" t="str">
        <f t="shared" si="339"/>
        <v>1</v>
      </c>
      <c r="J3088" s="333" t="str">
        <f t="shared" si="340"/>
        <v>9</v>
      </c>
      <c r="K3088" s="333" t="str">
        <f t="shared" si="341"/>
        <v>7</v>
      </c>
      <c r="L3088" s="350">
        <f t="shared" si="342"/>
        <v>24.333333333333332</v>
      </c>
    </row>
    <row r="3089" spans="5:12" x14ac:dyDescent="0.25">
      <c r="E3089" s="332" t="s">
        <v>3680</v>
      </c>
      <c r="F3089" s="333" t="str">
        <f t="shared" si="336"/>
        <v>9</v>
      </c>
      <c r="G3089" s="333" t="str">
        <f t="shared" si="337"/>
        <v>1</v>
      </c>
      <c r="H3089" s="333" t="str">
        <f t="shared" si="338"/>
        <v>1</v>
      </c>
      <c r="I3089" s="333" t="str">
        <f t="shared" si="339"/>
        <v>1</v>
      </c>
      <c r="J3089" s="333" t="str">
        <f t="shared" si="340"/>
        <v>9</v>
      </c>
      <c r="K3089" s="333" t="str">
        <f t="shared" si="341"/>
        <v>9</v>
      </c>
      <c r="L3089" s="350">
        <f t="shared" si="342"/>
        <v>30.333333333333332</v>
      </c>
    </row>
    <row r="3090" spans="5:12" x14ac:dyDescent="0.25">
      <c r="E3090" s="332" t="s">
        <v>3679</v>
      </c>
      <c r="F3090" s="333" t="str">
        <f t="shared" si="336"/>
        <v>9</v>
      </c>
      <c r="G3090" s="333" t="str">
        <f t="shared" si="337"/>
        <v>1</v>
      </c>
      <c r="H3090" s="333" t="str">
        <f t="shared" si="338"/>
        <v>1</v>
      </c>
      <c r="I3090" s="333" t="str">
        <f t="shared" si="339"/>
        <v>3</v>
      </c>
      <c r="J3090" s="333" t="str">
        <f t="shared" si="340"/>
        <v>1</v>
      </c>
      <c r="K3090" s="333" t="str">
        <f t="shared" si="341"/>
        <v>1</v>
      </c>
      <c r="L3090" s="350">
        <f t="shared" si="342"/>
        <v>4.333333333333333</v>
      </c>
    </row>
    <row r="3091" spans="5:12" x14ac:dyDescent="0.25">
      <c r="E3091" s="332" t="s">
        <v>3678</v>
      </c>
      <c r="F3091" s="333" t="str">
        <f t="shared" si="336"/>
        <v>9</v>
      </c>
      <c r="G3091" s="333" t="str">
        <f t="shared" si="337"/>
        <v>1</v>
      </c>
      <c r="H3091" s="333" t="str">
        <f t="shared" si="338"/>
        <v>1</v>
      </c>
      <c r="I3091" s="333" t="str">
        <f t="shared" si="339"/>
        <v>3</v>
      </c>
      <c r="J3091" s="333" t="str">
        <f t="shared" si="340"/>
        <v>1</v>
      </c>
      <c r="K3091" s="333" t="str">
        <f t="shared" si="341"/>
        <v>3</v>
      </c>
      <c r="L3091" s="350">
        <f t="shared" si="342"/>
        <v>5</v>
      </c>
    </row>
    <row r="3092" spans="5:12" x14ac:dyDescent="0.25">
      <c r="E3092" s="332" t="s">
        <v>3677</v>
      </c>
      <c r="F3092" s="333" t="str">
        <f t="shared" si="336"/>
        <v>9</v>
      </c>
      <c r="G3092" s="333" t="str">
        <f t="shared" si="337"/>
        <v>1</v>
      </c>
      <c r="H3092" s="333" t="str">
        <f t="shared" si="338"/>
        <v>1</v>
      </c>
      <c r="I3092" s="333" t="str">
        <f t="shared" si="339"/>
        <v>3</v>
      </c>
      <c r="J3092" s="333" t="str">
        <f t="shared" si="340"/>
        <v>1</v>
      </c>
      <c r="K3092" s="333" t="str">
        <f t="shared" si="341"/>
        <v>7</v>
      </c>
      <c r="L3092" s="350">
        <f t="shared" si="342"/>
        <v>6.333333333333333</v>
      </c>
    </row>
    <row r="3093" spans="5:12" x14ac:dyDescent="0.25">
      <c r="E3093" s="332" t="s">
        <v>3676</v>
      </c>
      <c r="F3093" s="333" t="str">
        <f t="shared" si="336"/>
        <v>9</v>
      </c>
      <c r="G3093" s="333" t="str">
        <f t="shared" si="337"/>
        <v>1</v>
      </c>
      <c r="H3093" s="333" t="str">
        <f t="shared" si="338"/>
        <v>1</v>
      </c>
      <c r="I3093" s="333" t="str">
        <f t="shared" si="339"/>
        <v>3</v>
      </c>
      <c r="J3093" s="333" t="str">
        <f t="shared" si="340"/>
        <v>1</v>
      </c>
      <c r="K3093" s="333" t="str">
        <f t="shared" si="341"/>
        <v>9</v>
      </c>
      <c r="L3093" s="350">
        <f t="shared" si="342"/>
        <v>7</v>
      </c>
    </row>
    <row r="3094" spans="5:12" x14ac:dyDescent="0.25">
      <c r="E3094" s="332" t="s">
        <v>3675</v>
      </c>
      <c r="F3094" s="333" t="str">
        <f t="shared" si="336"/>
        <v>9</v>
      </c>
      <c r="G3094" s="333" t="str">
        <f t="shared" si="337"/>
        <v>1</v>
      </c>
      <c r="H3094" s="333" t="str">
        <f t="shared" si="338"/>
        <v>1</v>
      </c>
      <c r="I3094" s="333" t="str">
        <f t="shared" si="339"/>
        <v>3</v>
      </c>
      <c r="J3094" s="333" t="str">
        <f t="shared" si="340"/>
        <v>3</v>
      </c>
      <c r="K3094" s="333" t="str">
        <f t="shared" si="341"/>
        <v>1</v>
      </c>
      <c r="L3094" s="350">
        <f t="shared" si="342"/>
        <v>5</v>
      </c>
    </row>
    <row r="3095" spans="5:12" x14ac:dyDescent="0.25">
      <c r="E3095" s="332" t="s">
        <v>3674</v>
      </c>
      <c r="F3095" s="333" t="str">
        <f t="shared" si="336"/>
        <v>9</v>
      </c>
      <c r="G3095" s="333" t="str">
        <f t="shared" si="337"/>
        <v>1</v>
      </c>
      <c r="H3095" s="333" t="str">
        <f t="shared" si="338"/>
        <v>1</v>
      </c>
      <c r="I3095" s="333" t="str">
        <f t="shared" si="339"/>
        <v>3</v>
      </c>
      <c r="J3095" s="333" t="str">
        <f t="shared" si="340"/>
        <v>3</v>
      </c>
      <c r="K3095" s="333" t="str">
        <f t="shared" si="341"/>
        <v>3</v>
      </c>
      <c r="L3095" s="350">
        <f t="shared" si="342"/>
        <v>7</v>
      </c>
    </row>
    <row r="3096" spans="5:12" x14ac:dyDescent="0.25">
      <c r="E3096" s="332" t="s">
        <v>3673</v>
      </c>
      <c r="F3096" s="333" t="str">
        <f t="shared" si="336"/>
        <v>9</v>
      </c>
      <c r="G3096" s="333" t="str">
        <f t="shared" si="337"/>
        <v>1</v>
      </c>
      <c r="H3096" s="333" t="str">
        <f t="shared" si="338"/>
        <v>1</v>
      </c>
      <c r="I3096" s="333" t="str">
        <f t="shared" si="339"/>
        <v>3</v>
      </c>
      <c r="J3096" s="333" t="str">
        <f t="shared" si="340"/>
        <v>3</v>
      </c>
      <c r="K3096" s="333" t="str">
        <f t="shared" si="341"/>
        <v>7</v>
      </c>
      <c r="L3096" s="350">
        <f t="shared" si="342"/>
        <v>11</v>
      </c>
    </row>
    <row r="3097" spans="5:12" x14ac:dyDescent="0.25">
      <c r="E3097" s="332" t="s">
        <v>3672</v>
      </c>
      <c r="F3097" s="333" t="str">
        <f t="shared" si="336"/>
        <v>9</v>
      </c>
      <c r="G3097" s="333" t="str">
        <f t="shared" si="337"/>
        <v>1</v>
      </c>
      <c r="H3097" s="333" t="str">
        <f t="shared" si="338"/>
        <v>1</v>
      </c>
      <c r="I3097" s="333" t="str">
        <f t="shared" si="339"/>
        <v>3</v>
      </c>
      <c r="J3097" s="333" t="str">
        <f t="shared" si="340"/>
        <v>3</v>
      </c>
      <c r="K3097" s="333" t="str">
        <f t="shared" si="341"/>
        <v>9</v>
      </c>
      <c r="L3097" s="350">
        <f t="shared" si="342"/>
        <v>13</v>
      </c>
    </row>
    <row r="3098" spans="5:12" x14ac:dyDescent="0.25">
      <c r="E3098" s="332" t="s">
        <v>3671</v>
      </c>
      <c r="F3098" s="333" t="str">
        <f t="shared" si="336"/>
        <v>9</v>
      </c>
      <c r="G3098" s="333" t="str">
        <f t="shared" si="337"/>
        <v>1</v>
      </c>
      <c r="H3098" s="333" t="str">
        <f t="shared" si="338"/>
        <v>1</v>
      </c>
      <c r="I3098" s="333" t="str">
        <f t="shared" si="339"/>
        <v>3</v>
      </c>
      <c r="J3098" s="333" t="str">
        <f t="shared" si="340"/>
        <v>7</v>
      </c>
      <c r="K3098" s="333" t="str">
        <f t="shared" si="341"/>
        <v>1</v>
      </c>
      <c r="L3098" s="350">
        <f t="shared" si="342"/>
        <v>6.333333333333333</v>
      </c>
    </row>
    <row r="3099" spans="5:12" x14ac:dyDescent="0.25">
      <c r="E3099" s="332" t="s">
        <v>3670</v>
      </c>
      <c r="F3099" s="333" t="str">
        <f t="shared" si="336"/>
        <v>9</v>
      </c>
      <c r="G3099" s="333" t="str">
        <f t="shared" si="337"/>
        <v>1</v>
      </c>
      <c r="H3099" s="333" t="str">
        <f t="shared" si="338"/>
        <v>1</v>
      </c>
      <c r="I3099" s="333" t="str">
        <f t="shared" si="339"/>
        <v>3</v>
      </c>
      <c r="J3099" s="333" t="str">
        <f t="shared" si="340"/>
        <v>7</v>
      </c>
      <c r="K3099" s="333" t="str">
        <f t="shared" si="341"/>
        <v>3</v>
      </c>
      <c r="L3099" s="350">
        <f t="shared" si="342"/>
        <v>11</v>
      </c>
    </row>
    <row r="3100" spans="5:12" x14ac:dyDescent="0.25">
      <c r="E3100" s="332" t="s">
        <v>3669</v>
      </c>
      <c r="F3100" s="333" t="str">
        <f t="shared" si="336"/>
        <v>9</v>
      </c>
      <c r="G3100" s="333" t="str">
        <f t="shared" si="337"/>
        <v>1</v>
      </c>
      <c r="H3100" s="333" t="str">
        <f t="shared" si="338"/>
        <v>1</v>
      </c>
      <c r="I3100" s="333" t="str">
        <f t="shared" si="339"/>
        <v>3</v>
      </c>
      <c r="J3100" s="333" t="str">
        <f t="shared" si="340"/>
        <v>7</v>
      </c>
      <c r="K3100" s="333" t="str">
        <f t="shared" si="341"/>
        <v>7</v>
      </c>
      <c r="L3100" s="350">
        <f t="shared" si="342"/>
        <v>20.333333333333332</v>
      </c>
    </row>
    <row r="3101" spans="5:12" x14ac:dyDescent="0.25">
      <c r="E3101" s="332" t="s">
        <v>3668</v>
      </c>
      <c r="F3101" s="333" t="str">
        <f t="shared" si="336"/>
        <v>9</v>
      </c>
      <c r="G3101" s="333" t="str">
        <f t="shared" si="337"/>
        <v>1</v>
      </c>
      <c r="H3101" s="333" t="str">
        <f t="shared" si="338"/>
        <v>1</v>
      </c>
      <c r="I3101" s="333" t="str">
        <f t="shared" si="339"/>
        <v>3</v>
      </c>
      <c r="J3101" s="333" t="str">
        <f t="shared" si="340"/>
        <v>7</v>
      </c>
      <c r="K3101" s="333" t="str">
        <f t="shared" si="341"/>
        <v>9</v>
      </c>
      <c r="L3101" s="350">
        <f t="shared" si="342"/>
        <v>25</v>
      </c>
    </row>
    <row r="3102" spans="5:12" x14ac:dyDescent="0.25">
      <c r="E3102" s="332" t="s">
        <v>3667</v>
      </c>
      <c r="F3102" s="333" t="str">
        <f t="shared" si="336"/>
        <v>9</v>
      </c>
      <c r="G3102" s="333" t="str">
        <f t="shared" si="337"/>
        <v>1</v>
      </c>
      <c r="H3102" s="333" t="str">
        <f t="shared" si="338"/>
        <v>1</v>
      </c>
      <c r="I3102" s="333" t="str">
        <f t="shared" si="339"/>
        <v>3</v>
      </c>
      <c r="J3102" s="333" t="str">
        <f t="shared" si="340"/>
        <v>9</v>
      </c>
      <c r="K3102" s="333" t="str">
        <f t="shared" si="341"/>
        <v>1</v>
      </c>
      <c r="L3102" s="350">
        <f t="shared" si="342"/>
        <v>7</v>
      </c>
    </row>
    <row r="3103" spans="5:12" x14ac:dyDescent="0.25">
      <c r="E3103" s="332" t="s">
        <v>3666</v>
      </c>
      <c r="F3103" s="333" t="str">
        <f t="shared" si="336"/>
        <v>9</v>
      </c>
      <c r="G3103" s="333" t="str">
        <f t="shared" si="337"/>
        <v>1</v>
      </c>
      <c r="H3103" s="333" t="str">
        <f t="shared" si="338"/>
        <v>1</v>
      </c>
      <c r="I3103" s="333" t="str">
        <f t="shared" si="339"/>
        <v>3</v>
      </c>
      <c r="J3103" s="333" t="str">
        <f t="shared" si="340"/>
        <v>9</v>
      </c>
      <c r="K3103" s="333" t="str">
        <f t="shared" si="341"/>
        <v>3</v>
      </c>
      <c r="L3103" s="350">
        <f t="shared" si="342"/>
        <v>13</v>
      </c>
    </row>
    <row r="3104" spans="5:12" x14ac:dyDescent="0.25">
      <c r="E3104" s="332" t="s">
        <v>3665</v>
      </c>
      <c r="F3104" s="333" t="str">
        <f t="shared" si="336"/>
        <v>9</v>
      </c>
      <c r="G3104" s="333" t="str">
        <f t="shared" si="337"/>
        <v>1</v>
      </c>
      <c r="H3104" s="333" t="str">
        <f t="shared" si="338"/>
        <v>1</v>
      </c>
      <c r="I3104" s="333" t="str">
        <f t="shared" si="339"/>
        <v>3</v>
      </c>
      <c r="J3104" s="333" t="str">
        <f t="shared" si="340"/>
        <v>9</v>
      </c>
      <c r="K3104" s="333" t="str">
        <f t="shared" si="341"/>
        <v>7</v>
      </c>
      <c r="L3104" s="350">
        <f t="shared" si="342"/>
        <v>25</v>
      </c>
    </row>
    <row r="3105" spans="5:12" x14ac:dyDescent="0.25">
      <c r="E3105" s="332" t="s">
        <v>3664</v>
      </c>
      <c r="F3105" s="333" t="str">
        <f t="shared" si="336"/>
        <v>9</v>
      </c>
      <c r="G3105" s="333" t="str">
        <f t="shared" si="337"/>
        <v>1</v>
      </c>
      <c r="H3105" s="333" t="str">
        <f t="shared" si="338"/>
        <v>1</v>
      </c>
      <c r="I3105" s="333" t="str">
        <f t="shared" si="339"/>
        <v>3</v>
      </c>
      <c r="J3105" s="333" t="str">
        <f t="shared" si="340"/>
        <v>9</v>
      </c>
      <c r="K3105" s="333" t="str">
        <f t="shared" si="341"/>
        <v>9</v>
      </c>
      <c r="L3105" s="350">
        <f t="shared" si="342"/>
        <v>31</v>
      </c>
    </row>
    <row r="3106" spans="5:12" x14ac:dyDescent="0.25">
      <c r="E3106" s="332" t="s">
        <v>3663</v>
      </c>
      <c r="F3106" s="333" t="str">
        <f t="shared" si="336"/>
        <v>9</v>
      </c>
      <c r="G3106" s="333" t="str">
        <f t="shared" si="337"/>
        <v>1</v>
      </c>
      <c r="H3106" s="333" t="str">
        <f t="shared" si="338"/>
        <v>1</v>
      </c>
      <c r="I3106" s="333" t="str">
        <f t="shared" si="339"/>
        <v>7</v>
      </c>
      <c r="J3106" s="333" t="str">
        <f t="shared" si="340"/>
        <v>1</v>
      </c>
      <c r="K3106" s="333" t="str">
        <f t="shared" si="341"/>
        <v>1</v>
      </c>
      <c r="L3106" s="350">
        <f t="shared" si="342"/>
        <v>5.666666666666667</v>
      </c>
    </row>
    <row r="3107" spans="5:12" x14ac:dyDescent="0.25">
      <c r="E3107" s="332" t="s">
        <v>3662</v>
      </c>
      <c r="F3107" s="333" t="str">
        <f t="shared" si="336"/>
        <v>9</v>
      </c>
      <c r="G3107" s="333" t="str">
        <f t="shared" si="337"/>
        <v>1</v>
      </c>
      <c r="H3107" s="333" t="str">
        <f t="shared" si="338"/>
        <v>1</v>
      </c>
      <c r="I3107" s="333" t="str">
        <f t="shared" si="339"/>
        <v>7</v>
      </c>
      <c r="J3107" s="333" t="str">
        <f t="shared" si="340"/>
        <v>1</v>
      </c>
      <c r="K3107" s="333" t="str">
        <f t="shared" si="341"/>
        <v>3</v>
      </c>
      <c r="L3107" s="350">
        <f t="shared" si="342"/>
        <v>6.333333333333333</v>
      </c>
    </row>
    <row r="3108" spans="5:12" x14ac:dyDescent="0.25">
      <c r="E3108" s="332" t="s">
        <v>3661</v>
      </c>
      <c r="F3108" s="333" t="str">
        <f t="shared" si="336"/>
        <v>9</v>
      </c>
      <c r="G3108" s="333" t="str">
        <f t="shared" si="337"/>
        <v>1</v>
      </c>
      <c r="H3108" s="333" t="str">
        <f t="shared" si="338"/>
        <v>1</v>
      </c>
      <c r="I3108" s="333" t="str">
        <f t="shared" si="339"/>
        <v>7</v>
      </c>
      <c r="J3108" s="333" t="str">
        <f t="shared" si="340"/>
        <v>1</v>
      </c>
      <c r="K3108" s="333" t="str">
        <f t="shared" si="341"/>
        <v>7</v>
      </c>
      <c r="L3108" s="350">
        <f t="shared" si="342"/>
        <v>7.666666666666667</v>
      </c>
    </row>
    <row r="3109" spans="5:12" x14ac:dyDescent="0.25">
      <c r="E3109" s="332" t="s">
        <v>3660</v>
      </c>
      <c r="F3109" s="333" t="str">
        <f t="shared" si="336"/>
        <v>9</v>
      </c>
      <c r="G3109" s="333" t="str">
        <f t="shared" si="337"/>
        <v>1</v>
      </c>
      <c r="H3109" s="333" t="str">
        <f t="shared" si="338"/>
        <v>1</v>
      </c>
      <c r="I3109" s="333" t="str">
        <f t="shared" si="339"/>
        <v>7</v>
      </c>
      <c r="J3109" s="333" t="str">
        <f t="shared" si="340"/>
        <v>1</v>
      </c>
      <c r="K3109" s="333" t="str">
        <f t="shared" si="341"/>
        <v>9</v>
      </c>
      <c r="L3109" s="350">
        <f t="shared" si="342"/>
        <v>8.3333333333333339</v>
      </c>
    </row>
    <row r="3110" spans="5:12" x14ac:dyDescent="0.25">
      <c r="E3110" s="332" t="s">
        <v>3659</v>
      </c>
      <c r="F3110" s="333" t="str">
        <f t="shared" si="336"/>
        <v>9</v>
      </c>
      <c r="G3110" s="333" t="str">
        <f t="shared" si="337"/>
        <v>1</v>
      </c>
      <c r="H3110" s="333" t="str">
        <f t="shared" si="338"/>
        <v>1</v>
      </c>
      <c r="I3110" s="333" t="str">
        <f t="shared" si="339"/>
        <v>7</v>
      </c>
      <c r="J3110" s="333" t="str">
        <f t="shared" si="340"/>
        <v>3</v>
      </c>
      <c r="K3110" s="333" t="str">
        <f t="shared" si="341"/>
        <v>1</v>
      </c>
      <c r="L3110" s="350">
        <f t="shared" si="342"/>
        <v>6.333333333333333</v>
      </c>
    </row>
    <row r="3111" spans="5:12" x14ac:dyDescent="0.25">
      <c r="E3111" s="332" t="s">
        <v>3658</v>
      </c>
      <c r="F3111" s="333" t="str">
        <f t="shared" si="336"/>
        <v>9</v>
      </c>
      <c r="G3111" s="333" t="str">
        <f t="shared" si="337"/>
        <v>1</v>
      </c>
      <c r="H3111" s="333" t="str">
        <f t="shared" si="338"/>
        <v>1</v>
      </c>
      <c r="I3111" s="333" t="str">
        <f t="shared" si="339"/>
        <v>7</v>
      </c>
      <c r="J3111" s="333" t="str">
        <f t="shared" si="340"/>
        <v>3</v>
      </c>
      <c r="K3111" s="333" t="str">
        <f t="shared" si="341"/>
        <v>3</v>
      </c>
      <c r="L3111" s="350">
        <f t="shared" si="342"/>
        <v>8.3333333333333339</v>
      </c>
    </row>
    <row r="3112" spans="5:12" x14ac:dyDescent="0.25">
      <c r="E3112" s="332" t="s">
        <v>3657</v>
      </c>
      <c r="F3112" s="333" t="str">
        <f t="shared" si="336"/>
        <v>9</v>
      </c>
      <c r="G3112" s="333" t="str">
        <f t="shared" si="337"/>
        <v>1</v>
      </c>
      <c r="H3112" s="333" t="str">
        <f t="shared" si="338"/>
        <v>1</v>
      </c>
      <c r="I3112" s="333" t="str">
        <f t="shared" si="339"/>
        <v>7</v>
      </c>
      <c r="J3112" s="333" t="str">
        <f t="shared" si="340"/>
        <v>3</v>
      </c>
      <c r="K3112" s="333" t="str">
        <f t="shared" si="341"/>
        <v>7</v>
      </c>
      <c r="L3112" s="350">
        <f t="shared" si="342"/>
        <v>12.333333333333334</v>
      </c>
    </row>
    <row r="3113" spans="5:12" x14ac:dyDescent="0.25">
      <c r="E3113" s="332" t="s">
        <v>3656</v>
      </c>
      <c r="F3113" s="333" t="str">
        <f t="shared" si="336"/>
        <v>9</v>
      </c>
      <c r="G3113" s="333" t="str">
        <f t="shared" si="337"/>
        <v>1</v>
      </c>
      <c r="H3113" s="333" t="str">
        <f t="shared" si="338"/>
        <v>1</v>
      </c>
      <c r="I3113" s="333" t="str">
        <f t="shared" si="339"/>
        <v>7</v>
      </c>
      <c r="J3113" s="333" t="str">
        <f t="shared" si="340"/>
        <v>3</v>
      </c>
      <c r="K3113" s="333" t="str">
        <f t="shared" si="341"/>
        <v>9</v>
      </c>
      <c r="L3113" s="350">
        <f t="shared" si="342"/>
        <v>14.333333333333334</v>
      </c>
    </row>
    <row r="3114" spans="5:12" x14ac:dyDescent="0.25">
      <c r="E3114" s="332" t="s">
        <v>3655</v>
      </c>
      <c r="F3114" s="333" t="str">
        <f t="shared" si="336"/>
        <v>9</v>
      </c>
      <c r="G3114" s="333" t="str">
        <f t="shared" si="337"/>
        <v>1</v>
      </c>
      <c r="H3114" s="333" t="str">
        <f t="shared" si="338"/>
        <v>1</v>
      </c>
      <c r="I3114" s="333" t="str">
        <f t="shared" si="339"/>
        <v>7</v>
      </c>
      <c r="J3114" s="333" t="str">
        <f t="shared" si="340"/>
        <v>7</v>
      </c>
      <c r="K3114" s="333" t="str">
        <f t="shared" si="341"/>
        <v>1</v>
      </c>
      <c r="L3114" s="350">
        <f t="shared" si="342"/>
        <v>7.666666666666667</v>
      </c>
    </row>
    <row r="3115" spans="5:12" x14ac:dyDescent="0.25">
      <c r="E3115" s="332" t="s">
        <v>3654</v>
      </c>
      <c r="F3115" s="333" t="str">
        <f t="shared" si="336"/>
        <v>9</v>
      </c>
      <c r="G3115" s="333" t="str">
        <f t="shared" si="337"/>
        <v>1</v>
      </c>
      <c r="H3115" s="333" t="str">
        <f t="shared" si="338"/>
        <v>1</v>
      </c>
      <c r="I3115" s="333" t="str">
        <f t="shared" si="339"/>
        <v>7</v>
      </c>
      <c r="J3115" s="333" t="str">
        <f t="shared" si="340"/>
        <v>7</v>
      </c>
      <c r="K3115" s="333" t="str">
        <f t="shared" si="341"/>
        <v>3</v>
      </c>
      <c r="L3115" s="350">
        <f t="shared" si="342"/>
        <v>12.333333333333334</v>
      </c>
    </row>
    <row r="3116" spans="5:12" x14ac:dyDescent="0.25">
      <c r="E3116" s="332" t="s">
        <v>3653</v>
      </c>
      <c r="F3116" s="333" t="str">
        <f t="shared" si="336"/>
        <v>9</v>
      </c>
      <c r="G3116" s="333" t="str">
        <f t="shared" si="337"/>
        <v>1</v>
      </c>
      <c r="H3116" s="333" t="str">
        <f t="shared" si="338"/>
        <v>1</v>
      </c>
      <c r="I3116" s="333" t="str">
        <f t="shared" si="339"/>
        <v>7</v>
      </c>
      <c r="J3116" s="333" t="str">
        <f t="shared" si="340"/>
        <v>7</v>
      </c>
      <c r="K3116" s="333" t="str">
        <f t="shared" si="341"/>
        <v>7</v>
      </c>
      <c r="L3116" s="350">
        <f t="shared" si="342"/>
        <v>21.666666666666668</v>
      </c>
    </row>
    <row r="3117" spans="5:12" x14ac:dyDescent="0.25">
      <c r="E3117" s="332" t="s">
        <v>3652</v>
      </c>
      <c r="F3117" s="333" t="str">
        <f t="shared" si="336"/>
        <v>9</v>
      </c>
      <c r="G3117" s="333" t="str">
        <f t="shared" si="337"/>
        <v>1</v>
      </c>
      <c r="H3117" s="333" t="str">
        <f t="shared" si="338"/>
        <v>1</v>
      </c>
      <c r="I3117" s="333" t="str">
        <f t="shared" si="339"/>
        <v>7</v>
      </c>
      <c r="J3117" s="333" t="str">
        <f t="shared" si="340"/>
        <v>7</v>
      </c>
      <c r="K3117" s="333" t="str">
        <f t="shared" si="341"/>
        <v>9</v>
      </c>
      <c r="L3117" s="350">
        <f t="shared" si="342"/>
        <v>26.333333333333332</v>
      </c>
    </row>
    <row r="3118" spans="5:12" x14ac:dyDescent="0.25">
      <c r="E3118" s="332" t="s">
        <v>3651</v>
      </c>
      <c r="F3118" s="333" t="str">
        <f t="shared" si="336"/>
        <v>9</v>
      </c>
      <c r="G3118" s="333" t="str">
        <f t="shared" si="337"/>
        <v>1</v>
      </c>
      <c r="H3118" s="333" t="str">
        <f t="shared" si="338"/>
        <v>1</v>
      </c>
      <c r="I3118" s="333" t="str">
        <f t="shared" si="339"/>
        <v>7</v>
      </c>
      <c r="J3118" s="333" t="str">
        <f t="shared" si="340"/>
        <v>9</v>
      </c>
      <c r="K3118" s="333" t="str">
        <f t="shared" si="341"/>
        <v>1</v>
      </c>
      <c r="L3118" s="350">
        <f t="shared" si="342"/>
        <v>8.3333333333333339</v>
      </c>
    </row>
    <row r="3119" spans="5:12" x14ac:dyDescent="0.25">
      <c r="E3119" s="332" t="s">
        <v>3650</v>
      </c>
      <c r="F3119" s="333" t="str">
        <f t="shared" si="336"/>
        <v>9</v>
      </c>
      <c r="G3119" s="333" t="str">
        <f t="shared" si="337"/>
        <v>1</v>
      </c>
      <c r="H3119" s="333" t="str">
        <f t="shared" si="338"/>
        <v>1</v>
      </c>
      <c r="I3119" s="333" t="str">
        <f t="shared" si="339"/>
        <v>7</v>
      </c>
      <c r="J3119" s="333" t="str">
        <f t="shared" si="340"/>
        <v>9</v>
      </c>
      <c r="K3119" s="333" t="str">
        <f t="shared" si="341"/>
        <v>3</v>
      </c>
      <c r="L3119" s="350">
        <f t="shared" si="342"/>
        <v>14.333333333333334</v>
      </c>
    </row>
    <row r="3120" spans="5:12" x14ac:dyDescent="0.25">
      <c r="E3120" s="332" t="s">
        <v>3649</v>
      </c>
      <c r="F3120" s="333" t="str">
        <f t="shared" si="336"/>
        <v>9</v>
      </c>
      <c r="G3120" s="333" t="str">
        <f t="shared" si="337"/>
        <v>1</v>
      </c>
      <c r="H3120" s="333" t="str">
        <f t="shared" si="338"/>
        <v>1</v>
      </c>
      <c r="I3120" s="333" t="str">
        <f t="shared" si="339"/>
        <v>7</v>
      </c>
      <c r="J3120" s="333" t="str">
        <f t="shared" si="340"/>
        <v>9</v>
      </c>
      <c r="K3120" s="333" t="str">
        <f t="shared" si="341"/>
        <v>7</v>
      </c>
      <c r="L3120" s="350">
        <f t="shared" si="342"/>
        <v>26.333333333333332</v>
      </c>
    </row>
    <row r="3121" spans="5:12" x14ac:dyDescent="0.25">
      <c r="E3121" s="332" t="s">
        <v>3648</v>
      </c>
      <c r="F3121" s="333" t="str">
        <f t="shared" si="336"/>
        <v>9</v>
      </c>
      <c r="G3121" s="333" t="str">
        <f t="shared" si="337"/>
        <v>1</v>
      </c>
      <c r="H3121" s="333" t="str">
        <f t="shared" si="338"/>
        <v>1</v>
      </c>
      <c r="I3121" s="333" t="str">
        <f t="shared" si="339"/>
        <v>7</v>
      </c>
      <c r="J3121" s="333" t="str">
        <f t="shared" si="340"/>
        <v>9</v>
      </c>
      <c r="K3121" s="333" t="str">
        <f t="shared" si="341"/>
        <v>9</v>
      </c>
      <c r="L3121" s="350">
        <f t="shared" si="342"/>
        <v>32.333333333333336</v>
      </c>
    </row>
    <row r="3122" spans="5:12" x14ac:dyDescent="0.25">
      <c r="E3122" s="332" t="s">
        <v>3647</v>
      </c>
      <c r="F3122" s="333" t="str">
        <f t="shared" si="336"/>
        <v>9</v>
      </c>
      <c r="G3122" s="333" t="str">
        <f t="shared" si="337"/>
        <v>1</v>
      </c>
      <c r="H3122" s="333" t="str">
        <f t="shared" si="338"/>
        <v>1</v>
      </c>
      <c r="I3122" s="333" t="str">
        <f t="shared" si="339"/>
        <v>9</v>
      </c>
      <c r="J3122" s="333" t="str">
        <f t="shared" si="340"/>
        <v>1</v>
      </c>
      <c r="K3122" s="333" t="str">
        <f t="shared" si="341"/>
        <v>1</v>
      </c>
      <c r="L3122" s="350">
        <f t="shared" si="342"/>
        <v>6.333333333333333</v>
      </c>
    </row>
    <row r="3123" spans="5:12" x14ac:dyDescent="0.25">
      <c r="E3123" s="332" t="s">
        <v>3646</v>
      </c>
      <c r="F3123" s="333" t="str">
        <f t="shared" si="336"/>
        <v>9</v>
      </c>
      <c r="G3123" s="333" t="str">
        <f t="shared" si="337"/>
        <v>1</v>
      </c>
      <c r="H3123" s="333" t="str">
        <f t="shared" si="338"/>
        <v>1</v>
      </c>
      <c r="I3123" s="333" t="str">
        <f t="shared" si="339"/>
        <v>9</v>
      </c>
      <c r="J3123" s="333" t="str">
        <f t="shared" si="340"/>
        <v>1</v>
      </c>
      <c r="K3123" s="333" t="str">
        <f t="shared" si="341"/>
        <v>3</v>
      </c>
      <c r="L3123" s="350">
        <f t="shared" si="342"/>
        <v>7</v>
      </c>
    </row>
    <row r="3124" spans="5:12" x14ac:dyDescent="0.25">
      <c r="E3124" s="332" t="s">
        <v>3645</v>
      </c>
      <c r="F3124" s="333" t="str">
        <f t="shared" si="336"/>
        <v>9</v>
      </c>
      <c r="G3124" s="333" t="str">
        <f t="shared" si="337"/>
        <v>1</v>
      </c>
      <c r="H3124" s="333" t="str">
        <f t="shared" si="338"/>
        <v>1</v>
      </c>
      <c r="I3124" s="333" t="str">
        <f t="shared" si="339"/>
        <v>9</v>
      </c>
      <c r="J3124" s="333" t="str">
        <f t="shared" si="340"/>
        <v>1</v>
      </c>
      <c r="K3124" s="333" t="str">
        <f t="shared" si="341"/>
        <v>7</v>
      </c>
      <c r="L3124" s="350">
        <f t="shared" si="342"/>
        <v>8.3333333333333339</v>
      </c>
    </row>
    <row r="3125" spans="5:12" x14ac:dyDescent="0.25">
      <c r="E3125" s="332" t="s">
        <v>3644</v>
      </c>
      <c r="F3125" s="333" t="str">
        <f t="shared" si="336"/>
        <v>9</v>
      </c>
      <c r="G3125" s="333" t="str">
        <f t="shared" si="337"/>
        <v>1</v>
      </c>
      <c r="H3125" s="333" t="str">
        <f t="shared" si="338"/>
        <v>1</v>
      </c>
      <c r="I3125" s="333" t="str">
        <f t="shared" si="339"/>
        <v>9</v>
      </c>
      <c r="J3125" s="333" t="str">
        <f t="shared" si="340"/>
        <v>1</v>
      </c>
      <c r="K3125" s="333" t="str">
        <f t="shared" si="341"/>
        <v>9</v>
      </c>
      <c r="L3125" s="350">
        <f t="shared" si="342"/>
        <v>9</v>
      </c>
    </row>
    <row r="3126" spans="5:12" x14ac:dyDescent="0.25">
      <c r="E3126" s="332" t="s">
        <v>3643</v>
      </c>
      <c r="F3126" s="333" t="str">
        <f t="shared" si="336"/>
        <v>9</v>
      </c>
      <c r="G3126" s="333" t="str">
        <f t="shared" si="337"/>
        <v>1</v>
      </c>
      <c r="H3126" s="333" t="str">
        <f t="shared" si="338"/>
        <v>1</v>
      </c>
      <c r="I3126" s="333" t="str">
        <f t="shared" si="339"/>
        <v>9</v>
      </c>
      <c r="J3126" s="333" t="str">
        <f t="shared" si="340"/>
        <v>3</v>
      </c>
      <c r="K3126" s="333" t="str">
        <f t="shared" si="341"/>
        <v>1</v>
      </c>
      <c r="L3126" s="350">
        <f t="shared" si="342"/>
        <v>7</v>
      </c>
    </row>
    <row r="3127" spans="5:12" x14ac:dyDescent="0.25">
      <c r="E3127" s="332" t="s">
        <v>3642</v>
      </c>
      <c r="F3127" s="333" t="str">
        <f t="shared" si="336"/>
        <v>9</v>
      </c>
      <c r="G3127" s="333" t="str">
        <f t="shared" si="337"/>
        <v>1</v>
      </c>
      <c r="H3127" s="333" t="str">
        <f t="shared" si="338"/>
        <v>1</v>
      </c>
      <c r="I3127" s="333" t="str">
        <f t="shared" si="339"/>
        <v>9</v>
      </c>
      <c r="J3127" s="333" t="str">
        <f t="shared" si="340"/>
        <v>3</v>
      </c>
      <c r="K3127" s="333" t="str">
        <f t="shared" si="341"/>
        <v>3</v>
      </c>
      <c r="L3127" s="350">
        <f t="shared" si="342"/>
        <v>9</v>
      </c>
    </row>
    <row r="3128" spans="5:12" x14ac:dyDescent="0.25">
      <c r="E3128" s="332" t="s">
        <v>3641</v>
      </c>
      <c r="F3128" s="333" t="str">
        <f t="shared" si="336"/>
        <v>9</v>
      </c>
      <c r="G3128" s="333" t="str">
        <f t="shared" si="337"/>
        <v>1</v>
      </c>
      <c r="H3128" s="333" t="str">
        <f t="shared" si="338"/>
        <v>1</v>
      </c>
      <c r="I3128" s="333" t="str">
        <f t="shared" si="339"/>
        <v>9</v>
      </c>
      <c r="J3128" s="333" t="str">
        <f t="shared" si="340"/>
        <v>3</v>
      </c>
      <c r="K3128" s="333" t="str">
        <f t="shared" si="341"/>
        <v>7</v>
      </c>
      <c r="L3128" s="350">
        <f t="shared" si="342"/>
        <v>13</v>
      </c>
    </row>
    <row r="3129" spans="5:12" x14ac:dyDescent="0.25">
      <c r="E3129" s="332" t="s">
        <v>3640</v>
      </c>
      <c r="F3129" s="333" t="str">
        <f t="shared" si="336"/>
        <v>9</v>
      </c>
      <c r="G3129" s="333" t="str">
        <f t="shared" si="337"/>
        <v>1</v>
      </c>
      <c r="H3129" s="333" t="str">
        <f t="shared" si="338"/>
        <v>1</v>
      </c>
      <c r="I3129" s="333" t="str">
        <f t="shared" si="339"/>
        <v>9</v>
      </c>
      <c r="J3129" s="333" t="str">
        <f t="shared" si="340"/>
        <v>3</v>
      </c>
      <c r="K3129" s="333" t="str">
        <f t="shared" si="341"/>
        <v>9</v>
      </c>
      <c r="L3129" s="350">
        <f t="shared" si="342"/>
        <v>15</v>
      </c>
    </row>
    <row r="3130" spans="5:12" x14ac:dyDescent="0.25">
      <c r="E3130" s="332" t="s">
        <v>3639</v>
      </c>
      <c r="F3130" s="333" t="str">
        <f t="shared" si="336"/>
        <v>9</v>
      </c>
      <c r="G3130" s="333" t="str">
        <f t="shared" si="337"/>
        <v>1</v>
      </c>
      <c r="H3130" s="333" t="str">
        <f t="shared" si="338"/>
        <v>1</v>
      </c>
      <c r="I3130" s="333" t="str">
        <f t="shared" si="339"/>
        <v>9</v>
      </c>
      <c r="J3130" s="333" t="str">
        <f t="shared" si="340"/>
        <v>7</v>
      </c>
      <c r="K3130" s="333" t="str">
        <f t="shared" si="341"/>
        <v>1</v>
      </c>
      <c r="L3130" s="350">
        <f t="shared" si="342"/>
        <v>8.3333333333333339</v>
      </c>
    </row>
    <row r="3131" spans="5:12" x14ac:dyDescent="0.25">
      <c r="E3131" s="332" t="s">
        <v>3638</v>
      </c>
      <c r="F3131" s="333" t="str">
        <f t="shared" si="336"/>
        <v>9</v>
      </c>
      <c r="G3131" s="333" t="str">
        <f t="shared" si="337"/>
        <v>1</v>
      </c>
      <c r="H3131" s="333" t="str">
        <f t="shared" si="338"/>
        <v>1</v>
      </c>
      <c r="I3131" s="333" t="str">
        <f t="shared" si="339"/>
        <v>9</v>
      </c>
      <c r="J3131" s="333" t="str">
        <f t="shared" si="340"/>
        <v>7</v>
      </c>
      <c r="K3131" s="333" t="str">
        <f t="shared" si="341"/>
        <v>3</v>
      </c>
      <c r="L3131" s="350">
        <f t="shared" si="342"/>
        <v>13</v>
      </c>
    </row>
    <row r="3132" spans="5:12" x14ac:dyDescent="0.25">
      <c r="E3132" s="332" t="s">
        <v>3637</v>
      </c>
      <c r="F3132" s="333" t="str">
        <f t="shared" si="336"/>
        <v>9</v>
      </c>
      <c r="G3132" s="333" t="str">
        <f t="shared" si="337"/>
        <v>1</v>
      </c>
      <c r="H3132" s="333" t="str">
        <f t="shared" si="338"/>
        <v>1</v>
      </c>
      <c r="I3132" s="333" t="str">
        <f t="shared" si="339"/>
        <v>9</v>
      </c>
      <c r="J3132" s="333" t="str">
        <f t="shared" si="340"/>
        <v>7</v>
      </c>
      <c r="K3132" s="333" t="str">
        <f t="shared" si="341"/>
        <v>7</v>
      </c>
      <c r="L3132" s="350">
        <f t="shared" si="342"/>
        <v>22.333333333333332</v>
      </c>
    </row>
    <row r="3133" spans="5:12" x14ac:dyDescent="0.25">
      <c r="E3133" s="332" t="s">
        <v>3636</v>
      </c>
      <c r="F3133" s="333" t="str">
        <f t="shared" si="336"/>
        <v>9</v>
      </c>
      <c r="G3133" s="333" t="str">
        <f t="shared" si="337"/>
        <v>1</v>
      </c>
      <c r="H3133" s="333" t="str">
        <f t="shared" si="338"/>
        <v>1</v>
      </c>
      <c r="I3133" s="333" t="str">
        <f t="shared" si="339"/>
        <v>9</v>
      </c>
      <c r="J3133" s="333" t="str">
        <f t="shared" si="340"/>
        <v>7</v>
      </c>
      <c r="K3133" s="333" t="str">
        <f t="shared" si="341"/>
        <v>9</v>
      </c>
      <c r="L3133" s="350">
        <f t="shared" si="342"/>
        <v>27</v>
      </c>
    </row>
    <row r="3134" spans="5:12" x14ac:dyDescent="0.25">
      <c r="E3134" s="332" t="s">
        <v>3635</v>
      </c>
      <c r="F3134" s="333" t="str">
        <f t="shared" si="336"/>
        <v>9</v>
      </c>
      <c r="G3134" s="333" t="str">
        <f t="shared" si="337"/>
        <v>1</v>
      </c>
      <c r="H3134" s="333" t="str">
        <f t="shared" si="338"/>
        <v>1</v>
      </c>
      <c r="I3134" s="333" t="str">
        <f t="shared" si="339"/>
        <v>9</v>
      </c>
      <c r="J3134" s="333" t="str">
        <f t="shared" si="340"/>
        <v>9</v>
      </c>
      <c r="K3134" s="333" t="str">
        <f t="shared" si="341"/>
        <v>1</v>
      </c>
      <c r="L3134" s="350">
        <f t="shared" si="342"/>
        <v>9</v>
      </c>
    </row>
    <row r="3135" spans="5:12" x14ac:dyDescent="0.25">
      <c r="E3135" s="332" t="s">
        <v>3634</v>
      </c>
      <c r="F3135" s="333" t="str">
        <f t="shared" si="336"/>
        <v>9</v>
      </c>
      <c r="G3135" s="333" t="str">
        <f t="shared" si="337"/>
        <v>1</v>
      </c>
      <c r="H3135" s="333" t="str">
        <f t="shared" si="338"/>
        <v>1</v>
      </c>
      <c r="I3135" s="333" t="str">
        <f t="shared" si="339"/>
        <v>9</v>
      </c>
      <c r="J3135" s="333" t="str">
        <f t="shared" si="340"/>
        <v>9</v>
      </c>
      <c r="K3135" s="333" t="str">
        <f t="shared" si="341"/>
        <v>3</v>
      </c>
      <c r="L3135" s="350">
        <f t="shared" si="342"/>
        <v>15</v>
      </c>
    </row>
    <row r="3136" spans="5:12" x14ac:dyDescent="0.25">
      <c r="E3136" s="332" t="s">
        <v>3633</v>
      </c>
      <c r="F3136" s="333" t="str">
        <f t="shared" si="336"/>
        <v>9</v>
      </c>
      <c r="G3136" s="333" t="str">
        <f t="shared" si="337"/>
        <v>1</v>
      </c>
      <c r="H3136" s="333" t="str">
        <f t="shared" si="338"/>
        <v>1</v>
      </c>
      <c r="I3136" s="333" t="str">
        <f t="shared" si="339"/>
        <v>9</v>
      </c>
      <c r="J3136" s="333" t="str">
        <f t="shared" si="340"/>
        <v>9</v>
      </c>
      <c r="K3136" s="333" t="str">
        <f t="shared" si="341"/>
        <v>7</v>
      </c>
      <c r="L3136" s="350">
        <f t="shared" si="342"/>
        <v>27</v>
      </c>
    </row>
    <row r="3137" spans="5:12" x14ac:dyDescent="0.25">
      <c r="E3137" s="332" t="s">
        <v>3632</v>
      </c>
      <c r="F3137" s="333" t="str">
        <f t="shared" si="336"/>
        <v>9</v>
      </c>
      <c r="G3137" s="333" t="str">
        <f t="shared" si="337"/>
        <v>1</v>
      </c>
      <c r="H3137" s="333" t="str">
        <f t="shared" si="338"/>
        <v>1</v>
      </c>
      <c r="I3137" s="333" t="str">
        <f t="shared" si="339"/>
        <v>9</v>
      </c>
      <c r="J3137" s="333" t="str">
        <f t="shared" si="340"/>
        <v>9</v>
      </c>
      <c r="K3137" s="333" t="str">
        <f t="shared" si="341"/>
        <v>9</v>
      </c>
      <c r="L3137" s="350">
        <f t="shared" si="342"/>
        <v>33</v>
      </c>
    </row>
    <row r="3138" spans="5:12" x14ac:dyDescent="0.25">
      <c r="E3138" s="332" t="s">
        <v>3631</v>
      </c>
      <c r="F3138" s="333" t="str">
        <f t="shared" ref="F3138:F3201" si="343">MID(E3138,3,1)</f>
        <v>9</v>
      </c>
      <c r="G3138" s="333" t="str">
        <f t="shared" ref="G3138:G3201" si="344">MID(E3138,6,1)</f>
        <v>1</v>
      </c>
      <c r="H3138" s="333" t="str">
        <f t="shared" ref="H3138:H3201" si="345">MID(E3138,10,1)</f>
        <v>3</v>
      </c>
      <c r="I3138" s="333" t="str">
        <f t="shared" ref="I3138:I3201" si="346">MID(E3138,13,1)</f>
        <v>1</v>
      </c>
      <c r="J3138" s="333" t="str">
        <f t="shared" ref="J3138:J3201" si="347">MID(E3138,17,1)</f>
        <v>1</v>
      </c>
      <c r="K3138" s="333" t="str">
        <f t="shared" ref="K3138:K3201" si="348">MID(E3138,20,1)</f>
        <v>1</v>
      </c>
      <c r="L3138" s="350">
        <f t="shared" ref="L3138:L3201" si="349">(F3138*G3138+H3138*I3138+J3138*K3138)/3</f>
        <v>4.333333333333333</v>
      </c>
    </row>
    <row r="3139" spans="5:12" x14ac:dyDescent="0.25">
      <c r="E3139" s="332" t="s">
        <v>3630</v>
      </c>
      <c r="F3139" s="333" t="str">
        <f t="shared" si="343"/>
        <v>9</v>
      </c>
      <c r="G3139" s="333" t="str">
        <f t="shared" si="344"/>
        <v>1</v>
      </c>
      <c r="H3139" s="333" t="str">
        <f t="shared" si="345"/>
        <v>3</v>
      </c>
      <c r="I3139" s="333" t="str">
        <f t="shared" si="346"/>
        <v>1</v>
      </c>
      <c r="J3139" s="333" t="str">
        <f t="shared" si="347"/>
        <v>1</v>
      </c>
      <c r="K3139" s="333" t="str">
        <f t="shared" si="348"/>
        <v>3</v>
      </c>
      <c r="L3139" s="350">
        <f t="shared" si="349"/>
        <v>5</v>
      </c>
    </row>
    <row r="3140" spans="5:12" x14ac:dyDescent="0.25">
      <c r="E3140" s="332" t="s">
        <v>3629</v>
      </c>
      <c r="F3140" s="333" t="str">
        <f t="shared" si="343"/>
        <v>9</v>
      </c>
      <c r="G3140" s="333" t="str">
        <f t="shared" si="344"/>
        <v>1</v>
      </c>
      <c r="H3140" s="333" t="str">
        <f t="shared" si="345"/>
        <v>3</v>
      </c>
      <c r="I3140" s="333" t="str">
        <f t="shared" si="346"/>
        <v>1</v>
      </c>
      <c r="J3140" s="333" t="str">
        <f t="shared" si="347"/>
        <v>1</v>
      </c>
      <c r="K3140" s="333" t="str">
        <f t="shared" si="348"/>
        <v>7</v>
      </c>
      <c r="L3140" s="350">
        <f t="shared" si="349"/>
        <v>6.333333333333333</v>
      </c>
    </row>
    <row r="3141" spans="5:12" x14ac:dyDescent="0.25">
      <c r="E3141" s="332" t="s">
        <v>3628</v>
      </c>
      <c r="F3141" s="333" t="str">
        <f t="shared" si="343"/>
        <v>9</v>
      </c>
      <c r="G3141" s="333" t="str">
        <f t="shared" si="344"/>
        <v>1</v>
      </c>
      <c r="H3141" s="333" t="str">
        <f t="shared" si="345"/>
        <v>3</v>
      </c>
      <c r="I3141" s="333" t="str">
        <f t="shared" si="346"/>
        <v>1</v>
      </c>
      <c r="J3141" s="333" t="str">
        <f t="shared" si="347"/>
        <v>1</v>
      </c>
      <c r="K3141" s="333" t="str">
        <f t="shared" si="348"/>
        <v>9</v>
      </c>
      <c r="L3141" s="350">
        <f t="shared" si="349"/>
        <v>7</v>
      </c>
    </row>
    <row r="3142" spans="5:12" x14ac:dyDescent="0.25">
      <c r="E3142" s="332" t="s">
        <v>3627</v>
      </c>
      <c r="F3142" s="333" t="str">
        <f t="shared" si="343"/>
        <v>9</v>
      </c>
      <c r="G3142" s="333" t="str">
        <f t="shared" si="344"/>
        <v>1</v>
      </c>
      <c r="H3142" s="333" t="str">
        <f t="shared" si="345"/>
        <v>3</v>
      </c>
      <c r="I3142" s="333" t="str">
        <f t="shared" si="346"/>
        <v>1</v>
      </c>
      <c r="J3142" s="333" t="str">
        <f t="shared" si="347"/>
        <v>3</v>
      </c>
      <c r="K3142" s="333" t="str">
        <f t="shared" si="348"/>
        <v>1</v>
      </c>
      <c r="L3142" s="350">
        <f t="shared" si="349"/>
        <v>5</v>
      </c>
    </row>
    <row r="3143" spans="5:12" x14ac:dyDescent="0.25">
      <c r="E3143" s="332" t="s">
        <v>3626</v>
      </c>
      <c r="F3143" s="333" t="str">
        <f t="shared" si="343"/>
        <v>9</v>
      </c>
      <c r="G3143" s="333" t="str">
        <f t="shared" si="344"/>
        <v>1</v>
      </c>
      <c r="H3143" s="333" t="str">
        <f t="shared" si="345"/>
        <v>3</v>
      </c>
      <c r="I3143" s="333" t="str">
        <f t="shared" si="346"/>
        <v>1</v>
      </c>
      <c r="J3143" s="333" t="str">
        <f t="shared" si="347"/>
        <v>3</v>
      </c>
      <c r="K3143" s="333" t="str">
        <f t="shared" si="348"/>
        <v>3</v>
      </c>
      <c r="L3143" s="350">
        <f t="shared" si="349"/>
        <v>7</v>
      </c>
    </row>
    <row r="3144" spans="5:12" x14ac:dyDescent="0.25">
      <c r="E3144" s="332" t="s">
        <v>3625</v>
      </c>
      <c r="F3144" s="333" t="str">
        <f t="shared" si="343"/>
        <v>9</v>
      </c>
      <c r="G3144" s="333" t="str">
        <f t="shared" si="344"/>
        <v>1</v>
      </c>
      <c r="H3144" s="333" t="str">
        <f t="shared" si="345"/>
        <v>3</v>
      </c>
      <c r="I3144" s="333" t="str">
        <f t="shared" si="346"/>
        <v>1</v>
      </c>
      <c r="J3144" s="333" t="str">
        <f t="shared" si="347"/>
        <v>3</v>
      </c>
      <c r="K3144" s="333" t="str">
        <f t="shared" si="348"/>
        <v>7</v>
      </c>
      <c r="L3144" s="350">
        <f t="shared" si="349"/>
        <v>11</v>
      </c>
    </row>
    <row r="3145" spans="5:12" x14ac:dyDescent="0.25">
      <c r="E3145" s="332" t="s">
        <v>3624</v>
      </c>
      <c r="F3145" s="333" t="str">
        <f t="shared" si="343"/>
        <v>9</v>
      </c>
      <c r="G3145" s="333" t="str">
        <f t="shared" si="344"/>
        <v>1</v>
      </c>
      <c r="H3145" s="333" t="str">
        <f t="shared" si="345"/>
        <v>3</v>
      </c>
      <c r="I3145" s="333" t="str">
        <f t="shared" si="346"/>
        <v>1</v>
      </c>
      <c r="J3145" s="333" t="str">
        <f t="shared" si="347"/>
        <v>3</v>
      </c>
      <c r="K3145" s="333" t="str">
        <f t="shared" si="348"/>
        <v>9</v>
      </c>
      <c r="L3145" s="350">
        <f t="shared" si="349"/>
        <v>13</v>
      </c>
    </row>
    <row r="3146" spans="5:12" x14ac:dyDescent="0.25">
      <c r="E3146" s="332" t="s">
        <v>3623</v>
      </c>
      <c r="F3146" s="333" t="str">
        <f t="shared" si="343"/>
        <v>9</v>
      </c>
      <c r="G3146" s="333" t="str">
        <f t="shared" si="344"/>
        <v>1</v>
      </c>
      <c r="H3146" s="333" t="str">
        <f t="shared" si="345"/>
        <v>3</v>
      </c>
      <c r="I3146" s="333" t="str">
        <f t="shared" si="346"/>
        <v>1</v>
      </c>
      <c r="J3146" s="333" t="str">
        <f t="shared" si="347"/>
        <v>7</v>
      </c>
      <c r="K3146" s="333" t="str">
        <f t="shared" si="348"/>
        <v>1</v>
      </c>
      <c r="L3146" s="350">
        <f t="shared" si="349"/>
        <v>6.333333333333333</v>
      </c>
    </row>
    <row r="3147" spans="5:12" x14ac:dyDescent="0.25">
      <c r="E3147" s="332" t="s">
        <v>3622</v>
      </c>
      <c r="F3147" s="333" t="str">
        <f t="shared" si="343"/>
        <v>9</v>
      </c>
      <c r="G3147" s="333" t="str">
        <f t="shared" si="344"/>
        <v>1</v>
      </c>
      <c r="H3147" s="333" t="str">
        <f t="shared" si="345"/>
        <v>3</v>
      </c>
      <c r="I3147" s="333" t="str">
        <f t="shared" si="346"/>
        <v>1</v>
      </c>
      <c r="J3147" s="333" t="str">
        <f t="shared" si="347"/>
        <v>7</v>
      </c>
      <c r="K3147" s="333" t="str">
        <f t="shared" si="348"/>
        <v>3</v>
      </c>
      <c r="L3147" s="350">
        <f t="shared" si="349"/>
        <v>11</v>
      </c>
    </row>
    <row r="3148" spans="5:12" x14ac:dyDescent="0.25">
      <c r="E3148" s="332" t="s">
        <v>3621</v>
      </c>
      <c r="F3148" s="333" t="str">
        <f t="shared" si="343"/>
        <v>9</v>
      </c>
      <c r="G3148" s="333" t="str">
        <f t="shared" si="344"/>
        <v>1</v>
      </c>
      <c r="H3148" s="333" t="str">
        <f t="shared" si="345"/>
        <v>3</v>
      </c>
      <c r="I3148" s="333" t="str">
        <f t="shared" si="346"/>
        <v>1</v>
      </c>
      <c r="J3148" s="333" t="str">
        <f t="shared" si="347"/>
        <v>7</v>
      </c>
      <c r="K3148" s="333" t="str">
        <f t="shared" si="348"/>
        <v>7</v>
      </c>
      <c r="L3148" s="350">
        <f t="shared" si="349"/>
        <v>20.333333333333332</v>
      </c>
    </row>
    <row r="3149" spans="5:12" x14ac:dyDescent="0.25">
      <c r="E3149" s="332" t="s">
        <v>3620</v>
      </c>
      <c r="F3149" s="333" t="str">
        <f t="shared" si="343"/>
        <v>9</v>
      </c>
      <c r="G3149" s="333" t="str">
        <f t="shared" si="344"/>
        <v>1</v>
      </c>
      <c r="H3149" s="333" t="str">
        <f t="shared" si="345"/>
        <v>3</v>
      </c>
      <c r="I3149" s="333" t="str">
        <f t="shared" si="346"/>
        <v>1</v>
      </c>
      <c r="J3149" s="333" t="str">
        <f t="shared" si="347"/>
        <v>7</v>
      </c>
      <c r="K3149" s="333" t="str">
        <f t="shared" si="348"/>
        <v>9</v>
      </c>
      <c r="L3149" s="350">
        <f t="shared" si="349"/>
        <v>25</v>
      </c>
    </row>
    <row r="3150" spans="5:12" x14ac:dyDescent="0.25">
      <c r="E3150" s="332" t="s">
        <v>3619</v>
      </c>
      <c r="F3150" s="333" t="str">
        <f t="shared" si="343"/>
        <v>9</v>
      </c>
      <c r="G3150" s="333" t="str">
        <f t="shared" si="344"/>
        <v>1</v>
      </c>
      <c r="H3150" s="333" t="str">
        <f t="shared" si="345"/>
        <v>3</v>
      </c>
      <c r="I3150" s="333" t="str">
        <f t="shared" si="346"/>
        <v>1</v>
      </c>
      <c r="J3150" s="333" t="str">
        <f t="shared" si="347"/>
        <v>9</v>
      </c>
      <c r="K3150" s="333" t="str">
        <f t="shared" si="348"/>
        <v>1</v>
      </c>
      <c r="L3150" s="350">
        <f t="shared" si="349"/>
        <v>7</v>
      </c>
    </row>
    <row r="3151" spans="5:12" x14ac:dyDescent="0.25">
      <c r="E3151" s="332" t="s">
        <v>3618</v>
      </c>
      <c r="F3151" s="333" t="str">
        <f t="shared" si="343"/>
        <v>9</v>
      </c>
      <c r="G3151" s="333" t="str">
        <f t="shared" si="344"/>
        <v>1</v>
      </c>
      <c r="H3151" s="333" t="str">
        <f t="shared" si="345"/>
        <v>3</v>
      </c>
      <c r="I3151" s="333" t="str">
        <f t="shared" si="346"/>
        <v>1</v>
      </c>
      <c r="J3151" s="333" t="str">
        <f t="shared" si="347"/>
        <v>9</v>
      </c>
      <c r="K3151" s="333" t="str">
        <f t="shared" si="348"/>
        <v>3</v>
      </c>
      <c r="L3151" s="350">
        <f t="shared" si="349"/>
        <v>13</v>
      </c>
    </row>
    <row r="3152" spans="5:12" x14ac:dyDescent="0.25">
      <c r="E3152" s="332" t="s">
        <v>3617</v>
      </c>
      <c r="F3152" s="333" t="str">
        <f t="shared" si="343"/>
        <v>9</v>
      </c>
      <c r="G3152" s="333" t="str">
        <f t="shared" si="344"/>
        <v>1</v>
      </c>
      <c r="H3152" s="333" t="str">
        <f t="shared" si="345"/>
        <v>3</v>
      </c>
      <c r="I3152" s="333" t="str">
        <f t="shared" si="346"/>
        <v>1</v>
      </c>
      <c r="J3152" s="333" t="str">
        <f t="shared" si="347"/>
        <v>9</v>
      </c>
      <c r="K3152" s="333" t="str">
        <f t="shared" si="348"/>
        <v>7</v>
      </c>
      <c r="L3152" s="350">
        <f t="shared" si="349"/>
        <v>25</v>
      </c>
    </row>
    <row r="3153" spans="5:12" x14ac:dyDescent="0.25">
      <c r="E3153" s="332" t="s">
        <v>3616</v>
      </c>
      <c r="F3153" s="333" t="str">
        <f t="shared" si="343"/>
        <v>9</v>
      </c>
      <c r="G3153" s="333" t="str">
        <f t="shared" si="344"/>
        <v>1</v>
      </c>
      <c r="H3153" s="333" t="str">
        <f t="shared" si="345"/>
        <v>3</v>
      </c>
      <c r="I3153" s="333" t="str">
        <f t="shared" si="346"/>
        <v>1</v>
      </c>
      <c r="J3153" s="333" t="str">
        <f t="shared" si="347"/>
        <v>9</v>
      </c>
      <c r="K3153" s="333" t="str">
        <f t="shared" si="348"/>
        <v>9</v>
      </c>
      <c r="L3153" s="350">
        <f t="shared" si="349"/>
        <v>31</v>
      </c>
    </row>
    <row r="3154" spans="5:12" x14ac:dyDescent="0.25">
      <c r="E3154" s="332" t="s">
        <v>3615</v>
      </c>
      <c r="F3154" s="333" t="str">
        <f t="shared" si="343"/>
        <v>9</v>
      </c>
      <c r="G3154" s="333" t="str">
        <f t="shared" si="344"/>
        <v>1</v>
      </c>
      <c r="H3154" s="333" t="str">
        <f t="shared" si="345"/>
        <v>3</v>
      </c>
      <c r="I3154" s="333" t="str">
        <f t="shared" si="346"/>
        <v>3</v>
      </c>
      <c r="J3154" s="333" t="str">
        <f t="shared" si="347"/>
        <v>1</v>
      </c>
      <c r="K3154" s="333" t="str">
        <f t="shared" si="348"/>
        <v>1</v>
      </c>
      <c r="L3154" s="350">
        <f t="shared" si="349"/>
        <v>6.333333333333333</v>
      </c>
    </row>
    <row r="3155" spans="5:12" x14ac:dyDescent="0.25">
      <c r="E3155" s="332" t="s">
        <v>3614</v>
      </c>
      <c r="F3155" s="333" t="str">
        <f t="shared" si="343"/>
        <v>9</v>
      </c>
      <c r="G3155" s="333" t="str">
        <f t="shared" si="344"/>
        <v>1</v>
      </c>
      <c r="H3155" s="333" t="str">
        <f t="shared" si="345"/>
        <v>3</v>
      </c>
      <c r="I3155" s="333" t="str">
        <f t="shared" si="346"/>
        <v>3</v>
      </c>
      <c r="J3155" s="333" t="str">
        <f t="shared" si="347"/>
        <v>1</v>
      </c>
      <c r="K3155" s="333" t="str">
        <f t="shared" si="348"/>
        <v>3</v>
      </c>
      <c r="L3155" s="350">
        <f t="shared" si="349"/>
        <v>7</v>
      </c>
    </row>
    <row r="3156" spans="5:12" x14ac:dyDescent="0.25">
      <c r="E3156" s="332" t="s">
        <v>3613</v>
      </c>
      <c r="F3156" s="333" t="str">
        <f t="shared" si="343"/>
        <v>9</v>
      </c>
      <c r="G3156" s="333" t="str">
        <f t="shared" si="344"/>
        <v>1</v>
      </c>
      <c r="H3156" s="333" t="str">
        <f t="shared" si="345"/>
        <v>3</v>
      </c>
      <c r="I3156" s="333" t="str">
        <f t="shared" si="346"/>
        <v>3</v>
      </c>
      <c r="J3156" s="333" t="str">
        <f t="shared" si="347"/>
        <v>1</v>
      </c>
      <c r="K3156" s="333" t="str">
        <f t="shared" si="348"/>
        <v>7</v>
      </c>
      <c r="L3156" s="350">
        <f t="shared" si="349"/>
        <v>8.3333333333333339</v>
      </c>
    </row>
    <row r="3157" spans="5:12" x14ac:dyDescent="0.25">
      <c r="E3157" s="332" t="s">
        <v>3612</v>
      </c>
      <c r="F3157" s="333" t="str">
        <f t="shared" si="343"/>
        <v>9</v>
      </c>
      <c r="G3157" s="333" t="str">
        <f t="shared" si="344"/>
        <v>1</v>
      </c>
      <c r="H3157" s="333" t="str">
        <f t="shared" si="345"/>
        <v>3</v>
      </c>
      <c r="I3157" s="333" t="str">
        <f t="shared" si="346"/>
        <v>3</v>
      </c>
      <c r="J3157" s="333" t="str">
        <f t="shared" si="347"/>
        <v>1</v>
      </c>
      <c r="K3157" s="333" t="str">
        <f t="shared" si="348"/>
        <v>9</v>
      </c>
      <c r="L3157" s="350">
        <f t="shared" si="349"/>
        <v>9</v>
      </c>
    </row>
    <row r="3158" spans="5:12" x14ac:dyDescent="0.25">
      <c r="E3158" s="332" t="s">
        <v>3611</v>
      </c>
      <c r="F3158" s="333" t="str">
        <f t="shared" si="343"/>
        <v>9</v>
      </c>
      <c r="G3158" s="333" t="str">
        <f t="shared" si="344"/>
        <v>1</v>
      </c>
      <c r="H3158" s="333" t="str">
        <f t="shared" si="345"/>
        <v>3</v>
      </c>
      <c r="I3158" s="333" t="str">
        <f t="shared" si="346"/>
        <v>3</v>
      </c>
      <c r="J3158" s="333" t="str">
        <f t="shared" si="347"/>
        <v>3</v>
      </c>
      <c r="K3158" s="333" t="str">
        <f t="shared" si="348"/>
        <v>1</v>
      </c>
      <c r="L3158" s="350">
        <f t="shared" si="349"/>
        <v>7</v>
      </c>
    </row>
    <row r="3159" spans="5:12" x14ac:dyDescent="0.25">
      <c r="E3159" s="332" t="s">
        <v>3610</v>
      </c>
      <c r="F3159" s="333" t="str">
        <f t="shared" si="343"/>
        <v>9</v>
      </c>
      <c r="G3159" s="333" t="str">
        <f t="shared" si="344"/>
        <v>1</v>
      </c>
      <c r="H3159" s="333" t="str">
        <f t="shared" si="345"/>
        <v>3</v>
      </c>
      <c r="I3159" s="333" t="str">
        <f t="shared" si="346"/>
        <v>3</v>
      </c>
      <c r="J3159" s="333" t="str">
        <f t="shared" si="347"/>
        <v>3</v>
      </c>
      <c r="K3159" s="333" t="str">
        <f t="shared" si="348"/>
        <v>3</v>
      </c>
      <c r="L3159" s="350">
        <f t="shared" si="349"/>
        <v>9</v>
      </c>
    </row>
    <row r="3160" spans="5:12" x14ac:dyDescent="0.25">
      <c r="E3160" s="332" t="s">
        <v>3609</v>
      </c>
      <c r="F3160" s="333" t="str">
        <f t="shared" si="343"/>
        <v>9</v>
      </c>
      <c r="G3160" s="333" t="str">
        <f t="shared" si="344"/>
        <v>1</v>
      </c>
      <c r="H3160" s="333" t="str">
        <f t="shared" si="345"/>
        <v>3</v>
      </c>
      <c r="I3160" s="333" t="str">
        <f t="shared" si="346"/>
        <v>3</v>
      </c>
      <c r="J3160" s="333" t="str">
        <f t="shared" si="347"/>
        <v>3</v>
      </c>
      <c r="K3160" s="333" t="str">
        <f t="shared" si="348"/>
        <v>7</v>
      </c>
      <c r="L3160" s="350">
        <f t="shared" si="349"/>
        <v>13</v>
      </c>
    </row>
    <row r="3161" spans="5:12" x14ac:dyDescent="0.25">
      <c r="E3161" s="332" t="s">
        <v>3608</v>
      </c>
      <c r="F3161" s="333" t="str">
        <f t="shared" si="343"/>
        <v>9</v>
      </c>
      <c r="G3161" s="333" t="str">
        <f t="shared" si="344"/>
        <v>1</v>
      </c>
      <c r="H3161" s="333" t="str">
        <f t="shared" si="345"/>
        <v>3</v>
      </c>
      <c r="I3161" s="333" t="str">
        <f t="shared" si="346"/>
        <v>3</v>
      </c>
      <c r="J3161" s="333" t="str">
        <f t="shared" si="347"/>
        <v>3</v>
      </c>
      <c r="K3161" s="333" t="str">
        <f t="shared" si="348"/>
        <v>9</v>
      </c>
      <c r="L3161" s="350">
        <f t="shared" si="349"/>
        <v>15</v>
      </c>
    </row>
    <row r="3162" spans="5:12" x14ac:dyDescent="0.25">
      <c r="E3162" s="332" t="s">
        <v>3607</v>
      </c>
      <c r="F3162" s="333" t="str">
        <f t="shared" si="343"/>
        <v>9</v>
      </c>
      <c r="G3162" s="333" t="str">
        <f t="shared" si="344"/>
        <v>1</v>
      </c>
      <c r="H3162" s="333" t="str">
        <f t="shared" si="345"/>
        <v>3</v>
      </c>
      <c r="I3162" s="333" t="str">
        <f t="shared" si="346"/>
        <v>3</v>
      </c>
      <c r="J3162" s="333" t="str">
        <f t="shared" si="347"/>
        <v>7</v>
      </c>
      <c r="K3162" s="333" t="str">
        <f t="shared" si="348"/>
        <v>1</v>
      </c>
      <c r="L3162" s="350">
        <f t="shared" si="349"/>
        <v>8.3333333333333339</v>
      </c>
    </row>
    <row r="3163" spans="5:12" x14ac:dyDescent="0.25">
      <c r="E3163" s="332" t="s">
        <v>3606</v>
      </c>
      <c r="F3163" s="333" t="str">
        <f t="shared" si="343"/>
        <v>9</v>
      </c>
      <c r="G3163" s="333" t="str">
        <f t="shared" si="344"/>
        <v>1</v>
      </c>
      <c r="H3163" s="333" t="str">
        <f t="shared" si="345"/>
        <v>3</v>
      </c>
      <c r="I3163" s="333" t="str">
        <f t="shared" si="346"/>
        <v>3</v>
      </c>
      <c r="J3163" s="333" t="str">
        <f t="shared" si="347"/>
        <v>7</v>
      </c>
      <c r="K3163" s="333" t="str">
        <f t="shared" si="348"/>
        <v>3</v>
      </c>
      <c r="L3163" s="350">
        <f t="shared" si="349"/>
        <v>13</v>
      </c>
    </row>
    <row r="3164" spans="5:12" x14ac:dyDescent="0.25">
      <c r="E3164" s="332" t="s">
        <v>3605</v>
      </c>
      <c r="F3164" s="333" t="str">
        <f t="shared" si="343"/>
        <v>9</v>
      </c>
      <c r="G3164" s="333" t="str">
        <f t="shared" si="344"/>
        <v>1</v>
      </c>
      <c r="H3164" s="333" t="str">
        <f t="shared" si="345"/>
        <v>3</v>
      </c>
      <c r="I3164" s="333" t="str">
        <f t="shared" si="346"/>
        <v>3</v>
      </c>
      <c r="J3164" s="333" t="str">
        <f t="shared" si="347"/>
        <v>7</v>
      </c>
      <c r="K3164" s="333" t="str">
        <f t="shared" si="348"/>
        <v>7</v>
      </c>
      <c r="L3164" s="350">
        <f t="shared" si="349"/>
        <v>22.333333333333332</v>
      </c>
    </row>
    <row r="3165" spans="5:12" x14ac:dyDescent="0.25">
      <c r="E3165" s="332" t="s">
        <v>3604</v>
      </c>
      <c r="F3165" s="333" t="str">
        <f t="shared" si="343"/>
        <v>9</v>
      </c>
      <c r="G3165" s="333" t="str">
        <f t="shared" si="344"/>
        <v>1</v>
      </c>
      <c r="H3165" s="333" t="str">
        <f t="shared" si="345"/>
        <v>3</v>
      </c>
      <c r="I3165" s="333" t="str">
        <f t="shared" si="346"/>
        <v>3</v>
      </c>
      <c r="J3165" s="333" t="str">
        <f t="shared" si="347"/>
        <v>7</v>
      </c>
      <c r="K3165" s="333" t="str">
        <f t="shared" si="348"/>
        <v>9</v>
      </c>
      <c r="L3165" s="350">
        <f t="shared" si="349"/>
        <v>27</v>
      </c>
    </row>
    <row r="3166" spans="5:12" x14ac:dyDescent="0.25">
      <c r="E3166" s="332" t="s">
        <v>3603</v>
      </c>
      <c r="F3166" s="333" t="str">
        <f t="shared" si="343"/>
        <v>9</v>
      </c>
      <c r="G3166" s="333" t="str">
        <f t="shared" si="344"/>
        <v>1</v>
      </c>
      <c r="H3166" s="333" t="str">
        <f t="shared" si="345"/>
        <v>3</v>
      </c>
      <c r="I3166" s="333" t="str">
        <f t="shared" si="346"/>
        <v>3</v>
      </c>
      <c r="J3166" s="333" t="str">
        <f t="shared" si="347"/>
        <v>9</v>
      </c>
      <c r="K3166" s="333" t="str">
        <f t="shared" si="348"/>
        <v>1</v>
      </c>
      <c r="L3166" s="350">
        <f t="shared" si="349"/>
        <v>9</v>
      </c>
    </row>
    <row r="3167" spans="5:12" x14ac:dyDescent="0.25">
      <c r="E3167" s="332" t="s">
        <v>3602</v>
      </c>
      <c r="F3167" s="333" t="str">
        <f t="shared" si="343"/>
        <v>9</v>
      </c>
      <c r="G3167" s="333" t="str">
        <f t="shared" si="344"/>
        <v>1</v>
      </c>
      <c r="H3167" s="333" t="str">
        <f t="shared" si="345"/>
        <v>3</v>
      </c>
      <c r="I3167" s="333" t="str">
        <f t="shared" si="346"/>
        <v>3</v>
      </c>
      <c r="J3167" s="333" t="str">
        <f t="shared" si="347"/>
        <v>9</v>
      </c>
      <c r="K3167" s="333" t="str">
        <f t="shared" si="348"/>
        <v>3</v>
      </c>
      <c r="L3167" s="350">
        <f t="shared" si="349"/>
        <v>15</v>
      </c>
    </row>
    <row r="3168" spans="5:12" x14ac:dyDescent="0.25">
      <c r="E3168" s="332" t="s">
        <v>3601</v>
      </c>
      <c r="F3168" s="333" t="str">
        <f t="shared" si="343"/>
        <v>9</v>
      </c>
      <c r="G3168" s="333" t="str">
        <f t="shared" si="344"/>
        <v>1</v>
      </c>
      <c r="H3168" s="333" t="str">
        <f t="shared" si="345"/>
        <v>3</v>
      </c>
      <c r="I3168" s="333" t="str">
        <f t="shared" si="346"/>
        <v>3</v>
      </c>
      <c r="J3168" s="333" t="str">
        <f t="shared" si="347"/>
        <v>9</v>
      </c>
      <c r="K3168" s="333" t="str">
        <f t="shared" si="348"/>
        <v>7</v>
      </c>
      <c r="L3168" s="350">
        <f t="shared" si="349"/>
        <v>27</v>
      </c>
    </row>
    <row r="3169" spans="5:12" x14ac:dyDescent="0.25">
      <c r="E3169" s="332" t="s">
        <v>3600</v>
      </c>
      <c r="F3169" s="333" t="str">
        <f t="shared" si="343"/>
        <v>9</v>
      </c>
      <c r="G3169" s="333" t="str">
        <f t="shared" si="344"/>
        <v>1</v>
      </c>
      <c r="H3169" s="333" t="str">
        <f t="shared" si="345"/>
        <v>3</v>
      </c>
      <c r="I3169" s="333" t="str">
        <f t="shared" si="346"/>
        <v>3</v>
      </c>
      <c r="J3169" s="333" t="str">
        <f t="shared" si="347"/>
        <v>9</v>
      </c>
      <c r="K3169" s="333" t="str">
        <f t="shared" si="348"/>
        <v>9</v>
      </c>
      <c r="L3169" s="350">
        <f t="shared" si="349"/>
        <v>33</v>
      </c>
    </row>
    <row r="3170" spans="5:12" x14ac:dyDescent="0.25">
      <c r="E3170" s="332" t="s">
        <v>3599</v>
      </c>
      <c r="F3170" s="333" t="str">
        <f t="shared" si="343"/>
        <v>9</v>
      </c>
      <c r="G3170" s="333" t="str">
        <f t="shared" si="344"/>
        <v>1</v>
      </c>
      <c r="H3170" s="333" t="str">
        <f t="shared" si="345"/>
        <v>3</v>
      </c>
      <c r="I3170" s="333" t="str">
        <f t="shared" si="346"/>
        <v>7</v>
      </c>
      <c r="J3170" s="333" t="str">
        <f t="shared" si="347"/>
        <v>1</v>
      </c>
      <c r="K3170" s="333" t="str">
        <f t="shared" si="348"/>
        <v>1</v>
      </c>
      <c r="L3170" s="350">
        <f t="shared" si="349"/>
        <v>10.333333333333334</v>
      </c>
    </row>
    <row r="3171" spans="5:12" x14ac:dyDescent="0.25">
      <c r="E3171" s="332" t="s">
        <v>3598</v>
      </c>
      <c r="F3171" s="333" t="str">
        <f t="shared" si="343"/>
        <v>9</v>
      </c>
      <c r="G3171" s="333" t="str">
        <f t="shared" si="344"/>
        <v>1</v>
      </c>
      <c r="H3171" s="333" t="str">
        <f t="shared" si="345"/>
        <v>3</v>
      </c>
      <c r="I3171" s="333" t="str">
        <f t="shared" si="346"/>
        <v>7</v>
      </c>
      <c r="J3171" s="333" t="str">
        <f t="shared" si="347"/>
        <v>1</v>
      </c>
      <c r="K3171" s="333" t="str">
        <f t="shared" si="348"/>
        <v>3</v>
      </c>
      <c r="L3171" s="350">
        <f t="shared" si="349"/>
        <v>11</v>
      </c>
    </row>
    <row r="3172" spans="5:12" x14ac:dyDescent="0.25">
      <c r="E3172" s="332" t="s">
        <v>3597</v>
      </c>
      <c r="F3172" s="333" t="str">
        <f t="shared" si="343"/>
        <v>9</v>
      </c>
      <c r="G3172" s="333" t="str">
        <f t="shared" si="344"/>
        <v>1</v>
      </c>
      <c r="H3172" s="333" t="str">
        <f t="shared" si="345"/>
        <v>3</v>
      </c>
      <c r="I3172" s="333" t="str">
        <f t="shared" si="346"/>
        <v>7</v>
      </c>
      <c r="J3172" s="333" t="str">
        <f t="shared" si="347"/>
        <v>1</v>
      </c>
      <c r="K3172" s="333" t="str">
        <f t="shared" si="348"/>
        <v>7</v>
      </c>
      <c r="L3172" s="350">
        <f t="shared" si="349"/>
        <v>12.333333333333334</v>
      </c>
    </row>
    <row r="3173" spans="5:12" x14ac:dyDescent="0.25">
      <c r="E3173" s="332" t="s">
        <v>3596</v>
      </c>
      <c r="F3173" s="333" t="str">
        <f t="shared" si="343"/>
        <v>9</v>
      </c>
      <c r="G3173" s="333" t="str">
        <f t="shared" si="344"/>
        <v>1</v>
      </c>
      <c r="H3173" s="333" t="str">
        <f t="shared" si="345"/>
        <v>3</v>
      </c>
      <c r="I3173" s="333" t="str">
        <f t="shared" si="346"/>
        <v>7</v>
      </c>
      <c r="J3173" s="333" t="str">
        <f t="shared" si="347"/>
        <v>1</v>
      </c>
      <c r="K3173" s="333" t="str">
        <f t="shared" si="348"/>
        <v>9</v>
      </c>
      <c r="L3173" s="350">
        <f t="shared" si="349"/>
        <v>13</v>
      </c>
    </row>
    <row r="3174" spans="5:12" x14ac:dyDescent="0.25">
      <c r="E3174" s="332" t="s">
        <v>3595</v>
      </c>
      <c r="F3174" s="333" t="str">
        <f t="shared" si="343"/>
        <v>9</v>
      </c>
      <c r="G3174" s="333" t="str">
        <f t="shared" si="344"/>
        <v>1</v>
      </c>
      <c r="H3174" s="333" t="str">
        <f t="shared" si="345"/>
        <v>3</v>
      </c>
      <c r="I3174" s="333" t="str">
        <f t="shared" si="346"/>
        <v>7</v>
      </c>
      <c r="J3174" s="333" t="str">
        <f t="shared" si="347"/>
        <v>3</v>
      </c>
      <c r="K3174" s="333" t="str">
        <f t="shared" si="348"/>
        <v>1</v>
      </c>
      <c r="L3174" s="350">
        <f t="shared" si="349"/>
        <v>11</v>
      </c>
    </row>
    <row r="3175" spans="5:12" x14ac:dyDescent="0.25">
      <c r="E3175" s="332" t="s">
        <v>3594</v>
      </c>
      <c r="F3175" s="333" t="str">
        <f t="shared" si="343"/>
        <v>9</v>
      </c>
      <c r="G3175" s="333" t="str">
        <f t="shared" si="344"/>
        <v>1</v>
      </c>
      <c r="H3175" s="333" t="str">
        <f t="shared" si="345"/>
        <v>3</v>
      </c>
      <c r="I3175" s="333" t="str">
        <f t="shared" si="346"/>
        <v>7</v>
      </c>
      <c r="J3175" s="333" t="str">
        <f t="shared" si="347"/>
        <v>3</v>
      </c>
      <c r="K3175" s="333" t="str">
        <f t="shared" si="348"/>
        <v>3</v>
      </c>
      <c r="L3175" s="350">
        <f t="shared" si="349"/>
        <v>13</v>
      </c>
    </row>
    <row r="3176" spans="5:12" x14ac:dyDescent="0.25">
      <c r="E3176" s="332" t="s">
        <v>3593</v>
      </c>
      <c r="F3176" s="333" t="str">
        <f t="shared" si="343"/>
        <v>9</v>
      </c>
      <c r="G3176" s="333" t="str">
        <f t="shared" si="344"/>
        <v>1</v>
      </c>
      <c r="H3176" s="333" t="str">
        <f t="shared" si="345"/>
        <v>3</v>
      </c>
      <c r="I3176" s="333" t="str">
        <f t="shared" si="346"/>
        <v>7</v>
      </c>
      <c r="J3176" s="333" t="str">
        <f t="shared" si="347"/>
        <v>3</v>
      </c>
      <c r="K3176" s="333" t="str">
        <f t="shared" si="348"/>
        <v>7</v>
      </c>
      <c r="L3176" s="350">
        <f t="shared" si="349"/>
        <v>17</v>
      </c>
    </row>
    <row r="3177" spans="5:12" x14ac:dyDescent="0.25">
      <c r="E3177" s="332" t="s">
        <v>3592</v>
      </c>
      <c r="F3177" s="333" t="str">
        <f t="shared" si="343"/>
        <v>9</v>
      </c>
      <c r="G3177" s="333" t="str">
        <f t="shared" si="344"/>
        <v>1</v>
      </c>
      <c r="H3177" s="333" t="str">
        <f t="shared" si="345"/>
        <v>3</v>
      </c>
      <c r="I3177" s="333" t="str">
        <f t="shared" si="346"/>
        <v>7</v>
      </c>
      <c r="J3177" s="333" t="str">
        <f t="shared" si="347"/>
        <v>3</v>
      </c>
      <c r="K3177" s="333" t="str">
        <f t="shared" si="348"/>
        <v>9</v>
      </c>
      <c r="L3177" s="350">
        <f t="shared" si="349"/>
        <v>19</v>
      </c>
    </row>
    <row r="3178" spans="5:12" x14ac:dyDescent="0.25">
      <c r="E3178" s="332" t="s">
        <v>3591</v>
      </c>
      <c r="F3178" s="333" t="str">
        <f t="shared" si="343"/>
        <v>9</v>
      </c>
      <c r="G3178" s="333" t="str">
        <f t="shared" si="344"/>
        <v>1</v>
      </c>
      <c r="H3178" s="333" t="str">
        <f t="shared" si="345"/>
        <v>3</v>
      </c>
      <c r="I3178" s="333" t="str">
        <f t="shared" si="346"/>
        <v>7</v>
      </c>
      <c r="J3178" s="333" t="str">
        <f t="shared" si="347"/>
        <v>7</v>
      </c>
      <c r="K3178" s="333" t="str">
        <f t="shared" si="348"/>
        <v>1</v>
      </c>
      <c r="L3178" s="350">
        <f t="shared" si="349"/>
        <v>12.333333333333334</v>
      </c>
    </row>
    <row r="3179" spans="5:12" x14ac:dyDescent="0.25">
      <c r="E3179" s="332" t="s">
        <v>3590</v>
      </c>
      <c r="F3179" s="333" t="str">
        <f t="shared" si="343"/>
        <v>9</v>
      </c>
      <c r="G3179" s="333" t="str">
        <f t="shared" si="344"/>
        <v>1</v>
      </c>
      <c r="H3179" s="333" t="str">
        <f t="shared" si="345"/>
        <v>3</v>
      </c>
      <c r="I3179" s="333" t="str">
        <f t="shared" si="346"/>
        <v>7</v>
      </c>
      <c r="J3179" s="333" t="str">
        <f t="shared" si="347"/>
        <v>7</v>
      </c>
      <c r="K3179" s="333" t="str">
        <f t="shared" si="348"/>
        <v>3</v>
      </c>
      <c r="L3179" s="350">
        <f t="shared" si="349"/>
        <v>17</v>
      </c>
    </row>
    <row r="3180" spans="5:12" x14ac:dyDescent="0.25">
      <c r="E3180" s="332" t="s">
        <v>3589</v>
      </c>
      <c r="F3180" s="333" t="str">
        <f t="shared" si="343"/>
        <v>9</v>
      </c>
      <c r="G3180" s="333" t="str">
        <f t="shared" si="344"/>
        <v>1</v>
      </c>
      <c r="H3180" s="333" t="str">
        <f t="shared" si="345"/>
        <v>3</v>
      </c>
      <c r="I3180" s="333" t="str">
        <f t="shared" si="346"/>
        <v>7</v>
      </c>
      <c r="J3180" s="333" t="str">
        <f t="shared" si="347"/>
        <v>7</v>
      </c>
      <c r="K3180" s="333" t="str">
        <f t="shared" si="348"/>
        <v>7</v>
      </c>
      <c r="L3180" s="350">
        <f t="shared" si="349"/>
        <v>26.333333333333332</v>
      </c>
    </row>
    <row r="3181" spans="5:12" x14ac:dyDescent="0.25">
      <c r="E3181" s="332" t="s">
        <v>3588</v>
      </c>
      <c r="F3181" s="333" t="str">
        <f t="shared" si="343"/>
        <v>9</v>
      </c>
      <c r="G3181" s="333" t="str">
        <f t="shared" si="344"/>
        <v>1</v>
      </c>
      <c r="H3181" s="333" t="str">
        <f t="shared" si="345"/>
        <v>3</v>
      </c>
      <c r="I3181" s="333" t="str">
        <f t="shared" si="346"/>
        <v>7</v>
      </c>
      <c r="J3181" s="333" t="str">
        <f t="shared" si="347"/>
        <v>7</v>
      </c>
      <c r="K3181" s="333" t="str">
        <f t="shared" si="348"/>
        <v>9</v>
      </c>
      <c r="L3181" s="350">
        <f t="shared" si="349"/>
        <v>31</v>
      </c>
    </row>
    <row r="3182" spans="5:12" x14ac:dyDescent="0.25">
      <c r="E3182" s="332" t="s">
        <v>3587</v>
      </c>
      <c r="F3182" s="333" t="str">
        <f t="shared" si="343"/>
        <v>9</v>
      </c>
      <c r="G3182" s="333" t="str">
        <f t="shared" si="344"/>
        <v>1</v>
      </c>
      <c r="H3182" s="333" t="str">
        <f t="shared" si="345"/>
        <v>3</v>
      </c>
      <c r="I3182" s="333" t="str">
        <f t="shared" si="346"/>
        <v>7</v>
      </c>
      <c r="J3182" s="333" t="str">
        <f t="shared" si="347"/>
        <v>9</v>
      </c>
      <c r="K3182" s="333" t="str">
        <f t="shared" si="348"/>
        <v>1</v>
      </c>
      <c r="L3182" s="350">
        <f t="shared" si="349"/>
        <v>13</v>
      </c>
    </row>
    <row r="3183" spans="5:12" x14ac:dyDescent="0.25">
      <c r="E3183" s="332" t="s">
        <v>3586</v>
      </c>
      <c r="F3183" s="333" t="str">
        <f t="shared" si="343"/>
        <v>9</v>
      </c>
      <c r="G3183" s="333" t="str">
        <f t="shared" si="344"/>
        <v>1</v>
      </c>
      <c r="H3183" s="333" t="str">
        <f t="shared" si="345"/>
        <v>3</v>
      </c>
      <c r="I3183" s="333" t="str">
        <f t="shared" si="346"/>
        <v>7</v>
      </c>
      <c r="J3183" s="333" t="str">
        <f t="shared" si="347"/>
        <v>9</v>
      </c>
      <c r="K3183" s="333" t="str">
        <f t="shared" si="348"/>
        <v>3</v>
      </c>
      <c r="L3183" s="350">
        <f t="shared" si="349"/>
        <v>19</v>
      </c>
    </row>
    <row r="3184" spans="5:12" x14ac:dyDescent="0.25">
      <c r="E3184" s="332" t="s">
        <v>3585</v>
      </c>
      <c r="F3184" s="333" t="str">
        <f t="shared" si="343"/>
        <v>9</v>
      </c>
      <c r="G3184" s="333" t="str">
        <f t="shared" si="344"/>
        <v>1</v>
      </c>
      <c r="H3184" s="333" t="str">
        <f t="shared" si="345"/>
        <v>3</v>
      </c>
      <c r="I3184" s="333" t="str">
        <f t="shared" si="346"/>
        <v>7</v>
      </c>
      <c r="J3184" s="333" t="str">
        <f t="shared" si="347"/>
        <v>9</v>
      </c>
      <c r="K3184" s="333" t="str">
        <f t="shared" si="348"/>
        <v>7</v>
      </c>
      <c r="L3184" s="350">
        <f t="shared" si="349"/>
        <v>31</v>
      </c>
    </row>
    <row r="3185" spans="5:12" x14ac:dyDescent="0.25">
      <c r="E3185" s="332" t="s">
        <v>3584</v>
      </c>
      <c r="F3185" s="333" t="str">
        <f t="shared" si="343"/>
        <v>9</v>
      </c>
      <c r="G3185" s="333" t="str">
        <f t="shared" si="344"/>
        <v>1</v>
      </c>
      <c r="H3185" s="333" t="str">
        <f t="shared" si="345"/>
        <v>3</v>
      </c>
      <c r="I3185" s="333" t="str">
        <f t="shared" si="346"/>
        <v>7</v>
      </c>
      <c r="J3185" s="333" t="str">
        <f t="shared" si="347"/>
        <v>9</v>
      </c>
      <c r="K3185" s="333" t="str">
        <f t="shared" si="348"/>
        <v>9</v>
      </c>
      <c r="L3185" s="350">
        <f t="shared" si="349"/>
        <v>37</v>
      </c>
    </row>
    <row r="3186" spans="5:12" x14ac:dyDescent="0.25">
      <c r="E3186" s="332" t="s">
        <v>3583</v>
      </c>
      <c r="F3186" s="333" t="str">
        <f t="shared" si="343"/>
        <v>9</v>
      </c>
      <c r="G3186" s="333" t="str">
        <f t="shared" si="344"/>
        <v>1</v>
      </c>
      <c r="H3186" s="333" t="str">
        <f t="shared" si="345"/>
        <v>3</v>
      </c>
      <c r="I3186" s="333" t="str">
        <f t="shared" si="346"/>
        <v>9</v>
      </c>
      <c r="J3186" s="333" t="str">
        <f t="shared" si="347"/>
        <v>1</v>
      </c>
      <c r="K3186" s="333" t="str">
        <f t="shared" si="348"/>
        <v>1</v>
      </c>
      <c r="L3186" s="350">
        <f t="shared" si="349"/>
        <v>12.333333333333334</v>
      </c>
    </row>
    <row r="3187" spans="5:12" x14ac:dyDescent="0.25">
      <c r="E3187" s="332" t="s">
        <v>3582</v>
      </c>
      <c r="F3187" s="333" t="str">
        <f t="shared" si="343"/>
        <v>9</v>
      </c>
      <c r="G3187" s="333" t="str">
        <f t="shared" si="344"/>
        <v>1</v>
      </c>
      <c r="H3187" s="333" t="str">
        <f t="shared" si="345"/>
        <v>3</v>
      </c>
      <c r="I3187" s="333" t="str">
        <f t="shared" si="346"/>
        <v>9</v>
      </c>
      <c r="J3187" s="333" t="str">
        <f t="shared" si="347"/>
        <v>1</v>
      </c>
      <c r="K3187" s="333" t="str">
        <f t="shared" si="348"/>
        <v>3</v>
      </c>
      <c r="L3187" s="350">
        <f t="shared" si="349"/>
        <v>13</v>
      </c>
    </row>
    <row r="3188" spans="5:12" x14ac:dyDescent="0.25">
      <c r="E3188" s="332" t="s">
        <v>3581</v>
      </c>
      <c r="F3188" s="333" t="str">
        <f t="shared" si="343"/>
        <v>9</v>
      </c>
      <c r="G3188" s="333" t="str">
        <f t="shared" si="344"/>
        <v>1</v>
      </c>
      <c r="H3188" s="333" t="str">
        <f t="shared" si="345"/>
        <v>3</v>
      </c>
      <c r="I3188" s="333" t="str">
        <f t="shared" si="346"/>
        <v>9</v>
      </c>
      <c r="J3188" s="333" t="str">
        <f t="shared" si="347"/>
        <v>1</v>
      </c>
      <c r="K3188" s="333" t="str">
        <f t="shared" si="348"/>
        <v>7</v>
      </c>
      <c r="L3188" s="350">
        <f t="shared" si="349"/>
        <v>14.333333333333334</v>
      </c>
    </row>
    <row r="3189" spans="5:12" x14ac:dyDescent="0.25">
      <c r="E3189" s="332" t="s">
        <v>3580</v>
      </c>
      <c r="F3189" s="333" t="str">
        <f t="shared" si="343"/>
        <v>9</v>
      </c>
      <c r="G3189" s="333" t="str">
        <f t="shared" si="344"/>
        <v>1</v>
      </c>
      <c r="H3189" s="333" t="str">
        <f t="shared" si="345"/>
        <v>3</v>
      </c>
      <c r="I3189" s="333" t="str">
        <f t="shared" si="346"/>
        <v>9</v>
      </c>
      <c r="J3189" s="333" t="str">
        <f t="shared" si="347"/>
        <v>1</v>
      </c>
      <c r="K3189" s="333" t="str">
        <f t="shared" si="348"/>
        <v>9</v>
      </c>
      <c r="L3189" s="350">
        <f t="shared" si="349"/>
        <v>15</v>
      </c>
    </row>
    <row r="3190" spans="5:12" x14ac:dyDescent="0.25">
      <c r="E3190" s="332" t="s">
        <v>3579</v>
      </c>
      <c r="F3190" s="333" t="str">
        <f t="shared" si="343"/>
        <v>9</v>
      </c>
      <c r="G3190" s="333" t="str">
        <f t="shared" si="344"/>
        <v>1</v>
      </c>
      <c r="H3190" s="333" t="str">
        <f t="shared" si="345"/>
        <v>3</v>
      </c>
      <c r="I3190" s="333" t="str">
        <f t="shared" si="346"/>
        <v>9</v>
      </c>
      <c r="J3190" s="333" t="str">
        <f t="shared" si="347"/>
        <v>3</v>
      </c>
      <c r="K3190" s="333" t="str">
        <f t="shared" si="348"/>
        <v>1</v>
      </c>
      <c r="L3190" s="350">
        <f t="shared" si="349"/>
        <v>13</v>
      </c>
    </row>
    <row r="3191" spans="5:12" x14ac:dyDescent="0.25">
      <c r="E3191" s="332" t="s">
        <v>3578</v>
      </c>
      <c r="F3191" s="333" t="str">
        <f t="shared" si="343"/>
        <v>9</v>
      </c>
      <c r="G3191" s="333" t="str">
        <f t="shared" si="344"/>
        <v>1</v>
      </c>
      <c r="H3191" s="333" t="str">
        <f t="shared" si="345"/>
        <v>3</v>
      </c>
      <c r="I3191" s="333" t="str">
        <f t="shared" si="346"/>
        <v>9</v>
      </c>
      <c r="J3191" s="333" t="str">
        <f t="shared" si="347"/>
        <v>3</v>
      </c>
      <c r="K3191" s="333" t="str">
        <f t="shared" si="348"/>
        <v>3</v>
      </c>
      <c r="L3191" s="350">
        <f t="shared" si="349"/>
        <v>15</v>
      </c>
    </row>
    <row r="3192" spans="5:12" x14ac:dyDescent="0.25">
      <c r="E3192" s="332" t="s">
        <v>3577</v>
      </c>
      <c r="F3192" s="333" t="str">
        <f t="shared" si="343"/>
        <v>9</v>
      </c>
      <c r="G3192" s="333" t="str">
        <f t="shared" si="344"/>
        <v>1</v>
      </c>
      <c r="H3192" s="333" t="str">
        <f t="shared" si="345"/>
        <v>3</v>
      </c>
      <c r="I3192" s="333" t="str">
        <f t="shared" si="346"/>
        <v>9</v>
      </c>
      <c r="J3192" s="333" t="str">
        <f t="shared" si="347"/>
        <v>3</v>
      </c>
      <c r="K3192" s="333" t="str">
        <f t="shared" si="348"/>
        <v>7</v>
      </c>
      <c r="L3192" s="350">
        <f t="shared" si="349"/>
        <v>19</v>
      </c>
    </row>
    <row r="3193" spans="5:12" x14ac:dyDescent="0.25">
      <c r="E3193" s="332" t="s">
        <v>3576</v>
      </c>
      <c r="F3193" s="333" t="str">
        <f t="shared" si="343"/>
        <v>9</v>
      </c>
      <c r="G3193" s="333" t="str">
        <f t="shared" si="344"/>
        <v>1</v>
      </c>
      <c r="H3193" s="333" t="str">
        <f t="shared" si="345"/>
        <v>3</v>
      </c>
      <c r="I3193" s="333" t="str">
        <f t="shared" si="346"/>
        <v>9</v>
      </c>
      <c r="J3193" s="333" t="str">
        <f t="shared" si="347"/>
        <v>3</v>
      </c>
      <c r="K3193" s="333" t="str">
        <f t="shared" si="348"/>
        <v>9</v>
      </c>
      <c r="L3193" s="350">
        <f t="shared" si="349"/>
        <v>21</v>
      </c>
    </row>
    <row r="3194" spans="5:12" x14ac:dyDescent="0.25">
      <c r="E3194" s="332" t="s">
        <v>3575</v>
      </c>
      <c r="F3194" s="333" t="str">
        <f t="shared" si="343"/>
        <v>9</v>
      </c>
      <c r="G3194" s="333" t="str">
        <f t="shared" si="344"/>
        <v>1</v>
      </c>
      <c r="H3194" s="333" t="str">
        <f t="shared" si="345"/>
        <v>3</v>
      </c>
      <c r="I3194" s="333" t="str">
        <f t="shared" si="346"/>
        <v>9</v>
      </c>
      <c r="J3194" s="333" t="str">
        <f t="shared" si="347"/>
        <v>7</v>
      </c>
      <c r="K3194" s="333" t="str">
        <f t="shared" si="348"/>
        <v>1</v>
      </c>
      <c r="L3194" s="350">
        <f t="shared" si="349"/>
        <v>14.333333333333334</v>
      </c>
    </row>
    <row r="3195" spans="5:12" x14ac:dyDescent="0.25">
      <c r="E3195" s="332" t="s">
        <v>3574</v>
      </c>
      <c r="F3195" s="333" t="str">
        <f t="shared" si="343"/>
        <v>9</v>
      </c>
      <c r="G3195" s="333" t="str">
        <f t="shared" si="344"/>
        <v>1</v>
      </c>
      <c r="H3195" s="333" t="str">
        <f t="shared" si="345"/>
        <v>3</v>
      </c>
      <c r="I3195" s="333" t="str">
        <f t="shared" si="346"/>
        <v>9</v>
      </c>
      <c r="J3195" s="333" t="str">
        <f t="shared" si="347"/>
        <v>7</v>
      </c>
      <c r="K3195" s="333" t="str">
        <f t="shared" si="348"/>
        <v>3</v>
      </c>
      <c r="L3195" s="350">
        <f t="shared" si="349"/>
        <v>19</v>
      </c>
    </row>
    <row r="3196" spans="5:12" x14ac:dyDescent="0.25">
      <c r="E3196" s="332" t="s">
        <v>3573</v>
      </c>
      <c r="F3196" s="333" t="str">
        <f t="shared" si="343"/>
        <v>9</v>
      </c>
      <c r="G3196" s="333" t="str">
        <f t="shared" si="344"/>
        <v>1</v>
      </c>
      <c r="H3196" s="333" t="str">
        <f t="shared" si="345"/>
        <v>3</v>
      </c>
      <c r="I3196" s="333" t="str">
        <f t="shared" si="346"/>
        <v>9</v>
      </c>
      <c r="J3196" s="333" t="str">
        <f t="shared" si="347"/>
        <v>7</v>
      </c>
      <c r="K3196" s="333" t="str">
        <f t="shared" si="348"/>
        <v>7</v>
      </c>
      <c r="L3196" s="350">
        <f t="shared" si="349"/>
        <v>28.333333333333332</v>
      </c>
    </row>
    <row r="3197" spans="5:12" x14ac:dyDescent="0.25">
      <c r="E3197" s="332" t="s">
        <v>3572</v>
      </c>
      <c r="F3197" s="333" t="str">
        <f t="shared" si="343"/>
        <v>9</v>
      </c>
      <c r="G3197" s="333" t="str">
        <f t="shared" si="344"/>
        <v>1</v>
      </c>
      <c r="H3197" s="333" t="str">
        <f t="shared" si="345"/>
        <v>3</v>
      </c>
      <c r="I3197" s="333" t="str">
        <f t="shared" si="346"/>
        <v>9</v>
      </c>
      <c r="J3197" s="333" t="str">
        <f t="shared" si="347"/>
        <v>7</v>
      </c>
      <c r="K3197" s="333" t="str">
        <f t="shared" si="348"/>
        <v>9</v>
      </c>
      <c r="L3197" s="350">
        <f t="shared" si="349"/>
        <v>33</v>
      </c>
    </row>
    <row r="3198" spans="5:12" x14ac:dyDescent="0.25">
      <c r="E3198" s="332" t="s">
        <v>3571</v>
      </c>
      <c r="F3198" s="333" t="str">
        <f t="shared" si="343"/>
        <v>9</v>
      </c>
      <c r="G3198" s="333" t="str">
        <f t="shared" si="344"/>
        <v>1</v>
      </c>
      <c r="H3198" s="333" t="str">
        <f t="shared" si="345"/>
        <v>3</v>
      </c>
      <c r="I3198" s="333" t="str">
        <f t="shared" si="346"/>
        <v>9</v>
      </c>
      <c r="J3198" s="333" t="str">
        <f t="shared" si="347"/>
        <v>9</v>
      </c>
      <c r="K3198" s="333" t="str">
        <f t="shared" si="348"/>
        <v>1</v>
      </c>
      <c r="L3198" s="350">
        <f t="shared" si="349"/>
        <v>15</v>
      </c>
    </row>
    <row r="3199" spans="5:12" x14ac:dyDescent="0.25">
      <c r="E3199" s="332" t="s">
        <v>3570</v>
      </c>
      <c r="F3199" s="333" t="str">
        <f t="shared" si="343"/>
        <v>9</v>
      </c>
      <c r="G3199" s="333" t="str">
        <f t="shared" si="344"/>
        <v>1</v>
      </c>
      <c r="H3199" s="333" t="str">
        <f t="shared" si="345"/>
        <v>3</v>
      </c>
      <c r="I3199" s="333" t="str">
        <f t="shared" si="346"/>
        <v>9</v>
      </c>
      <c r="J3199" s="333" t="str">
        <f t="shared" si="347"/>
        <v>9</v>
      </c>
      <c r="K3199" s="333" t="str">
        <f t="shared" si="348"/>
        <v>3</v>
      </c>
      <c r="L3199" s="350">
        <f t="shared" si="349"/>
        <v>21</v>
      </c>
    </row>
    <row r="3200" spans="5:12" x14ac:dyDescent="0.25">
      <c r="E3200" s="332" t="s">
        <v>3569</v>
      </c>
      <c r="F3200" s="333" t="str">
        <f t="shared" si="343"/>
        <v>9</v>
      </c>
      <c r="G3200" s="333" t="str">
        <f t="shared" si="344"/>
        <v>1</v>
      </c>
      <c r="H3200" s="333" t="str">
        <f t="shared" si="345"/>
        <v>3</v>
      </c>
      <c r="I3200" s="333" t="str">
        <f t="shared" si="346"/>
        <v>9</v>
      </c>
      <c r="J3200" s="333" t="str">
        <f t="shared" si="347"/>
        <v>9</v>
      </c>
      <c r="K3200" s="333" t="str">
        <f t="shared" si="348"/>
        <v>7</v>
      </c>
      <c r="L3200" s="350">
        <f t="shared" si="349"/>
        <v>33</v>
      </c>
    </row>
    <row r="3201" spans="5:12" x14ac:dyDescent="0.25">
      <c r="E3201" s="332" t="s">
        <v>3568</v>
      </c>
      <c r="F3201" s="333" t="str">
        <f t="shared" si="343"/>
        <v>9</v>
      </c>
      <c r="G3201" s="333" t="str">
        <f t="shared" si="344"/>
        <v>1</v>
      </c>
      <c r="H3201" s="333" t="str">
        <f t="shared" si="345"/>
        <v>3</v>
      </c>
      <c r="I3201" s="333" t="str">
        <f t="shared" si="346"/>
        <v>9</v>
      </c>
      <c r="J3201" s="333" t="str">
        <f t="shared" si="347"/>
        <v>9</v>
      </c>
      <c r="K3201" s="333" t="str">
        <f t="shared" si="348"/>
        <v>9</v>
      </c>
      <c r="L3201" s="350">
        <f t="shared" si="349"/>
        <v>39</v>
      </c>
    </row>
    <row r="3202" spans="5:12" x14ac:dyDescent="0.25">
      <c r="E3202" s="332" t="s">
        <v>3567</v>
      </c>
      <c r="F3202" s="333" t="str">
        <f t="shared" ref="F3202:F3265" si="350">MID(E3202,3,1)</f>
        <v>9</v>
      </c>
      <c r="G3202" s="333" t="str">
        <f t="shared" ref="G3202:G3265" si="351">MID(E3202,6,1)</f>
        <v>1</v>
      </c>
      <c r="H3202" s="333" t="str">
        <f t="shared" ref="H3202:H3265" si="352">MID(E3202,10,1)</f>
        <v>7</v>
      </c>
      <c r="I3202" s="333" t="str">
        <f t="shared" ref="I3202:I3265" si="353">MID(E3202,13,1)</f>
        <v>1</v>
      </c>
      <c r="J3202" s="333" t="str">
        <f t="shared" ref="J3202:J3265" si="354">MID(E3202,17,1)</f>
        <v>1</v>
      </c>
      <c r="K3202" s="333" t="str">
        <f t="shared" ref="K3202:K3265" si="355">MID(E3202,20,1)</f>
        <v>1</v>
      </c>
      <c r="L3202" s="350">
        <f t="shared" ref="L3202:L3265" si="356">(F3202*G3202+H3202*I3202+J3202*K3202)/3</f>
        <v>5.666666666666667</v>
      </c>
    </row>
    <row r="3203" spans="5:12" x14ac:dyDescent="0.25">
      <c r="E3203" s="332" t="s">
        <v>3566</v>
      </c>
      <c r="F3203" s="333" t="str">
        <f t="shared" si="350"/>
        <v>9</v>
      </c>
      <c r="G3203" s="333" t="str">
        <f t="shared" si="351"/>
        <v>1</v>
      </c>
      <c r="H3203" s="333" t="str">
        <f t="shared" si="352"/>
        <v>7</v>
      </c>
      <c r="I3203" s="333" t="str">
        <f t="shared" si="353"/>
        <v>1</v>
      </c>
      <c r="J3203" s="333" t="str">
        <f t="shared" si="354"/>
        <v>1</v>
      </c>
      <c r="K3203" s="333" t="str">
        <f t="shared" si="355"/>
        <v>3</v>
      </c>
      <c r="L3203" s="350">
        <f t="shared" si="356"/>
        <v>6.333333333333333</v>
      </c>
    </row>
    <row r="3204" spans="5:12" x14ac:dyDescent="0.25">
      <c r="E3204" s="332" t="s">
        <v>3565</v>
      </c>
      <c r="F3204" s="333" t="str">
        <f t="shared" si="350"/>
        <v>9</v>
      </c>
      <c r="G3204" s="333" t="str">
        <f t="shared" si="351"/>
        <v>1</v>
      </c>
      <c r="H3204" s="333" t="str">
        <f t="shared" si="352"/>
        <v>7</v>
      </c>
      <c r="I3204" s="333" t="str">
        <f t="shared" si="353"/>
        <v>1</v>
      </c>
      <c r="J3204" s="333" t="str">
        <f t="shared" si="354"/>
        <v>1</v>
      </c>
      <c r="K3204" s="333" t="str">
        <f t="shared" si="355"/>
        <v>7</v>
      </c>
      <c r="L3204" s="350">
        <f t="shared" si="356"/>
        <v>7.666666666666667</v>
      </c>
    </row>
    <row r="3205" spans="5:12" x14ac:dyDescent="0.25">
      <c r="E3205" s="332" t="s">
        <v>3564</v>
      </c>
      <c r="F3205" s="333" t="str">
        <f t="shared" si="350"/>
        <v>9</v>
      </c>
      <c r="G3205" s="333" t="str">
        <f t="shared" si="351"/>
        <v>1</v>
      </c>
      <c r="H3205" s="333" t="str">
        <f t="shared" si="352"/>
        <v>7</v>
      </c>
      <c r="I3205" s="333" t="str">
        <f t="shared" si="353"/>
        <v>1</v>
      </c>
      <c r="J3205" s="333" t="str">
        <f t="shared" si="354"/>
        <v>1</v>
      </c>
      <c r="K3205" s="333" t="str">
        <f t="shared" si="355"/>
        <v>9</v>
      </c>
      <c r="L3205" s="350">
        <f t="shared" si="356"/>
        <v>8.3333333333333339</v>
      </c>
    </row>
    <row r="3206" spans="5:12" x14ac:dyDescent="0.25">
      <c r="E3206" s="332" t="s">
        <v>3563</v>
      </c>
      <c r="F3206" s="333" t="str">
        <f t="shared" si="350"/>
        <v>9</v>
      </c>
      <c r="G3206" s="333" t="str">
        <f t="shared" si="351"/>
        <v>1</v>
      </c>
      <c r="H3206" s="333" t="str">
        <f t="shared" si="352"/>
        <v>7</v>
      </c>
      <c r="I3206" s="333" t="str">
        <f t="shared" si="353"/>
        <v>1</v>
      </c>
      <c r="J3206" s="333" t="str">
        <f t="shared" si="354"/>
        <v>3</v>
      </c>
      <c r="K3206" s="333" t="str">
        <f t="shared" si="355"/>
        <v>1</v>
      </c>
      <c r="L3206" s="350">
        <f t="shared" si="356"/>
        <v>6.333333333333333</v>
      </c>
    </row>
    <row r="3207" spans="5:12" x14ac:dyDescent="0.25">
      <c r="E3207" s="332" t="s">
        <v>3562</v>
      </c>
      <c r="F3207" s="333" t="str">
        <f t="shared" si="350"/>
        <v>9</v>
      </c>
      <c r="G3207" s="333" t="str">
        <f t="shared" si="351"/>
        <v>1</v>
      </c>
      <c r="H3207" s="333" t="str">
        <f t="shared" si="352"/>
        <v>7</v>
      </c>
      <c r="I3207" s="333" t="str">
        <f t="shared" si="353"/>
        <v>1</v>
      </c>
      <c r="J3207" s="333" t="str">
        <f t="shared" si="354"/>
        <v>3</v>
      </c>
      <c r="K3207" s="333" t="str">
        <f t="shared" si="355"/>
        <v>3</v>
      </c>
      <c r="L3207" s="350">
        <f t="shared" si="356"/>
        <v>8.3333333333333339</v>
      </c>
    </row>
    <row r="3208" spans="5:12" x14ac:dyDescent="0.25">
      <c r="E3208" s="332" t="s">
        <v>3561</v>
      </c>
      <c r="F3208" s="333" t="str">
        <f t="shared" si="350"/>
        <v>9</v>
      </c>
      <c r="G3208" s="333" t="str">
        <f t="shared" si="351"/>
        <v>1</v>
      </c>
      <c r="H3208" s="333" t="str">
        <f t="shared" si="352"/>
        <v>7</v>
      </c>
      <c r="I3208" s="333" t="str">
        <f t="shared" si="353"/>
        <v>1</v>
      </c>
      <c r="J3208" s="333" t="str">
        <f t="shared" si="354"/>
        <v>3</v>
      </c>
      <c r="K3208" s="333" t="str">
        <f t="shared" si="355"/>
        <v>7</v>
      </c>
      <c r="L3208" s="350">
        <f t="shared" si="356"/>
        <v>12.333333333333334</v>
      </c>
    </row>
    <row r="3209" spans="5:12" x14ac:dyDescent="0.25">
      <c r="E3209" s="332" t="s">
        <v>3560</v>
      </c>
      <c r="F3209" s="333" t="str">
        <f t="shared" si="350"/>
        <v>9</v>
      </c>
      <c r="G3209" s="333" t="str">
        <f t="shared" si="351"/>
        <v>1</v>
      </c>
      <c r="H3209" s="333" t="str">
        <f t="shared" si="352"/>
        <v>7</v>
      </c>
      <c r="I3209" s="333" t="str">
        <f t="shared" si="353"/>
        <v>1</v>
      </c>
      <c r="J3209" s="333" t="str">
        <f t="shared" si="354"/>
        <v>3</v>
      </c>
      <c r="K3209" s="333" t="str">
        <f t="shared" si="355"/>
        <v>9</v>
      </c>
      <c r="L3209" s="350">
        <f t="shared" si="356"/>
        <v>14.333333333333334</v>
      </c>
    </row>
    <row r="3210" spans="5:12" x14ac:dyDescent="0.25">
      <c r="E3210" s="332" t="s">
        <v>3559</v>
      </c>
      <c r="F3210" s="333" t="str">
        <f t="shared" si="350"/>
        <v>9</v>
      </c>
      <c r="G3210" s="333" t="str">
        <f t="shared" si="351"/>
        <v>1</v>
      </c>
      <c r="H3210" s="333" t="str">
        <f t="shared" si="352"/>
        <v>7</v>
      </c>
      <c r="I3210" s="333" t="str">
        <f t="shared" si="353"/>
        <v>1</v>
      </c>
      <c r="J3210" s="333" t="str">
        <f t="shared" si="354"/>
        <v>7</v>
      </c>
      <c r="K3210" s="333" t="str">
        <f t="shared" si="355"/>
        <v>1</v>
      </c>
      <c r="L3210" s="350">
        <f t="shared" si="356"/>
        <v>7.666666666666667</v>
      </c>
    </row>
    <row r="3211" spans="5:12" x14ac:dyDescent="0.25">
      <c r="E3211" s="332" t="s">
        <v>3558</v>
      </c>
      <c r="F3211" s="333" t="str">
        <f t="shared" si="350"/>
        <v>9</v>
      </c>
      <c r="G3211" s="333" t="str">
        <f t="shared" si="351"/>
        <v>1</v>
      </c>
      <c r="H3211" s="333" t="str">
        <f t="shared" si="352"/>
        <v>7</v>
      </c>
      <c r="I3211" s="333" t="str">
        <f t="shared" si="353"/>
        <v>1</v>
      </c>
      <c r="J3211" s="333" t="str">
        <f t="shared" si="354"/>
        <v>7</v>
      </c>
      <c r="K3211" s="333" t="str">
        <f t="shared" si="355"/>
        <v>3</v>
      </c>
      <c r="L3211" s="350">
        <f t="shared" si="356"/>
        <v>12.333333333333334</v>
      </c>
    </row>
    <row r="3212" spans="5:12" x14ac:dyDescent="0.25">
      <c r="E3212" s="332" t="s">
        <v>3557</v>
      </c>
      <c r="F3212" s="333" t="str">
        <f t="shared" si="350"/>
        <v>9</v>
      </c>
      <c r="G3212" s="333" t="str">
        <f t="shared" si="351"/>
        <v>1</v>
      </c>
      <c r="H3212" s="333" t="str">
        <f t="shared" si="352"/>
        <v>7</v>
      </c>
      <c r="I3212" s="333" t="str">
        <f t="shared" si="353"/>
        <v>1</v>
      </c>
      <c r="J3212" s="333" t="str">
        <f t="shared" si="354"/>
        <v>7</v>
      </c>
      <c r="K3212" s="333" t="str">
        <f t="shared" si="355"/>
        <v>7</v>
      </c>
      <c r="L3212" s="350">
        <f t="shared" si="356"/>
        <v>21.666666666666668</v>
      </c>
    </row>
    <row r="3213" spans="5:12" x14ac:dyDescent="0.25">
      <c r="E3213" s="332" t="s">
        <v>3556</v>
      </c>
      <c r="F3213" s="333" t="str">
        <f t="shared" si="350"/>
        <v>9</v>
      </c>
      <c r="G3213" s="333" t="str">
        <f t="shared" si="351"/>
        <v>1</v>
      </c>
      <c r="H3213" s="333" t="str">
        <f t="shared" si="352"/>
        <v>7</v>
      </c>
      <c r="I3213" s="333" t="str">
        <f t="shared" si="353"/>
        <v>1</v>
      </c>
      <c r="J3213" s="333" t="str">
        <f t="shared" si="354"/>
        <v>7</v>
      </c>
      <c r="K3213" s="333" t="str">
        <f t="shared" si="355"/>
        <v>9</v>
      </c>
      <c r="L3213" s="350">
        <f t="shared" si="356"/>
        <v>26.333333333333332</v>
      </c>
    </row>
    <row r="3214" spans="5:12" x14ac:dyDescent="0.25">
      <c r="E3214" s="332" t="s">
        <v>3555</v>
      </c>
      <c r="F3214" s="333" t="str">
        <f t="shared" si="350"/>
        <v>9</v>
      </c>
      <c r="G3214" s="333" t="str">
        <f t="shared" si="351"/>
        <v>1</v>
      </c>
      <c r="H3214" s="333" t="str">
        <f t="shared" si="352"/>
        <v>7</v>
      </c>
      <c r="I3214" s="333" t="str">
        <f t="shared" si="353"/>
        <v>1</v>
      </c>
      <c r="J3214" s="333" t="str">
        <f t="shared" si="354"/>
        <v>9</v>
      </c>
      <c r="K3214" s="333" t="str">
        <f t="shared" si="355"/>
        <v>1</v>
      </c>
      <c r="L3214" s="350">
        <f t="shared" si="356"/>
        <v>8.3333333333333339</v>
      </c>
    </row>
    <row r="3215" spans="5:12" x14ac:dyDescent="0.25">
      <c r="E3215" s="332" t="s">
        <v>3554</v>
      </c>
      <c r="F3215" s="333" t="str">
        <f t="shared" si="350"/>
        <v>9</v>
      </c>
      <c r="G3215" s="333" t="str">
        <f t="shared" si="351"/>
        <v>1</v>
      </c>
      <c r="H3215" s="333" t="str">
        <f t="shared" si="352"/>
        <v>7</v>
      </c>
      <c r="I3215" s="333" t="str">
        <f t="shared" si="353"/>
        <v>1</v>
      </c>
      <c r="J3215" s="333" t="str">
        <f t="shared" si="354"/>
        <v>9</v>
      </c>
      <c r="K3215" s="333" t="str">
        <f t="shared" si="355"/>
        <v>3</v>
      </c>
      <c r="L3215" s="350">
        <f t="shared" si="356"/>
        <v>14.333333333333334</v>
      </c>
    </row>
    <row r="3216" spans="5:12" x14ac:dyDescent="0.25">
      <c r="E3216" s="332" t="s">
        <v>3553</v>
      </c>
      <c r="F3216" s="333" t="str">
        <f t="shared" si="350"/>
        <v>9</v>
      </c>
      <c r="G3216" s="333" t="str">
        <f t="shared" si="351"/>
        <v>1</v>
      </c>
      <c r="H3216" s="333" t="str">
        <f t="shared" si="352"/>
        <v>7</v>
      </c>
      <c r="I3216" s="333" t="str">
        <f t="shared" si="353"/>
        <v>1</v>
      </c>
      <c r="J3216" s="333" t="str">
        <f t="shared" si="354"/>
        <v>9</v>
      </c>
      <c r="K3216" s="333" t="str">
        <f t="shared" si="355"/>
        <v>7</v>
      </c>
      <c r="L3216" s="350">
        <f t="shared" si="356"/>
        <v>26.333333333333332</v>
      </c>
    </row>
    <row r="3217" spans="5:12" x14ac:dyDescent="0.25">
      <c r="E3217" s="332" t="s">
        <v>3552</v>
      </c>
      <c r="F3217" s="333" t="str">
        <f t="shared" si="350"/>
        <v>9</v>
      </c>
      <c r="G3217" s="333" t="str">
        <f t="shared" si="351"/>
        <v>1</v>
      </c>
      <c r="H3217" s="333" t="str">
        <f t="shared" si="352"/>
        <v>7</v>
      </c>
      <c r="I3217" s="333" t="str">
        <f t="shared" si="353"/>
        <v>1</v>
      </c>
      <c r="J3217" s="333" t="str">
        <f t="shared" si="354"/>
        <v>9</v>
      </c>
      <c r="K3217" s="333" t="str">
        <f t="shared" si="355"/>
        <v>9</v>
      </c>
      <c r="L3217" s="350">
        <f t="shared" si="356"/>
        <v>32.333333333333336</v>
      </c>
    </row>
    <row r="3218" spans="5:12" x14ac:dyDescent="0.25">
      <c r="E3218" s="332" t="s">
        <v>3551</v>
      </c>
      <c r="F3218" s="333" t="str">
        <f t="shared" si="350"/>
        <v>9</v>
      </c>
      <c r="G3218" s="333" t="str">
        <f t="shared" si="351"/>
        <v>1</v>
      </c>
      <c r="H3218" s="333" t="str">
        <f t="shared" si="352"/>
        <v>7</v>
      </c>
      <c r="I3218" s="333" t="str">
        <f t="shared" si="353"/>
        <v>3</v>
      </c>
      <c r="J3218" s="333" t="str">
        <f t="shared" si="354"/>
        <v>1</v>
      </c>
      <c r="K3218" s="333" t="str">
        <f t="shared" si="355"/>
        <v>1</v>
      </c>
      <c r="L3218" s="350">
        <f t="shared" si="356"/>
        <v>10.333333333333334</v>
      </c>
    </row>
    <row r="3219" spans="5:12" x14ac:dyDescent="0.25">
      <c r="E3219" s="332" t="s">
        <v>3550</v>
      </c>
      <c r="F3219" s="333" t="str">
        <f t="shared" si="350"/>
        <v>9</v>
      </c>
      <c r="G3219" s="333" t="str">
        <f t="shared" si="351"/>
        <v>1</v>
      </c>
      <c r="H3219" s="333" t="str">
        <f t="shared" si="352"/>
        <v>7</v>
      </c>
      <c r="I3219" s="333" t="str">
        <f t="shared" si="353"/>
        <v>3</v>
      </c>
      <c r="J3219" s="333" t="str">
        <f t="shared" si="354"/>
        <v>1</v>
      </c>
      <c r="K3219" s="333" t="str">
        <f t="shared" si="355"/>
        <v>3</v>
      </c>
      <c r="L3219" s="350">
        <f t="shared" si="356"/>
        <v>11</v>
      </c>
    </row>
    <row r="3220" spans="5:12" x14ac:dyDescent="0.25">
      <c r="E3220" s="332" t="s">
        <v>3549</v>
      </c>
      <c r="F3220" s="333" t="str">
        <f t="shared" si="350"/>
        <v>9</v>
      </c>
      <c r="G3220" s="333" t="str">
        <f t="shared" si="351"/>
        <v>1</v>
      </c>
      <c r="H3220" s="333" t="str">
        <f t="shared" si="352"/>
        <v>7</v>
      </c>
      <c r="I3220" s="333" t="str">
        <f t="shared" si="353"/>
        <v>3</v>
      </c>
      <c r="J3220" s="333" t="str">
        <f t="shared" si="354"/>
        <v>1</v>
      </c>
      <c r="K3220" s="333" t="str">
        <f t="shared" si="355"/>
        <v>7</v>
      </c>
      <c r="L3220" s="350">
        <f t="shared" si="356"/>
        <v>12.333333333333334</v>
      </c>
    </row>
    <row r="3221" spans="5:12" x14ac:dyDescent="0.25">
      <c r="E3221" s="332" t="s">
        <v>3548</v>
      </c>
      <c r="F3221" s="333" t="str">
        <f t="shared" si="350"/>
        <v>9</v>
      </c>
      <c r="G3221" s="333" t="str">
        <f t="shared" si="351"/>
        <v>1</v>
      </c>
      <c r="H3221" s="333" t="str">
        <f t="shared" si="352"/>
        <v>7</v>
      </c>
      <c r="I3221" s="333" t="str">
        <f t="shared" si="353"/>
        <v>3</v>
      </c>
      <c r="J3221" s="333" t="str">
        <f t="shared" si="354"/>
        <v>1</v>
      </c>
      <c r="K3221" s="333" t="str">
        <f t="shared" si="355"/>
        <v>9</v>
      </c>
      <c r="L3221" s="350">
        <f t="shared" si="356"/>
        <v>13</v>
      </c>
    </row>
    <row r="3222" spans="5:12" x14ac:dyDescent="0.25">
      <c r="E3222" s="332" t="s">
        <v>3547</v>
      </c>
      <c r="F3222" s="333" t="str">
        <f t="shared" si="350"/>
        <v>9</v>
      </c>
      <c r="G3222" s="333" t="str">
        <f t="shared" si="351"/>
        <v>1</v>
      </c>
      <c r="H3222" s="333" t="str">
        <f t="shared" si="352"/>
        <v>7</v>
      </c>
      <c r="I3222" s="333" t="str">
        <f t="shared" si="353"/>
        <v>3</v>
      </c>
      <c r="J3222" s="333" t="str">
        <f t="shared" si="354"/>
        <v>3</v>
      </c>
      <c r="K3222" s="333" t="str">
        <f t="shared" si="355"/>
        <v>1</v>
      </c>
      <c r="L3222" s="350">
        <f t="shared" si="356"/>
        <v>11</v>
      </c>
    </row>
    <row r="3223" spans="5:12" x14ac:dyDescent="0.25">
      <c r="E3223" s="332" t="s">
        <v>3546</v>
      </c>
      <c r="F3223" s="333" t="str">
        <f t="shared" si="350"/>
        <v>9</v>
      </c>
      <c r="G3223" s="333" t="str">
        <f t="shared" si="351"/>
        <v>1</v>
      </c>
      <c r="H3223" s="333" t="str">
        <f t="shared" si="352"/>
        <v>7</v>
      </c>
      <c r="I3223" s="333" t="str">
        <f t="shared" si="353"/>
        <v>3</v>
      </c>
      <c r="J3223" s="333" t="str">
        <f t="shared" si="354"/>
        <v>3</v>
      </c>
      <c r="K3223" s="333" t="str">
        <f t="shared" si="355"/>
        <v>3</v>
      </c>
      <c r="L3223" s="350">
        <f t="shared" si="356"/>
        <v>13</v>
      </c>
    </row>
    <row r="3224" spans="5:12" x14ac:dyDescent="0.25">
      <c r="E3224" s="332" t="s">
        <v>3545</v>
      </c>
      <c r="F3224" s="333" t="str">
        <f t="shared" si="350"/>
        <v>9</v>
      </c>
      <c r="G3224" s="333" t="str">
        <f t="shared" si="351"/>
        <v>1</v>
      </c>
      <c r="H3224" s="333" t="str">
        <f t="shared" si="352"/>
        <v>7</v>
      </c>
      <c r="I3224" s="333" t="str">
        <f t="shared" si="353"/>
        <v>3</v>
      </c>
      <c r="J3224" s="333" t="str">
        <f t="shared" si="354"/>
        <v>3</v>
      </c>
      <c r="K3224" s="333" t="str">
        <f t="shared" si="355"/>
        <v>7</v>
      </c>
      <c r="L3224" s="350">
        <f t="shared" si="356"/>
        <v>17</v>
      </c>
    </row>
    <row r="3225" spans="5:12" x14ac:dyDescent="0.25">
      <c r="E3225" s="332" t="s">
        <v>3544</v>
      </c>
      <c r="F3225" s="333" t="str">
        <f t="shared" si="350"/>
        <v>9</v>
      </c>
      <c r="G3225" s="333" t="str">
        <f t="shared" si="351"/>
        <v>1</v>
      </c>
      <c r="H3225" s="333" t="str">
        <f t="shared" si="352"/>
        <v>7</v>
      </c>
      <c r="I3225" s="333" t="str">
        <f t="shared" si="353"/>
        <v>3</v>
      </c>
      <c r="J3225" s="333" t="str">
        <f t="shared" si="354"/>
        <v>3</v>
      </c>
      <c r="K3225" s="333" t="str">
        <f t="shared" si="355"/>
        <v>9</v>
      </c>
      <c r="L3225" s="350">
        <f t="shared" si="356"/>
        <v>19</v>
      </c>
    </row>
    <row r="3226" spans="5:12" x14ac:dyDescent="0.25">
      <c r="E3226" s="332" t="s">
        <v>3543</v>
      </c>
      <c r="F3226" s="333" t="str">
        <f t="shared" si="350"/>
        <v>9</v>
      </c>
      <c r="G3226" s="333" t="str">
        <f t="shared" si="351"/>
        <v>1</v>
      </c>
      <c r="H3226" s="333" t="str">
        <f t="shared" si="352"/>
        <v>7</v>
      </c>
      <c r="I3226" s="333" t="str">
        <f t="shared" si="353"/>
        <v>3</v>
      </c>
      <c r="J3226" s="333" t="str">
        <f t="shared" si="354"/>
        <v>7</v>
      </c>
      <c r="K3226" s="333" t="str">
        <f t="shared" si="355"/>
        <v>1</v>
      </c>
      <c r="L3226" s="350">
        <f t="shared" si="356"/>
        <v>12.333333333333334</v>
      </c>
    </row>
    <row r="3227" spans="5:12" x14ac:dyDescent="0.25">
      <c r="E3227" s="332" t="s">
        <v>3542</v>
      </c>
      <c r="F3227" s="333" t="str">
        <f t="shared" si="350"/>
        <v>9</v>
      </c>
      <c r="G3227" s="333" t="str">
        <f t="shared" si="351"/>
        <v>1</v>
      </c>
      <c r="H3227" s="333" t="str">
        <f t="shared" si="352"/>
        <v>7</v>
      </c>
      <c r="I3227" s="333" t="str">
        <f t="shared" si="353"/>
        <v>3</v>
      </c>
      <c r="J3227" s="333" t="str">
        <f t="shared" si="354"/>
        <v>7</v>
      </c>
      <c r="K3227" s="333" t="str">
        <f t="shared" si="355"/>
        <v>3</v>
      </c>
      <c r="L3227" s="350">
        <f t="shared" si="356"/>
        <v>17</v>
      </c>
    </row>
    <row r="3228" spans="5:12" x14ac:dyDescent="0.25">
      <c r="E3228" s="332" t="s">
        <v>3541</v>
      </c>
      <c r="F3228" s="333" t="str">
        <f t="shared" si="350"/>
        <v>9</v>
      </c>
      <c r="G3228" s="333" t="str">
        <f t="shared" si="351"/>
        <v>1</v>
      </c>
      <c r="H3228" s="333" t="str">
        <f t="shared" si="352"/>
        <v>7</v>
      </c>
      <c r="I3228" s="333" t="str">
        <f t="shared" si="353"/>
        <v>3</v>
      </c>
      <c r="J3228" s="333" t="str">
        <f t="shared" si="354"/>
        <v>7</v>
      </c>
      <c r="K3228" s="333" t="str">
        <f t="shared" si="355"/>
        <v>7</v>
      </c>
      <c r="L3228" s="350">
        <f t="shared" si="356"/>
        <v>26.333333333333332</v>
      </c>
    </row>
    <row r="3229" spans="5:12" x14ac:dyDescent="0.25">
      <c r="E3229" s="332" t="s">
        <v>3540</v>
      </c>
      <c r="F3229" s="333" t="str">
        <f t="shared" si="350"/>
        <v>9</v>
      </c>
      <c r="G3229" s="333" t="str">
        <f t="shared" si="351"/>
        <v>1</v>
      </c>
      <c r="H3229" s="333" t="str">
        <f t="shared" si="352"/>
        <v>7</v>
      </c>
      <c r="I3229" s="333" t="str">
        <f t="shared" si="353"/>
        <v>3</v>
      </c>
      <c r="J3229" s="333" t="str">
        <f t="shared" si="354"/>
        <v>7</v>
      </c>
      <c r="K3229" s="333" t="str">
        <f t="shared" si="355"/>
        <v>9</v>
      </c>
      <c r="L3229" s="350">
        <f t="shared" si="356"/>
        <v>31</v>
      </c>
    </row>
    <row r="3230" spans="5:12" x14ac:dyDescent="0.25">
      <c r="E3230" s="332" t="s">
        <v>3539</v>
      </c>
      <c r="F3230" s="333" t="str">
        <f t="shared" si="350"/>
        <v>9</v>
      </c>
      <c r="G3230" s="333" t="str">
        <f t="shared" si="351"/>
        <v>1</v>
      </c>
      <c r="H3230" s="333" t="str">
        <f t="shared" si="352"/>
        <v>7</v>
      </c>
      <c r="I3230" s="333" t="str">
        <f t="shared" si="353"/>
        <v>3</v>
      </c>
      <c r="J3230" s="333" t="str">
        <f t="shared" si="354"/>
        <v>9</v>
      </c>
      <c r="K3230" s="333" t="str">
        <f t="shared" si="355"/>
        <v>1</v>
      </c>
      <c r="L3230" s="350">
        <f t="shared" si="356"/>
        <v>13</v>
      </c>
    </row>
    <row r="3231" spans="5:12" x14ac:dyDescent="0.25">
      <c r="E3231" s="332" t="s">
        <v>3538</v>
      </c>
      <c r="F3231" s="333" t="str">
        <f t="shared" si="350"/>
        <v>9</v>
      </c>
      <c r="G3231" s="333" t="str">
        <f t="shared" si="351"/>
        <v>1</v>
      </c>
      <c r="H3231" s="333" t="str">
        <f t="shared" si="352"/>
        <v>7</v>
      </c>
      <c r="I3231" s="333" t="str">
        <f t="shared" si="353"/>
        <v>3</v>
      </c>
      <c r="J3231" s="333" t="str">
        <f t="shared" si="354"/>
        <v>9</v>
      </c>
      <c r="K3231" s="333" t="str">
        <f t="shared" si="355"/>
        <v>3</v>
      </c>
      <c r="L3231" s="350">
        <f t="shared" si="356"/>
        <v>19</v>
      </c>
    </row>
    <row r="3232" spans="5:12" x14ac:dyDescent="0.25">
      <c r="E3232" s="332" t="s">
        <v>3537</v>
      </c>
      <c r="F3232" s="333" t="str">
        <f t="shared" si="350"/>
        <v>9</v>
      </c>
      <c r="G3232" s="333" t="str">
        <f t="shared" si="351"/>
        <v>1</v>
      </c>
      <c r="H3232" s="333" t="str">
        <f t="shared" si="352"/>
        <v>7</v>
      </c>
      <c r="I3232" s="333" t="str">
        <f t="shared" si="353"/>
        <v>3</v>
      </c>
      <c r="J3232" s="333" t="str">
        <f t="shared" si="354"/>
        <v>9</v>
      </c>
      <c r="K3232" s="333" t="str">
        <f t="shared" si="355"/>
        <v>7</v>
      </c>
      <c r="L3232" s="350">
        <f t="shared" si="356"/>
        <v>31</v>
      </c>
    </row>
    <row r="3233" spans="5:12" x14ac:dyDescent="0.25">
      <c r="E3233" s="332" t="s">
        <v>3536</v>
      </c>
      <c r="F3233" s="333" t="str">
        <f t="shared" si="350"/>
        <v>9</v>
      </c>
      <c r="G3233" s="333" t="str">
        <f t="shared" si="351"/>
        <v>1</v>
      </c>
      <c r="H3233" s="333" t="str">
        <f t="shared" si="352"/>
        <v>7</v>
      </c>
      <c r="I3233" s="333" t="str">
        <f t="shared" si="353"/>
        <v>3</v>
      </c>
      <c r="J3233" s="333" t="str">
        <f t="shared" si="354"/>
        <v>9</v>
      </c>
      <c r="K3233" s="333" t="str">
        <f t="shared" si="355"/>
        <v>9</v>
      </c>
      <c r="L3233" s="350">
        <f t="shared" si="356"/>
        <v>37</v>
      </c>
    </row>
    <row r="3234" spans="5:12" x14ac:dyDescent="0.25">
      <c r="E3234" s="332" t="s">
        <v>3535</v>
      </c>
      <c r="F3234" s="333" t="str">
        <f t="shared" si="350"/>
        <v>9</v>
      </c>
      <c r="G3234" s="333" t="str">
        <f t="shared" si="351"/>
        <v>1</v>
      </c>
      <c r="H3234" s="333" t="str">
        <f t="shared" si="352"/>
        <v>7</v>
      </c>
      <c r="I3234" s="333" t="str">
        <f t="shared" si="353"/>
        <v>7</v>
      </c>
      <c r="J3234" s="333" t="str">
        <f t="shared" si="354"/>
        <v>1</v>
      </c>
      <c r="K3234" s="333" t="str">
        <f t="shared" si="355"/>
        <v>1</v>
      </c>
      <c r="L3234" s="350">
        <f t="shared" si="356"/>
        <v>19.666666666666668</v>
      </c>
    </row>
    <row r="3235" spans="5:12" x14ac:dyDescent="0.25">
      <c r="E3235" s="332" t="s">
        <v>3534</v>
      </c>
      <c r="F3235" s="333" t="str">
        <f t="shared" si="350"/>
        <v>9</v>
      </c>
      <c r="G3235" s="333" t="str">
        <f t="shared" si="351"/>
        <v>1</v>
      </c>
      <c r="H3235" s="333" t="str">
        <f t="shared" si="352"/>
        <v>7</v>
      </c>
      <c r="I3235" s="333" t="str">
        <f t="shared" si="353"/>
        <v>7</v>
      </c>
      <c r="J3235" s="333" t="str">
        <f t="shared" si="354"/>
        <v>1</v>
      </c>
      <c r="K3235" s="333" t="str">
        <f t="shared" si="355"/>
        <v>3</v>
      </c>
      <c r="L3235" s="350">
        <f t="shared" si="356"/>
        <v>20.333333333333332</v>
      </c>
    </row>
    <row r="3236" spans="5:12" x14ac:dyDescent="0.25">
      <c r="E3236" s="332" t="s">
        <v>3533</v>
      </c>
      <c r="F3236" s="333" t="str">
        <f t="shared" si="350"/>
        <v>9</v>
      </c>
      <c r="G3236" s="333" t="str">
        <f t="shared" si="351"/>
        <v>1</v>
      </c>
      <c r="H3236" s="333" t="str">
        <f t="shared" si="352"/>
        <v>7</v>
      </c>
      <c r="I3236" s="333" t="str">
        <f t="shared" si="353"/>
        <v>7</v>
      </c>
      <c r="J3236" s="333" t="str">
        <f t="shared" si="354"/>
        <v>1</v>
      </c>
      <c r="K3236" s="333" t="str">
        <f t="shared" si="355"/>
        <v>7</v>
      </c>
      <c r="L3236" s="350">
        <f t="shared" si="356"/>
        <v>21.666666666666668</v>
      </c>
    </row>
    <row r="3237" spans="5:12" x14ac:dyDescent="0.25">
      <c r="E3237" s="332" t="s">
        <v>3532</v>
      </c>
      <c r="F3237" s="333" t="str">
        <f t="shared" si="350"/>
        <v>9</v>
      </c>
      <c r="G3237" s="333" t="str">
        <f t="shared" si="351"/>
        <v>1</v>
      </c>
      <c r="H3237" s="333" t="str">
        <f t="shared" si="352"/>
        <v>7</v>
      </c>
      <c r="I3237" s="333" t="str">
        <f t="shared" si="353"/>
        <v>7</v>
      </c>
      <c r="J3237" s="333" t="str">
        <f t="shared" si="354"/>
        <v>1</v>
      </c>
      <c r="K3237" s="333" t="str">
        <f t="shared" si="355"/>
        <v>9</v>
      </c>
      <c r="L3237" s="350">
        <f t="shared" si="356"/>
        <v>22.333333333333332</v>
      </c>
    </row>
    <row r="3238" spans="5:12" x14ac:dyDescent="0.25">
      <c r="E3238" s="332" t="s">
        <v>3531</v>
      </c>
      <c r="F3238" s="333" t="str">
        <f t="shared" si="350"/>
        <v>9</v>
      </c>
      <c r="G3238" s="333" t="str">
        <f t="shared" si="351"/>
        <v>1</v>
      </c>
      <c r="H3238" s="333" t="str">
        <f t="shared" si="352"/>
        <v>7</v>
      </c>
      <c r="I3238" s="333" t="str">
        <f t="shared" si="353"/>
        <v>7</v>
      </c>
      <c r="J3238" s="333" t="str">
        <f t="shared" si="354"/>
        <v>3</v>
      </c>
      <c r="K3238" s="333" t="str">
        <f t="shared" si="355"/>
        <v>1</v>
      </c>
      <c r="L3238" s="350">
        <f t="shared" si="356"/>
        <v>20.333333333333332</v>
      </c>
    </row>
    <row r="3239" spans="5:12" x14ac:dyDescent="0.25">
      <c r="E3239" s="332" t="s">
        <v>3530</v>
      </c>
      <c r="F3239" s="333" t="str">
        <f t="shared" si="350"/>
        <v>9</v>
      </c>
      <c r="G3239" s="333" t="str">
        <f t="shared" si="351"/>
        <v>1</v>
      </c>
      <c r="H3239" s="333" t="str">
        <f t="shared" si="352"/>
        <v>7</v>
      </c>
      <c r="I3239" s="333" t="str">
        <f t="shared" si="353"/>
        <v>7</v>
      </c>
      <c r="J3239" s="333" t="str">
        <f t="shared" si="354"/>
        <v>3</v>
      </c>
      <c r="K3239" s="333" t="str">
        <f t="shared" si="355"/>
        <v>3</v>
      </c>
      <c r="L3239" s="350">
        <f t="shared" si="356"/>
        <v>22.333333333333332</v>
      </c>
    </row>
    <row r="3240" spans="5:12" x14ac:dyDescent="0.25">
      <c r="E3240" s="332" t="s">
        <v>3529</v>
      </c>
      <c r="F3240" s="333" t="str">
        <f t="shared" si="350"/>
        <v>9</v>
      </c>
      <c r="G3240" s="333" t="str">
        <f t="shared" si="351"/>
        <v>1</v>
      </c>
      <c r="H3240" s="333" t="str">
        <f t="shared" si="352"/>
        <v>7</v>
      </c>
      <c r="I3240" s="333" t="str">
        <f t="shared" si="353"/>
        <v>7</v>
      </c>
      <c r="J3240" s="333" t="str">
        <f t="shared" si="354"/>
        <v>3</v>
      </c>
      <c r="K3240" s="333" t="str">
        <f t="shared" si="355"/>
        <v>7</v>
      </c>
      <c r="L3240" s="350">
        <f t="shared" si="356"/>
        <v>26.333333333333332</v>
      </c>
    </row>
    <row r="3241" spans="5:12" x14ac:dyDescent="0.25">
      <c r="E3241" s="332" t="s">
        <v>3528</v>
      </c>
      <c r="F3241" s="333" t="str">
        <f t="shared" si="350"/>
        <v>9</v>
      </c>
      <c r="G3241" s="333" t="str">
        <f t="shared" si="351"/>
        <v>1</v>
      </c>
      <c r="H3241" s="333" t="str">
        <f t="shared" si="352"/>
        <v>7</v>
      </c>
      <c r="I3241" s="333" t="str">
        <f t="shared" si="353"/>
        <v>7</v>
      </c>
      <c r="J3241" s="333" t="str">
        <f t="shared" si="354"/>
        <v>3</v>
      </c>
      <c r="K3241" s="333" t="str">
        <f t="shared" si="355"/>
        <v>9</v>
      </c>
      <c r="L3241" s="350">
        <f t="shared" si="356"/>
        <v>28.333333333333332</v>
      </c>
    </row>
    <row r="3242" spans="5:12" x14ac:dyDescent="0.25">
      <c r="E3242" s="332" t="s">
        <v>3527</v>
      </c>
      <c r="F3242" s="333" t="str">
        <f t="shared" si="350"/>
        <v>9</v>
      </c>
      <c r="G3242" s="333" t="str">
        <f t="shared" si="351"/>
        <v>1</v>
      </c>
      <c r="H3242" s="333" t="str">
        <f t="shared" si="352"/>
        <v>7</v>
      </c>
      <c r="I3242" s="333" t="str">
        <f t="shared" si="353"/>
        <v>7</v>
      </c>
      <c r="J3242" s="333" t="str">
        <f t="shared" si="354"/>
        <v>7</v>
      </c>
      <c r="K3242" s="333" t="str">
        <f t="shared" si="355"/>
        <v>1</v>
      </c>
      <c r="L3242" s="350">
        <f t="shared" si="356"/>
        <v>21.666666666666668</v>
      </c>
    </row>
    <row r="3243" spans="5:12" x14ac:dyDescent="0.25">
      <c r="E3243" s="332" t="s">
        <v>3526</v>
      </c>
      <c r="F3243" s="333" t="str">
        <f t="shared" si="350"/>
        <v>9</v>
      </c>
      <c r="G3243" s="333" t="str">
        <f t="shared" si="351"/>
        <v>1</v>
      </c>
      <c r="H3243" s="333" t="str">
        <f t="shared" si="352"/>
        <v>7</v>
      </c>
      <c r="I3243" s="333" t="str">
        <f t="shared" si="353"/>
        <v>7</v>
      </c>
      <c r="J3243" s="333" t="str">
        <f t="shared" si="354"/>
        <v>7</v>
      </c>
      <c r="K3243" s="333" t="str">
        <f t="shared" si="355"/>
        <v>3</v>
      </c>
      <c r="L3243" s="350">
        <f t="shared" si="356"/>
        <v>26.333333333333332</v>
      </c>
    </row>
    <row r="3244" spans="5:12" x14ac:dyDescent="0.25">
      <c r="E3244" s="332" t="s">
        <v>3525</v>
      </c>
      <c r="F3244" s="333" t="str">
        <f t="shared" si="350"/>
        <v>9</v>
      </c>
      <c r="G3244" s="333" t="str">
        <f t="shared" si="351"/>
        <v>1</v>
      </c>
      <c r="H3244" s="333" t="str">
        <f t="shared" si="352"/>
        <v>7</v>
      </c>
      <c r="I3244" s="333" t="str">
        <f t="shared" si="353"/>
        <v>7</v>
      </c>
      <c r="J3244" s="333" t="str">
        <f t="shared" si="354"/>
        <v>7</v>
      </c>
      <c r="K3244" s="333" t="str">
        <f t="shared" si="355"/>
        <v>7</v>
      </c>
      <c r="L3244" s="350">
        <f t="shared" si="356"/>
        <v>35.666666666666664</v>
      </c>
    </row>
    <row r="3245" spans="5:12" x14ac:dyDescent="0.25">
      <c r="E3245" s="332" t="s">
        <v>3524</v>
      </c>
      <c r="F3245" s="333" t="str">
        <f t="shared" si="350"/>
        <v>9</v>
      </c>
      <c r="G3245" s="333" t="str">
        <f t="shared" si="351"/>
        <v>1</v>
      </c>
      <c r="H3245" s="333" t="str">
        <f t="shared" si="352"/>
        <v>7</v>
      </c>
      <c r="I3245" s="333" t="str">
        <f t="shared" si="353"/>
        <v>7</v>
      </c>
      <c r="J3245" s="333" t="str">
        <f t="shared" si="354"/>
        <v>7</v>
      </c>
      <c r="K3245" s="333" t="str">
        <f t="shared" si="355"/>
        <v>9</v>
      </c>
      <c r="L3245" s="350">
        <f t="shared" si="356"/>
        <v>40.333333333333336</v>
      </c>
    </row>
    <row r="3246" spans="5:12" x14ac:dyDescent="0.25">
      <c r="E3246" s="332" t="s">
        <v>3523</v>
      </c>
      <c r="F3246" s="333" t="str">
        <f t="shared" si="350"/>
        <v>9</v>
      </c>
      <c r="G3246" s="333" t="str">
        <f t="shared" si="351"/>
        <v>1</v>
      </c>
      <c r="H3246" s="333" t="str">
        <f t="shared" si="352"/>
        <v>7</v>
      </c>
      <c r="I3246" s="333" t="str">
        <f t="shared" si="353"/>
        <v>7</v>
      </c>
      <c r="J3246" s="333" t="str">
        <f t="shared" si="354"/>
        <v>9</v>
      </c>
      <c r="K3246" s="333" t="str">
        <f t="shared" si="355"/>
        <v>1</v>
      </c>
      <c r="L3246" s="350">
        <f t="shared" si="356"/>
        <v>22.333333333333332</v>
      </c>
    </row>
    <row r="3247" spans="5:12" x14ac:dyDescent="0.25">
      <c r="E3247" s="332" t="s">
        <v>3522</v>
      </c>
      <c r="F3247" s="333" t="str">
        <f t="shared" si="350"/>
        <v>9</v>
      </c>
      <c r="G3247" s="333" t="str">
        <f t="shared" si="351"/>
        <v>1</v>
      </c>
      <c r="H3247" s="333" t="str">
        <f t="shared" si="352"/>
        <v>7</v>
      </c>
      <c r="I3247" s="333" t="str">
        <f t="shared" si="353"/>
        <v>7</v>
      </c>
      <c r="J3247" s="333" t="str">
        <f t="shared" si="354"/>
        <v>9</v>
      </c>
      <c r="K3247" s="333" t="str">
        <f t="shared" si="355"/>
        <v>3</v>
      </c>
      <c r="L3247" s="350">
        <f t="shared" si="356"/>
        <v>28.333333333333332</v>
      </c>
    </row>
    <row r="3248" spans="5:12" x14ac:dyDescent="0.25">
      <c r="E3248" s="332" t="s">
        <v>3521</v>
      </c>
      <c r="F3248" s="333" t="str">
        <f t="shared" si="350"/>
        <v>9</v>
      </c>
      <c r="G3248" s="333" t="str">
        <f t="shared" si="351"/>
        <v>1</v>
      </c>
      <c r="H3248" s="333" t="str">
        <f t="shared" si="352"/>
        <v>7</v>
      </c>
      <c r="I3248" s="333" t="str">
        <f t="shared" si="353"/>
        <v>7</v>
      </c>
      <c r="J3248" s="333" t="str">
        <f t="shared" si="354"/>
        <v>9</v>
      </c>
      <c r="K3248" s="333" t="str">
        <f t="shared" si="355"/>
        <v>7</v>
      </c>
      <c r="L3248" s="350">
        <f t="shared" si="356"/>
        <v>40.333333333333336</v>
      </c>
    </row>
    <row r="3249" spans="5:12" x14ac:dyDescent="0.25">
      <c r="E3249" s="332" t="s">
        <v>3520</v>
      </c>
      <c r="F3249" s="333" t="str">
        <f t="shared" si="350"/>
        <v>9</v>
      </c>
      <c r="G3249" s="333" t="str">
        <f t="shared" si="351"/>
        <v>1</v>
      </c>
      <c r="H3249" s="333" t="str">
        <f t="shared" si="352"/>
        <v>7</v>
      </c>
      <c r="I3249" s="333" t="str">
        <f t="shared" si="353"/>
        <v>7</v>
      </c>
      <c r="J3249" s="333" t="str">
        <f t="shared" si="354"/>
        <v>9</v>
      </c>
      <c r="K3249" s="333" t="str">
        <f t="shared" si="355"/>
        <v>9</v>
      </c>
      <c r="L3249" s="350">
        <f t="shared" si="356"/>
        <v>46.333333333333336</v>
      </c>
    </row>
    <row r="3250" spans="5:12" x14ac:dyDescent="0.25">
      <c r="E3250" s="332" t="s">
        <v>3519</v>
      </c>
      <c r="F3250" s="333" t="str">
        <f t="shared" si="350"/>
        <v>9</v>
      </c>
      <c r="G3250" s="333" t="str">
        <f t="shared" si="351"/>
        <v>1</v>
      </c>
      <c r="H3250" s="333" t="str">
        <f t="shared" si="352"/>
        <v>7</v>
      </c>
      <c r="I3250" s="333" t="str">
        <f t="shared" si="353"/>
        <v>9</v>
      </c>
      <c r="J3250" s="333" t="str">
        <f t="shared" si="354"/>
        <v>1</v>
      </c>
      <c r="K3250" s="333" t="str">
        <f t="shared" si="355"/>
        <v>1</v>
      </c>
      <c r="L3250" s="350">
        <f t="shared" si="356"/>
        <v>24.333333333333332</v>
      </c>
    </row>
    <row r="3251" spans="5:12" x14ac:dyDescent="0.25">
      <c r="E3251" s="332" t="s">
        <v>3518</v>
      </c>
      <c r="F3251" s="333" t="str">
        <f t="shared" si="350"/>
        <v>9</v>
      </c>
      <c r="G3251" s="333" t="str">
        <f t="shared" si="351"/>
        <v>1</v>
      </c>
      <c r="H3251" s="333" t="str">
        <f t="shared" si="352"/>
        <v>7</v>
      </c>
      <c r="I3251" s="333" t="str">
        <f t="shared" si="353"/>
        <v>9</v>
      </c>
      <c r="J3251" s="333" t="str">
        <f t="shared" si="354"/>
        <v>1</v>
      </c>
      <c r="K3251" s="333" t="str">
        <f t="shared" si="355"/>
        <v>3</v>
      </c>
      <c r="L3251" s="350">
        <f t="shared" si="356"/>
        <v>25</v>
      </c>
    </row>
    <row r="3252" spans="5:12" x14ac:dyDescent="0.25">
      <c r="E3252" s="332" t="s">
        <v>3517</v>
      </c>
      <c r="F3252" s="333" t="str">
        <f t="shared" si="350"/>
        <v>9</v>
      </c>
      <c r="G3252" s="333" t="str">
        <f t="shared" si="351"/>
        <v>1</v>
      </c>
      <c r="H3252" s="333" t="str">
        <f t="shared" si="352"/>
        <v>7</v>
      </c>
      <c r="I3252" s="333" t="str">
        <f t="shared" si="353"/>
        <v>9</v>
      </c>
      <c r="J3252" s="333" t="str">
        <f t="shared" si="354"/>
        <v>1</v>
      </c>
      <c r="K3252" s="333" t="str">
        <f t="shared" si="355"/>
        <v>7</v>
      </c>
      <c r="L3252" s="350">
        <f t="shared" si="356"/>
        <v>26.333333333333332</v>
      </c>
    </row>
    <row r="3253" spans="5:12" x14ac:dyDescent="0.25">
      <c r="E3253" s="332" t="s">
        <v>3516</v>
      </c>
      <c r="F3253" s="333" t="str">
        <f t="shared" si="350"/>
        <v>9</v>
      </c>
      <c r="G3253" s="333" t="str">
        <f t="shared" si="351"/>
        <v>1</v>
      </c>
      <c r="H3253" s="333" t="str">
        <f t="shared" si="352"/>
        <v>7</v>
      </c>
      <c r="I3253" s="333" t="str">
        <f t="shared" si="353"/>
        <v>9</v>
      </c>
      <c r="J3253" s="333" t="str">
        <f t="shared" si="354"/>
        <v>1</v>
      </c>
      <c r="K3253" s="333" t="str">
        <f t="shared" si="355"/>
        <v>9</v>
      </c>
      <c r="L3253" s="350">
        <f t="shared" si="356"/>
        <v>27</v>
      </c>
    </row>
    <row r="3254" spans="5:12" x14ac:dyDescent="0.25">
      <c r="E3254" s="332" t="s">
        <v>3515</v>
      </c>
      <c r="F3254" s="333" t="str">
        <f t="shared" si="350"/>
        <v>9</v>
      </c>
      <c r="G3254" s="333" t="str">
        <f t="shared" si="351"/>
        <v>1</v>
      </c>
      <c r="H3254" s="333" t="str">
        <f t="shared" si="352"/>
        <v>7</v>
      </c>
      <c r="I3254" s="333" t="str">
        <f t="shared" si="353"/>
        <v>9</v>
      </c>
      <c r="J3254" s="333" t="str">
        <f t="shared" si="354"/>
        <v>3</v>
      </c>
      <c r="K3254" s="333" t="str">
        <f t="shared" si="355"/>
        <v>1</v>
      </c>
      <c r="L3254" s="350">
        <f t="shared" si="356"/>
        <v>25</v>
      </c>
    </row>
    <row r="3255" spans="5:12" x14ac:dyDescent="0.25">
      <c r="E3255" s="332" t="s">
        <v>3514</v>
      </c>
      <c r="F3255" s="333" t="str">
        <f t="shared" si="350"/>
        <v>9</v>
      </c>
      <c r="G3255" s="333" t="str">
        <f t="shared" si="351"/>
        <v>1</v>
      </c>
      <c r="H3255" s="333" t="str">
        <f t="shared" si="352"/>
        <v>7</v>
      </c>
      <c r="I3255" s="333" t="str">
        <f t="shared" si="353"/>
        <v>9</v>
      </c>
      <c r="J3255" s="333" t="str">
        <f t="shared" si="354"/>
        <v>3</v>
      </c>
      <c r="K3255" s="333" t="str">
        <f t="shared" si="355"/>
        <v>3</v>
      </c>
      <c r="L3255" s="350">
        <f t="shared" si="356"/>
        <v>27</v>
      </c>
    </row>
    <row r="3256" spans="5:12" x14ac:dyDescent="0.25">
      <c r="E3256" s="332" t="s">
        <v>3513</v>
      </c>
      <c r="F3256" s="333" t="str">
        <f t="shared" si="350"/>
        <v>9</v>
      </c>
      <c r="G3256" s="333" t="str">
        <f t="shared" si="351"/>
        <v>1</v>
      </c>
      <c r="H3256" s="333" t="str">
        <f t="shared" si="352"/>
        <v>7</v>
      </c>
      <c r="I3256" s="333" t="str">
        <f t="shared" si="353"/>
        <v>9</v>
      </c>
      <c r="J3256" s="333" t="str">
        <f t="shared" si="354"/>
        <v>3</v>
      </c>
      <c r="K3256" s="333" t="str">
        <f t="shared" si="355"/>
        <v>7</v>
      </c>
      <c r="L3256" s="350">
        <f t="shared" si="356"/>
        <v>31</v>
      </c>
    </row>
    <row r="3257" spans="5:12" x14ac:dyDescent="0.25">
      <c r="E3257" s="332" t="s">
        <v>3512</v>
      </c>
      <c r="F3257" s="333" t="str">
        <f t="shared" si="350"/>
        <v>9</v>
      </c>
      <c r="G3257" s="333" t="str">
        <f t="shared" si="351"/>
        <v>1</v>
      </c>
      <c r="H3257" s="333" t="str">
        <f t="shared" si="352"/>
        <v>7</v>
      </c>
      <c r="I3257" s="333" t="str">
        <f t="shared" si="353"/>
        <v>9</v>
      </c>
      <c r="J3257" s="333" t="str">
        <f t="shared" si="354"/>
        <v>3</v>
      </c>
      <c r="K3257" s="333" t="str">
        <f t="shared" si="355"/>
        <v>9</v>
      </c>
      <c r="L3257" s="350">
        <f t="shared" si="356"/>
        <v>33</v>
      </c>
    </row>
    <row r="3258" spans="5:12" x14ac:dyDescent="0.25">
      <c r="E3258" s="332" t="s">
        <v>3511</v>
      </c>
      <c r="F3258" s="333" t="str">
        <f t="shared" si="350"/>
        <v>9</v>
      </c>
      <c r="G3258" s="333" t="str">
        <f t="shared" si="351"/>
        <v>1</v>
      </c>
      <c r="H3258" s="333" t="str">
        <f t="shared" si="352"/>
        <v>7</v>
      </c>
      <c r="I3258" s="333" t="str">
        <f t="shared" si="353"/>
        <v>9</v>
      </c>
      <c r="J3258" s="333" t="str">
        <f t="shared" si="354"/>
        <v>7</v>
      </c>
      <c r="K3258" s="333" t="str">
        <f t="shared" si="355"/>
        <v>1</v>
      </c>
      <c r="L3258" s="350">
        <f t="shared" si="356"/>
        <v>26.333333333333332</v>
      </c>
    </row>
    <row r="3259" spans="5:12" x14ac:dyDescent="0.25">
      <c r="E3259" s="332" t="s">
        <v>3510</v>
      </c>
      <c r="F3259" s="333" t="str">
        <f t="shared" si="350"/>
        <v>9</v>
      </c>
      <c r="G3259" s="333" t="str">
        <f t="shared" si="351"/>
        <v>1</v>
      </c>
      <c r="H3259" s="333" t="str">
        <f t="shared" si="352"/>
        <v>7</v>
      </c>
      <c r="I3259" s="333" t="str">
        <f t="shared" si="353"/>
        <v>9</v>
      </c>
      <c r="J3259" s="333" t="str">
        <f t="shared" si="354"/>
        <v>7</v>
      </c>
      <c r="K3259" s="333" t="str">
        <f t="shared" si="355"/>
        <v>3</v>
      </c>
      <c r="L3259" s="350">
        <f t="shared" si="356"/>
        <v>31</v>
      </c>
    </row>
    <row r="3260" spans="5:12" x14ac:dyDescent="0.25">
      <c r="E3260" s="332" t="s">
        <v>3509</v>
      </c>
      <c r="F3260" s="333" t="str">
        <f t="shared" si="350"/>
        <v>9</v>
      </c>
      <c r="G3260" s="333" t="str">
        <f t="shared" si="351"/>
        <v>1</v>
      </c>
      <c r="H3260" s="333" t="str">
        <f t="shared" si="352"/>
        <v>7</v>
      </c>
      <c r="I3260" s="333" t="str">
        <f t="shared" si="353"/>
        <v>9</v>
      </c>
      <c r="J3260" s="333" t="str">
        <f t="shared" si="354"/>
        <v>7</v>
      </c>
      <c r="K3260" s="333" t="str">
        <f t="shared" si="355"/>
        <v>7</v>
      </c>
      <c r="L3260" s="350">
        <f t="shared" si="356"/>
        <v>40.333333333333336</v>
      </c>
    </row>
    <row r="3261" spans="5:12" x14ac:dyDescent="0.25">
      <c r="E3261" s="332" t="s">
        <v>3508</v>
      </c>
      <c r="F3261" s="333" t="str">
        <f t="shared" si="350"/>
        <v>9</v>
      </c>
      <c r="G3261" s="333" t="str">
        <f t="shared" si="351"/>
        <v>1</v>
      </c>
      <c r="H3261" s="333" t="str">
        <f t="shared" si="352"/>
        <v>7</v>
      </c>
      <c r="I3261" s="333" t="str">
        <f t="shared" si="353"/>
        <v>9</v>
      </c>
      <c r="J3261" s="333" t="str">
        <f t="shared" si="354"/>
        <v>7</v>
      </c>
      <c r="K3261" s="333" t="str">
        <f t="shared" si="355"/>
        <v>9</v>
      </c>
      <c r="L3261" s="350">
        <f t="shared" si="356"/>
        <v>45</v>
      </c>
    </row>
    <row r="3262" spans="5:12" x14ac:dyDescent="0.25">
      <c r="E3262" s="332" t="s">
        <v>3507</v>
      </c>
      <c r="F3262" s="333" t="str">
        <f t="shared" si="350"/>
        <v>9</v>
      </c>
      <c r="G3262" s="333" t="str">
        <f t="shared" si="351"/>
        <v>1</v>
      </c>
      <c r="H3262" s="333" t="str">
        <f t="shared" si="352"/>
        <v>7</v>
      </c>
      <c r="I3262" s="333" t="str">
        <f t="shared" si="353"/>
        <v>9</v>
      </c>
      <c r="J3262" s="333" t="str">
        <f t="shared" si="354"/>
        <v>9</v>
      </c>
      <c r="K3262" s="333" t="str">
        <f t="shared" si="355"/>
        <v>1</v>
      </c>
      <c r="L3262" s="350">
        <f t="shared" si="356"/>
        <v>27</v>
      </c>
    </row>
    <row r="3263" spans="5:12" x14ac:dyDescent="0.25">
      <c r="E3263" s="332" t="s">
        <v>3506</v>
      </c>
      <c r="F3263" s="333" t="str">
        <f t="shared" si="350"/>
        <v>9</v>
      </c>
      <c r="G3263" s="333" t="str">
        <f t="shared" si="351"/>
        <v>1</v>
      </c>
      <c r="H3263" s="333" t="str">
        <f t="shared" si="352"/>
        <v>7</v>
      </c>
      <c r="I3263" s="333" t="str">
        <f t="shared" si="353"/>
        <v>9</v>
      </c>
      <c r="J3263" s="333" t="str">
        <f t="shared" si="354"/>
        <v>9</v>
      </c>
      <c r="K3263" s="333" t="str">
        <f t="shared" si="355"/>
        <v>3</v>
      </c>
      <c r="L3263" s="350">
        <f t="shared" si="356"/>
        <v>33</v>
      </c>
    </row>
    <row r="3264" spans="5:12" x14ac:dyDescent="0.25">
      <c r="E3264" s="332" t="s">
        <v>3505</v>
      </c>
      <c r="F3264" s="333" t="str">
        <f t="shared" si="350"/>
        <v>9</v>
      </c>
      <c r="G3264" s="333" t="str">
        <f t="shared" si="351"/>
        <v>1</v>
      </c>
      <c r="H3264" s="333" t="str">
        <f t="shared" si="352"/>
        <v>7</v>
      </c>
      <c r="I3264" s="333" t="str">
        <f t="shared" si="353"/>
        <v>9</v>
      </c>
      <c r="J3264" s="333" t="str">
        <f t="shared" si="354"/>
        <v>9</v>
      </c>
      <c r="K3264" s="333" t="str">
        <f t="shared" si="355"/>
        <v>7</v>
      </c>
      <c r="L3264" s="350">
        <f t="shared" si="356"/>
        <v>45</v>
      </c>
    </row>
    <row r="3265" spans="5:12" x14ac:dyDescent="0.25">
      <c r="E3265" s="332" t="s">
        <v>3504</v>
      </c>
      <c r="F3265" s="333" t="str">
        <f t="shared" si="350"/>
        <v>9</v>
      </c>
      <c r="G3265" s="333" t="str">
        <f t="shared" si="351"/>
        <v>1</v>
      </c>
      <c r="H3265" s="333" t="str">
        <f t="shared" si="352"/>
        <v>7</v>
      </c>
      <c r="I3265" s="333" t="str">
        <f t="shared" si="353"/>
        <v>9</v>
      </c>
      <c r="J3265" s="333" t="str">
        <f t="shared" si="354"/>
        <v>9</v>
      </c>
      <c r="K3265" s="333" t="str">
        <f t="shared" si="355"/>
        <v>9</v>
      </c>
      <c r="L3265" s="350">
        <f t="shared" si="356"/>
        <v>51</v>
      </c>
    </row>
    <row r="3266" spans="5:12" x14ac:dyDescent="0.25">
      <c r="E3266" s="332" t="s">
        <v>3503</v>
      </c>
      <c r="F3266" s="333" t="str">
        <f t="shared" ref="F3266:F3329" si="357">MID(E3266,3,1)</f>
        <v>9</v>
      </c>
      <c r="G3266" s="333" t="str">
        <f t="shared" ref="G3266:G3329" si="358">MID(E3266,6,1)</f>
        <v>1</v>
      </c>
      <c r="H3266" s="333" t="str">
        <f t="shared" ref="H3266:H3329" si="359">MID(E3266,10,1)</f>
        <v>9</v>
      </c>
      <c r="I3266" s="333" t="str">
        <f t="shared" ref="I3266:I3329" si="360">MID(E3266,13,1)</f>
        <v>1</v>
      </c>
      <c r="J3266" s="333" t="str">
        <f t="shared" ref="J3266:J3329" si="361">MID(E3266,17,1)</f>
        <v>1</v>
      </c>
      <c r="K3266" s="333" t="str">
        <f t="shared" ref="K3266:K3329" si="362">MID(E3266,20,1)</f>
        <v>1</v>
      </c>
      <c r="L3266" s="350">
        <f t="shared" ref="L3266:L3329" si="363">(F3266*G3266+H3266*I3266+J3266*K3266)/3</f>
        <v>6.333333333333333</v>
      </c>
    </row>
    <row r="3267" spans="5:12" x14ac:dyDescent="0.25">
      <c r="E3267" s="332" t="s">
        <v>3502</v>
      </c>
      <c r="F3267" s="333" t="str">
        <f t="shared" si="357"/>
        <v>9</v>
      </c>
      <c r="G3267" s="333" t="str">
        <f t="shared" si="358"/>
        <v>1</v>
      </c>
      <c r="H3267" s="333" t="str">
        <f t="shared" si="359"/>
        <v>9</v>
      </c>
      <c r="I3267" s="333" t="str">
        <f t="shared" si="360"/>
        <v>1</v>
      </c>
      <c r="J3267" s="333" t="str">
        <f t="shared" si="361"/>
        <v>1</v>
      </c>
      <c r="K3267" s="333" t="str">
        <f t="shared" si="362"/>
        <v>3</v>
      </c>
      <c r="L3267" s="350">
        <f t="shared" si="363"/>
        <v>7</v>
      </c>
    </row>
    <row r="3268" spans="5:12" x14ac:dyDescent="0.25">
      <c r="E3268" s="332" t="s">
        <v>3501</v>
      </c>
      <c r="F3268" s="333" t="str">
        <f t="shared" si="357"/>
        <v>9</v>
      </c>
      <c r="G3268" s="333" t="str">
        <f t="shared" si="358"/>
        <v>1</v>
      </c>
      <c r="H3268" s="333" t="str">
        <f t="shared" si="359"/>
        <v>9</v>
      </c>
      <c r="I3268" s="333" t="str">
        <f t="shared" si="360"/>
        <v>1</v>
      </c>
      <c r="J3268" s="333" t="str">
        <f t="shared" si="361"/>
        <v>1</v>
      </c>
      <c r="K3268" s="333" t="str">
        <f t="shared" si="362"/>
        <v>7</v>
      </c>
      <c r="L3268" s="350">
        <f t="shared" si="363"/>
        <v>8.3333333333333339</v>
      </c>
    </row>
    <row r="3269" spans="5:12" x14ac:dyDescent="0.25">
      <c r="E3269" s="332" t="s">
        <v>3500</v>
      </c>
      <c r="F3269" s="333" t="str">
        <f t="shared" si="357"/>
        <v>9</v>
      </c>
      <c r="G3269" s="333" t="str">
        <f t="shared" si="358"/>
        <v>1</v>
      </c>
      <c r="H3269" s="333" t="str">
        <f t="shared" si="359"/>
        <v>9</v>
      </c>
      <c r="I3269" s="333" t="str">
        <f t="shared" si="360"/>
        <v>1</v>
      </c>
      <c r="J3269" s="333" t="str">
        <f t="shared" si="361"/>
        <v>1</v>
      </c>
      <c r="K3269" s="333" t="str">
        <f t="shared" si="362"/>
        <v>9</v>
      </c>
      <c r="L3269" s="350">
        <f t="shared" si="363"/>
        <v>9</v>
      </c>
    </row>
    <row r="3270" spans="5:12" x14ac:dyDescent="0.25">
      <c r="E3270" s="332" t="s">
        <v>3499</v>
      </c>
      <c r="F3270" s="333" t="str">
        <f t="shared" si="357"/>
        <v>9</v>
      </c>
      <c r="G3270" s="333" t="str">
        <f t="shared" si="358"/>
        <v>1</v>
      </c>
      <c r="H3270" s="333" t="str">
        <f t="shared" si="359"/>
        <v>9</v>
      </c>
      <c r="I3270" s="333" t="str">
        <f t="shared" si="360"/>
        <v>1</v>
      </c>
      <c r="J3270" s="333" t="str">
        <f t="shared" si="361"/>
        <v>3</v>
      </c>
      <c r="K3270" s="333" t="str">
        <f t="shared" si="362"/>
        <v>1</v>
      </c>
      <c r="L3270" s="350">
        <f t="shared" si="363"/>
        <v>7</v>
      </c>
    </row>
    <row r="3271" spans="5:12" x14ac:dyDescent="0.25">
      <c r="E3271" s="332" t="s">
        <v>3498</v>
      </c>
      <c r="F3271" s="333" t="str">
        <f t="shared" si="357"/>
        <v>9</v>
      </c>
      <c r="G3271" s="333" t="str">
        <f t="shared" si="358"/>
        <v>1</v>
      </c>
      <c r="H3271" s="333" t="str">
        <f t="shared" si="359"/>
        <v>9</v>
      </c>
      <c r="I3271" s="333" t="str">
        <f t="shared" si="360"/>
        <v>1</v>
      </c>
      <c r="J3271" s="333" t="str">
        <f t="shared" si="361"/>
        <v>3</v>
      </c>
      <c r="K3271" s="333" t="str">
        <f t="shared" si="362"/>
        <v>3</v>
      </c>
      <c r="L3271" s="350">
        <f t="shared" si="363"/>
        <v>9</v>
      </c>
    </row>
    <row r="3272" spans="5:12" x14ac:dyDescent="0.25">
      <c r="E3272" s="332" t="s">
        <v>3497</v>
      </c>
      <c r="F3272" s="333" t="str">
        <f t="shared" si="357"/>
        <v>9</v>
      </c>
      <c r="G3272" s="333" t="str">
        <f t="shared" si="358"/>
        <v>1</v>
      </c>
      <c r="H3272" s="333" t="str">
        <f t="shared" si="359"/>
        <v>9</v>
      </c>
      <c r="I3272" s="333" t="str">
        <f t="shared" si="360"/>
        <v>1</v>
      </c>
      <c r="J3272" s="333" t="str">
        <f t="shared" si="361"/>
        <v>3</v>
      </c>
      <c r="K3272" s="333" t="str">
        <f t="shared" si="362"/>
        <v>7</v>
      </c>
      <c r="L3272" s="350">
        <f t="shared" si="363"/>
        <v>13</v>
      </c>
    </row>
    <row r="3273" spans="5:12" x14ac:dyDescent="0.25">
      <c r="E3273" s="332" t="s">
        <v>3496</v>
      </c>
      <c r="F3273" s="333" t="str">
        <f t="shared" si="357"/>
        <v>9</v>
      </c>
      <c r="G3273" s="333" t="str">
        <f t="shared" si="358"/>
        <v>1</v>
      </c>
      <c r="H3273" s="333" t="str">
        <f t="shared" si="359"/>
        <v>9</v>
      </c>
      <c r="I3273" s="333" t="str">
        <f t="shared" si="360"/>
        <v>1</v>
      </c>
      <c r="J3273" s="333" t="str">
        <f t="shared" si="361"/>
        <v>3</v>
      </c>
      <c r="K3273" s="333" t="str">
        <f t="shared" si="362"/>
        <v>9</v>
      </c>
      <c r="L3273" s="350">
        <f t="shared" si="363"/>
        <v>15</v>
      </c>
    </row>
    <row r="3274" spans="5:12" x14ac:dyDescent="0.25">
      <c r="E3274" s="332" t="s">
        <v>3495</v>
      </c>
      <c r="F3274" s="333" t="str">
        <f t="shared" si="357"/>
        <v>9</v>
      </c>
      <c r="G3274" s="333" t="str">
        <f t="shared" si="358"/>
        <v>1</v>
      </c>
      <c r="H3274" s="333" t="str">
        <f t="shared" si="359"/>
        <v>9</v>
      </c>
      <c r="I3274" s="333" t="str">
        <f t="shared" si="360"/>
        <v>1</v>
      </c>
      <c r="J3274" s="333" t="str">
        <f t="shared" si="361"/>
        <v>7</v>
      </c>
      <c r="K3274" s="333" t="str">
        <f t="shared" si="362"/>
        <v>1</v>
      </c>
      <c r="L3274" s="350">
        <f t="shared" si="363"/>
        <v>8.3333333333333339</v>
      </c>
    </row>
    <row r="3275" spans="5:12" x14ac:dyDescent="0.25">
      <c r="E3275" s="332" t="s">
        <v>3494</v>
      </c>
      <c r="F3275" s="333" t="str">
        <f t="shared" si="357"/>
        <v>9</v>
      </c>
      <c r="G3275" s="333" t="str">
        <f t="shared" si="358"/>
        <v>1</v>
      </c>
      <c r="H3275" s="333" t="str">
        <f t="shared" si="359"/>
        <v>9</v>
      </c>
      <c r="I3275" s="333" t="str">
        <f t="shared" si="360"/>
        <v>1</v>
      </c>
      <c r="J3275" s="333" t="str">
        <f t="shared" si="361"/>
        <v>7</v>
      </c>
      <c r="K3275" s="333" t="str">
        <f t="shared" si="362"/>
        <v>3</v>
      </c>
      <c r="L3275" s="350">
        <f t="shared" si="363"/>
        <v>13</v>
      </c>
    </row>
    <row r="3276" spans="5:12" x14ac:dyDescent="0.25">
      <c r="E3276" s="332" t="s">
        <v>3493</v>
      </c>
      <c r="F3276" s="333" t="str">
        <f t="shared" si="357"/>
        <v>9</v>
      </c>
      <c r="G3276" s="333" t="str">
        <f t="shared" si="358"/>
        <v>1</v>
      </c>
      <c r="H3276" s="333" t="str">
        <f t="shared" si="359"/>
        <v>9</v>
      </c>
      <c r="I3276" s="333" t="str">
        <f t="shared" si="360"/>
        <v>1</v>
      </c>
      <c r="J3276" s="333" t="str">
        <f t="shared" si="361"/>
        <v>7</v>
      </c>
      <c r="K3276" s="333" t="str">
        <f t="shared" si="362"/>
        <v>7</v>
      </c>
      <c r="L3276" s="350">
        <f t="shared" si="363"/>
        <v>22.333333333333332</v>
      </c>
    </row>
    <row r="3277" spans="5:12" x14ac:dyDescent="0.25">
      <c r="E3277" s="332" t="s">
        <v>3492</v>
      </c>
      <c r="F3277" s="333" t="str">
        <f t="shared" si="357"/>
        <v>9</v>
      </c>
      <c r="G3277" s="333" t="str">
        <f t="shared" si="358"/>
        <v>1</v>
      </c>
      <c r="H3277" s="333" t="str">
        <f t="shared" si="359"/>
        <v>9</v>
      </c>
      <c r="I3277" s="333" t="str">
        <f t="shared" si="360"/>
        <v>1</v>
      </c>
      <c r="J3277" s="333" t="str">
        <f t="shared" si="361"/>
        <v>7</v>
      </c>
      <c r="K3277" s="333" t="str">
        <f t="shared" si="362"/>
        <v>9</v>
      </c>
      <c r="L3277" s="350">
        <f t="shared" si="363"/>
        <v>27</v>
      </c>
    </row>
    <row r="3278" spans="5:12" x14ac:dyDescent="0.25">
      <c r="E3278" s="332" t="s">
        <v>3491</v>
      </c>
      <c r="F3278" s="333" t="str">
        <f t="shared" si="357"/>
        <v>9</v>
      </c>
      <c r="G3278" s="333" t="str">
        <f t="shared" si="358"/>
        <v>1</v>
      </c>
      <c r="H3278" s="333" t="str">
        <f t="shared" si="359"/>
        <v>9</v>
      </c>
      <c r="I3278" s="333" t="str">
        <f t="shared" si="360"/>
        <v>1</v>
      </c>
      <c r="J3278" s="333" t="str">
        <f t="shared" si="361"/>
        <v>9</v>
      </c>
      <c r="K3278" s="333" t="str">
        <f t="shared" si="362"/>
        <v>1</v>
      </c>
      <c r="L3278" s="350">
        <f t="shared" si="363"/>
        <v>9</v>
      </c>
    </row>
    <row r="3279" spans="5:12" x14ac:dyDescent="0.25">
      <c r="E3279" s="332" t="s">
        <v>3490</v>
      </c>
      <c r="F3279" s="333" t="str">
        <f t="shared" si="357"/>
        <v>9</v>
      </c>
      <c r="G3279" s="333" t="str">
        <f t="shared" si="358"/>
        <v>1</v>
      </c>
      <c r="H3279" s="333" t="str">
        <f t="shared" si="359"/>
        <v>9</v>
      </c>
      <c r="I3279" s="333" t="str">
        <f t="shared" si="360"/>
        <v>1</v>
      </c>
      <c r="J3279" s="333" t="str">
        <f t="shared" si="361"/>
        <v>9</v>
      </c>
      <c r="K3279" s="333" t="str">
        <f t="shared" si="362"/>
        <v>3</v>
      </c>
      <c r="L3279" s="350">
        <f t="shared" si="363"/>
        <v>15</v>
      </c>
    </row>
    <row r="3280" spans="5:12" x14ac:dyDescent="0.25">
      <c r="E3280" s="332" t="s">
        <v>3489</v>
      </c>
      <c r="F3280" s="333" t="str">
        <f t="shared" si="357"/>
        <v>9</v>
      </c>
      <c r="G3280" s="333" t="str">
        <f t="shared" si="358"/>
        <v>1</v>
      </c>
      <c r="H3280" s="333" t="str">
        <f t="shared" si="359"/>
        <v>9</v>
      </c>
      <c r="I3280" s="333" t="str">
        <f t="shared" si="360"/>
        <v>1</v>
      </c>
      <c r="J3280" s="333" t="str">
        <f t="shared" si="361"/>
        <v>9</v>
      </c>
      <c r="K3280" s="333" t="str">
        <f t="shared" si="362"/>
        <v>7</v>
      </c>
      <c r="L3280" s="350">
        <f t="shared" si="363"/>
        <v>27</v>
      </c>
    </row>
    <row r="3281" spans="5:12" x14ac:dyDescent="0.25">
      <c r="E3281" s="332" t="s">
        <v>3488</v>
      </c>
      <c r="F3281" s="333" t="str">
        <f t="shared" si="357"/>
        <v>9</v>
      </c>
      <c r="G3281" s="333" t="str">
        <f t="shared" si="358"/>
        <v>1</v>
      </c>
      <c r="H3281" s="333" t="str">
        <f t="shared" si="359"/>
        <v>9</v>
      </c>
      <c r="I3281" s="333" t="str">
        <f t="shared" si="360"/>
        <v>1</v>
      </c>
      <c r="J3281" s="333" t="str">
        <f t="shared" si="361"/>
        <v>9</v>
      </c>
      <c r="K3281" s="333" t="str">
        <f t="shared" si="362"/>
        <v>9</v>
      </c>
      <c r="L3281" s="350">
        <f t="shared" si="363"/>
        <v>33</v>
      </c>
    </row>
    <row r="3282" spans="5:12" x14ac:dyDescent="0.25">
      <c r="E3282" s="332" t="s">
        <v>3487</v>
      </c>
      <c r="F3282" s="333" t="str">
        <f t="shared" si="357"/>
        <v>9</v>
      </c>
      <c r="G3282" s="333" t="str">
        <f t="shared" si="358"/>
        <v>1</v>
      </c>
      <c r="H3282" s="333" t="str">
        <f t="shared" si="359"/>
        <v>9</v>
      </c>
      <c r="I3282" s="333" t="str">
        <f t="shared" si="360"/>
        <v>3</v>
      </c>
      <c r="J3282" s="333" t="str">
        <f t="shared" si="361"/>
        <v>1</v>
      </c>
      <c r="K3282" s="333" t="str">
        <f t="shared" si="362"/>
        <v>1</v>
      </c>
      <c r="L3282" s="350">
        <f t="shared" si="363"/>
        <v>12.333333333333334</v>
      </c>
    </row>
    <row r="3283" spans="5:12" x14ac:dyDescent="0.25">
      <c r="E3283" s="332" t="s">
        <v>3486</v>
      </c>
      <c r="F3283" s="333" t="str">
        <f t="shared" si="357"/>
        <v>9</v>
      </c>
      <c r="G3283" s="333" t="str">
        <f t="shared" si="358"/>
        <v>1</v>
      </c>
      <c r="H3283" s="333" t="str">
        <f t="shared" si="359"/>
        <v>9</v>
      </c>
      <c r="I3283" s="333" t="str">
        <f t="shared" si="360"/>
        <v>3</v>
      </c>
      <c r="J3283" s="333" t="str">
        <f t="shared" si="361"/>
        <v>1</v>
      </c>
      <c r="K3283" s="333" t="str">
        <f t="shared" si="362"/>
        <v>3</v>
      </c>
      <c r="L3283" s="350">
        <f t="shared" si="363"/>
        <v>13</v>
      </c>
    </row>
    <row r="3284" spans="5:12" x14ac:dyDescent="0.25">
      <c r="E3284" s="332" t="s">
        <v>3485</v>
      </c>
      <c r="F3284" s="333" t="str">
        <f t="shared" si="357"/>
        <v>9</v>
      </c>
      <c r="G3284" s="333" t="str">
        <f t="shared" si="358"/>
        <v>1</v>
      </c>
      <c r="H3284" s="333" t="str">
        <f t="shared" si="359"/>
        <v>9</v>
      </c>
      <c r="I3284" s="333" t="str">
        <f t="shared" si="360"/>
        <v>3</v>
      </c>
      <c r="J3284" s="333" t="str">
        <f t="shared" si="361"/>
        <v>1</v>
      </c>
      <c r="K3284" s="333" t="str">
        <f t="shared" si="362"/>
        <v>7</v>
      </c>
      <c r="L3284" s="350">
        <f t="shared" si="363"/>
        <v>14.333333333333334</v>
      </c>
    </row>
    <row r="3285" spans="5:12" x14ac:dyDescent="0.25">
      <c r="E3285" s="332" t="s">
        <v>3484</v>
      </c>
      <c r="F3285" s="333" t="str">
        <f t="shared" si="357"/>
        <v>9</v>
      </c>
      <c r="G3285" s="333" t="str">
        <f t="shared" si="358"/>
        <v>1</v>
      </c>
      <c r="H3285" s="333" t="str">
        <f t="shared" si="359"/>
        <v>9</v>
      </c>
      <c r="I3285" s="333" t="str">
        <f t="shared" si="360"/>
        <v>3</v>
      </c>
      <c r="J3285" s="333" t="str">
        <f t="shared" si="361"/>
        <v>1</v>
      </c>
      <c r="K3285" s="333" t="str">
        <f t="shared" si="362"/>
        <v>9</v>
      </c>
      <c r="L3285" s="350">
        <f t="shared" si="363"/>
        <v>15</v>
      </c>
    </row>
    <row r="3286" spans="5:12" x14ac:dyDescent="0.25">
      <c r="E3286" s="332" t="s">
        <v>3483</v>
      </c>
      <c r="F3286" s="333" t="str">
        <f t="shared" si="357"/>
        <v>9</v>
      </c>
      <c r="G3286" s="333" t="str">
        <f t="shared" si="358"/>
        <v>1</v>
      </c>
      <c r="H3286" s="333" t="str">
        <f t="shared" si="359"/>
        <v>9</v>
      </c>
      <c r="I3286" s="333" t="str">
        <f t="shared" si="360"/>
        <v>3</v>
      </c>
      <c r="J3286" s="333" t="str">
        <f t="shared" si="361"/>
        <v>3</v>
      </c>
      <c r="K3286" s="333" t="str">
        <f t="shared" si="362"/>
        <v>1</v>
      </c>
      <c r="L3286" s="350">
        <f t="shared" si="363"/>
        <v>13</v>
      </c>
    </row>
    <row r="3287" spans="5:12" x14ac:dyDescent="0.25">
      <c r="E3287" s="332" t="s">
        <v>3482</v>
      </c>
      <c r="F3287" s="333" t="str">
        <f t="shared" si="357"/>
        <v>9</v>
      </c>
      <c r="G3287" s="333" t="str">
        <f t="shared" si="358"/>
        <v>1</v>
      </c>
      <c r="H3287" s="333" t="str">
        <f t="shared" si="359"/>
        <v>9</v>
      </c>
      <c r="I3287" s="333" t="str">
        <f t="shared" si="360"/>
        <v>3</v>
      </c>
      <c r="J3287" s="333" t="str">
        <f t="shared" si="361"/>
        <v>3</v>
      </c>
      <c r="K3287" s="333" t="str">
        <f t="shared" si="362"/>
        <v>3</v>
      </c>
      <c r="L3287" s="350">
        <f t="shared" si="363"/>
        <v>15</v>
      </c>
    </row>
    <row r="3288" spans="5:12" x14ac:dyDescent="0.25">
      <c r="E3288" s="332" t="s">
        <v>3481</v>
      </c>
      <c r="F3288" s="333" t="str">
        <f t="shared" si="357"/>
        <v>9</v>
      </c>
      <c r="G3288" s="333" t="str">
        <f t="shared" si="358"/>
        <v>1</v>
      </c>
      <c r="H3288" s="333" t="str">
        <f t="shared" si="359"/>
        <v>9</v>
      </c>
      <c r="I3288" s="333" t="str">
        <f t="shared" si="360"/>
        <v>3</v>
      </c>
      <c r="J3288" s="333" t="str">
        <f t="shared" si="361"/>
        <v>3</v>
      </c>
      <c r="K3288" s="333" t="str">
        <f t="shared" si="362"/>
        <v>7</v>
      </c>
      <c r="L3288" s="350">
        <f t="shared" si="363"/>
        <v>19</v>
      </c>
    </row>
    <row r="3289" spans="5:12" x14ac:dyDescent="0.25">
      <c r="E3289" s="332" t="s">
        <v>3480</v>
      </c>
      <c r="F3289" s="333" t="str">
        <f t="shared" si="357"/>
        <v>9</v>
      </c>
      <c r="G3289" s="333" t="str">
        <f t="shared" si="358"/>
        <v>1</v>
      </c>
      <c r="H3289" s="333" t="str">
        <f t="shared" si="359"/>
        <v>9</v>
      </c>
      <c r="I3289" s="333" t="str">
        <f t="shared" si="360"/>
        <v>3</v>
      </c>
      <c r="J3289" s="333" t="str">
        <f t="shared" si="361"/>
        <v>3</v>
      </c>
      <c r="K3289" s="333" t="str">
        <f t="shared" si="362"/>
        <v>9</v>
      </c>
      <c r="L3289" s="350">
        <f t="shared" si="363"/>
        <v>21</v>
      </c>
    </row>
    <row r="3290" spans="5:12" x14ac:dyDescent="0.25">
      <c r="E3290" s="332" t="s">
        <v>3479</v>
      </c>
      <c r="F3290" s="333" t="str">
        <f t="shared" si="357"/>
        <v>9</v>
      </c>
      <c r="G3290" s="333" t="str">
        <f t="shared" si="358"/>
        <v>1</v>
      </c>
      <c r="H3290" s="333" t="str">
        <f t="shared" si="359"/>
        <v>9</v>
      </c>
      <c r="I3290" s="333" t="str">
        <f t="shared" si="360"/>
        <v>3</v>
      </c>
      <c r="J3290" s="333" t="str">
        <f t="shared" si="361"/>
        <v>7</v>
      </c>
      <c r="K3290" s="333" t="str">
        <f t="shared" si="362"/>
        <v>1</v>
      </c>
      <c r="L3290" s="350">
        <f t="shared" si="363"/>
        <v>14.333333333333334</v>
      </c>
    </row>
    <row r="3291" spans="5:12" x14ac:dyDescent="0.25">
      <c r="E3291" s="332" t="s">
        <v>3478</v>
      </c>
      <c r="F3291" s="333" t="str">
        <f t="shared" si="357"/>
        <v>9</v>
      </c>
      <c r="G3291" s="333" t="str">
        <f t="shared" si="358"/>
        <v>1</v>
      </c>
      <c r="H3291" s="333" t="str">
        <f t="shared" si="359"/>
        <v>9</v>
      </c>
      <c r="I3291" s="333" t="str">
        <f t="shared" si="360"/>
        <v>3</v>
      </c>
      <c r="J3291" s="333" t="str">
        <f t="shared" si="361"/>
        <v>7</v>
      </c>
      <c r="K3291" s="333" t="str">
        <f t="shared" si="362"/>
        <v>3</v>
      </c>
      <c r="L3291" s="350">
        <f t="shared" si="363"/>
        <v>19</v>
      </c>
    </row>
    <row r="3292" spans="5:12" x14ac:dyDescent="0.25">
      <c r="E3292" s="332" t="s">
        <v>3477</v>
      </c>
      <c r="F3292" s="333" t="str">
        <f t="shared" si="357"/>
        <v>9</v>
      </c>
      <c r="G3292" s="333" t="str">
        <f t="shared" si="358"/>
        <v>1</v>
      </c>
      <c r="H3292" s="333" t="str">
        <f t="shared" si="359"/>
        <v>9</v>
      </c>
      <c r="I3292" s="333" t="str">
        <f t="shared" si="360"/>
        <v>3</v>
      </c>
      <c r="J3292" s="333" t="str">
        <f t="shared" si="361"/>
        <v>7</v>
      </c>
      <c r="K3292" s="333" t="str">
        <f t="shared" si="362"/>
        <v>7</v>
      </c>
      <c r="L3292" s="350">
        <f t="shared" si="363"/>
        <v>28.333333333333332</v>
      </c>
    </row>
    <row r="3293" spans="5:12" x14ac:dyDescent="0.25">
      <c r="E3293" s="332" t="s">
        <v>3476</v>
      </c>
      <c r="F3293" s="333" t="str">
        <f t="shared" si="357"/>
        <v>9</v>
      </c>
      <c r="G3293" s="333" t="str">
        <f t="shared" si="358"/>
        <v>1</v>
      </c>
      <c r="H3293" s="333" t="str">
        <f t="shared" si="359"/>
        <v>9</v>
      </c>
      <c r="I3293" s="333" t="str">
        <f t="shared" si="360"/>
        <v>3</v>
      </c>
      <c r="J3293" s="333" t="str">
        <f t="shared" si="361"/>
        <v>7</v>
      </c>
      <c r="K3293" s="333" t="str">
        <f t="shared" si="362"/>
        <v>9</v>
      </c>
      <c r="L3293" s="350">
        <f t="shared" si="363"/>
        <v>33</v>
      </c>
    </row>
    <row r="3294" spans="5:12" x14ac:dyDescent="0.25">
      <c r="E3294" s="332" t="s">
        <v>3475</v>
      </c>
      <c r="F3294" s="333" t="str">
        <f t="shared" si="357"/>
        <v>9</v>
      </c>
      <c r="G3294" s="333" t="str">
        <f t="shared" si="358"/>
        <v>1</v>
      </c>
      <c r="H3294" s="333" t="str">
        <f t="shared" si="359"/>
        <v>9</v>
      </c>
      <c r="I3294" s="333" t="str">
        <f t="shared" si="360"/>
        <v>3</v>
      </c>
      <c r="J3294" s="333" t="str">
        <f t="shared" si="361"/>
        <v>9</v>
      </c>
      <c r="K3294" s="333" t="str">
        <f t="shared" si="362"/>
        <v>1</v>
      </c>
      <c r="L3294" s="350">
        <f t="shared" si="363"/>
        <v>15</v>
      </c>
    </row>
    <row r="3295" spans="5:12" x14ac:dyDescent="0.25">
      <c r="E3295" s="332" t="s">
        <v>3474</v>
      </c>
      <c r="F3295" s="333" t="str">
        <f t="shared" si="357"/>
        <v>9</v>
      </c>
      <c r="G3295" s="333" t="str">
        <f t="shared" si="358"/>
        <v>1</v>
      </c>
      <c r="H3295" s="333" t="str">
        <f t="shared" si="359"/>
        <v>9</v>
      </c>
      <c r="I3295" s="333" t="str">
        <f t="shared" si="360"/>
        <v>3</v>
      </c>
      <c r="J3295" s="333" t="str">
        <f t="shared" si="361"/>
        <v>9</v>
      </c>
      <c r="K3295" s="333" t="str">
        <f t="shared" si="362"/>
        <v>3</v>
      </c>
      <c r="L3295" s="350">
        <f t="shared" si="363"/>
        <v>21</v>
      </c>
    </row>
    <row r="3296" spans="5:12" x14ac:dyDescent="0.25">
      <c r="E3296" s="332" t="s">
        <v>3473</v>
      </c>
      <c r="F3296" s="333" t="str">
        <f t="shared" si="357"/>
        <v>9</v>
      </c>
      <c r="G3296" s="333" t="str">
        <f t="shared" si="358"/>
        <v>1</v>
      </c>
      <c r="H3296" s="333" t="str">
        <f t="shared" si="359"/>
        <v>9</v>
      </c>
      <c r="I3296" s="333" t="str">
        <f t="shared" si="360"/>
        <v>3</v>
      </c>
      <c r="J3296" s="333" t="str">
        <f t="shared" si="361"/>
        <v>9</v>
      </c>
      <c r="K3296" s="333" t="str">
        <f t="shared" si="362"/>
        <v>7</v>
      </c>
      <c r="L3296" s="350">
        <f t="shared" si="363"/>
        <v>33</v>
      </c>
    </row>
    <row r="3297" spans="5:12" x14ac:dyDescent="0.25">
      <c r="E3297" s="332" t="s">
        <v>3472</v>
      </c>
      <c r="F3297" s="333" t="str">
        <f t="shared" si="357"/>
        <v>9</v>
      </c>
      <c r="G3297" s="333" t="str">
        <f t="shared" si="358"/>
        <v>1</v>
      </c>
      <c r="H3297" s="333" t="str">
        <f t="shared" si="359"/>
        <v>9</v>
      </c>
      <c r="I3297" s="333" t="str">
        <f t="shared" si="360"/>
        <v>3</v>
      </c>
      <c r="J3297" s="333" t="str">
        <f t="shared" si="361"/>
        <v>9</v>
      </c>
      <c r="K3297" s="333" t="str">
        <f t="shared" si="362"/>
        <v>9</v>
      </c>
      <c r="L3297" s="350">
        <f t="shared" si="363"/>
        <v>39</v>
      </c>
    </row>
    <row r="3298" spans="5:12" x14ac:dyDescent="0.25">
      <c r="E3298" s="332" t="s">
        <v>3471</v>
      </c>
      <c r="F3298" s="333" t="str">
        <f t="shared" si="357"/>
        <v>9</v>
      </c>
      <c r="G3298" s="333" t="str">
        <f t="shared" si="358"/>
        <v>1</v>
      </c>
      <c r="H3298" s="333" t="str">
        <f t="shared" si="359"/>
        <v>9</v>
      </c>
      <c r="I3298" s="333" t="str">
        <f t="shared" si="360"/>
        <v>7</v>
      </c>
      <c r="J3298" s="333" t="str">
        <f t="shared" si="361"/>
        <v>1</v>
      </c>
      <c r="K3298" s="333" t="str">
        <f t="shared" si="362"/>
        <v>1</v>
      </c>
      <c r="L3298" s="350">
        <f t="shared" si="363"/>
        <v>24.333333333333332</v>
      </c>
    </row>
    <row r="3299" spans="5:12" x14ac:dyDescent="0.25">
      <c r="E3299" s="332" t="s">
        <v>3470</v>
      </c>
      <c r="F3299" s="333" t="str">
        <f t="shared" si="357"/>
        <v>9</v>
      </c>
      <c r="G3299" s="333" t="str">
        <f t="shared" si="358"/>
        <v>1</v>
      </c>
      <c r="H3299" s="333" t="str">
        <f t="shared" si="359"/>
        <v>9</v>
      </c>
      <c r="I3299" s="333" t="str">
        <f t="shared" si="360"/>
        <v>7</v>
      </c>
      <c r="J3299" s="333" t="str">
        <f t="shared" si="361"/>
        <v>1</v>
      </c>
      <c r="K3299" s="333" t="str">
        <f t="shared" si="362"/>
        <v>3</v>
      </c>
      <c r="L3299" s="350">
        <f t="shared" si="363"/>
        <v>25</v>
      </c>
    </row>
    <row r="3300" spans="5:12" x14ac:dyDescent="0.25">
      <c r="E3300" s="332" t="s">
        <v>3469</v>
      </c>
      <c r="F3300" s="333" t="str">
        <f t="shared" si="357"/>
        <v>9</v>
      </c>
      <c r="G3300" s="333" t="str">
        <f t="shared" si="358"/>
        <v>1</v>
      </c>
      <c r="H3300" s="333" t="str">
        <f t="shared" si="359"/>
        <v>9</v>
      </c>
      <c r="I3300" s="333" t="str">
        <f t="shared" si="360"/>
        <v>7</v>
      </c>
      <c r="J3300" s="333" t="str">
        <f t="shared" si="361"/>
        <v>1</v>
      </c>
      <c r="K3300" s="333" t="str">
        <f t="shared" si="362"/>
        <v>7</v>
      </c>
      <c r="L3300" s="350">
        <f t="shared" si="363"/>
        <v>26.333333333333332</v>
      </c>
    </row>
    <row r="3301" spans="5:12" x14ac:dyDescent="0.25">
      <c r="E3301" s="332" t="s">
        <v>3468</v>
      </c>
      <c r="F3301" s="333" t="str">
        <f t="shared" si="357"/>
        <v>9</v>
      </c>
      <c r="G3301" s="333" t="str">
        <f t="shared" si="358"/>
        <v>1</v>
      </c>
      <c r="H3301" s="333" t="str">
        <f t="shared" si="359"/>
        <v>9</v>
      </c>
      <c r="I3301" s="333" t="str">
        <f t="shared" si="360"/>
        <v>7</v>
      </c>
      <c r="J3301" s="333" t="str">
        <f t="shared" si="361"/>
        <v>1</v>
      </c>
      <c r="K3301" s="333" t="str">
        <f t="shared" si="362"/>
        <v>9</v>
      </c>
      <c r="L3301" s="350">
        <f t="shared" si="363"/>
        <v>27</v>
      </c>
    </row>
    <row r="3302" spans="5:12" x14ac:dyDescent="0.25">
      <c r="E3302" s="332" t="s">
        <v>3467</v>
      </c>
      <c r="F3302" s="333" t="str">
        <f t="shared" si="357"/>
        <v>9</v>
      </c>
      <c r="G3302" s="333" t="str">
        <f t="shared" si="358"/>
        <v>1</v>
      </c>
      <c r="H3302" s="333" t="str">
        <f t="shared" si="359"/>
        <v>9</v>
      </c>
      <c r="I3302" s="333" t="str">
        <f t="shared" si="360"/>
        <v>7</v>
      </c>
      <c r="J3302" s="333" t="str">
        <f t="shared" si="361"/>
        <v>3</v>
      </c>
      <c r="K3302" s="333" t="str">
        <f t="shared" si="362"/>
        <v>1</v>
      </c>
      <c r="L3302" s="350">
        <f t="shared" si="363"/>
        <v>25</v>
      </c>
    </row>
    <row r="3303" spans="5:12" x14ac:dyDescent="0.25">
      <c r="E3303" s="332" t="s">
        <v>3466</v>
      </c>
      <c r="F3303" s="333" t="str">
        <f t="shared" si="357"/>
        <v>9</v>
      </c>
      <c r="G3303" s="333" t="str">
        <f t="shared" si="358"/>
        <v>1</v>
      </c>
      <c r="H3303" s="333" t="str">
        <f t="shared" si="359"/>
        <v>9</v>
      </c>
      <c r="I3303" s="333" t="str">
        <f t="shared" si="360"/>
        <v>7</v>
      </c>
      <c r="J3303" s="333" t="str">
        <f t="shared" si="361"/>
        <v>3</v>
      </c>
      <c r="K3303" s="333" t="str">
        <f t="shared" si="362"/>
        <v>3</v>
      </c>
      <c r="L3303" s="350">
        <f t="shared" si="363"/>
        <v>27</v>
      </c>
    </row>
    <row r="3304" spans="5:12" x14ac:dyDescent="0.25">
      <c r="E3304" s="332" t="s">
        <v>3465</v>
      </c>
      <c r="F3304" s="333" t="str">
        <f t="shared" si="357"/>
        <v>9</v>
      </c>
      <c r="G3304" s="333" t="str">
        <f t="shared" si="358"/>
        <v>1</v>
      </c>
      <c r="H3304" s="333" t="str">
        <f t="shared" si="359"/>
        <v>9</v>
      </c>
      <c r="I3304" s="333" t="str">
        <f t="shared" si="360"/>
        <v>7</v>
      </c>
      <c r="J3304" s="333" t="str">
        <f t="shared" si="361"/>
        <v>3</v>
      </c>
      <c r="K3304" s="333" t="str">
        <f t="shared" si="362"/>
        <v>7</v>
      </c>
      <c r="L3304" s="350">
        <f t="shared" si="363"/>
        <v>31</v>
      </c>
    </row>
    <row r="3305" spans="5:12" x14ac:dyDescent="0.25">
      <c r="E3305" s="332" t="s">
        <v>3464</v>
      </c>
      <c r="F3305" s="333" t="str">
        <f t="shared" si="357"/>
        <v>9</v>
      </c>
      <c r="G3305" s="333" t="str">
        <f t="shared" si="358"/>
        <v>1</v>
      </c>
      <c r="H3305" s="333" t="str">
        <f t="shared" si="359"/>
        <v>9</v>
      </c>
      <c r="I3305" s="333" t="str">
        <f t="shared" si="360"/>
        <v>7</v>
      </c>
      <c r="J3305" s="333" t="str">
        <f t="shared" si="361"/>
        <v>3</v>
      </c>
      <c r="K3305" s="333" t="str">
        <f t="shared" si="362"/>
        <v>9</v>
      </c>
      <c r="L3305" s="350">
        <f t="shared" si="363"/>
        <v>33</v>
      </c>
    </row>
    <row r="3306" spans="5:12" x14ac:dyDescent="0.25">
      <c r="E3306" s="332" t="s">
        <v>3463</v>
      </c>
      <c r="F3306" s="333" t="str">
        <f t="shared" si="357"/>
        <v>9</v>
      </c>
      <c r="G3306" s="333" t="str">
        <f t="shared" si="358"/>
        <v>1</v>
      </c>
      <c r="H3306" s="333" t="str">
        <f t="shared" si="359"/>
        <v>9</v>
      </c>
      <c r="I3306" s="333" t="str">
        <f t="shared" si="360"/>
        <v>7</v>
      </c>
      <c r="J3306" s="333" t="str">
        <f t="shared" si="361"/>
        <v>7</v>
      </c>
      <c r="K3306" s="333" t="str">
        <f t="shared" si="362"/>
        <v>1</v>
      </c>
      <c r="L3306" s="350">
        <f t="shared" si="363"/>
        <v>26.333333333333332</v>
      </c>
    </row>
    <row r="3307" spans="5:12" x14ac:dyDescent="0.25">
      <c r="E3307" s="332" t="s">
        <v>3462</v>
      </c>
      <c r="F3307" s="333" t="str">
        <f t="shared" si="357"/>
        <v>9</v>
      </c>
      <c r="G3307" s="333" t="str">
        <f t="shared" si="358"/>
        <v>1</v>
      </c>
      <c r="H3307" s="333" t="str">
        <f t="shared" si="359"/>
        <v>9</v>
      </c>
      <c r="I3307" s="333" t="str">
        <f t="shared" si="360"/>
        <v>7</v>
      </c>
      <c r="J3307" s="333" t="str">
        <f t="shared" si="361"/>
        <v>7</v>
      </c>
      <c r="K3307" s="333" t="str">
        <f t="shared" si="362"/>
        <v>3</v>
      </c>
      <c r="L3307" s="350">
        <f t="shared" si="363"/>
        <v>31</v>
      </c>
    </row>
    <row r="3308" spans="5:12" x14ac:dyDescent="0.25">
      <c r="E3308" s="332" t="s">
        <v>3461</v>
      </c>
      <c r="F3308" s="333" t="str">
        <f t="shared" si="357"/>
        <v>9</v>
      </c>
      <c r="G3308" s="333" t="str">
        <f t="shared" si="358"/>
        <v>1</v>
      </c>
      <c r="H3308" s="333" t="str">
        <f t="shared" si="359"/>
        <v>9</v>
      </c>
      <c r="I3308" s="333" t="str">
        <f t="shared" si="360"/>
        <v>7</v>
      </c>
      <c r="J3308" s="333" t="str">
        <f t="shared" si="361"/>
        <v>7</v>
      </c>
      <c r="K3308" s="333" t="str">
        <f t="shared" si="362"/>
        <v>7</v>
      </c>
      <c r="L3308" s="350">
        <f t="shared" si="363"/>
        <v>40.333333333333336</v>
      </c>
    </row>
    <row r="3309" spans="5:12" x14ac:dyDescent="0.25">
      <c r="E3309" s="332" t="s">
        <v>3460</v>
      </c>
      <c r="F3309" s="333" t="str">
        <f t="shared" si="357"/>
        <v>9</v>
      </c>
      <c r="G3309" s="333" t="str">
        <f t="shared" si="358"/>
        <v>1</v>
      </c>
      <c r="H3309" s="333" t="str">
        <f t="shared" si="359"/>
        <v>9</v>
      </c>
      <c r="I3309" s="333" t="str">
        <f t="shared" si="360"/>
        <v>7</v>
      </c>
      <c r="J3309" s="333" t="str">
        <f t="shared" si="361"/>
        <v>7</v>
      </c>
      <c r="K3309" s="333" t="str">
        <f t="shared" si="362"/>
        <v>9</v>
      </c>
      <c r="L3309" s="350">
        <f t="shared" si="363"/>
        <v>45</v>
      </c>
    </row>
    <row r="3310" spans="5:12" x14ac:dyDescent="0.25">
      <c r="E3310" s="332" t="s">
        <v>3459</v>
      </c>
      <c r="F3310" s="333" t="str">
        <f t="shared" si="357"/>
        <v>9</v>
      </c>
      <c r="G3310" s="333" t="str">
        <f t="shared" si="358"/>
        <v>1</v>
      </c>
      <c r="H3310" s="333" t="str">
        <f t="shared" si="359"/>
        <v>9</v>
      </c>
      <c r="I3310" s="333" t="str">
        <f t="shared" si="360"/>
        <v>7</v>
      </c>
      <c r="J3310" s="333" t="str">
        <f t="shared" si="361"/>
        <v>9</v>
      </c>
      <c r="K3310" s="333" t="str">
        <f t="shared" si="362"/>
        <v>1</v>
      </c>
      <c r="L3310" s="350">
        <f t="shared" si="363"/>
        <v>27</v>
      </c>
    </row>
    <row r="3311" spans="5:12" x14ac:dyDescent="0.25">
      <c r="E3311" s="332" t="s">
        <v>3458</v>
      </c>
      <c r="F3311" s="333" t="str">
        <f t="shared" si="357"/>
        <v>9</v>
      </c>
      <c r="G3311" s="333" t="str">
        <f t="shared" si="358"/>
        <v>1</v>
      </c>
      <c r="H3311" s="333" t="str">
        <f t="shared" si="359"/>
        <v>9</v>
      </c>
      <c r="I3311" s="333" t="str">
        <f t="shared" si="360"/>
        <v>7</v>
      </c>
      <c r="J3311" s="333" t="str">
        <f t="shared" si="361"/>
        <v>9</v>
      </c>
      <c r="K3311" s="333" t="str">
        <f t="shared" si="362"/>
        <v>3</v>
      </c>
      <c r="L3311" s="350">
        <f t="shared" si="363"/>
        <v>33</v>
      </c>
    </row>
    <row r="3312" spans="5:12" x14ac:dyDescent="0.25">
      <c r="E3312" s="332" t="s">
        <v>3457</v>
      </c>
      <c r="F3312" s="333" t="str">
        <f t="shared" si="357"/>
        <v>9</v>
      </c>
      <c r="G3312" s="333" t="str">
        <f t="shared" si="358"/>
        <v>1</v>
      </c>
      <c r="H3312" s="333" t="str">
        <f t="shared" si="359"/>
        <v>9</v>
      </c>
      <c r="I3312" s="333" t="str">
        <f t="shared" si="360"/>
        <v>7</v>
      </c>
      <c r="J3312" s="333" t="str">
        <f t="shared" si="361"/>
        <v>9</v>
      </c>
      <c r="K3312" s="333" t="str">
        <f t="shared" si="362"/>
        <v>7</v>
      </c>
      <c r="L3312" s="350">
        <f t="shared" si="363"/>
        <v>45</v>
      </c>
    </row>
    <row r="3313" spans="5:12" x14ac:dyDescent="0.25">
      <c r="E3313" s="332" t="s">
        <v>3456</v>
      </c>
      <c r="F3313" s="333" t="str">
        <f t="shared" si="357"/>
        <v>9</v>
      </c>
      <c r="G3313" s="333" t="str">
        <f t="shared" si="358"/>
        <v>1</v>
      </c>
      <c r="H3313" s="333" t="str">
        <f t="shared" si="359"/>
        <v>9</v>
      </c>
      <c r="I3313" s="333" t="str">
        <f t="shared" si="360"/>
        <v>7</v>
      </c>
      <c r="J3313" s="333" t="str">
        <f t="shared" si="361"/>
        <v>9</v>
      </c>
      <c r="K3313" s="333" t="str">
        <f t="shared" si="362"/>
        <v>9</v>
      </c>
      <c r="L3313" s="350">
        <f t="shared" si="363"/>
        <v>51</v>
      </c>
    </row>
    <row r="3314" spans="5:12" x14ac:dyDescent="0.25">
      <c r="E3314" s="332" t="s">
        <v>3455</v>
      </c>
      <c r="F3314" s="333" t="str">
        <f t="shared" si="357"/>
        <v>9</v>
      </c>
      <c r="G3314" s="333" t="str">
        <f t="shared" si="358"/>
        <v>1</v>
      </c>
      <c r="H3314" s="333" t="str">
        <f t="shared" si="359"/>
        <v>9</v>
      </c>
      <c r="I3314" s="333" t="str">
        <f t="shared" si="360"/>
        <v>9</v>
      </c>
      <c r="J3314" s="333" t="str">
        <f t="shared" si="361"/>
        <v>1</v>
      </c>
      <c r="K3314" s="333" t="str">
        <f t="shared" si="362"/>
        <v>1</v>
      </c>
      <c r="L3314" s="350">
        <f t="shared" si="363"/>
        <v>30.333333333333332</v>
      </c>
    </row>
    <row r="3315" spans="5:12" x14ac:dyDescent="0.25">
      <c r="E3315" s="332" t="s">
        <v>3454</v>
      </c>
      <c r="F3315" s="333" t="str">
        <f t="shared" si="357"/>
        <v>9</v>
      </c>
      <c r="G3315" s="333" t="str">
        <f t="shared" si="358"/>
        <v>1</v>
      </c>
      <c r="H3315" s="333" t="str">
        <f t="shared" si="359"/>
        <v>9</v>
      </c>
      <c r="I3315" s="333" t="str">
        <f t="shared" si="360"/>
        <v>9</v>
      </c>
      <c r="J3315" s="333" t="str">
        <f t="shared" si="361"/>
        <v>1</v>
      </c>
      <c r="K3315" s="333" t="str">
        <f t="shared" si="362"/>
        <v>3</v>
      </c>
      <c r="L3315" s="350">
        <f t="shared" si="363"/>
        <v>31</v>
      </c>
    </row>
    <row r="3316" spans="5:12" x14ac:dyDescent="0.25">
      <c r="E3316" s="332" t="s">
        <v>3453</v>
      </c>
      <c r="F3316" s="333" t="str">
        <f t="shared" si="357"/>
        <v>9</v>
      </c>
      <c r="G3316" s="333" t="str">
        <f t="shared" si="358"/>
        <v>1</v>
      </c>
      <c r="H3316" s="333" t="str">
        <f t="shared" si="359"/>
        <v>9</v>
      </c>
      <c r="I3316" s="333" t="str">
        <f t="shared" si="360"/>
        <v>9</v>
      </c>
      <c r="J3316" s="333" t="str">
        <f t="shared" si="361"/>
        <v>1</v>
      </c>
      <c r="K3316" s="333" t="str">
        <f t="shared" si="362"/>
        <v>7</v>
      </c>
      <c r="L3316" s="350">
        <f t="shared" si="363"/>
        <v>32.333333333333336</v>
      </c>
    </row>
    <row r="3317" spans="5:12" x14ac:dyDescent="0.25">
      <c r="E3317" s="332" t="s">
        <v>3452</v>
      </c>
      <c r="F3317" s="333" t="str">
        <f t="shared" si="357"/>
        <v>9</v>
      </c>
      <c r="G3317" s="333" t="str">
        <f t="shared" si="358"/>
        <v>1</v>
      </c>
      <c r="H3317" s="333" t="str">
        <f t="shared" si="359"/>
        <v>9</v>
      </c>
      <c r="I3317" s="333" t="str">
        <f t="shared" si="360"/>
        <v>9</v>
      </c>
      <c r="J3317" s="333" t="str">
        <f t="shared" si="361"/>
        <v>1</v>
      </c>
      <c r="K3317" s="333" t="str">
        <f t="shared" si="362"/>
        <v>9</v>
      </c>
      <c r="L3317" s="350">
        <f t="shared" si="363"/>
        <v>33</v>
      </c>
    </row>
    <row r="3318" spans="5:12" x14ac:dyDescent="0.25">
      <c r="E3318" s="332" t="s">
        <v>3451</v>
      </c>
      <c r="F3318" s="333" t="str">
        <f t="shared" si="357"/>
        <v>9</v>
      </c>
      <c r="G3318" s="333" t="str">
        <f t="shared" si="358"/>
        <v>1</v>
      </c>
      <c r="H3318" s="333" t="str">
        <f t="shared" si="359"/>
        <v>9</v>
      </c>
      <c r="I3318" s="333" t="str">
        <f t="shared" si="360"/>
        <v>9</v>
      </c>
      <c r="J3318" s="333" t="str">
        <f t="shared" si="361"/>
        <v>3</v>
      </c>
      <c r="K3318" s="333" t="str">
        <f t="shared" si="362"/>
        <v>1</v>
      </c>
      <c r="L3318" s="350">
        <f t="shared" si="363"/>
        <v>31</v>
      </c>
    </row>
    <row r="3319" spans="5:12" x14ac:dyDescent="0.25">
      <c r="E3319" s="332" t="s">
        <v>3450</v>
      </c>
      <c r="F3319" s="333" t="str">
        <f t="shared" si="357"/>
        <v>9</v>
      </c>
      <c r="G3319" s="333" t="str">
        <f t="shared" si="358"/>
        <v>1</v>
      </c>
      <c r="H3319" s="333" t="str">
        <f t="shared" si="359"/>
        <v>9</v>
      </c>
      <c r="I3319" s="333" t="str">
        <f t="shared" si="360"/>
        <v>9</v>
      </c>
      <c r="J3319" s="333" t="str">
        <f t="shared" si="361"/>
        <v>3</v>
      </c>
      <c r="K3319" s="333" t="str">
        <f t="shared" si="362"/>
        <v>3</v>
      </c>
      <c r="L3319" s="350">
        <f t="shared" si="363"/>
        <v>33</v>
      </c>
    </row>
    <row r="3320" spans="5:12" x14ac:dyDescent="0.25">
      <c r="E3320" s="332" t="s">
        <v>3449</v>
      </c>
      <c r="F3320" s="333" t="str">
        <f t="shared" si="357"/>
        <v>9</v>
      </c>
      <c r="G3320" s="333" t="str">
        <f t="shared" si="358"/>
        <v>1</v>
      </c>
      <c r="H3320" s="333" t="str">
        <f t="shared" si="359"/>
        <v>9</v>
      </c>
      <c r="I3320" s="333" t="str">
        <f t="shared" si="360"/>
        <v>9</v>
      </c>
      <c r="J3320" s="333" t="str">
        <f t="shared" si="361"/>
        <v>3</v>
      </c>
      <c r="K3320" s="333" t="str">
        <f t="shared" si="362"/>
        <v>7</v>
      </c>
      <c r="L3320" s="350">
        <f t="shared" si="363"/>
        <v>37</v>
      </c>
    </row>
    <row r="3321" spans="5:12" x14ac:dyDescent="0.25">
      <c r="E3321" s="332" t="s">
        <v>3448</v>
      </c>
      <c r="F3321" s="333" t="str">
        <f t="shared" si="357"/>
        <v>9</v>
      </c>
      <c r="G3321" s="333" t="str">
        <f t="shared" si="358"/>
        <v>1</v>
      </c>
      <c r="H3321" s="333" t="str">
        <f t="shared" si="359"/>
        <v>9</v>
      </c>
      <c r="I3321" s="333" t="str">
        <f t="shared" si="360"/>
        <v>9</v>
      </c>
      <c r="J3321" s="333" t="str">
        <f t="shared" si="361"/>
        <v>3</v>
      </c>
      <c r="K3321" s="333" t="str">
        <f t="shared" si="362"/>
        <v>9</v>
      </c>
      <c r="L3321" s="350">
        <f t="shared" si="363"/>
        <v>39</v>
      </c>
    </row>
    <row r="3322" spans="5:12" x14ac:dyDescent="0.25">
      <c r="E3322" s="332" t="s">
        <v>3447</v>
      </c>
      <c r="F3322" s="333" t="str">
        <f t="shared" si="357"/>
        <v>9</v>
      </c>
      <c r="G3322" s="333" t="str">
        <f t="shared" si="358"/>
        <v>1</v>
      </c>
      <c r="H3322" s="333" t="str">
        <f t="shared" si="359"/>
        <v>9</v>
      </c>
      <c r="I3322" s="333" t="str">
        <f t="shared" si="360"/>
        <v>9</v>
      </c>
      <c r="J3322" s="333" t="str">
        <f t="shared" si="361"/>
        <v>7</v>
      </c>
      <c r="K3322" s="333" t="str">
        <f t="shared" si="362"/>
        <v>1</v>
      </c>
      <c r="L3322" s="350">
        <f t="shared" si="363"/>
        <v>32.333333333333336</v>
      </c>
    </row>
    <row r="3323" spans="5:12" x14ac:dyDescent="0.25">
      <c r="E3323" s="332" t="s">
        <v>3446</v>
      </c>
      <c r="F3323" s="333" t="str">
        <f t="shared" si="357"/>
        <v>9</v>
      </c>
      <c r="G3323" s="333" t="str">
        <f t="shared" si="358"/>
        <v>1</v>
      </c>
      <c r="H3323" s="333" t="str">
        <f t="shared" si="359"/>
        <v>9</v>
      </c>
      <c r="I3323" s="333" t="str">
        <f t="shared" si="360"/>
        <v>9</v>
      </c>
      <c r="J3323" s="333" t="str">
        <f t="shared" si="361"/>
        <v>7</v>
      </c>
      <c r="K3323" s="333" t="str">
        <f t="shared" si="362"/>
        <v>3</v>
      </c>
      <c r="L3323" s="350">
        <f t="shared" si="363"/>
        <v>37</v>
      </c>
    </row>
    <row r="3324" spans="5:12" x14ac:dyDescent="0.25">
      <c r="E3324" s="332" t="s">
        <v>3445</v>
      </c>
      <c r="F3324" s="333" t="str">
        <f t="shared" si="357"/>
        <v>9</v>
      </c>
      <c r="G3324" s="333" t="str">
        <f t="shared" si="358"/>
        <v>1</v>
      </c>
      <c r="H3324" s="333" t="str">
        <f t="shared" si="359"/>
        <v>9</v>
      </c>
      <c r="I3324" s="333" t="str">
        <f t="shared" si="360"/>
        <v>9</v>
      </c>
      <c r="J3324" s="333" t="str">
        <f t="shared" si="361"/>
        <v>7</v>
      </c>
      <c r="K3324" s="333" t="str">
        <f t="shared" si="362"/>
        <v>7</v>
      </c>
      <c r="L3324" s="350">
        <f t="shared" si="363"/>
        <v>46.333333333333336</v>
      </c>
    </row>
    <row r="3325" spans="5:12" x14ac:dyDescent="0.25">
      <c r="E3325" s="332" t="s">
        <v>3444</v>
      </c>
      <c r="F3325" s="333" t="str">
        <f t="shared" si="357"/>
        <v>9</v>
      </c>
      <c r="G3325" s="333" t="str">
        <f t="shared" si="358"/>
        <v>1</v>
      </c>
      <c r="H3325" s="333" t="str">
        <f t="shared" si="359"/>
        <v>9</v>
      </c>
      <c r="I3325" s="333" t="str">
        <f t="shared" si="360"/>
        <v>9</v>
      </c>
      <c r="J3325" s="333" t="str">
        <f t="shared" si="361"/>
        <v>7</v>
      </c>
      <c r="K3325" s="333" t="str">
        <f t="shared" si="362"/>
        <v>9</v>
      </c>
      <c r="L3325" s="350">
        <f t="shared" si="363"/>
        <v>51</v>
      </c>
    </row>
    <row r="3326" spans="5:12" x14ac:dyDescent="0.25">
      <c r="E3326" s="332" t="s">
        <v>3443</v>
      </c>
      <c r="F3326" s="333" t="str">
        <f t="shared" si="357"/>
        <v>9</v>
      </c>
      <c r="G3326" s="333" t="str">
        <f t="shared" si="358"/>
        <v>1</v>
      </c>
      <c r="H3326" s="333" t="str">
        <f t="shared" si="359"/>
        <v>9</v>
      </c>
      <c r="I3326" s="333" t="str">
        <f t="shared" si="360"/>
        <v>9</v>
      </c>
      <c r="J3326" s="333" t="str">
        <f t="shared" si="361"/>
        <v>9</v>
      </c>
      <c r="K3326" s="333" t="str">
        <f t="shared" si="362"/>
        <v>1</v>
      </c>
      <c r="L3326" s="350">
        <f t="shared" si="363"/>
        <v>33</v>
      </c>
    </row>
    <row r="3327" spans="5:12" x14ac:dyDescent="0.25">
      <c r="E3327" s="332" t="s">
        <v>3442</v>
      </c>
      <c r="F3327" s="333" t="str">
        <f t="shared" si="357"/>
        <v>9</v>
      </c>
      <c r="G3327" s="333" t="str">
        <f t="shared" si="358"/>
        <v>1</v>
      </c>
      <c r="H3327" s="333" t="str">
        <f t="shared" si="359"/>
        <v>9</v>
      </c>
      <c r="I3327" s="333" t="str">
        <f t="shared" si="360"/>
        <v>9</v>
      </c>
      <c r="J3327" s="333" t="str">
        <f t="shared" si="361"/>
        <v>9</v>
      </c>
      <c r="K3327" s="333" t="str">
        <f t="shared" si="362"/>
        <v>3</v>
      </c>
      <c r="L3327" s="350">
        <f t="shared" si="363"/>
        <v>39</v>
      </c>
    </row>
    <row r="3328" spans="5:12" x14ac:dyDescent="0.25">
      <c r="E3328" s="332" t="s">
        <v>3441</v>
      </c>
      <c r="F3328" s="333" t="str">
        <f t="shared" si="357"/>
        <v>9</v>
      </c>
      <c r="G3328" s="333" t="str">
        <f t="shared" si="358"/>
        <v>1</v>
      </c>
      <c r="H3328" s="333" t="str">
        <f t="shared" si="359"/>
        <v>9</v>
      </c>
      <c r="I3328" s="333" t="str">
        <f t="shared" si="360"/>
        <v>9</v>
      </c>
      <c r="J3328" s="333" t="str">
        <f t="shared" si="361"/>
        <v>9</v>
      </c>
      <c r="K3328" s="333" t="str">
        <f t="shared" si="362"/>
        <v>7</v>
      </c>
      <c r="L3328" s="350">
        <f t="shared" si="363"/>
        <v>51</v>
      </c>
    </row>
    <row r="3329" spans="5:12" x14ac:dyDescent="0.25">
      <c r="E3329" s="332" t="s">
        <v>3440</v>
      </c>
      <c r="F3329" s="333" t="str">
        <f t="shared" si="357"/>
        <v>9</v>
      </c>
      <c r="G3329" s="333" t="str">
        <f t="shared" si="358"/>
        <v>1</v>
      </c>
      <c r="H3329" s="333" t="str">
        <f t="shared" si="359"/>
        <v>9</v>
      </c>
      <c r="I3329" s="333" t="str">
        <f t="shared" si="360"/>
        <v>9</v>
      </c>
      <c r="J3329" s="333" t="str">
        <f t="shared" si="361"/>
        <v>9</v>
      </c>
      <c r="K3329" s="333" t="str">
        <f t="shared" si="362"/>
        <v>9</v>
      </c>
      <c r="L3329" s="350">
        <f t="shared" si="363"/>
        <v>57</v>
      </c>
    </row>
    <row r="3330" spans="5:12" x14ac:dyDescent="0.25">
      <c r="E3330" s="332" t="s">
        <v>3439</v>
      </c>
      <c r="F3330" s="333" t="str">
        <f t="shared" ref="F3330:F3393" si="364">MID(E3330,3,1)</f>
        <v>9</v>
      </c>
      <c r="G3330" s="333" t="str">
        <f t="shared" ref="G3330:G3393" si="365">MID(E3330,6,1)</f>
        <v>3</v>
      </c>
      <c r="H3330" s="333" t="str">
        <f t="shared" ref="H3330:H3393" si="366">MID(E3330,10,1)</f>
        <v>1</v>
      </c>
      <c r="I3330" s="333" t="str">
        <f t="shared" ref="I3330:I3393" si="367">MID(E3330,13,1)</f>
        <v>1</v>
      </c>
      <c r="J3330" s="333" t="str">
        <f t="shared" ref="J3330:J3393" si="368">MID(E3330,17,1)</f>
        <v>1</v>
      </c>
      <c r="K3330" s="333" t="str">
        <f t="shared" ref="K3330:K3393" si="369">MID(E3330,20,1)</f>
        <v>1</v>
      </c>
      <c r="L3330" s="350">
        <f t="shared" ref="L3330:L3393" si="370">(F3330*G3330+H3330*I3330+J3330*K3330)/3</f>
        <v>9.6666666666666661</v>
      </c>
    </row>
    <row r="3331" spans="5:12" x14ac:dyDescent="0.25">
      <c r="E3331" s="332" t="s">
        <v>3438</v>
      </c>
      <c r="F3331" s="333" t="str">
        <f t="shared" si="364"/>
        <v>9</v>
      </c>
      <c r="G3331" s="333" t="str">
        <f t="shared" si="365"/>
        <v>3</v>
      </c>
      <c r="H3331" s="333" t="str">
        <f t="shared" si="366"/>
        <v>1</v>
      </c>
      <c r="I3331" s="333" t="str">
        <f t="shared" si="367"/>
        <v>1</v>
      </c>
      <c r="J3331" s="333" t="str">
        <f t="shared" si="368"/>
        <v>1</v>
      </c>
      <c r="K3331" s="333" t="str">
        <f t="shared" si="369"/>
        <v>3</v>
      </c>
      <c r="L3331" s="350">
        <f t="shared" si="370"/>
        <v>10.333333333333334</v>
      </c>
    </row>
    <row r="3332" spans="5:12" x14ac:dyDescent="0.25">
      <c r="E3332" s="332" t="s">
        <v>3437</v>
      </c>
      <c r="F3332" s="333" t="str">
        <f t="shared" si="364"/>
        <v>9</v>
      </c>
      <c r="G3332" s="333" t="str">
        <f t="shared" si="365"/>
        <v>3</v>
      </c>
      <c r="H3332" s="333" t="str">
        <f t="shared" si="366"/>
        <v>1</v>
      </c>
      <c r="I3332" s="333" t="str">
        <f t="shared" si="367"/>
        <v>1</v>
      </c>
      <c r="J3332" s="333" t="str">
        <f t="shared" si="368"/>
        <v>1</v>
      </c>
      <c r="K3332" s="333" t="str">
        <f t="shared" si="369"/>
        <v>7</v>
      </c>
      <c r="L3332" s="350">
        <f t="shared" si="370"/>
        <v>11.666666666666666</v>
      </c>
    </row>
    <row r="3333" spans="5:12" x14ac:dyDescent="0.25">
      <c r="E3333" s="332" t="s">
        <v>3436</v>
      </c>
      <c r="F3333" s="333" t="str">
        <f t="shared" si="364"/>
        <v>9</v>
      </c>
      <c r="G3333" s="333" t="str">
        <f t="shared" si="365"/>
        <v>3</v>
      </c>
      <c r="H3333" s="333" t="str">
        <f t="shared" si="366"/>
        <v>1</v>
      </c>
      <c r="I3333" s="333" t="str">
        <f t="shared" si="367"/>
        <v>1</v>
      </c>
      <c r="J3333" s="333" t="str">
        <f t="shared" si="368"/>
        <v>1</v>
      </c>
      <c r="K3333" s="333" t="str">
        <f t="shared" si="369"/>
        <v>9</v>
      </c>
      <c r="L3333" s="350">
        <f t="shared" si="370"/>
        <v>12.333333333333334</v>
      </c>
    </row>
    <row r="3334" spans="5:12" x14ac:dyDescent="0.25">
      <c r="E3334" s="332" t="s">
        <v>3435</v>
      </c>
      <c r="F3334" s="333" t="str">
        <f t="shared" si="364"/>
        <v>9</v>
      </c>
      <c r="G3334" s="333" t="str">
        <f t="shared" si="365"/>
        <v>3</v>
      </c>
      <c r="H3334" s="333" t="str">
        <f t="shared" si="366"/>
        <v>1</v>
      </c>
      <c r="I3334" s="333" t="str">
        <f t="shared" si="367"/>
        <v>1</v>
      </c>
      <c r="J3334" s="333" t="str">
        <f t="shared" si="368"/>
        <v>3</v>
      </c>
      <c r="K3334" s="333" t="str">
        <f t="shared" si="369"/>
        <v>1</v>
      </c>
      <c r="L3334" s="350">
        <f t="shared" si="370"/>
        <v>10.333333333333334</v>
      </c>
    </row>
    <row r="3335" spans="5:12" x14ac:dyDescent="0.25">
      <c r="E3335" s="332" t="s">
        <v>3434</v>
      </c>
      <c r="F3335" s="333" t="str">
        <f t="shared" si="364"/>
        <v>9</v>
      </c>
      <c r="G3335" s="333" t="str">
        <f t="shared" si="365"/>
        <v>3</v>
      </c>
      <c r="H3335" s="333" t="str">
        <f t="shared" si="366"/>
        <v>1</v>
      </c>
      <c r="I3335" s="333" t="str">
        <f t="shared" si="367"/>
        <v>1</v>
      </c>
      <c r="J3335" s="333" t="str">
        <f t="shared" si="368"/>
        <v>3</v>
      </c>
      <c r="K3335" s="333" t="str">
        <f t="shared" si="369"/>
        <v>3</v>
      </c>
      <c r="L3335" s="350">
        <f t="shared" si="370"/>
        <v>12.333333333333334</v>
      </c>
    </row>
    <row r="3336" spans="5:12" x14ac:dyDescent="0.25">
      <c r="E3336" s="332" t="s">
        <v>3433</v>
      </c>
      <c r="F3336" s="333" t="str">
        <f t="shared" si="364"/>
        <v>9</v>
      </c>
      <c r="G3336" s="333" t="str">
        <f t="shared" si="365"/>
        <v>3</v>
      </c>
      <c r="H3336" s="333" t="str">
        <f t="shared" si="366"/>
        <v>1</v>
      </c>
      <c r="I3336" s="333" t="str">
        <f t="shared" si="367"/>
        <v>1</v>
      </c>
      <c r="J3336" s="333" t="str">
        <f t="shared" si="368"/>
        <v>3</v>
      </c>
      <c r="K3336" s="333" t="str">
        <f t="shared" si="369"/>
        <v>7</v>
      </c>
      <c r="L3336" s="350">
        <f t="shared" si="370"/>
        <v>16.333333333333332</v>
      </c>
    </row>
    <row r="3337" spans="5:12" x14ac:dyDescent="0.25">
      <c r="E3337" s="332" t="s">
        <v>3432</v>
      </c>
      <c r="F3337" s="333" t="str">
        <f t="shared" si="364"/>
        <v>9</v>
      </c>
      <c r="G3337" s="333" t="str">
        <f t="shared" si="365"/>
        <v>3</v>
      </c>
      <c r="H3337" s="333" t="str">
        <f t="shared" si="366"/>
        <v>1</v>
      </c>
      <c r="I3337" s="333" t="str">
        <f t="shared" si="367"/>
        <v>1</v>
      </c>
      <c r="J3337" s="333" t="str">
        <f t="shared" si="368"/>
        <v>3</v>
      </c>
      <c r="K3337" s="333" t="str">
        <f t="shared" si="369"/>
        <v>9</v>
      </c>
      <c r="L3337" s="350">
        <f t="shared" si="370"/>
        <v>18.333333333333332</v>
      </c>
    </row>
    <row r="3338" spans="5:12" x14ac:dyDescent="0.25">
      <c r="E3338" s="332" t="s">
        <v>3431</v>
      </c>
      <c r="F3338" s="333" t="str">
        <f t="shared" si="364"/>
        <v>9</v>
      </c>
      <c r="G3338" s="333" t="str">
        <f t="shared" si="365"/>
        <v>3</v>
      </c>
      <c r="H3338" s="333" t="str">
        <f t="shared" si="366"/>
        <v>1</v>
      </c>
      <c r="I3338" s="333" t="str">
        <f t="shared" si="367"/>
        <v>1</v>
      </c>
      <c r="J3338" s="333" t="str">
        <f t="shared" si="368"/>
        <v>7</v>
      </c>
      <c r="K3338" s="333" t="str">
        <f t="shared" si="369"/>
        <v>1</v>
      </c>
      <c r="L3338" s="350">
        <f t="shared" si="370"/>
        <v>11.666666666666666</v>
      </c>
    </row>
    <row r="3339" spans="5:12" x14ac:dyDescent="0.25">
      <c r="E3339" s="332" t="s">
        <v>3430</v>
      </c>
      <c r="F3339" s="333" t="str">
        <f t="shared" si="364"/>
        <v>9</v>
      </c>
      <c r="G3339" s="333" t="str">
        <f t="shared" si="365"/>
        <v>3</v>
      </c>
      <c r="H3339" s="333" t="str">
        <f t="shared" si="366"/>
        <v>1</v>
      </c>
      <c r="I3339" s="333" t="str">
        <f t="shared" si="367"/>
        <v>1</v>
      </c>
      <c r="J3339" s="333" t="str">
        <f t="shared" si="368"/>
        <v>7</v>
      </c>
      <c r="K3339" s="333" t="str">
        <f t="shared" si="369"/>
        <v>3</v>
      </c>
      <c r="L3339" s="350">
        <f t="shared" si="370"/>
        <v>16.333333333333332</v>
      </c>
    </row>
    <row r="3340" spans="5:12" x14ac:dyDescent="0.25">
      <c r="E3340" s="332" t="s">
        <v>3429</v>
      </c>
      <c r="F3340" s="333" t="str">
        <f t="shared" si="364"/>
        <v>9</v>
      </c>
      <c r="G3340" s="333" t="str">
        <f t="shared" si="365"/>
        <v>3</v>
      </c>
      <c r="H3340" s="333" t="str">
        <f t="shared" si="366"/>
        <v>1</v>
      </c>
      <c r="I3340" s="333" t="str">
        <f t="shared" si="367"/>
        <v>1</v>
      </c>
      <c r="J3340" s="333" t="str">
        <f t="shared" si="368"/>
        <v>7</v>
      </c>
      <c r="K3340" s="333" t="str">
        <f t="shared" si="369"/>
        <v>7</v>
      </c>
      <c r="L3340" s="350">
        <f t="shared" si="370"/>
        <v>25.666666666666668</v>
      </c>
    </row>
    <row r="3341" spans="5:12" x14ac:dyDescent="0.25">
      <c r="E3341" s="332" t="s">
        <v>3428</v>
      </c>
      <c r="F3341" s="333" t="str">
        <f t="shared" si="364"/>
        <v>9</v>
      </c>
      <c r="G3341" s="333" t="str">
        <f t="shared" si="365"/>
        <v>3</v>
      </c>
      <c r="H3341" s="333" t="str">
        <f t="shared" si="366"/>
        <v>1</v>
      </c>
      <c r="I3341" s="333" t="str">
        <f t="shared" si="367"/>
        <v>1</v>
      </c>
      <c r="J3341" s="333" t="str">
        <f t="shared" si="368"/>
        <v>7</v>
      </c>
      <c r="K3341" s="333" t="str">
        <f t="shared" si="369"/>
        <v>9</v>
      </c>
      <c r="L3341" s="350">
        <f t="shared" si="370"/>
        <v>30.333333333333332</v>
      </c>
    </row>
    <row r="3342" spans="5:12" x14ac:dyDescent="0.25">
      <c r="E3342" s="332" t="s">
        <v>3427</v>
      </c>
      <c r="F3342" s="333" t="str">
        <f t="shared" si="364"/>
        <v>9</v>
      </c>
      <c r="G3342" s="333" t="str">
        <f t="shared" si="365"/>
        <v>3</v>
      </c>
      <c r="H3342" s="333" t="str">
        <f t="shared" si="366"/>
        <v>1</v>
      </c>
      <c r="I3342" s="333" t="str">
        <f t="shared" si="367"/>
        <v>1</v>
      </c>
      <c r="J3342" s="333" t="str">
        <f t="shared" si="368"/>
        <v>9</v>
      </c>
      <c r="K3342" s="333" t="str">
        <f t="shared" si="369"/>
        <v>1</v>
      </c>
      <c r="L3342" s="350">
        <f t="shared" si="370"/>
        <v>12.333333333333334</v>
      </c>
    </row>
    <row r="3343" spans="5:12" x14ac:dyDescent="0.25">
      <c r="E3343" s="332" t="s">
        <v>3426</v>
      </c>
      <c r="F3343" s="333" t="str">
        <f t="shared" si="364"/>
        <v>9</v>
      </c>
      <c r="G3343" s="333" t="str">
        <f t="shared" si="365"/>
        <v>3</v>
      </c>
      <c r="H3343" s="333" t="str">
        <f t="shared" si="366"/>
        <v>1</v>
      </c>
      <c r="I3343" s="333" t="str">
        <f t="shared" si="367"/>
        <v>1</v>
      </c>
      <c r="J3343" s="333" t="str">
        <f t="shared" si="368"/>
        <v>9</v>
      </c>
      <c r="K3343" s="333" t="str">
        <f t="shared" si="369"/>
        <v>3</v>
      </c>
      <c r="L3343" s="350">
        <f t="shared" si="370"/>
        <v>18.333333333333332</v>
      </c>
    </row>
    <row r="3344" spans="5:12" x14ac:dyDescent="0.25">
      <c r="E3344" s="332" t="s">
        <v>3425</v>
      </c>
      <c r="F3344" s="333" t="str">
        <f t="shared" si="364"/>
        <v>9</v>
      </c>
      <c r="G3344" s="333" t="str">
        <f t="shared" si="365"/>
        <v>3</v>
      </c>
      <c r="H3344" s="333" t="str">
        <f t="shared" si="366"/>
        <v>1</v>
      </c>
      <c r="I3344" s="333" t="str">
        <f t="shared" si="367"/>
        <v>1</v>
      </c>
      <c r="J3344" s="333" t="str">
        <f t="shared" si="368"/>
        <v>9</v>
      </c>
      <c r="K3344" s="333" t="str">
        <f t="shared" si="369"/>
        <v>7</v>
      </c>
      <c r="L3344" s="350">
        <f t="shared" si="370"/>
        <v>30.333333333333332</v>
      </c>
    </row>
    <row r="3345" spans="5:12" x14ac:dyDescent="0.25">
      <c r="E3345" s="332" t="s">
        <v>3424</v>
      </c>
      <c r="F3345" s="333" t="str">
        <f t="shared" si="364"/>
        <v>9</v>
      </c>
      <c r="G3345" s="333" t="str">
        <f t="shared" si="365"/>
        <v>3</v>
      </c>
      <c r="H3345" s="333" t="str">
        <f t="shared" si="366"/>
        <v>1</v>
      </c>
      <c r="I3345" s="333" t="str">
        <f t="shared" si="367"/>
        <v>1</v>
      </c>
      <c r="J3345" s="333" t="str">
        <f t="shared" si="368"/>
        <v>9</v>
      </c>
      <c r="K3345" s="333" t="str">
        <f t="shared" si="369"/>
        <v>9</v>
      </c>
      <c r="L3345" s="350">
        <f t="shared" si="370"/>
        <v>36.333333333333336</v>
      </c>
    </row>
    <row r="3346" spans="5:12" x14ac:dyDescent="0.25">
      <c r="E3346" s="332" t="s">
        <v>3423</v>
      </c>
      <c r="F3346" s="333" t="str">
        <f t="shared" si="364"/>
        <v>9</v>
      </c>
      <c r="G3346" s="333" t="str">
        <f t="shared" si="365"/>
        <v>3</v>
      </c>
      <c r="H3346" s="333" t="str">
        <f t="shared" si="366"/>
        <v>1</v>
      </c>
      <c r="I3346" s="333" t="str">
        <f t="shared" si="367"/>
        <v>3</v>
      </c>
      <c r="J3346" s="333" t="str">
        <f t="shared" si="368"/>
        <v>1</v>
      </c>
      <c r="K3346" s="333" t="str">
        <f t="shared" si="369"/>
        <v>1</v>
      </c>
      <c r="L3346" s="350">
        <f t="shared" si="370"/>
        <v>10.333333333333334</v>
      </c>
    </row>
    <row r="3347" spans="5:12" x14ac:dyDescent="0.25">
      <c r="E3347" s="332" t="s">
        <v>3422</v>
      </c>
      <c r="F3347" s="333" t="str">
        <f t="shared" si="364"/>
        <v>9</v>
      </c>
      <c r="G3347" s="333" t="str">
        <f t="shared" si="365"/>
        <v>3</v>
      </c>
      <c r="H3347" s="333" t="str">
        <f t="shared" si="366"/>
        <v>1</v>
      </c>
      <c r="I3347" s="333" t="str">
        <f t="shared" si="367"/>
        <v>3</v>
      </c>
      <c r="J3347" s="333" t="str">
        <f t="shared" si="368"/>
        <v>1</v>
      </c>
      <c r="K3347" s="333" t="str">
        <f t="shared" si="369"/>
        <v>3</v>
      </c>
      <c r="L3347" s="350">
        <f t="shared" si="370"/>
        <v>11</v>
      </c>
    </row>
    <row r="3348" spans="5:12" x14ac:dyDescent="0.25">
      <c r="E3348" s="332" t="s">
        <v>3421</v>
      </c>
      <c r="F3348" s="333" t="str">
        <f t="shared" si="364"/>
        <v>9</v>
      </c>
      <c r="G3348" s="333" t="str">
        <f t="shared" si="365"/>
        <v>3</v>
      </c>
      <c r="H3348" s="333" t="str">
        <f t="shared" si="366"/>
        <v>1</v>
      </c>
      <c r="I3348" s="333" t="str">
        <f t="shared" si="367"/>
        <v>3</v>
      </c>
      <c r="J3348" s="333" t="str">
        <f t="shared" si="368"/>
        <v>1</v>
      </c>
      <c r="K3348" s="333" t="str">
        <f t="shared" si="369"/>
        <v>7</v>
      </c>
      <c r="L3348" s="350">
        <f t="shared" si="370"/>
        <v>12.333333333333334</v>
      </c>
    </row>
    <row r="3349" spans="5:12" x14ac:dyDescent="0.25">
      <c r="E3349" s="332" t="s">
        <v>3420</v>
      </c>
      <c r="F3349" s="333" t="str">
        <f t="shared" si="364"/>
        <v>9</v>
      </c>
      <c r="G3349" s="333" t="str">
        <f t="shared" si="365"/>
        <v>3</v>
      </c>
      <c r="H3349" s="333" t="str">
        <f t="shared" si="366"/>
        <v>1</v>
      </c>
      <c r="I3349" s="333" t="str">
        <f t="shared" si="367"/>
        <v>3</v>
      </c>
      <c r="J3349" s="333" t="str">
        <f t="shared" si="368"/>
        <v>1</v>
      </c>
      <c r="K3349" s="333" t="str">
        <f t="shared" si="369"/>
        <v>9</v>
      </c>
      <c r="L3349" s="350">
        <f t="shared" si="370"/>
        <v>13</v>
      </c>
    </row>
    <row r="3350" spans="5:12" x14ac:dyDescent="0.25">
      <c r="E3350" s="332" t="s">
        <v>3419</v>
      </c>
      <c r="F3350" s="333" t="str">
        <f t="shared" si="364"/>
        <v>9</v>
      </c>
      <c r="G3350" s="333" t="str">
        <f t="shared" si="365"/>
        <v>3</v>
      </c>
      <c r="H3350" s="333" t="str">
        <f t="shared" si="366"/>
        <v>1</v>
      </c>
      <c r="I3350" s="333" t="str">
        <f t="shared" si="367"/>
        <v>3</v>
      </c>
      <c r="J3350" s="333" t="str">
        <f t="shared" si="368"/>
        <v>3</v>
      </c>
      <c r="K3350" s="333" t="str">
        <f t="shared" si="369"/>
        <v>1</v>
      </c>
      <c r="L3350" s="350">
        <f t="shared" si="370"/>
        <v>11</v>
      </c>
    </row>
    <row r="3351" spans="5:12" x14ac:dyDescent="0.25">
      <c r="E3351" s="332" t="s">
        <v>3418</v>
      </c>
      <c r="F3351" s="333" t="str">
        <f t="shared" si="364"/>
        <v>9</v>
      </c>
      <c r="G3351" s="333" t="str">
        <f t="shared" si="365"/>
        <v>3</v>
      </c>
      <c r="H3351" s="333" t="str">
        <f t="shared" si="366"/>
        <v>1</v>
      </c>
      <c r="I3351" s="333" t="str">
        <f t="shared" si="367"/>
        <v>3</v>
      </c>
      <c r="J3351" s="333" t="str">
        <f t="shared" si="368"/>
        <v>3</v>
      </c>
      <c r="K3351" s="333" t="str">
        <f t="shared" si="369"/>
        <v>3</v>
      </c>
      <c r="L3351" s="350">
        <f t="shared" si="370"/>
        <v>13</v>
      </c>
    </row>
    <row r="3352" spans="5:12" x14ac:dyDescent="0.25">
      <c r="E3352" s="332" t="s">
        <v>3417</v>
      </c>
      <c r="F3352" s="333" t="str">
        <f t="shared" si="364"/>
        <v>9</v>
      </c>
      <c r="G3352" s="333" t="str">
        <f t="shared" si="365"/>
        <v>3</v>
      </c>
      <c r="H3352" s="333" t="str">
        <f t="shared" si="366"/>
        <v>1</v>
      </c>
      <c r="I3352" s="333" t="str">
        <f t="shared" si="367"/>
        <v>3</v>
      </c>
      <c r="J3352" s="333" t="str">
        <f t="shared" si="368"/>
        <v>3</v>
      </c>
      <c r="K3352" s="333" t="str">
        <f t="shared" si="369"/>
        <v>7</v>
      </c>
      <c r="L3352" s="350">
        <f t="shared" si="370"/>
        <v>17</v>
      </c>
    </row>
    <row r="3353" spans="5:12" x14ac:dyDescent="0.25">
      <c r="E3353" s="332" t="s">
        <v>3416</v>
      </c>
      <c r="F3353" s="333" t="str">
        <f t="shared" si="364"/>
        <v>9</v>
      </c>
      <c r="G3353" s="333" t="str">
        <f t="shared" si="365"/>
        <v>3</v>
      </c>
      <c r="H3353" s="333" t="str">
        <f t="shared" si="366"/>
        <v>1</v>
      </c>
      <c r="I3353" s="333" t="str">
        <f t="shared" si="367"/>
        <v>3</v>
      </c>
      <c r="J3353" s="333" t="str">
        <f t="shared" si="368"/>
        <v>3</v>
      </c>
      <c r="K3353" s="333" t="str">
        <f t="shared" si="369"/>
        <v>9</v>
      </c>
      <c r="L3353" s="350">
        <f t="shared" si="370"/>
        <v>19</v>
      </c>
    </row>
    <row r="3354" spans="5:12" x14ac:dyDescent="0.25">
      <c r="E3354" s="332" t="s">
        <v>3415</v>
      </c>
      <c r="F3354" s="333" t="str">
        <f t="shared" si="364"/>
        <v>9</v>
      </c>
      <c r="G3354" s="333" t="str">
        <f t="shared" si="365"/>
        <v>3</v>
      </c>
      <c r="H3354" s="333" t="str">
        <f t="shared" si="366"/>
        <v>1</v>
      </c>
      <c r="I3354" s="333" t="str">
        <f t="shared" si="367"/>
        <v>3</v>
      </c>
      <c r="J3354" s="333" t="str">
        <f t="shared" si="368"/>
        <v>7</v>
      </c>
      <c r="K3354" s="333" t="str">
        <f t="shared" si="369"/>
        <v>1</v>
      </c>
      <c r="L3354" s="350">
        <f t="shared" si="370"/>
        <v>12.333333333333334</v>
      </c>
    </row>
    <row r="3355" spans="5:12" x14ac:dyDescent="0.25">
      <c r="E3355" s="332" t="s">
        <v>3414</v>
      </c>
      <c r="F3355" s="333" t="str">
        <f t="shared" si="364"/>
        <v>9</v>
      </c>
      <c r="G3355" s="333" t="str">
        <f t="shared" si="365"/>
        <v>3</v>
      </c>
      <c r="H3355" s="333" t="str">
        <f t="shared" si="366"/>
        <v>1</v>
      </c>
      <c r="I3355" s="333" t="str">
        <f t="shared" si="367"/>
        <v>3</v>
      </c>
      <c r="J3355" s="333" t="str">
        <f t="shared" si="368"/>
        <v>7</v>
      </c>
      <c r="K3355" s="333" t="str">
        <f t="shared" si="369"/>
        <v>3</v>
      </c>
      <c r="L3355" s="350">
        <f t="shared" si="370"/>
        <v>17</v>
      </c>
    </row>
    <row r="3356" spans="5:12" x14ac:dyDescent="0.25">
      <c r="E3356" s="332" t="s">
        <v>3413</v>
      </c>
      <c r="F3356" s="333" t="str">
        <f t="shared" si="364"/>
        <v>9</v>
      </c>
      <c r="G3356" s="333" t="str">
        <f t="shared" si="365"/>
        <v>3</v>
      </c>
      <c r="H3356" s="333" t="str">
        <f t="shared" si="366"/>
        <v>1</v>
      </c>
      <c r="I3356" s="333" t="str">
        <f t="shared" si="367"/>
        <v>3</v>
      </c>
      <c r="J3356" s="333" t="str">
        <f t="shared" si="368"/>
        <v>7</v>
      </c>
      <c r="K3356" s="333" t="str">
        <f t="shared" si="369"/>
        <v>7</v>
      </c>
      <c r="L3356" s="350">
        <f t="shared" si="370"/>
        <v>26.333333333333332</v>
      </c>
    </row>
    <row r="3357" spans="5:12" x14ac:dyDescent="0.25">
      <c r="E3357" s="332" t="s">
        <v>3412</v>
      </c>
      <c r="F3357" s="333" t="str">
        <f t="shared" si="364"/>
        <v>9</v>
      </c>
      <c r="G3357" s="333" t="str">
        <f t="shared" si="365"/>
        <v>3</v>
      </c>
      <c r="H3357" s="333" t="str">
        <f t="shared" si="366"/>
        <v>1</v>
      </c>
      <c r="I3357" s="333" t="str">
        <f t="shared" si="367"/>
        <v>3</v>
      </c>
      <c r="J3357" s="333" t="str">
        <f t="shared" si="368"/>
        <v>7</v>
      </c>
      <c r="K3357" s="333" t="str">
        <f t="shared" si="369"/>
        <v>9</v>
      </c>
      <c r="L3357" s="350">
        <f t="shared" si="370"/>
        <v>31</v>
      </c>
    </row>
    <row r="3358" spans="5:12" x14ac:dyDescent="0.25">
      <c r="E3358" s="332" t="s">
        <v>3411</v>
      </c>
      <c r="F3358" s="333" t="str">
        <f t="shared" si="364"/>
        <v>9</v>
      </c>
      <c r="G3358" s="333" t="str">
        <f t="shared" si="365"/>
        <v>3</v>
      </c>
      <c r="H3358" s="333" t="str">
        <f t="shared" si="366"/>
        <v>1</v>
      </c>
      <c r="I3358" s="333" t="str">
        <f t="shared" si="367"/>
        <v>3</v>
      </c>
      <c r="J3358" s="333" t="str">
        <f t="shared" si="368"/>
        <v>9</v>
      </c>
      <c r="K3358" s="333" t="str">
        <f t="shared" si="369"/>
        <v>1</v>
      </c>
      <c r="L3358" s="350">
        <f t="shared" si="370"/>
        <v>13</v>
      </c>
    </row>
    <row r="3359" spans="5:12" x14ac:dyDescent="0.25">
      <c r="E3359" s="332" t="s">
        <v>3410</v>
      </c>
      <c r="F3359" s="333" t="str">
        <f t="shared" si="364"/>
        <v>9</v>
      </c>
      <c r="G3359" s="333" t="str">
        <f t="shared" si="365"/>
        <v>3</v>
      </c>
      <c r="H3359" s="333" t="str">
        <f t="shared" si="366"/>
        <v>1</v>
      </c>
      <c r="I3359" s="333" t="str">
        <f t="shared" si="367"/>
        <v>3</v>
      </c>
      <c r="J3359" s="333" t="str">
        <f t="shared" si="368"/>
        <v>9</v>
      </c>
      <c r="K3359" s="333" t="str">
        <f t="shared" si="369"/>
        <v>3</v>
      </c>
      <c r="L3359" s="350">
        <f t="shared" si="370"/>
        <v>19</v>
      </c>
    </row>
    <row r="3360" spans="5:12" x14ac:dyDescent="0.25">
      <c r="E3360" s="332" t="s">
        <v>3409</v>
      </c>
      <c r="F3360" s="333" t="str">
        <f t="shared" si="364"/>
        <v>9</v>
      </c>
      <c r="G3360" s="333" t="str">
        <f t="shared" si="365"/>
        <v>3</v>
      </c>
      <c r="H3360" s="333" t="str">
        <f t="shared" si="366"/>
        <v>1</v>
      </c>
      <c r="I3360" s="333" t="str">
        <f t="shared" si="367"/>
        <v>3</v>
      </c>
      <c r="J3360" s="333" t="str">
        <f t="shared" si="368"/>
        <v>9</v>
      </c>
      <c r="K3360" s="333" t="str">
        <f t="shared" si="369"/>
        <v>7</v>
      </c>
      <c r="L3360" s="350">
        <f t="shared" si="370"/>
        <v>31</v>
      </c>
    </row>
    <row r="3361" spans="5:12" x14ac:dyDescent="0.25">
      <c r="E3361" s="332" t="s">
        <v>3408</v>
      </c>
      <c r="F3361" s="333" t="str">
        <f t="shared" si="364"/>
        <v>9</v>
      </c>
      <c r="G3361" s="333" t="str">
        <f t="shared" si="365"/>
        <v>3</v>
      </c>
      <c r="H3361" s="333" t="str">
        <f t="shared" si="366"/>
        <v>1</v>
      </c>
      <c r="I3361" s="333" t="str">
        <f t="shared" si="367"/>
        <v>3</v>
      </c>
      <c r="J3361" s="333" t="str">
        <f t="shared" si="368"/>
        <v>9</v>
      </c>
      <c r="K3361" s="333" t="str">
        <f t="shared" si="369"/>
        <v>9</v>
      </c>
      <c r="L3361" s="350">
        <f t="shared" si="370"/>
        <v>37</v>
      </c>
    </row>
    <row r="3362" spans="5:12" x14ac:dyDescent="0.25">
      <c r="E3362" s="332" t="s">
        <v>3407</v>
      </c>
      <c r="F3362" s="333" t="str">
        <f t="shared" si="364"/>
        <v>9</v>
      </c>
      <c r="G3362" s="333" t="str">
        <f t="shared" si="365"/>
        <v>3</v>
      </c>
      <c r="H3362" s="333" t="str">
        <f t="shared" si="366"/>
        <v>1</v>
      </c>
      <c r="I3362" s="333" t="str">
        <f t="shared" si="367"/>
        <v>7</v>
      </c>
      <c r="J3362" s="333" t="str">
        <f t="shared" si="368"/>
        <v>1</v>
      </c>
      <c r="K3362" s="333" t="str">
        <f t="shared" si="369"/>
        <v>1</v>
      </c>
      <c r="L3362" s="350">
        <f t="shared" si="370"/>
        <v>11.666666666666666</v>
      </c>
    </row>
    <row r="3363" spans="5:12" x14ac:dyDescent="0.25">
      <c r="E3363" s="332" t="s">
        <v>3406</v>
      </c>
      <c r="F3363" s="333" t="str">
        <f t="shared" si="364"/>
        <v>9</v>
      </c>
      <c r="G3363" s="333" t="str">
        <f t="shared" si="365"/>
        <v>3</v>
      </c>
      <c r="H3363" s="333" t="str">
        <f t="shared" si="366"/>
        <v>1</v>
      </c>
      <c r="I3363" s="333" t="str">
        <f t="shared" si="367"/>
        <v>7</v>
      </c>
      <c r="J3363" s="333" t="str">
        <f t="shared" si="368"/>
        <v>1</v>
      </c>
      <c r="K3363" s="333" t="str">
        <f t="shared" si="369"/>
        <v>3</v>
      </c>
      <c r="L3363" s="350">
        <f t="shared" si="370"/>
        <v>12.333333333333334</v>
      </c>
    </row>
    <row r="3364" spans="5:12" x14ac:dyDescent="0.25">
      <c r="E3364" s="332" t="s">
        <v>3405</v>
      </c>
      <c r="F3364" s="333" t="str">
        <f t="shared" si="364"/>
        <v>9</v>
      </c>
      <c r="G3364" s="333" t="str">
        <f t="shared" si="365"/>
        <v>3</v>
      </c>
      <c r="H3364" s="333" t="str">
        <f t="shared" si="366"/>
        <v>1</v>
      </c>
      <c r="I3364" s="333" t="str">
        <f t="shared" si="367"/>
        <v>7</v>
      </c>
      <c r="J3364" s="333" t="str">
        <f t="shared" si="368"/>
        <v>1</v>
      </c>
      <c r="K3364" s="333" t="str">
        <f t="shared" si="369"/>
        <v>7</v>
      </c>
      <c r="L3364" s="350">
        <f t="shared" si="370"/>
        <v>13.666666666666666</v>
      </c>
    </row>
    <row r="3365" spans="5:12" x14ac:dyDescent="0.25">
      <c r="E3365" s="332" t="s">
        <v>3404</v>
      </c>
      <c r="F3365" s="333" t="str">
        <f t="shared" si="364"/>
        <v>9</v>
      </c>
      <c r="G3365" s="333" t="str">
        <f t="shared" si="365"/>
        <v>3</v>
      </c>
      <c r="H3365" s="333" t="str">
        <f t="shared" si="366"/>
        <v>1</v>
      </c>
      <c r="I3365" s="333" t="str">
        <f t="shared" si="367"/>
        <v>7</v>
      </c>
      <c r="J3365" s="333" t="str">
        <f t="shared" si="368"/>
        <v>1</v>
      </c>
      <c r="K3365" s="333" t="str">
        <f t="shared" si="369"/>
        <v>9</v>
      </c>
      <c r="L3365" s="350">
        <f t="shared" si="370"/>
        <v>14.333333333333334</v>
      </c>
    </row>
    <row r="3366" spans="5:12" x14ac:dyDescent="0.25">
      <c r="E3366" s="332" t="s">
        <v>3403</v>
      </c>
      <c r="F3366" s="333" t="str">
        <f t="shared" si="364"/>
        <v>9</v>
      </c>
      <c r="G3366" s="333" t="str">
        <f t="shared" si="365"/>
        <v>3</v>
      </c>
      <c r="H3366" s="333" t="str">
        <f t="shared" si="366"/>
        <v>1</v>
      </c>
      <c r="I3366" s="333" t="str">
        <f t="shared" si="367"/>
        <v>7</v>
      </c>
      <c r="J3366" s="333" t="str">
        <f t="shared" si="368"/>
        <v>3</v>
      </c>
      <c r="K3366" s="333" t="str">
        <f t="shared" si="369"/>
        <v>1</v>
      </c>
      <c r="L3366" s="350">
        <f t="shared" si="370"/>
        <v>12.333333333333334</v>
      </c>
    </row>
    <row r="3367" spans="5:12" x14ac:dyDescent="0.25">
      <c r="E3367" s="332" t="s">
        <v>3402</v>
      </c>
      <c r="F3367" s="333" t="str">
        <f t="shared" si="364"/>
        <v>9</v>
      </c>
      <c r="G3367" s="333" t="str">
        <f t="shared" si="365"/>
        <v>3</v>
      </c>
      <c r="H3367" s="333" t="str">
        <f t="shared" si="366"/>
        <v>1</v>
      </c>
      <c r="I3367" s="333" t="str">
        <f t="shared" si="367"/>
        <v>7</v>
      </c>
      <c r="J3367" s="333" t="str">
        <f t="shared" si="368"/>
        <v>3</v>
      </c>
      <c r="K3367" s="333" t="str">
        <f t="shared" si="369"/>
        <v>3</v>
      </c>
      <c r="L3367" s="350">
        <f t="shared" si="370"/>
        <v>14.333333333333334</v>
      </c>
    </row>
    <row r="3368" spans="5:12" x14ac:dyDescent="0.25">
      <c r="E3368" s="332" t="s">
        <v>3401</v>
      </c>
      <c r="F3368" s="333" t="str">
        <f t="shared" si="364"/>
        <v>9</v>
      </c>
      <c r="G3368" s="333" t="str">
        <f t="shared" si="365"/>
        <v>3</v>
      </c>
      <c r="H3368" s="333" t="str">
        <f t="shared" si="366"/>
        <v>1</v>
      </c>
      <c r="I3368" s="333" t="str">
        <f t="shared" si="367"/>
        <v>7</v>
      </c>
      <c r="J3368" s="333" t="str">
        <f t="shared" si="368"/>
        <v>3</v>
      </c>
      <c r="K3368" s="333" t="str">
        <f t="shared" si="369"/>
        <v>7</v>
      </c>
      <c r="L3368" s="350">
        <f t="shared" si="370"/>
        <v>18.333333333333332</v>
      </c>
    </row>
    <row r="3369" spans="5:12" x14ac:dyDescent="0.25">
      <c r="E3369" s="332" t="s">
        <v>3400</v>
      </c>
      <c r="F3369" s="333" t="str">
        <f t="shared" si="364"/>
        <v>9</v>
      </c>
      <c r="G3369" s="333" t="str">
        <f t="shared" si="365"/>
        <v>3</v>
      </c>
      <c r="H3369" s="333" t="str">
        <f t="shared" si="366"/>
        <v>1</v>
      </c>
      <c r="I3369" s="333" t="str">
        <f t="shared" si="367"/>
        <v>7</v>
      </c>
      <c r="J3369" s="333" t="str">
        <f t="shared" si="368"/>
        <v>3</v>
      </c>
      <c r="K3369" s="333" t="str">
        <f t="shared" si="369"/>
        <v>9</v>
      </c>
      <c r="L3369" s="350">
        <f t="shared" si="370"/>
        <v>20.333333333333332</v>
      </c>
    </row>
    <row r="3370" spans="5:12" x14ac:dyDescent="0.25">
      <c r="E3370" s="332" t="s">
        <v>3399</v>
      </c>
      <c r="F3370" s="333" t="str">
        <f t="shared" si="364"/>
        <v>9</v>
      </c>
      <c r="G3370" s="333" t="str">
        <f t="shared" si="365"/>
        <v>3</v>
      </c>
      <c r="H3370" s="333" t="str">
        <f t="shared" si="366"/>
        <v>1</v>
      </c>
      <c r="I3370" s="333" t="str">
        <f t="shared" si="367"/>
        <v>7</v>
      </c>
      <c r="J3370" s="333" t="str">
        <f t="shared" si="368"/>
        <v>7</v>
      </c>
      <c r="K3370" s="333" t="str">
        <f t="shared" si="369"/>
        <v>1</v>
      </c>
      <c r="L3370" s="350">
        <f t="shared" si="370"/>
        <v>13.666666666666666</v>
      </c>
    </row>
    <row r="3371" spans="5:12" x14ac:dyDescent="0.25">
      <c r="E3371" s="332" t="s">
        <v>3398</v>
      </c>
      <c r="F3371" s="333" t="str">
        <f t="shared" si="364"/>
        <v>9</v>
      </c>
      <c r="G3371" s="333" t="str">
        <f t="shared" si="365"/>
        <v>3</v>
      </c>
      <c r="H3371" s="333" t="str">
        <f t="shared" si="366"/>
        <v>1</v>
      </c>
      <c r="I3371" s="333" t="str">
        <f t="shared" si="367"/>
        <v>7</v>
      </c>
      <c r="J3371" s="333" t="str">
        <f t="shared" si="368"/>
        <v>7</v>
      </c>
      <c r="K3371" s="333" t="str">
        <f t="shared" si="369"/>
        <v>3</v>
      </c>
      <c r="L3371" s="350">
        <f t="shared" si="370"/>
        <v>18.333333333333332</v>
      </c>
    </row>
    <row r="3372" spans="5:12" x14ac:dyDescent="0.25">
      <c r="E3372" s="332" t="s">
        <v>3397</v>
      </c>
      <c r="F3372" s="333" t="str">
        <f t="shared" si="364"/>
        <v>9</v>
      </c>
      <c r="G3372" s="333" t="str">
        <f t="shared" si="365"/>
        <v>3</v>
      </c>
      <c r="H3372" s="333" t="str">
        <f t="shared" si="366"/>
        <v>1</v>
      </c>
      <c r="I3372" s="333" t="str">
        <f t="shared" si="367"/>
        <v>7</v>
      </c>
      <c r="J3372" s="333" t="str">
        <f t="shared" si="368"/>
        <v>7</v>
      </c>
      <c r="K3372" s="333" t="str">
        <f t="shared" si="369"/>
        <v>7</v>
      </c>
      <c r="L3372" s="350">
        <f t="shared" si="370"/>
        <v>27.666666666666668</v>
      </c>
    </row>
    <row r="3373" spans="5:12" x14ac:dyDescent="0.25">
      <c r="E3373" s="332" t="s">
        <v>3396</v>
      </c>
      <c r="F3373" s="333" t="str">
        <f t="shared" si="364"/>
        <v>9</v>
      </c>
      <c r="G3373" s="333" t="str">
        <f t="shared" si="365"/>
        <v>3</v>
      </c>
      <c r="H3373" s="333" t="str">
        <f t="shared" si="366"/>
        <v>1</v>
      </c>
      <c r="I3373" s="333" t="str">
        <f t="shared" si="367"/>
        <v>7</v>
      </c>
      <c r="J3373" s="333" t="str">
        <f t="shared" si="368"/>
        <v>7</v>
      </c>
      <c r="K3373" s="333" t="str">
        <f t="shared" si="369"/>
        <v>9</v>
      </c>
      <c r="L3373" s="350">
        <f t="shared" si="370"/>
        <v>32.333333333333336</v>
      </c>
    </row>
    <row r="3374" spans="5:12" x14ac:dyDescent="0.25">
      <c r="E3374" s="332" t="s">
        <v>3395</v>
      </c>
      <c r="F3374" s="333" t="str">
        <f t="shared" si="364"/>
        <v>9</v>
      </c>
      <c r="G3374" s="333" t="str">
        <f t="shared" si="365"/>
        <v>3</v>
      </c>
      <c r="H3374" s="333" t="str">
        <f t="shared" si="366"/>
        <v>1</v>
      </c>
      <c r="I3374" s="333" t="str">
        <f t="shared" si="367"/>
        <v>7</v>
      </c>
      <c r="J3374" s="333" t="str">
        <f t="shared" si="368"/>
        <v>9</v>
      </c>
      <c r="K3374" s="333" t="str">
        <f t="shared" si="369"/>
        <v>1</v>
      </c>
      <c r="L3374" s="350">
        <f t="shared" si="370"/>
        <v>14.333333333333334</v>
      </c>
    </row>
    <row r="3375" spans="5:12" x14ac:dyDescent="0.25">
      <c r="E3375" s="332" t="s">
        <v>3394</v>
      </c>
      <c r="F3375" s="333" t="str">
        <f t="shared" si="364"/>
        <v>9</v>
      </c>
      <c r="G3375" s="333" t="str">
        <f t="shared" si="365"/>
        <v>3</v>
      </c>
      <c r="H3375" s="333" t="str">
        <f t="shared" si="366"/>
        <v>1</v>
      </c>
      <c r="I3375" s="333" t="str">
        <f t="shared" si="367"/>
        <v>7</v>
      </c>
      <c r="J3375" s="333" t="str">
        <f t="shared" si="368"/>
        <v>9</v>
      </c>
      <c r="K3375" s="333" t="str">
        <f t="shared" si="369"/>
        <v>3</v>
      </c>
      <c r="L3375" s="350">
        <f t="shared" si="370"/>
        <v>20.333333333333332</v>
      </c>
    </row>
    <row r="3376" spans="5:12" x14ac:dyDescent="0.25">
      <c r="E3376" s="332" t="s">
        <v>3393</v>
      </c>
      <c r="F3376" s="333" t="str">
        <f t="shared" si="364"/>
        <v>9</v>
      </c>
      <c r="G3376" s="333" t="str">
        <f t="shared" si="365"/>
        <v>3</v>
      </c>
      <c r="H3376" s="333" t="str">
        <f t="shared" si="366"/>
        <v>1</v>
      </c>
      <c r="I3376" s="333" t="str">
        <f t="shared" si="367"/>
        <v>7</v>
      </c>
      <c r="J3376" s="333" t="str">
        <f t="shared" si="368"/>
        <v>9</v>
      </c>
      <c r="K3376" s="333" t="str">
        <f t="shared" si="369"/>
        <v>7</v>
      </c>
      <c r="L3376" s="350">
        <f t="shared" si="370"/>
        <v>32.333333333333336</v>
      </c>
    </row>
    <row r="3377" spans="5:12" x14ac:dyDescent="0.25">
      <c r="E3377" s="332" t="s">
        <v>3392</v>
      </c>
      <c r="F3377" s="333" t="str">
        <f t="shared" si="364"/>
        <v>9</v>
      </c>
      <c r="G3377" s="333" t="str">
        <f t="shared" si="365"/>
        <v>3</v>
      </c>
      <c r="H3377" s="333" t="str">
        <f t="shared" si="366"/>
        <v>1</v>
      </c>
      <c r="I3377" s="333" t="str">
        <f t="shared" si="367"/>
        <v>7</v>
      </c>
      <c r="J3377" s="333" t="str">
        <f t="shared" si="368"/>
        <v>9</v>
      </c>
      <c r="K3377" s="333" t="str">
        <f t="shared" si="369"/>
        <v>9</v>
      </c>
      <c r="L3377" s="350">
        <f t="shared" si="370"/>
        <v>38.333333333333336</v>
      </c>
    </row>
    <row r="3378" spans="5:12" x14ac:dyDescent="0.25">
      <c r="E3378" s="332" t="s">
        <v>3391</v>
      </c>
      <c r="F3378" s="333" t="str">
        <f t="shared" si="364"/>
        <v>9</v>
      </c>
      <c r="G3378" s="333" t="str">
        <f t="shared" si="365"/>
        <v>3</v>
      </c>
      <c r="H3378" s="333" t="str">
        <f t="shared" si="366"/>
        <v>1</v>
      </c>
      <c r="I3378" s="333" t="str">
        <f t="shared" si="367"/>
        <v>9</v>
      </c>
      <c r="J3378" s="333" t="str">
        <f t="shared" si="368"/>
        <v>1</v>
      </c>
      <c r="K3378" s="333" t="str">
        <f t="shared" si="369"/>
        <v>1</v>
      </c>
      <c r="L3378" s="350">
        <f t="shared" si="370"/>
        <v>12.333333333333334</v>
      </c>
    </row>
    <row r="3379" spans="5:12" x14ac:dyDescent="0.25">
      <c r="E3379" s="332" t="s">
        <v>3390</v>
      </c>
      <c r="F3379" s="333" t="str">
        <f t="shared" si="364"/>
        <v>9</v>
      </c>
      <c r="G3379" s="333" t="str">
        <f t="shared" si="365"/>
        <v>3</v>
      </c>
      <c r="H3379" s="333" t="str">
        <f t="shared" si="366"/>
        <v>1</v>
      </c>
      <c r="I3379" s="333" t="str">
        <f t="shared" si="367"/>
        <v>9</v>
      </c>
      <c r="J3379" s="333" t="str">
        <f t="shared" si="368"/>
        <v>1</v>
      </c>
      <c r="K3379" s="333" t="str">
        <f t="shared" si="369"/>
        <v>3</v>
      </c>
      <c r="L3379" s="350">
        <f t="shared" si="370"/>
        <v>13</v>
      </c>
    </row>
    <row r="3380" spans="5:12" x14ac:dyDescent="0.25">
      <c r="E3380" s="332" t="s">
        <v>3389</v>
      </c>
      <c r="F3380" s="333" t="str">
        <f t="shared" si="364"/>
        <v>9</v>
      </c>
      <c r="G3380" s="333" t="str">
        <f t="shared" si="365"/>
        <v>3</v>
      </c>
      <c r="H3380" s="333" t="str">
        <f t="shared" si="366"/>
        <v>1</v>
      </c>
      <c r="I3380" s="333" t="str">
        <f t="shared" si="367"/>
        <v>9</v>
      </c>
      <c r="J3380" s="333" t="str">
        <f t="shared" si="368"/>
        <v>1</v>
      </c>
      <c r="K3380" s="333" t="str">
        <f t="shared" si="369"/>
        <v>7</v>
      </c>
      <c r="L3380" s="350">
        <f t="shared" si="370"/>
        <v>14.333333333333334</v>
      </c>
    </row>
    <row r="3381" spans="5:12" x14ac:dyDescent="0.25">
      <c r="E3381" s="332" t="s">
        <v>3388</v>
      </c>
      <c r="F3381" s="333" t="str">
        <f t="shared" si="364"/>
        <v>9</v>
      </c>
      <c r="G3381" s="333" t="str">
        <f t="shared" si="365"/>
        <v>3</v>
      </c>
      <c r="H3381" s="333" t="str">
        <f t="shared" si="366"/>
        <v>1</v>
      </c>
      <c r="I3381" s="333" t="str">
        <f t="shared" si="367"/>
        <v>9</v>
      </c>
      <c r="J3381" s="333" t="str">
        <f t="shared" si="368"/>
        <v>1</v>
      </c>
      <c r="K3381" s="333" t="str">
        <f t="shared" si="369"/>
        <v>9</v>
      </c>
      <c r="L3381" s="350">
        <f t="shared" si="370"/>
        <v>15</v>
      </c>
    </row>
    <row r="3382" spans="5:12" x14ac:dyDescent="0.25">
      <c r="E3382" s="332" t="s">
        <v>3387</v>
      </c>
      <c r="F3382" s="333" t="str">
        <f t="shared" si="364"/>
        <v>9</v>
      </c>
      <c r="G3382" s="333" t="str">
        <f t="shared" si="365"/>
        <v>3</v>
      </c>
      <c r="H3382" s="333" t="str">
        <f t="shared" si="366"/>
        <v>1</v>
      </c>
      <c r="I3382" s="333" t="str">
        <f t="shared" si="367"/>
        <v>9</v>
      </c>
      <c r="J3382" s="333" t="str">
        <f t="shared" si="368"/>
        <v>3</v>
      </c>
      <c r="K3382" s="333" t="str">
        <f t="shared" si="369"/>
        <v>1</v>
      </c>
      <c r="L3382" s="350">
        <f t="shared" si="370"/>
        <v>13</v>
      </c>
    </row>
    <row r="3383" spans="5:12" x14ac:dyDescent="0.25">
      <c r="E3383" s="332" t="s">
        <v>3386</v>
      </c>
      <c r="F3383" s="333" t="str">
        <f t="shared" si="364"/>
        <v>9</v>
      </c>
      <c r="G3383" s="333" t="str">
        <f t="shared" si="365"/>
        <v>3</v>
      </c>
      <c r="H3383" s="333" t="str">
        <f t="shared" si="366"/>
        <v>1</v>
      </c>
      <c r="I3383" s="333" t="str">
        <f t="shared" si="367"/>
        <v>9</v>
      </c>
      <c r="J3383" s="333" t="str">
        <f t="shared" si="368"/>
        <v>3</v>
      </c>
      <c r="K3383" s="333" t="str">
        <f t="shared" si="369"/>
        <v>3</v>
      </c>
      <c r="L3383" s="350">
        <f t="shared" si="370"/>
        <v>15</v>
      </c>
    </row>
    <row r="3384" spans="5:12" x14ac:dyDescent="0.25">
      <c r="E3384" s="332" t="s">
        <v>3385</v>
      </c>
      <c r="F3384" s="333" t="str">
        <f t="shared" si="364"/>
        <v>9</v>
      </c>
      <c r="G3384" s="333" t="str">
        <f t="shared" si="365"/>
        <v>3</v>
      </c>
      <c r="H3384" s="333" t="str">
        <f t="shared" si="366"/>
        <v>1</v>
      </c>
      <c r="I3384" s="333" t="str">
        <f t="shared" si="367"/>
        <v>9</v>
      </c>
      <c r="J3384" s="333" t="str">
        <f t="shared" si="368"/>
        <v>3</v>
      </c>
      <c r="K3384" s="333" t="str">
        <f t="shared" si="369"/>
        <v>7</v>
      </c>
      <c r="L3384" s="350">
        <f t="shared" si="370"/>
        <v>19</v>
      </c>
    </row>
    <row r="3385" spans="5:12" x14ac:dyDescent="0.25">
      <c r="E3385" s="332" t="s">
        <v>3384</v>
      </c>
      <c r="F3385" s="333" t="str">
        <f t="shared" si="364"/>
        <v>9</v>
      </c>
      <c r="G3385" s="333" t="str">
        <f t="shared" si="365"/>
        <v>3</v>
      </c>
      <c r="H3385" s="333" t="str">
        <f t="shared" si="366"/>
        <v>1</v>
      </c>
      <c r="I3385" s="333" t="str">
        <f t="shared" si="367"/>
        <v>9</v>
      </c>
      <c r="J3385" s="333" t="str">
        <f t="shared" si="368"/>
        <v>3</v>
      </c>
      <c r="K3385" s="333" t="str">
        <f t="shared" si="369"/>
        <v>9</v>
      </c>
      <c r="L3385" s="350">
        <f t="shared" si="370"/>
        <v>21</v>
      </c>
    </row>
    <row r="3386" spans="5:12" x14ac:dyDescent="0.25">
      <c r="E3386" s="332" t="s">
        <v>3383</v>
      </c>
      <c r="F3386" s="333" t="str">
        <f t="shared" si="364"/>
        <v>9</v>
      </c>
      <c r="G3386" s="333" t="str">
        <f t="shared" si="365"/>
        <v>3</v>
      </c>
      <c r="H3386" s="333" t="str">
        <f t="shared" si="366"/>
        <v>1</v>
      </c>
      <c r="I3386" s="333" t="str">
        <f t="shared" si="367"/>
        <v>9</v>
      </c>
      <c r="J3386" s="333" t="str">
        <f t="shared" si="368"/>
        <v>7</v>
      </c>
      <c r="K3386" s="333" t="str">
        <f t="shared" si="369"/>
        <v>1</v>
      </c>
      <c r="L3386" s="350">
        <f t="shared" si="370"/>
        <v>14.333333333333334</v>
      </c>
    </row>
    <row r="3387" spans="5:12" x14ac:dyDescent="0.25">
      <c r="E3387" s="332" t="s">
        <v>3382</v>
      </c>
      <c r="F3387" s="333" t="str">
        <f t="shared" si="364"/>
        <v>9</v>
      </c>
      <c r="G3387" s="333" t="str">
        <f t="shared" si="365"/>
        <v>3</v>
      </c>
      <c r="H3387" s="333" t="str">
        <f t="shared" si="366"/>
        <v>1</v>
      </c>
      <c r="I3387" s="333" t="str">
        <f t="shared" si="367"/>
        <v>9</v>
      </c>
      <c r="J3387" s="333" t="str">
        <f t="shared" si="368"/>
        <v>7</v>
      </c>
      <c r="K3387" s="333" t="str">
        <f t="shared" si="369"/>
        <v>3</v>
      </c>
      <c r="L3387" s="350">
        <f t="shared" si="370"/>
        <v>19</v>
      </c>
    </row>
    <row r="3388" spans="5:12" x14ac:dyDescent="0.25">
      <c r="E3388" s="332" t="s">
        <v>3381</v>
      </c>
      <c r="F3388" s="333" t="str">
        <f t="shared" si="364"/>
        <v>9</v>
      </c>
      <c r="G3388" s="333" t="str">
        <f t="shared" si="365"/>
        <v>3</v>
      </c>
      <c r="H3388" s="333" t="str">
        <f t="shared" si="366"/>
        <v>1</v>
      </c>
      <c r="I3388" s="333" t="str">
        <f t="shared" si="367"/>
        <v>9</v>
      </c>
      <c r="J3388" s="333" t="str">
        <f t="shared" si="368"/>
        <v>7</v>
      </c>
      <c r="K3388" s="333" t="str">
        <f t="shared" si="369"/>
        <v>7</v>
      </c>
      <c r="L3388" s="350">
        <f t="shared" si="370"/>
        <v>28.333333333333332</v>
      </c>
    </row>
    <row r="3389" spans="5:12" x14ac:dyDescent="0.25">
      <c r="E3389" s="332" t="s">
        <v>3380</v>
      </c>
      <c r="F3389" s="333" t="str">
        <f t="shared" si="364"/>
        <v>9</v>
      </c>
      <c r="G3389" s="333" t="str">
        <f t="shared" si="365"/>
        <v>3</v>
      </c>
      <c r="H3389" s="333" t="str">
        <f t="shared" si="366"/>
        <v>1</v>
      </c>
      <c r="I3389" s="333" t="str">
        <f t="shared" si="367"/>
        <v>9</v>
      </c>
      <c r="J3389" s="333" t="str">
        <f t="shared" si="368"/>
        <v>7</v>
      </c>
      <c r="K3389" s="333" t="str">
        <f t="shared" si="369"/>
        <v>9</v>
      </c>
      <c r="L3389" s="350">
        <f t="shared" si="370"/>
        <v>33</v>
      </c>
    </row>
    <row r="3390" spans="5:12" x14ac:dyDescent="0.25">
      <c r="E3390" s="332" t="s">
        <v>3379</v>
      </c>
      <c r="F3390" s="333" t="str">
        <f t="shared" si="364"/>
        <v>9</v>
      </c>
      <c r="G3390" s="333" t="str">
        <f t="shared" si="365"/>
        <v>3</v>
      </c>
      <c r="H3390" s="333" t="str">
        <f t="shared" si="366"/>
        <v>1</v>
      </c>
      <c r="I3390" s="333" t="str">
        <f t="shared" si="367"/>
        <v>9</v>
      </c>
      <c r="J3390" s="333" t="str">
        <f t="shared" si="368"/>
        <v>9</v>
      </c>
      <c r="K3390" s="333" t="str">
        <f t="shared" si="369"/>
        <v>1</v>
      </c>
      <c r="L3390" s="350">
        <f t="shared" si="370"/>
        <v>15</v>
      </c>
    </row>
    <row r="3391" spans="5:12" x14ac:dyDescent="0.25">
      <c r="E3391" s="332" t="s">
        <v>3378</v>
      </c>
      <c r="F3391" s="333" t="str">
        <f t="shared" si="364"/>
        <v>9</v>
      </c>
      <c r="G3391" s="333" t="str">
        <f t="shared" si="365"/>
        <v>3</v>
      </c>
      <c r="H3391" s="333" t="str">
        <f t="shared" si="366"/>
        <v>1</v>
      </c>
      <c r="I3391" s="333" t="str">
        <f t="shared" si="367"/>
        <v>9</v>
      </c>
      <c r="J3391" s="333" t="str">
        <f t="shared" si="368"/>
        <v>9</v>
      </c>
      <c r="K3391" s="333" t="str">
        <f t="shared" si="369"/>
        <v>3</v>
      </c>
      <c r="L3391" s="350">
        <f t="shared" si="370"/>
        <v>21</v>
      </c>
    </row>
    <row r="3392" spans="5:12" x14ac:dyDescent="0.25">
      <c r="E3392" s="332" t="s">
        <v>3377</v>
      </c>
      <c r="F3392" s="333" t="str">
        <f t="shared" si="364"/>
        <v>9</v>
      </c>
      <c r="G3392" s="333" t="str">
        <f t="shared" si="365"/>
        <v>3</v>
      </c>
      <c r="H3392" s="333" t="str">
        <f t="shared" si="366"/>
        <v>1</v>
      </c>
      <c r="I3392" s="333" t="str">
        <f t="shared" si="367"/>
        <v>9</v>
      </c>
      <c r="J3392" s="333" t="str">
        <f t="shared" si="368"/>
        <v>9</v>
      </c>
      <c r="K3392" s="333" t="str">
        <f t="shared" si="369"/>
        <v>7</v>
      </c>
      <c r="L3392" s="350">
        <f t="shared" si="370"/>
        <v>33</v>
      </c>
    </row>
    <row r="3393" spans="5:12" x14ac:dyDescent="0.25">
      <c r="E3393" s="332" t="s">
        <v>3376</v>
      </c>
      <c r="F3393" s="333" t="str">
        <f t="shared" si="364"/>
        <v>9</v>
      </c>
      <c r="G3393" s="333" t="str">
        <f t="shared" si="365"/>
        <v>3</v>
      </c>
      <c r="H3393" s="333" t="str">
        <f t="shared" si="366"/>
        <v>1</v>
      </c>
      <c r="I3393" s="333" t="str">
        <f t="shared" si="367"/>
        <v>9</v>
      </c>
      <c r="J3393" s="333" t="str">
        <f t="shared" si="368"/>
        <v>9</v>
      </c>
      <c r="K3393" s="333" t="str">
        <f t="shared" si="369"/>
        <v>9</v>
      </c>
      <c r="L3393" s="350">
        <f t="shared" si="370"/>
        <v>39</v>
      </c>
    </row>
    <row r="3394" spans="5:12" x14ac:dyDescent="0.25">
      <c r="E3394" s="332" t="s">
        <v>3375</v>
      </c>
      <c r="F3394" s="333" t="str">
        <f t="shared" ref="F3394:F3457" si="371">MID(E3394,3,1)</f>
        <v>9</v>
      </c>
      <c r="G3394" s="333" t="str">
        <f t="shared" ref="G3394:G3457" si="372">MID(E3394,6,1)</f>
        <v>3</v>
      </c>
      <c r="H3394" s="333" t="str">
        <f t="shared" ref="H3394:H3457" si="373">MID(E3394,10,1)</f>
        <v>3</v>
      </c>
      <c r="I3394" s="333" t="str">
        <f t="shared" ref="I3394:I3457" si="374">MID(E3394,13,1)</f>
        <v>1</v>
      </c>
      <c r="J3394" s="333" t="str">
        <f t="shared" ref="J3394:J3457" si="375">MID(E3394,17,1)</f>
        <v>1</v>
      </c>
      <c r="K3394" s="333" t="str">
        <f t="shared" ref="K3394:K3457" si="376">MID(E3394,20,1)</f>
        <v>1</v>
      </c>
      <c r="L3394" s="350">
        <f t="shared" ref="L3394:L3457" si="377">(F3394*G3394+H3394*I3394+J3394*K3394)/3</f>
        <v>10.333333333333334</v>
      </c>
    </row>
    <row r="3395" spans="5:12" x14ac:dyDescent="0.25">
      <c r="E3395" s="332" t="s">
        <v>3374</v>
      </c>
      <c r="F3395" s="333" t="str">
        <f t="shared" si="371"/>
        <v>9</v>
      </c>
      <c r="G3395" s="333" t="str">
        <f t="shared" si="372"/>
        <v>3</v>
      </c>
      <c r="H3395" s="333" t="str">
        <f t="shared" si="373"/>
        <v>3</v>
      </c>
      <c r="I3395" s="333" t="str">
        <f t="shared" si="374"/>
        <v>1</v>
      </c>
      <c r="J3395" s="333" t="str">
        <f t="shared" si="375"/>
        <v>1</v>
      </c>
      <c r="K3395" s="333" t="str">
        <f t="shared" si="376"/>
        <v>3</v>
      </c>
      <c r="L3395" s="350">
        <f t="shared" si="377"/>
        <v>11</v>
      </c>
    </row>
    <row r="3396" spans="5:12" x14ac:dyDescent="0.25">
      <c r="E3396" s="332" t="s">
        <v>3373</v>
      </c>
      <c r="F3396" s="333" t="str">
        <f t="shared" si="371"/>
        <v>9</v>
      </c>
      <c r="G3396" s="333" t="str">
        <f t="shared" si="372"/>
        <v>3</v>
      </c>
      <c r="H3396" s="333" t="str">
        <f t="shared" si="373"/>
        <v>3</v>
      </c>
      <c r="I3396" s="333" t="str">
        <f t="shared" si="374"/>
        <v>1</v>
      </c>
      <c r="J3396" s="333" t="str">
        <f t="shared" si="375"/>
        <v>1</v>
      </c>
      <c r="K3396" s="333" t="str">
        <f t="shared" si="376"/>
        <v>7</v>
      </c>
      <c r="L3396" s="350">
        <f t="shared" si="377"/>
        <v>12.333333333333334</v>
      </c>
    </row>
    <row r="3397" spans="5:12" x14ac:dyDescent="0.25">
      <c r="E3397" s="332" t="s">
        <v>3372</v>
      </c>
      <c r="F3397" s="333" t="str">
        <f t="shared" si="371"/>
        <v>9</v>
      </c>
      <c r="G3397" s="333" t="str">
        <f t="shared" si="372"/>
        <v>3</v>
      </c>
      <c r="H3397" s="333" t="str">
        <f t="shared" si="373"/>
        <v>3</v>
      </c>
      <c r="I3397" s="333" t="str">
        <f t="shared" si="374"/>
        <v>1</v>
      </c>
      <c r="J3397" s="333" t="str">
        <f t="shared" si="375"/>
        <v>1</v>
      </c>
      <c r="K3397" s="333" t="str">
        <f t="shared" si="376"/>
        <v>9</v>
      </c>
      <c r="L3397" s="350">
        <f t="shared" si="377"/>
        <v>13</v>
      </c>
    </row>
    <row r="3398" spans="5:12" x14ac:dyDescent="0.25">
      <c r="E3398" s="332" t="s">
        <v>3371</v>
      </c>
      <c r="F3398" s="333" t="str">
        <f t="shared" si="371"/>
        <v>9</v>
      </c>
      <c r="G3398" s="333" t="str">
        <f t="shared" si="372"/>
        <v>3</v>
      </c>
      <c r="H3398" s="333" t="str">
        <f t="shared" si="373"/>
        <v>3</v>
      </c>
      <c r="I3398" s="333" t="str">
        <f t="shared" si="374"/>
        <v>1</v>
      </c>
      <c r="J3398" s="333" t="str">
        <f t="shared" si="375"/>
        <v>3</v>
      </c>
      <c r="K3398" s="333" t="str">
        <f t="shared" si="376"/>
        <v>1</v>
      </c>
      <c r="L3398" s="350">
        <f t="shared" si="377"/>
        <v>11</v>
      </c>
    </row>
    <row r="3399" spans="5:12" x14ac:dyDescent="0.25">
      <c r="E3399" s="332" t="s">
        <v>3370</v>
      </c>
      <c r="F3399" s="333" t="str">
        <f t="shared" si="371"/>
        <v>9</v>
      </c>
      <c r="G3399" s="333" t="str">
        <f t="shared" si="372"/>
        <v>3</v>
      </c>
      <c r="H3399" s="333" t="str">
        <f t="shared" si="373"/>
        <v>3</v>
      </c>
      <c r="I3399" s="333" t="str">
        <f t="shared" si="374"/>
        <v>1</v>
      </c>
      <c r="J3399" s="333" t="str">
        <f t="shared" si="375"/>
        <v>3</v>
      </c>
      <c r="K3399" s="333" t="str">
        <f t="shared" si="376"/>
        <v>3</v>
      </c>
      <c r="L3399" s="350">
        <f t="shared" si="377"/>
        <v>13</v>
      </c>
    </row>
    <row r="3400" spans="5:12" x14ac:dyDescent="0.25">
      <c r="E3400" s="332" t="s">
        <v>3369</v>
      </c>
      <c r="F3400" s="333" t="str">
        <f t="shared" si="371"/>
        <v>9</v>
      </c>
      <c r="G3400" s="333" t="str">
        <f t="shared" si="372"/>
        <v>3</v>
      </c>
      <c r="H3400" s="333" t="str">
        <f t="shared" si="373"/>
        <v>3</v>
      </c>
      <c r="I3400" s="333" t="str">
        <f t="shared" si="374"/>
        <v>1</v>
      </c>
      <c r="J3400" s="333" t="str">
        <f t="shared" si="375"/>
        <v>3</v>
      </c>
      <c r="K3400" s="333" t="str">
        <f t="shared" si="376"/>
        <v>7</v>
      </c>
      <c r="L3400" s="350">
        <f t="shared" si="377"/>
        <v>17</v>
      </c>
    </row>
    <row r="3401" spans="5:12" x14ac:dyDescent="0.25">
      <c r="E3401" s="332" t="s">
        <v>3368</v>
      </c>
      <c r="F3401" s="333" t="str">
        <f t="shared" si="371"/>
        <v>9</v>
      </c>
      <c r="G3401" s="333" t="str">
        <f t="shared" si="372"/>
        <v>3</v>
      </c>
      <c r="H3401" s="333" t="str">
        <f t="shared" si="373"/>
        <v>3</v>
      </c>
      <c r="I3401" s="333" t="str">
        <f t="shared" si="374"/>
        <v>1</v>
      </c>
      <c r="J3401" s="333" t="str">
        <f t="shared" si="375"/>
        <v>3</v>
      </c>
      <c r="K3401" s="333" t="str">
        <f t="shared" si="376"/>
        <v>9</v>
      </c>
      <c r="L3401" s="350">
        <f t="shared" si="377"/>
        <v>19</v>
      </c>
    </row>
    <row r="3402" spans="5:12" x14ac:dyDescent="0.25">
      <c r="E3402" s="332" t="s">
        <v>3367</v>
      </c>
      <c r="F3402" s="333" t="str">
        <f t="shared" si="371"/>
        <v>9</v>
      </c>
      <c r="G3402" s="333" t="str">
        <f t="shared" si="372"/>
        <v>3</v>
      </c>
      <c r="H3402" s="333" t="str">
        <f t="shared" si="373"/>
        <v>3</v>
      </c>
      <c r="I3402" s="333" t="str">
        <f t="shared" si="374"/>
        <v>1</v>
      </c>
      <c r="J3402" s="333" t="str">
        <f t="shared" si="375"/>
        <v>7</v>
      </c>
      <c r="K3402" s="333" t="str">
        <f t="shared" si="376"/>
        <v>1</v>
      </c>
      <c r="L3402" s="350">
        <f t="shared" si="377"/>
        <v>12.333333333333334</v>
      </c>
    </row>
    <row r="3403" spans="5:12" x14ac:dyDescent="0.25">
      <c r="E3403" s="332" t="s">
        <v>3366</v>
      </c>
      <c r="F3403" s="333" t="str">
        <f t="shared" si="371"/>
        <v>9</v>
      </c>
      <c r="G3403" s="333" t="str">
        <f t="shared" si="372"/>
        <v>3</v>
      </c>
      <c r="H3403" s="333" t="str">
        <f t="shared" si="373"/>
        <v>3</v>
      </c>
      <c r="I3403" s="333" t="str">
        <f t="shared" si="374"/>
        <v>1</v>
      </c>
      <c r="J3403" s="333" t="str">
        <f t="shared" si="375"/>
        <v>7</v>
      </c>
      <c r="K3403" s="333" t="str">
        <f t="shared" si="376"/>
        <v>3</v>
      </c>
      <c r="L3403" s="350">
        <f t="shared" si="377"/>
        <v>17</v>
      </c>
    </row>
    <row r="3404" spans="5:12" x14ac:dyDescent="0.25">
      <c r="E3404" s="332" t="s">
        <v>3365</v>
      </c>
      <c r="F3404" s="333" t="str">
        <f t="shared" si="371"/>
        <v>9</v>
      </c>
      <c r="G3404" s="333" t="str">
        <f t="shared" si="372"/>
        <v>3</v>
      </c>
      <c r="H3404" s="333" t="str">
        <f t="shared" si="373"/>
        <v>3</v>
      </c>
      <c r="I3404" s="333" t="str">
        <f t="shared" si="374"/>
        <v>1</v>
      </c>
      <c r="J3404" s="333" t="str">
        <f t="shared" si="375"/>
        <v>7</v>
      </c>
      <c r="K3404" s="333" t="str">
        <f t="shared" si="376"/>
        <v>7</v>
      </c>
      <c r="L3404" s="350">
        <f t="shared" si="377"/>
        <v>26.333333333333332</v>
      </c>
    </row>
    <row r="3405" spans="5:12" x14ac:dyDescent="0.25">
      <c r="E3405" s="332" t="s">
        <v>3364</v>
      </c>
      <c r="F3405" s="333" t="str">
        <f t="shared" si="371"/>
        <v>9</v>
      </c>
      <c r="G3405" s="333" t="str">
        <f t="shared" si="372"/>
        <v>3</v>
      </c>
      <c r="H3405" s="333" t="str">
        <f t="shared" si="373"/>
        <v>3</v>
      </c>
      <c r="I3405" s="333" t="str">
        <f t="shared" si="374"/>
        <v>1</v>
      </c>
      <c r="J3405" s="333" t="str">
        <f t="shared" si="375"/>
        <v>7</v>
      </c>
      <c r="K3405" s="333" t="str">
        <f t="shared" si="376"/>
        <v>9</v>
      </c>
      <c r="L3405" s="350">
        <f t="shared" si="377"/>
        <v>31</v>
      </c>
    </row>
    <row r="3406" spans="5:12" x14ac:dyDescent="0.25">
      <c r="E3406" s="332" t="s">
        <v>3363</v>
      </c>
      <c r="F3406" s="333" t="str">
        <f t="shared" si="371"/>
        <v>9</v>
      </c>
      <c r="G3406" s="333" t="str">
        <f t="shared" si="372"/>
        <v>3</v>
      </c>
      <c r="H3406" s="333" t="str">
        <f t="shared" si="373"/>
        <v>3</v>
      </c>
      <c r="I3406" s="333" t="str">
        <f t="shared" si="374"/>
        <v>1</v>
      </c>
      <c r="J3406" s="333" t="str">
        <f t="shared" si="375"/>
        <v>9</v>
      </c>
      <c r="K3406" s="333" t="str">
        <f t="shared" si="376"/>
        <v>1</v>
      </c>
      <c r="L3406" s="350">
        <f t="shared" si="377"/>
        <v>13</v>
      </c>
    </row>
    <row r="3407" spans="5:12" x14ac:dyDescent="0.25">
      <c r="E3407" s="332" t="s">
        <v>3362</v>
      </c>
      <c r="F3407" s="333" t="str">
        <f t="shared" si="371"/>
        <v>9</v>
      </c>
      <c r="G3407" s="333" t="str">
        <f t="shared" si="372"/>
        <v>3</v>
      </c>
      <c r="H3407" s="333" t="str">
        <f t="shared" si="373"/>
        <v>3</v>
      </c>
      <c r="I3407" s="333" t="str">
        <f t="shared" si="374"/>
        <v>1</v>
      </c>
      <c r="J3407" s="333" t="str">
        <f t="shared" si="375"/>
        <v>9</v>
      </c>
      <c r="K3407" s="333" t="str">
        <f t="shared" si="376"/>
        <v>3</v>
      </c>
      <c r="L3407" s="350">
        <f t="shared" si="377"/>
        <v>19</v>
      </c>
    </row>
    <row r="3408" spans="5:12" x14ac:dyDescent="0.25">
      <c r="E3408" s="332" t="s">
        <v>3361</v>
      </c>
      <c r="F3408" s="333" t="str">
        <f t="shared" si="371"/>
        <v>9</v>
      </c>
      <c r="G3408" s="333" t="str">
        <f t="shared" si="372"/>
        <v>3</v>
      </c>
      <c r="H3408" s="333" t="str">
        <f t="shared" si="373"/>
        <v>3</v>
      </c>
      <c r="I3408" s="333" t="str">
        <f t="shared" si="374"/>
        <v>1</v>
      </c>
      <c r="J3408" s="333" t="str">
        <f t="shared" si="375"/>
        <v>9</v>
      </c>
      <c r="K3408" s="333" t="str">
        <f t="shared" si="376"/>
        <v>7</v>
      </c>
      <c r="L3408" s="350">
        <f t="shared" si="377"/>
        <v>31</v>
      </c>
    </row>
    <row r="3409" spans="5:12" x14ac:dyDescent="0.25">
      <c r="E3409" s="332" t="s">
        <v>3360</v>
      </c>
      <c r="F3409" s="333" t="str">
        <f t="shared" si="371"/>
        <v>9</v>
      </c>
      <c r="G3409" s="333" t="str">
        <f t="shared" si="372"/>
        <v>3</v>
      </c>
      <c r="H3409" s="333" t="str">
        <f t="shared" si="373"/>
        <v>3</v>
      </c>
      <c r="I3409" s="333" t="str">
        <f t="shared" si="374"/>
        <v>1</v>
      </c>
      <c r="J3409" s="333" t="str">
        <f t="shared" si="375"/>
        <v>9</v>
      </c>
      <c r="K3409" s="333" t="str">
        <f t="shared" si="376"/>
        <v>9</v>
      </c>
      <c r="L3409" s="350">
        <f t="shared" si="377"/>
        <v>37</v>
      </c>
    </row>
    <row r="3410" spans="5:12" x14ac:dyDescent="0.25">
      <c r="E3410" s="332" t="s">
        <v>3359</v>
      </c>
      <c r="F3410" s="333" t="str">
        <f t="shared" si="371"/>
        <v>9</v>
      </c>
      <c r="G3410" s="333" t="str">
        <f t="shared" si="372"/>
        <v>3</v>
      </c>
      <c r="H3410" s="333" t="str">
        <f t="shared" si="373"/>
        <v>3</v>
      </c>
      <c r="I3410" s="333" t="str">
        <f t="shared" si="374"/>
        <v>3</v>
      </c>
      <c r="J3410" s="333" t="str">
        <f t="shared" si="375"/>
        <v>1</v>
      </c>
      <c r="K3410" s="333" t="str">
        <f t="shared" si="376"/>
        <v>1</v>
      </c>
      <c r="L3410" s="350">
        <f t="shared" si="377"/>
        <v>12.333333333333334</v>
      </c>
    </row>
    <row r="3411" spans="5:12" x14ac:dyDescent="0.25">
      <c r="E3411" s="332" t="s">
        <v>3358</v>
      </c>
      <c r="F3411" s="333" t="str">
        <f t="shared" si="371"/>
        <v>9</v>
      </c>
      <c r="G3411" s="333" t="str">
        <f t="shared" si="372"/>
        <v>3</v>
      </c>
      <c r="H3411" s="333" t="str">
        <f t="shared" si="373"/>
        <v>3</v>
      </c>
      <c r="I3411" s="333" t="str">
        <f t="shared" si="374"/>
        <v>3</v>
      </c>
      <c r="J3411" s="333" t="str">
        <f t="shared" si="375"/>
        <v>1</v>
      </c>
      <c r="K3411" s="333" t="str">
        <f t="shared" si="376"/>
        <v>3</v>
      </c>
      <c r="L3411" s="350">
        <f t="shared" si="377"/>
        <v>13</v>
      </c>
    </row>
    <row r="3412" spans="5:12" x14ac:dyDescent="0.25">
      <c r="E3412" s="332" t="s">
        <v>3357</v>
      </c>
      <c r="F3412" s="333" t="str">
        <f t="shared" si="371"/>
        <v>9</v>
      </c>
      <c r="G3412" s="333" t="str">
        <f t="shared" si="372"/>
        <v>3</v>
      </c>
      <c r="H3412" s="333" t="str">
        <f t="shared" si="373"/>
        <v>3</v>
      </c>
      <c r="I3412" s="333" t="str">
        <f t="shared" si="374"/>
        <v>3</v>
      </c>
      <c r="J3412" s="333" t="str">
        <f t="shared" si="375"/>
        <v>1</v>
      </c>
      <c r="K3412" s="333" t="str">
        <f t="shared" si="376"/>
        <v>7</v>
      </c>
      <c r="L3412" s="350">
        <f t="shared" si="377"/>
        <v>14.333333333333334</v>
      </c>
    </row>
    <row r="3413" spans="5:12" x14ac:dyDescent="0.25">
      <c r="E3413" s="332" t="s">
        <v>3356</v>
      </c>
      <c r="F3413" s="333" t="str">
        <f t="shared" si="371"/>
        <v>9</v>
      </c>
      <c r="G3413" s="333" t="str">
        <f t="shared" si="372"/>
        <v>3</v>
      </c>
      <c r="H3413" s="333" t="str">
        <f t="shared" si="373"/>
        <v>3</v>
      </c>
      <c r="I3413" s="333" t="str">
        <f t="shared" si="374"/>
        <v>3</v>
      </c>
      <c r="J3413" s="333" t="str">
        <f t="shared" si="375"/>
        <v>1</v>
      </c>
      <c r="K3413" s="333" t="str">
        <f t="shared" si="376"/>
        <v>9</v>
      </c>
      <c r="L3413" s="350">
        <f t="shared" si="377"/>
        <v>15</v>
      </c>
    </row>
    <row r="3414" spans="5:12" x14ac:dyDescent="0.25">
      <c r="E3414" s="332" t="s">
        <v>3355</v>
      </c>
      <c r="F3414" s="333" t="str">
        <f t="shared" si="371"/>
        <v>9</v>
      </c>
      <c r="G3414" s="333" t="str">
        <f t="shared" si="372"/>
        <v>3</v>
      </c>
      <c r="H3414" s="333" t="str">
        <f t="shared" si="373"/>
        <v>3</v>
      </c>
      <c r="I3414" s="333" t="str">
        <f t="shared" si="374"/>
        <v>3</v>
      </c>
      <c r="J3414" s="333" t="str">
        <f t="shared" si="375"/>
        <v>3</v>
      </c>
      <c r="K3414" s="333" t="str">
        <f t="shared" si="376"/>
        <v>1</v>
      </c>
      <c r="L3414" s="350">
        <f t="shared" si="377"/>
        <v>13</v>
      </c>
    </row>
    <row r="3415" spans="5:12" x14ac:dyDescent="0.25">
      <c r="E3415" s="332" t="s">
        <v>3354</v>
      </c>
      <c r="F3415" s="333" t="str">
        <f t="shared" si="371"/>
        <v>9</v>
      </c>
      <c r="G3415" s="333" t="str">
        <f t="shared" si="372"/>
        <v>3</v>
      </c>
      <c r="H3415" s="333" t="str">
        <f t="shared" si="373"/>
        <v>3</v>
      </c>
      <c r="I3415" s="333" t="str">
        <f t="shared" si="374"/>
        <v>3</v>
      </c>
      <c r="J3415" s="333" t="str">
        <f t="shared" si="375"/>
        <v>3</v>
      </c>
      <c r="K3415" s="333" t="str">
        <f t="shared" si="376"/>
        <v>3</v>
      </c>
      <c r="L3415" s="350">
        <f t="shared" si="377"/>
        <v>15</v>
      </c>
    </row>
    <row r="3416" spans="5:12" x14ac:dyDescent="0.25">
      <c r="E3416" s="332" t="s">
        <v>3353</v>
      </c>
      <c r="F3416" s="333" t="str">
        <f t="shared" si="371"/>
        <v>9</v>
      </c>
      <c r="G3416" s="333" t="str">
        <f t="shared" si="372"/>
        <v>3</v>
      </c>
      <c r="H3416" s="333" t="str">
        <f t="shared" si="373"/>
        <v>3</v>
      </c>
      <c r="I3416" s="333" t="str">
        <f t="shared" si="374"/>
        <v>3</v>
      </c>
      <c r="J3416" s="333" t="str">
        <f t="shared" si="375"/>
        <v>3</v>
      </c>
      <c r="K3416" s="333" t="str">
        <f t="shared" si="376"/>
        <v>7</v>
      </c>
      <c r="L3416" s="350">
        <f t="shared" si="377"/>
        <v>19</v>
      </c>
    </row>
    <row r="3417" spans="5:12" x14ac:dyDescent="0.25">
      <c r="E3417" s="332" t="s">
        <v>3352</v>
      </c>
      <c r="F3417" s="333" t="str">
        <f t="shared" si="371"/>
        <v>9</v>
      </c>
      <c r="G3417" s="333" t="str">
        <f t="shared" si="372"/>
        <v>3</v>
      </c>
      <c r="H3417" s="333" t="str">
        <f t="shared" si="373"/>
        <v>3</v>
      </c>
      <c r="I3417" s="333" t="str">
        <f t="shared" si="374"/>
        <v>3</v>
      </c>
      <c r="J3417" s="333" t="str">
        <f t="shared" si="375"/>
        <v>3</v>
      </c>
      <c r="K3417" s="333" t="str">
        <f t="shared" si="376"/>
        <v>9</v>
      </c>
      <c r="L3417" s="350">
        <f t="shared" si="377"/>
        <v>21</v>
      </c>
    </row>
    <row r="3418" spans="5:12" x14ac:dyDescent="0.25">
      <c r="E3418" s="332" t="s">
        <v>3351</v>
      </c>
      <c r="F3418" s="333" t="str">
        <f t="shared" si="371"/>
        <v>9</v>
      </c>
      <c r="G3418" s="333" t="str">
        <f t="shared" si="372"/>
        <v>3</v>
      </c>
      <c r="H3418" s="333" t="str">
        <f t="shared" si="373"/>
        <v>3</v>
      </c>
      <c r="I3418" s="333" t="str">
        <f t="shared" si="374"/>
        <v>3</v>
      </c>
      <c r="J3418" s="333" t="str">
        <f t="shared" si="375"/>
        <v>7</v>
      </c>
      <c r="K3418" s="333" t="str">
        <f t="shared" si="376"/>
        <v>1</v>
      </c>
      <c r="L3418" s="350">
        <f t="shared" si="377"/>
        <v>14.333333333333334</v>
      </c>
    </row>
    <row r="3419" spans="5:12" x14ac:dyDescent="0.25">
      <c r="E3419" s="332" t="s">
        <v>3350</v>
      </c>
      <c r="F3419" s="333" t="str">
        <f t="shared" si="371"/>
        <v>9</v>
      </c>
      <c r="G3419" s="333" t="str">
        <f t="shared" si="372"/>
        <v>3</v>
      </c>
      <c r="H3419" s="333" t="str">
        <f t="shared" si="373"/>
        <v>3</v>
      </c>
      <c r="I3419" s="333" t="str">
        <f t="shared" si="374"/>
        <v>3</v>
      </c>
      <c r="J3419" s="333" t="str">
        <f t="shared" si="375"/>
        <v>7</v>
      </c>
      <c r="K3419" s="333" t="str">
        <f t="shared" si="376"/>
        <v>3</v>
      </c>
      <c r="L3419" s="350">
        <f t="shared" si="377"/>
        <v>19</v>
      </c>
    </row>
    <row r="3420" spans="5:12" x14ac:dyDescent="0.25">
      <c r="E3420" s="332" t="s">
        <v>3349</v>
      </c>
      <c r="F3420" s="333" t="str">
        <f t="shared" si="371"/>
        <v>9</v>
      </c>
      <c r="G3420" s="333" t="str">
        <f t="shared" si="372"/>
        <v>3</v>
      </c>
      <c r="H3420" s="333" t="str">
        <f t="shared" si="373"/>
        <v>3</v>
      </c>
      <c r="I3420" s="333" t="str">
        <f t="shared" si="374"/>
        <v>3</v>
      </c>
      <c r="J3420" s="333" t="str">
        <f t="shared" si="375"/>
        <v>7</v>
      </c>
      <c r="K3420" s="333" t="str">
        <f t="shared" si="376"/>
        <v>7</v>
      </c>
      <c r="L3420" s="350">
        <f t="shared" si="377"/>
        <v>28.333333333333332</v>
      </c>
    </row>
    <row r="3421" spans="5:12" x14ac:dyDescent="0.25">
      <c r="E3421" s="332" t="s">
        <v>3348</v>
      </c>
      <c r="F3421" s="333" t="str">
        <f t="shared" si="371"/>
        <v>9</v>
      </c>
      <c r="G3421" s="333" t="str">
        <f t="shared" si="372"/>
        <v>3</v>
      </c>
      <c r="H3421" s="333" t="str">
        <f t="shared" si="373"/>
        <v>3</v>
      </c>
      <c r="I3421" s="333" t="str">
        <f t="shared" si="374"/>
        <v>3</v>
      </c>
      <c r="J3421" s="333" t="str">
        <f t="shared" si="375"/>
        <v>7</v>
      </c>
      <c r="K3421" s="333" t="str">
        <f t="shared" si="376"/>
        <v>9</v>
      </c>
      <c r="L3421" s="350">
        <f t="shared" si="377"/>
        <v>33</v>
      </c>
    </row>
    <row r="3422" spans="5:12" x14ac:dyDescent="0.25">
      <c r="E3422" s="332" t="s">
        <v>3347</v>
      </c>
      <c r="F3422" s="333" t="str">
        <f t="shared" si="371"/>
        <v>9</v>
      </c>
      <c r="G3422" s="333" t="str">
        <f t="shared" si="372"/>
        <v>3</v>
      </c>
      <c r="H3422" s="333" t="str">
        <f t="shared" si="373"/>
        <v>3</v>
      </c>
      <c r="I3422" s="333" t="str">
        <f t="shared" si="374"/>
        <v>3</v>
      </c>
      <c r="J3422" s="333" t="str">
        <f t="shared" si="375"/>
        <v>9</v>
      </c>
      <c r="K3422" s="333" t="str">
        <f t="shared" si="376"/>
        <v>1</v>
      </c>
      <c r="L3422" s="350">
        <f t="shared" si="377"/>
        <v>15</v>
      </c>
    </row>
    <row r="3423" spans="5:12" x14ac:dyDescent="0.25">
      <c r="E3423" s="332" t="s">
        <v>3346</v>
      </c>
      <c r="F3423" s="333" t="str">
        <f t="shared" si="371"/>
        <v>9</v>
      </c>
      <c r="G3423" s="333" t="str">
        <f t="shared" si="372"/>
        <v>3</v>
      </c>
      <c r="H3423" s="333" t="str">
        <f t="shared" si="373"/>
        <v>3</v>
      </c>
      <c r="I3423" s="333" t="str">
        <f t="shared" si="374"/>
        <v>3</v>
      </c>
      <c r="J3423" s="333" t="str">
        <f t="shared" si="375"/>
        <v>9</v>
      </c>
      <c r="K3423" s="333" t="str">
        <f t="shared" si="376"/>
        <v>3</v>
      </c>
      <c r="L3423" s="350">
        <f t="shared" si="377"/>
        <v>21</v>
      </c>
    </row>
    <row r="3424" spans="5:12" x14ac:dyDescent="0.25">
      <c r="E3424" s="332" t="s">
        <v>3345</v>
      </c>
      <c r="F3424" s="333" t="str">
        <f t="shared" si="371"/>
        <v>9</v>
      </c>
      <c r="G3424" s="333" t="str">
        <f t="shared" si="372"/>
        <v>3</v>
      </c>
      <c r="H3424" s="333" t="str">
        <f t="shared" si="373"/>
        <v>3</v>
      </c>
      <c r="I3424" s="333" t="str">
        <f t="shared" si="374"/>
        <v>3</v>
      </c>
      <c r="J3424" s="333" t="str">
        <f t="shared" si="375"/>
        <v>9</v>
      </c>
      <c r="K3424" s="333" t="str">
        <f t="shared" si="376"/>
        <v>7</v>
      </c>
      <c r="L3424" s="350">
        <f t="shared" si="377"/>
        <v>33</v>
      </c>
    </row>
    <row r="3425" spans="5:12" x14ac:dyDescent="0.25">
      <c r="E3425" s="332" t="s">
        <v>3344</v>
      </c>
      <c r="F3425" s="333" t="str">
        <f t="shared" si="371"/>
        <v>9</v>
      </c>
      <c r="G3425" s="333" t="str">
        <f t="shared" si="372"/>
        <v>3</v>
      </c>
      <c r="H3425" s="333" t="str">
        <f t="shared" si="373"/>
        <v>3</v>
      </c>
      <c r="I3425" s="333" t="str">
        <f t="shared" si="374"/>
        <v>3</v>
      </c>
      <c r="J3425" s="333" t="str">
        <f t="shared" si="375"/>
        <v>9</v>
      </c>
      <c r="K3425" s="333" t="str">
        <f t="shared" si="376"/>
        <v>9</v>
      </c>
      <c r="L3425" s="350">
        <f t="shared" si="377"/>
        <v>39</v>
      </c>
    </row>
    <row r="3426" spans="5:12" x14ac:dyDescent="0.25">
      <c r="E3426" s="332" t="s">
        <v>3343</v>
      </c>
      <c r="F3426" s="333" t="str">
        <f t="shared" si="371"/>
        <v>9</v>
      </c>
      <c r="G3426" s="333" t="str">
        <f t="shared" si="372"/>
        <v>3</v>
      </c>
      <c r="H3426" s="333" t="str">
        <f t="shared" si="373"/>
        <v>3</v>
      </c>
      <c r="I3426" s="333" t="str">
        <f t="shared" si="374"/>
        <v>7</v>
      </c>
      <c r="J3426" s="333" t="str">
        <f t="shared" si="375"/>
        <v>1</v>
      </c>
      <c r="K3426" s="333" t="str">
        <f t="shared" si="376"/>
        <v>1</v>
      </c>
      <c r="L3426" s="350">
        <f t="shared" si="377"/>
        <v>16.333333333333332</v>
      </c>
    </row>
    <row r="3427" spans="5:12" x14ac:dyDescent="0.25">
      <c r="E3427" s="332" t="s">
        <v>3342</v>
      </c>
      <c r="F3427" s="333" t="str">
        <f t="shared" si="371"/>
        <v>9</v>
      </c>
      <c r="G3427" s="333" t="str">
        <f t="shared" si="372"/>
        <v>3</v>
      </c>
      <c r="H3427" s="333" t="str">
        <f t="shared" si="373"/>
        <v>3</v>
      </c>
      <c r="I3427" s="333" t="str">
        <f t="shared" si="374"/>
        <v>7</v>
      </c>
      <c r="J3427" s="333" t="str">
        <f t="shared" si="375"/>
        <v>1</v>
      </c>
      <c r="K3427" s="333" t="str">
        <f t="shared" si="376"/>
        <v>3</v>
      </c>
      <c r="L3427" s="350">
        <f t="shared" si="377"/>
        <v>17</v>
      </c>
    </row>
    <row r="3428" spans="5:12" x14ac:dyDescent="0.25">
      <c r="E3428" s="332" t="s">
        <v>3341</v>
      </c>
      <c r="F3428" s="333" t="str">
        <f t="shared" si="371"/>
        <v>9</v>
      </c>
      <c r="G3428" s="333" t="str">
        <f t="shared" si="372"/>
        <v>3</v>
      </c>
      <c r="H3428" s="333" t="str">
        <f t="shared" si="373"/>
        <v>3</v>
      </c>
      <c r="I3428" s="333" t="str">
        <f t="shared" si="374"/>
        <v>7</v>
      </c>
      <c r="J3428" s="333" t="str">
        <f t="shared" si="375"/>
        <v>1</v>
      </c>
      <c r="K3428" s="333" t="str">
        <f t="shared" si="376"/>
        <v>7</v>
      </c>
      <c r="L3428" s="350">
        <f t="shared" si="377"/>
        <v>18.333333333333332</v>
      </c>
    </row>
    <row r="3429" spans="5:12" x14ac:dyDescent="0.25">
      <c r="E3429" s="332" t="s">
        <v>3340</v>
      </c>
      <c r="F3429" s="333" t="str">
        <f t="shared" si="371"/>
        <v>9</v>
      </c>
      <c r="G3429" s="333" t="str">
        <f t="shared" si="372"/>
        <v>3</v>
      </c>
      <c r="H3429" s="333" t="str">
        <f t="shared" si="373"/>
        <v>3</v>
      </c>
      <c r="I3429" s="333" t="str">
        <f t="shared" si="374"/>
        <v>7</v>
      </c>
      <c r="J3429" s="333" t="str">
        <f t="shared" si="375"/>
        <v>1</v>
      </c>
      <c r="K3429" s="333" t="str">
        <f t="shared" si="376"/>
        <v>9</v>
      </c>
      <c r="L3429" s="350">
        <f t="shared" si="377"/>
        <v>19</v>
      </c>
    </row>
    <row r="3430" spans="5:12" x14ac:dyDescent="0.25">
      <c r="E3430" s="332" t="s">
        <v>3339</v>
      </c>
      <c r="F3430" s="333" t="str">
        <f t="shared" si="371"/>
        <v>9</v>
      </c>
      <c r="G3430" s="333" t="str">
        <f t="shared" si="372"/>
        <v>3</v>
      </c>
      <c r="H3430" s="333" t="str">
        <f t="shared" si="373"/>
        <v>3</v>
      </c>
      <c r="I3430" s="333" t="str">
        <f t="shared" si="374"/>
        <v>7</v>
      </c>
      <c r="J3430" s="333" t="str">
        <f t="shared" si="375"/>
        <v>3</v>
      </c>
      <c r="K3430" s="333" t="str">
        <f t="shared" si="376"/>
        <v>1</v>
      </c>
      <c r="L3430" s="350">
        <f t="shared" si="377"/>
        <v>17</v>
      </c>
    </row>
    <row r="3431" spans="5:12" x14ac:dyDescent="0.25">
      <c r="E3431" s="332" t="s">
        <v>3338</v>
      </c>
      <c r="F3431" s="333" t="str">
        <f t="shared" si="371"/>
        <v>9</v>
      </c>
      <c r="G3431" s="333" t="str">
        <f t="shared" si="372"/>
        <v>3</v>
      </c>
      <c r="H3431" s="333" t="str">
        <f t="shared" si="373"/>
        <v>3</v>
      </c>
      <c r="I3431" s="333" t="str">
        <f t="shared" si="374"/>
        <v>7</v>
      </c>
      <c r="J3431" s="333" t="str">
        <f t="shared" si="375"/>
        <v>3</v>
      </c>
      <c r="K3431" s="333" t="str">
        <f t="shared" si="376"/>
        <v>3</v>
      </c>
      <c r="L3431" s="350">
        <f t="shared" si="377"/>
        <v>19</v>
      </c>
    </row>
    <row r="3432" spans="5:12" x14ac:dyDescent="0.25">
      <c r="E3432" s="332" t="s">
        <v>3337</v>
      </c>
      <c r="F3432" s="333" t="str">
        <f t="shared" si="371"/>
        <v>9</v>
      </c>
      <c r="G3432" s="333" t="str">
        <f t="shared" si="372"/>
        <v>3</v>
      </c>
      <c r="H3432" s="333" t="str">
        <f t="shared" si="373"/>
        <v>3</v>
      </c>
      <c r="I3432" s="333" t="str">
        <f t="shared" si="374"/>
        <v>7</v>
      </c>
      <c r="J3432" s="333" t="str">
        <f t="shared" si="375"/>
        <v>3</v>
      </c>
      <c r="K3432" s="333" t="str">
        <f t="shared" si="376"/>
        <v>7</v>
      </c>
      <c r="L3432" s="350">
        <f t="shared" si="377"/>
        <v>23</v>
      </c>
    </row>
    <row r="3433" spans="5:12" x14ac:dyDescent="0.25">
      <c r="E3433" s="332" t="s">
        <v>3336</v>
      </c>
      <c r="F3433" s="333" t="str">
        <f t="shared" si="371"/>
        <v>9</v>
      </c>
      <c r="G3433" s="333" t="str">
        <f t="shared" si="372"/>
        <v>3</v>
      </c>
      <c r="H3433" s="333" t="str">
        <f t="shared" si="373"/>
        <v>3</v>
      </c>
      <c r="I3433" s="333" t="str">
        <f t="shared" si="374"/>
        <v>7</v>
      </c>
      <c r="J3433" s="333" t="str">
        <f t="shared" si="375"/>
        <v>3</v>
      </c>
      <c r="K3433" s="333" t="str">
        <f t="shared" si="376"/>
        <v>9</v>
      </c>
      <c r="L3433" s="350">
        <f t="shared" si="377"/>
        <v>25</v>
      </c>
    </row>
    <row r="3434" spans="5:12" x14ac:dyDescent="0.25">
      <c r="E3434" s="332" t="s">
        <v>3335</v>
      </c>
      <c r="F3434" s="333" t="str">
        <f t="shared" si="371"/>
        <v>9</v>
      </c>
      <c r="G3434" s="333" t="str">
        <f t="shared" si="372"/>
        <v>3</v>
      </c>
      <c r="H3434" s="333" t="str">
        <f t="shared" si="373"/>
        <v>3</v>
      </c>
      <c r="I3434" s="333" t="str">
        <f t="shared" si="374"/>
        <v>7</v>
      </c>
      <c r="J3434" s="333" t="str">
        <f t="shared" si="375"/>
        <v>7</v>
      </c>
      <c r="K3434" s="333" t="str">
        <f t="shared" si="376"/>
        <v>1</v>
      </c>
      <c r="L3434" s="350">
        <f t="shared" si="377"/>
        <v>18.333333333333332</v>
      </c>
    </row>
    <row r="3435" spans="5:12" x14ac:dyDescent="0.25">
      <c r="E3435" s="332" t="s">
        <v>3334</v>
      </c>
      <c r="F3435" s="333" t="str">
        <f t="shared" si="371"/>
        <v>9</v>
      </c>
      <c r="G3435" s="333" t="str">
        <f t="shared" si="372"/>
        <v>3</v>
      </c>
      <c r="H3435" s="333" t="str">
        <f t="shared" si="373"/>
        <v>3</v>
      </c>
      <c r="I3435" s="333" t="str">
        <f t="shared" si="374"/>
        <v>7</v>
      </c>
      <c r="J3435" s="333" t="str">
        <f t="shared" si="375"/>
        <v>7</v>
      </c>
      <c r="K3435" s="333" t="str">
        <f t="shared" si="376"/>
        <v>3</v>
      </c>
      <c r="L3435" s="350">
        <f t="shared" si="377"/>
        <v>23</v>
      </c>
    </row>
    <row r="3436" spans="5:12" x14ac:dyDescent="0.25">
      <c r="E3436" s="332" t="s">
        <v>3333</v>
      </c>
      <c r="F3436" s="333" t="str">
        <f t="shared" si="371"/>
        <v>9</v>
      </c>
      <c r="G3436" s="333" t="str">
        <f t="shared" si="372"/>
        <v>3</v>
      </c>
      <c r="H3436" s="333" t="str">
        <f t="shared" si="373"/>
        <v>3</v>
      </c>
      <c r="I3436" s="333" t="str">
        <f t="shared" si="374"/>
        <v>7</v>
      </c>
      <c r="J3436" s="333" t="str">
        <f t="shared" si="375"/>
        <v>7</v>
      </c>
      <c r="K3436" s="333" t="str">
        <f t="shared" si="376"/>
        <v>7</v>
      </c>
      <c r="L3436" s="350">
        <f t="shared" si="377"/>
        <v>32.333333333333336</v>
      </c>
    </row>
    <row r="3437" spans="5:12" x14ac:dyDescent="0.25">
      <c r="E3437" s="332" t="s">
        <v>3332</v>
      </c>
      <c r="F3437" s="333" t="str">
        <f t="shared" si="371"/>
        <v>9</v>
      </c>
      <c r="G3437" s="333" t="str">
        <f t="shared" si="372"/>
        <v>3</v>
      </c>
      <c r="H3437" s="333" t="str">
        <f t="shared" si="373"/>
        <v>3</v>
      </c>
      <c r="I3437" s="333" t="str">
        <f t="shared" si="374"/>
        <v>7</v>
      </c>
      <c r="J3437" s="333" t="str">
        <f t="shared" si="375"/>
        <v>7</v>
      </c>
      <c r="K3437" s="333" t="str">
        <f t="shared" si="376"/>
        <v>9</v>
      </c>
      <c r="L3437" s="350">
        <f t="shared" si="377"/>
        <v>37</v>
      </c>
    </row>
    <row r="3438" spans="5:12" x14ac:dyDescent="0.25">
      <c r="E3438" s="332" t="s">
        <v>3331</v>
      </c>
      <c r="F3438" s="333" t="str">
        <f t="shared" si="371"/>
        <v>9</v>
      </c>
      <c r="G3438" s="333" t="str">
        <f t="shared" si="372"/>
        <v>3</v>
      </c>
      <c r="H3438" s="333" t="str">
        <f t="shared" si="373"/>
        <v>3</v>
      </c>
      <c r="I3438" s="333" t="str">
        <f t="shared" si="374"/>
        <v>7</v>
      </c>
      <c r="J3438" s="333" t="str">
        <f t="shared" si="375"/>
        <v>9</v>
      </c>
      <c r="K3438" s="333" t="str">
        <f t="shared" si="376"/>
        <v>1</v>
      </c>
      <c r="L3438" s="350">
        <f t="shared" si="377"/>
        <v>19</v>
      </c>
    </row>
    <row r="3439" spans="5:12" x14ac:dyDescent="0.25">
      <c r="E3439" s="332" t="s">
        <v>3330</v>
      </c>
      <c r="F3439" s="333" t="str">
        <f t="shared" si="371"/>
        <v>9</v>
      </c>
      <c r="G3439" s="333" t="str">
        <f t="shared" si="372"/>
        <v>3</v>
      </c>
      <c r="H3439" s="333" t="str">
        <f t="shared" si="373"/>
        <v>3</v>
      </c>
      <c r="I3439" s="333" t="str">
        <f t="shared" si="374"/>
        <v>7</v>
      </c>
      <c r="J3439" s="333" t="str">
        <f t="shared" si="375"/>
        <v>9</v>
      </c>
      <c r="K3439" s="333" t="str">
        <f t="shared" si="376"/>
        <v>3</v>
      </c>
      <c r="L3439" s="350">
        <f t="shared" si="377"/>
        <v>25</v>
      </c>
    </row>
    <row r="3440" spans="5:12" x14ac:dyDescent="0.25">
      <c r="E3440" s="332" t="s">
        <v>3329</v>
      </c>
      <c r="F3440" s="333" t="str">
        <f t="shared" si="371"/>
        <v>9</v>
      </c>
      <c r="G3440" s="333" t="str">
        <f t="shared" si="372"/>
        <v>3</v>
      </c>
      <c r="H3440" s="333" t="str">
        <f t="shared" si="373"/>
        <v>3</v>
      </c>
      <c r="I3440" s="333" t="str">
        <f t="shared" si="374"/>
        <v>7</v>
      </c>
      <c r="J3440" s="333" t="str">
        <f t="shared" si="375"/>
        <v>9</v>
      </c>
      <c r="K3440" s="333" t="str">
        <f t="shared" si="376"/>
        <v>7</v>
      </c>
      <c r="L3440" s="350">
        <f t="shared" si="377"/>
        <v>37</v>
      </c>
    </row>
    <row r="3441" spans="5:12" x14ac:dyDescent="0.25">
      <c r="E3441" s="332" t="s">
        <v>3328</v>
      </c>
      <c r="F3441" s="333" t="str">
        <f t="shared" si="371"/>
        <v>9</v>
      </c>
      <c r="G3441" s="333" t="str">
        <f t="shared" si="372"/>
        <v>3</v>
      </c>
      <c r="H3441" s="333" t="str">
        <f t="shared" si="373"/>
        <v>3</v>
      </c>
      <c r="I3441" s="333" t="str">
        <f t="shared" si="374"/>
        <v>7</v>
      </c>
      <c r="J3441" s="333" t="str">
        <f t="shared" si="375"/>
        <v>9</v>
      </c>
      <c r="K3441" s="333" t="str">
        <f t="shared" si="376"/>
        <v>9</v>
      </c>
      <c r="L3441" s="350">
        <f t="shared" si="377"/>
        <v>43</v>
      </c>
    </row>
    <row r="3442" spans="5:12" x14ac:dyDescent="0.25">
      <c r="E3442" s="332" t="s">
        <v>3327</v>
      </c>
      <c r="F3442" s="333" t="str">
        <f t="shared" si="371"/>
        <v>9</v>
      </c>
      <c r="G3442" s="333" t="str">
        <f t="shared" si="372"/>
        <v>3</v>
      </c>
      <c r="H3442" s="333" t="str">
        <f t="shared" si="373"/>
        <v>3</v>
      </c>
      <c r="I3442" s="333" t="str">
        <f t="shared" si="374"/>
        <v>9</v>
      </c>
      <c r="J3442" s="333" t="str">
        <f t="shared" si="375"/>
        <v>1</v>
      </c>
      <c r="K3442" s="333" t="str">
        <f t="shared" si="376"/>
        <v>1</v>
      </c>
      <c r="L3442" s="350">
        <f t="shared" si="377"/>
        <v>18.333333333333332</v>
      </c>
    </row>
    <row r="3443" spans="5:12" x14ac:dyDescent="0.25">
      <c r="E3443" s="332" t="s">
        <v>3326</v>
      </c>
      <c r="F3443" s="333" t="str">
        <f t="shared" si="371"/>
        <v>9</v>
      </c>
      <c r="G3443" s="333" t="str">
        <f t="shared" si="372"/>
        <v>3</v>
      </c>
      <c r="H3443" s="333" t="str">
        <f t="shared" si="373"/>
        <v>3</v>
      </c>
      <c r="I3443" s="333" t="str">
        <f t="shared" si="374"/>
        <v>9</v>
      </c>
      <c r="J3443" s="333" t="str">
        <f t="shared" si="375"/>
        <v>1</v>
      </c>
      <c r="K3443" s="333" t="str">
        <f t="shared" si="376"/>
        <v>3</v>
      </c>
      <c r="L3443" s="350">
        <f t="shared" si="377"/>
        <v>19</v>
      </c>
    </row>
    <row r="3444" spans="5:12" x14ac:dyDescent="0.25">
      <c r="E3444" s="332" t="s">
        <v>3325</v>
      </c>
      <c r="F3444" s="333" t="str">
        <f t="shared" si="371"/>
        <v>9</v>
      </c>
      <c r="G3444" s="333" t="str">
        <f t="shared" si="372"/>
        <v>3</v>
      </c>
      <c r="H3444" s="333" t="str">
        <f t="shared" si="373"/>
        <v>3</v>
      </c>
      <c r="I3444" s="333" t="str">
        <f t="shared" si="374"/>
        <v>9</v>
      </c>
      <c r="J3444" s="333" t="str">
        <f t="shared" si="375"/>
        <v>1</v>
      </c>
      <c r="K3444" s="333" t="str">
        <f t="shared" si="376"/>
        <v>7</v>
      </c>
      <c r="L3444" s="350">
        <f t="shared" si="377"/>
        <v>20.333333333333332</v>
      </c>
    </row>
    <row r="3445" spans="5:12" x14ac:dyDescent="0.25">
      <c r="E3445" s="332" t="s">
        <v>3324</v>
      </c>
      <c r="F3445" s="333" t="str">
        <f t="shared" si="371"/>
        <v>9</v>
      </c>
      <c r="G3445" s="333" t="str">
        <f t="shared" si="372"/>
        <v>3</v>
      </c>
      <c r="H3445" s="333" t="str">
        <f t="shared" si="373"/>
        <v>3</v>
      </c>
      <c r="I3445" s="333" t="str">
        <f t="shared" si="374"/>
        <v>9</v>
      </c>
      <c r="J3445" s="333" t="str">
        <f t="shared" si="375"/>
        <v>1</v>
      </c>
      <c r="K3445" s="333" t="str">
        <f t="shared" si="376"/>
        <v>9</v>
      </c>
      <c r="L3445" s="350">
        <f t="shared" si="377"/>
        <v>21</v>
      </c>
    </row>
    <row r="3446" spans="5:12" x14ac:dyDescent="0.25">
      <c r="E3446" s="332" t="s">
        <v>3323</v>
      </c>
      <c r="F3446" s="333" t="str">
        <f t="shared" si="371"/>
        <v>9</v>
      </c>
      <c r="G3446" s="333" t="str">
        <f t="shared" si="372"/>
        <v>3</v>
      </c>
      <c r="H3446" s="333" t="str">
        <f t="shared" si="373"/>
        <v>3</v>
      </c>
      <c r="I3446" s="333" t="str">
        <f t="shared" si="374"/>
        <v>9</v>
      </c>
      <c r="J3446" s="333" t="str">
        <f t="shared" si="375"/>
        <v>3</v>
      </c>
      <c r="K3446" s="333" t="str">
        <f t="shared" si="376"/>
        <v>1</v>
      </c>
      <c r="L3446" s="350">
        <f t="shared" si="377"/>
        <v>19</v>
      </c>
    </row>
    <row r="3447" spans="5:12" x14ac:dyDescent="0.25">
      <c r="E3447" s="332" t="s">
        <v>3322</v>
      </c>
      <c r="F3447" s="333" t="str">
        <f t="shared" si="371"/>
        <v>9</v>
      </c>
      <c r="G3447" s="333" t="str">
        <f t="shared" si="372"/>
        <v>3</v>
      </c>
      <c r="H3447" s="333" t="str">
        <f t="shared" si="373"/>
        <v>3</v>
      </c>
      <c r="I3447" s="333" t="str">
        <f t="shared" si="374"/>
        <v>9</v>
      </c>
      <c r="J3447" s="333" t="str">
        <f t="shared" si="375"/>
        <v>3</v>
      </c>
      <c r="K3447" s="333" t="str">
        <f t="shared" si="376"/>
        <v>3</v>
      </c>
      <c r="L3447" s="350">
        <f t="shared" si="377"/>
        <v>21</v>
      </c>
    </row>
    <row r="3448" spans="5:12" x14ac:dyDescent="0.25">
      <c r="E3448" s="332" t="s">
        <v>3321</v>
      </c>
      <c r="F3448" s="333" t="str">
        <f t="shared" si="371"/>
        <v>9</v>
      </c>
      <c r="G3448" s="333" t="str">
        <f t="shared" si="372"/>
        <v>3</v>
      </c>
      <c r="H3448" s="333" t="str">
        <f t="shared" si="373"/>
        <v>3</v>
      </c>
      <c r="I3448" s="333" t="str">
        <f t="shared" si="374"/>
        <v>9</v>
      </c>
      <c r="J3448" s="333" t="str">
        <f t="shared" si="375"/>
        <v>3</v>
      </c>
      <c r="K3448" s="333" t="str">
        <f t="shared" si="376"/>
        <v>7</v>
      </c>
      <c r="L3448" s="350">
        <f t="shared" si="377"/>
        <v>25</v>
      </c>
    </row>
    <row r="3449" spans="5:12" x14ac:dyDescent="0.25">
      <c r="E3449" s="332" t="s">
        <v>3320</v>
      </c>
      <c r="F3449" s="333" t="str">
        <f t="shared" si="371"/>
        <v>9</v>
      </c>
      <c r="G3449" s="333" t="str">
        <f t="shared" si="372"/>
        <v>3</v>
      </c>
      <c r="H3449" s="333" t="str">
        <f t="shared" si="373"/>
        <v>3</v>
      </c>
      <c r="I3449" s="333" t="str">
        <f t="shared" si="374"/>
        <v>9</v>
      </c>
      <c r="J3449" s="333" t="str">
        <f t="shared" si="375"/>
        <v>3</v>
      </c>
      <c r="K3449" s="333" t="str">
        <f t="shared" si="376"/>
        <v>9</v>
      </c>
      <c r="L3449" s="350">
        <f t="shared" si="377"/>
        <v>27</v>
      </c>
    </row>
    <row r="3450" spans="5:12" x14ac:dyDescent="0.25">
      <c r="E3450" s="332" t="s">
        <v>3319</v>
      </c>
      <c r="F3450" s="333" t="str">
        <f t="shared" si="371"/>
        <v>9</v>
      </c>
      <c r="G3450" s="333" t="str">
        <f t="shared" si="372"/>
        <v>3</v>
      </c>
      <c r="H3450" s="333" t="str">
        <f t="shared" si="373"/>
        <v>3</v>
      </c>
      <c r="I3450" s="333" t="str">
        <f t="shared" si="374"/>
        <v>9</v>
      </c>
      <c r="J3450" s="333" t="str">
        <f t="shared" si="375"/>
        <v>7</v>
      </c>
      <c r="K3450" s="333" t="str">
        <f t="shared" si="376"/>
        <v>1</v>
      </c>
      <c r="L3450" s="350">
        <f t="shared" si="377"/>
        <v>20.333333333333332</v>
      </c>
    </row>
    <row r="3451" spans="5:12" x14ac:dyDescent="0.25">
      <c r="E3451" s="332" t="s">
        <v>3318</v>
      </c>
      <c r="F3451" s="333" t="str">
        <f t="shared" si="371"/>
        <v>9</v>
      </c>
      <c r="G3451" s="333" t="str">
        <f t="shared" si="372"/>
        <v>3</v>
      </c>
      <c r="H3451" s="333" t="str">
        <f t="shared" si="373"/>
        <v>3</v>
      </c>
      <c r="I3451" s="333" t="str">
        <f t="shared" si="374"/>
        <v>9</v>
      </c>
      <c r="J3451" s="333" t="str">
        <f t="shared" si="375"/>
        <v>7</v>
      </c>
      <c r="K3451" s="333" t="str">
        <f t="shared" si="376"/>
        <v>3</v>
      </c>
      <c r="L3451" s="350">
        <f t="shared" si="377"/>
        <v>25</v>
      </c>
    </row>
    <row r="3452" spans="5:12" x14ac:dyDescent="0.25">
      <c r="E3452" s="332" t="s">
        <v>3317</v>
      </c>
      <c r="F3452" s="333" t="str">
        <f t="shared" si="371"/>
        <v>9</v>
      </c>
      <c r="G3452" s="333" t="str">
        <f t="shared" si="372"/>
        <v>3</v>
      </c>
      <c r="H3452" s="333" t="str">
        <f t="shared" si="373"/>
        <v>3</v>
      </c>
      <c r="I3452" s="333" t="str">
        <f t="shared" si="374"/>
        <v>9</v>
      </c>
      <c r="J3452" s="333" t="str">
        <f t="shared" si="375"/>
        <v>7</v>
      </c>
      <c r="K3452" s="333" t="str">
        <f t="shared" si="376"/>
        <v>7</v>
      </c>
      <c r="L3452" s="350">
        <f t="shared" si="377"/>
        <v>34.333333333333336</v>
      </c>
    </row>
    <row r="3453" spans="5:12" x14ac:dyDescent="0.25">
      <c r="E3453" s="332" t="s">
        <v>3316</v>
      </c>
      <c r="F3453" s="333" t="str">
        <f t="shared" si="371"/>
        <v>9</v>
      </c>
      <c r="G3453" s="333" t="str">
        <f t="shared" si="372"/>
        <v>3</v>
      </c>
      <c r="H3453" s="333" t="str">
        <f t="shared" si="373"/>
        <v>3</v>
      </c>
      <c r="I3453" s="333" t="str">
        <f t="shared" si="374"/>
        <v>9</v>
      </c>
      <c r="J3453" s="333" t="str">
        <f t="shared" si="375"/>
        <v>7</v>
      </c>
      <c r="K3453" s="333" t="str">
        <f t="shared" si="376"/>
        <v>9</v>
      </c>
      <c r="L3453" s="350">
        <f t="shared" si="377"/>
        <v>39</v>
      </c>
    </row>
    <row r="3454" spans="5:12" x14ac:dyDescent="0.25">
      <c r="E3454" s="332" t="s">
        <v>3315</v>
      </c>
      <c r="F3454" s="333" t="str">
        <f t="shared" si="371"/>
        <v>9</v>
      </c>
      <c r="G3454" s="333" t="str">
        <f t="shared" si="372"/>
        <v>3</v>
      </c>
      <c r="H3454" s="333" t="str">
        <f t="shared" si="373"/>
        <v>3</v>
      </c>
      <c r="I3454" s="333" t="str">
        <f t="shared" si="374"/>
        <v>9</v>
      </c>
      <c r="J3454" s="333" t="str">
        <f t="shared" si="375"/>
        <v>9</v>
      </c>
      <c r="K3454" s="333" t="str">
        <f t="shared" si="376"/>
        <v>1</v>
      </c>
      <c r="L3454" s="350">
        <f t="shared" si="377"/>
        <v>21</v>
      </c>
    </row>
    <row r="3455" spans="5:12" x14ac:dyDescent="0.25">
      <c r="E3455" s="332" t="s">
        <v>3314</v>
      </c>
      <c r="F3455" s="333" t="str">
        <f t="shared" si="371"/>
        <v>9</v>
      </c>
      <c r="G3455" s="333" t="str">
        <f t="shared" si="372"/>
        <v>3</v>
      </c>
      <c r="H3455" s="333" t="str">
        <f t="shared" si="373"/>
        <v>3</v>
      </c>
      <c r="I3455" s="333" t="str">
        <f t="shared" si="374"/>
        <v>9</v>
      </c>
      <c r="J3455" s="333" t="str">
        <f t="shared" si="375"/>
        <v>9</v>
      </c>
      <c r="K3455" s="333" t="str">
        <f t="shared" si="376"/>
        <v>3</v>
      </c>
      <c r="L3455" s="350">
        <f t="shared" si="377"/>
        <v>27</v>
      </c>
    </row>
    <row r="3456" spans="5:12" x14ac:dyDescent="0.25">
      <c r="E3456" s="332" t="s">
        <v>3313</v>
      </c>
      <c r="F3456" s="333" t="str">
        <f t="shared" si="371"/>
        <v>9</v>
      </c>
      <c r="G3456" s="333" t="str">
        <f t="shared" si="372"/>
        <v>3</v>
      </c>
      <c r="H3456" s="333" t="str">
        <f t="shared" si="373"/>
        <v>3</v>
      </c>
      <c r="I3456" s="333" t="str">
        <f t="shared" si="374"/>
        <v>9</v>
      </c>
      <c r="J3456" s="333" t="str">
        <f t="shared" si="375"/>
        <v>9</v>
      </c>
      <c r="K3456" s="333" t="str">
        <f t="shared" si="376"/>
        <v>7</v>
      </c>
      <c r="L3456" s="350">
        <f t="shared" si="377"/>
        <v>39</v>
      </c>
    </row>
    <row r="3457" spans="5:12" x14ac:dyDescent="0.25">
      <c r="E3457" s="332" t="s">
        <v>3312</v>
      </c>
      <c r="F3457" s="333" t="str">
        <f t="shared" si="371"/>
        <v>9</v>
      </c>
      <c r="G3457" s="333" t="str">
        <f t="shared" si="372"/>
        <v>3</v>
      </c>
      <c r="H3457" s="333" t="str">
        <f t="shared" si="373"/>
        <v>3</v>
      </c>
      <c r="I3457" s="333" t="str">
        <f t="shared" si="374"/>
        <v>9</v>
      </c>
      <c r="J3457" s="333" t="str">
        <f t="shared" si="375"/>
        <v>9</v>
      </c>
      <c r="K3457" s="333" t="str">
        <f t="shared" si="376"/>
        <v>9</v>
      </c>
      <c r="L3457" s="350">
        <f t="shared" si="377"/>
        <v>45</v>
      </c>
    </row>
    <row r="3458" spans="5:12" x14ac:dyDescent="0.25">
      <c r="E3458" s="332" t="s">
        <v>3311</v>
      </c>
      <c r="F3458" s="333" t="str">
        <f t="shared" ref="F3458:F3521" si="378">MID(E3458,3,1)</f>
        <v>9</v>
      </c>
      <c r="G3458" s="333" t="str">
        <f t="shared" ref="G3458:G3521" si="379">MID(E3458,6,1)</f>
        <v>3</v>
      </c>
      <c r="H3458" s="333" t="str">
        <f t="shared" ref="H3458:H3521" si="380">MID(E3458,10,1)</f>
        <v>7</v>
      </c>
      <c r="I3458" s="333" t="str">
        <f t="shared" ref="I3458:I3521" si="381">MID(E3458,13,1)</f>
        <v>1</v>
      </c>
      <c r="J3458" s="333" t="str">
        <f t="shared" ref="J3458:J3521" si="382">MID(E3458,17,1)</f>
        <v>1</v>
      </c>
      <c r="K3458" s="333" t="str">
        <f t="shared" ref="K3458:K3521" si="383">MID(E3458,20,1)</f>
        <v>1</v>
      </c>
      <c r="L3458" s="350">
        <f t="shared" ref="L3458:L3521" si="384">(F3458*G3458+H3458*I3458+J3458*K3458)/3</f>
        <v>11.666666666666666</v>
      </c>
    </row>
    <row r="3459" spans="5:12" x14ac:dyDescent="0.25">
      <c r="E3459" s="332" t="s">
        <v>3310</v>
      </c>
      <c r="F3459" s="333" t="str">
        <f t="shared" si="378"/>
        <v>9</v>
      </c>
      <c r="G3459" s="333" t="str">
        <f t="shared" si="379"/>
        <v>3</v>
      </c>
      <c r="H3459" s="333" t="str">
        <f t="shared" si="380"/>
        <v>7</v>
      </c>
      <c r="I3459" s="333" t="str">
        <f t="shared" si="381"/>
        <v>1</v>
      </c>
      <c r="J3459" s="333" t="str">
        <f t="shared" si="382"/>
        <v>1</v>
      </c>
      <c r="K3459" s="333" t="str">
        <f t="shared" si="383"/>
        <v>3</v>
      </c>
      <c r="L3459" s="350">
        <f t="shared" si="384"/>
        <v>12.333333333333334</v>
      </c>
    </row>
    <row r="3460" spans="5:12" x14ac:dyDescent="0.25">
      <c r="E3460" s="332" t="s">
        <v>3309</v>
      </c>
      <c r="F3460" s="333" t="str">
        <f t="shared" si="378"/>
        <v>9</v>
      </c>
      <c r="G3460" s="333" t="str">
        <f t="shared" si="379"/>
        <v>3</v>
      </c>
      <c r="H3460" s="333" t="str">
        <f t="shared" si="380"/>
        <v>7</v>
      </c>
      <c r="I3460" s="333" t="str">
        <f t="shared" si="381"/>
        <v>1</v>
      </c>
      <c r="J3460" s="333" t="str">
        <f t="shared" si="382"/>
        <v>1</v>
      </c>
      <c r="K3460" s="333" t="str">
        <f t="shared" si="383"/>
        <v>7</v>
      </c>
      <c r="L3460" s="350">
        <f t="shared" si="384"/>
        <v>13.666666666666666</v>
      </c>
    </row>
    <row r="3461" spans="5:12" x14ac:dyDescent="0.25">
      <c r="E3461" s="332" t="s">
        <v>3308</v>
      </c>
      <c r="F3461" s="333" t="str">
        <f t="shared" si="378"/>
        <v>9</v>
      </c>
      <c r="G3461" s="333" t="str">
        <f t="shared" si="379"/>
        <v>3</v>
      </c>
      <c r="H3461" s="333" t="str">
        <f t="shared" si="380"/>
        <v>7</v>
      </c>
      <c r="I3461" s="333" t="str">
        <f t="shared" si="381"/>
        <v>1</v>
      </c>
      <c r="J3461" s="333" t="str">
        <f t="shared" si="382"/>
        <v>1</v>
      </c>
      <c r="K3461" s="333" t="str">
        <f t="shared" si="383"/>
        <v>9</v>
      </c>
      <c r="L3461" s="350">
        <f t="shared" si="384"/>
        <v>14.333333333333334</v>
      </c>
    </row>
    <row r="3462" spans="5:12" x14ac:dyDescent="0.25">
      <c r="E3462" s="332" t="s">
        <v>3307</v>
      </c>
      <c r="F3462" s="333" t="str">
        <f t="shared" si="378"/>
        <v>9</v>
      </c>
      <c r="G3462" s="333" t="str">
        <f t="shared" si="379"/>
        <v>3</v>
      </c>
      <c r="H3462" s="333" t="str">
        <f t="shared" si="380"/>
        <v>7</v>
      </c>
      <c r="I3462" s="333" t="str">
        <f t="shared" si="381"/>
        <v>1</v>
      </c>
      <c r="J3462" s="333" t="str">
        <f t="shared" si="382"/>
        <v>3</v>
      </c>
      <c r="K3462" s="333" t="str">
        <f t="shared" si="383"/>
        <v>1</v>
      </c>
      <c r="L3462" s="350">
        <f t="shared" si="384"/>
        <v>12.333333333333334</v>
      </c>
    </row>
    <row r="3463" spans="5:12" x14ac:dyDescent="0.25">
      <c r="E3463" s="332" t="s">
        <v>3306</v>
      </c>
      <c r="F3463" s="333" t="str">
        <f t="shared" si="378"/>
        <v>9</v>
      </c>
      <c r="G3463" s="333" t="str">
        <f t="shared" si="379"/>
        <v>3</v>
      </c>
      <c r="H3463" s="333" t="str">
        <f t="shared" si="380"/>
        <v>7</v>
      </c>
      <c r="I3463" s="333" t="str">
        <f t="shared" si="381"/>
        <v>1</v>
      </c>
      <c r="J3463" s="333" t="str">
        <f t="shared" si="382"/>
        <v>3</v>
      </c>
      <c r="K3463" s="333" t="str">
        <f t="shared" si="383"/>
        <v>3</v>
      </c>
      <c r="L3463" s="350">
        <f t="shared" si="384"/>
        <v>14.333333333333334</v>
      </c>
    </row>
    <row r="3464" spans="5:12" x14ac:dyDescent="0.25">
      <c r="E3464" s="332" t="s">
        <v>3305</v>
      </c>
      <c r="F3464" s="333" t="str">
        <f t="shared" si="378"/>
        <v>9</v>
      </c>
      <c r="G3464" s="333" t="str">
        <f t="shared" si="379"/>
        <v>3</v>
      </c>
      <c r="H3464" s="333" t="str">
        <f t="shared" si="380"/>
        <v>7</v>
      </c>
      <c r="I3464" s="333" t="str">
        <f t="shared" si="381"/>
        <v>1</v>
      </c>
      <c r="J3464" s="333" t="str">
        <f t="shared" si="382"/>
        <v>3</v>
      </c>
      <c r="K3464" s="333" t="str">
        <f t="shared" si="383"/>
        <v>7</v>
      </c>
      <c r="L3464" s="350">
        <f t="shared" si="384"/>
        <v>18.333333333333332</v>
      </c>
    </row>
    <row r="3465" spans="5:12" x14ac:dyDescent="0.25">
      <c r="E3465" s="332" t="s">
        <v>3304</v>
      </c>
      <c r="F3465" s="333" t="str">
        <f t="shared" si="378"/>
        <v>9</v>
      </c>
      <c r="G3465" s="333" t="str">
        <f t="shared" si="379"/>
        <v>3</v>
      </c>
      <c r="H3465" s="333" t="str">
        <f t="shared" si="380"/>
        <v>7</v>
      </c>
      <c r="I3465" s="333" t="str">
        <f t="shared" si="381"/>
        <v>1</v>
      </c>
      <c r="J3465" s="333" t="str">
        <f t="shared" si="382"/>
        <v>3</v>
      </c>
      <c r="K3465" s="333" t="str">
        <f t="shared" si="383"/>
        <v>9</v>
      </c>
      <c r="L3465" s="350">
        <f t="shared" si="384"/>
        <v>20.333333333333332</v>
      </c>
    </row>
    <row r="3466" spans="5:12" x14ac:dyDescent="0.25">
      <c r="E3466" s="332" t="s">
        <v>3303</v>
      </c>
      <c r="F3466" s="333" t="str">
        <f t="shared" si="378"/>
        <v>9</v>
      </c>
      <c r="G3466" s="333" t="str">
        <f t="shared" si="379"/>
        <v>3</v>
      </c>
      <c r="H3466" s="333" t="str">
        <f t="shared" si="380"/>
        <v>7</v>
      </c>
      <c r="I3466" s="333" t="str">
        <f t="shared" si="381"/>
        <v>1</v>
      </c>
      <c r="J3466" s="333" t="str">
        <f t="shared" si="382"/>
        <v>7</v>
      </c>
      <c r="K3466" s="333" t="str">
        <f t="shared" si="383"/>
        <v>1</v>
      </c>
      <c r="L3466" s="350">
        <f t="shared" si="384"/>
        <v>13.666666666666666</v>
      </c>
    </row>
    <row r="3467" spans="5:12" x14ac:dyDescent="0.25">
      <c r="E3467" s="332" t="s">
        <v>3302</v>
      </c>
      <c r="F3467" s="333" t="str">
        <f t="shared" si="378"/>
        <v>9</v>
      </c>
      <c r="G3467" s="333" t="str">
        <f t="shared" si="379"/>
        <v>3</v>
      </c>
      <c r="H3467" s="333" t="str">
        <f t="shared" si="380"/>
        <v>7</v>
      </c>
      <c r="I3467" s="333" t="str">
        <f t="shared" si="381"/>
        <v>1</v>
      </c>
      <c r="J3467" s="333" t="str">
        <f t="shared" si="382"/>
        <v>7</v>
      </c>
      <c r="K3467" s="333" t="str">
        <f t="shared" si="383"/>
        <v>3</v>
      </c>
      <c r="L3467" s="350">
        <f t="shared" si="384"/>
        <v>18.333333333333332</v>
      </c>
    </row>
    <row r="3468" spans="5:12" x14ac:dyDescent="0.25">
      <c r="E3468" s="332" t="s">
        <v>3301</v>
      </c>
      <c r="F3468" s="333" t="str">
        <f t="shared" si="378"/>
        <v>9</v>
      </c>
      <c r="G3468" s="333" t="str">
        <f t="shared" si="379"/>
        <v>3</v>
      </c>
      <c r="H3468" s="333" t="str">
        <f t="shared" si="380"/>
        <v>7</v>
      </c>
      <c r="I3468" s="333" t="str">
        <f t="shared" si="381"/>
        <v>1</v>
      </c>
      <c r="J3468" s="333" t="str">
        <f t="shared" si="382"/>
        <v>7</v>
      </c>
      <c r="K3468" s="333" t="str">
        <f t="shared" si="383"/>
        <v>7</v>
      </c>
      <c r="L3468" s="350">
        <f t="shared" si="384"/>
        <v>27.666666666666668</v>
      </c>
    </row>
    <row r="3469" spans="5:12" x14ac:dyDescent="0.25">
      <c r="E3469" s="332" t="s">
        <v>3300</v>
      </c>
      <c r="F3469" s="333" t="str">
        <f t="shared" si="378"/>
        <v>9</v>
      </c>
      <c r="G3469" s="333" t="str">
        <f t="shared" si="379"/>
        <v>3</v>
      </c>
      <c r="H3469" s="333" t="str">
        <f t="shared" si="380"/>
        <v>7</v>
      </c>
      <c r="I3469" s="333" t="str">
        <f t="shared" si="381"/>
        <v>1</v>
      </c>
      <c r="J3469" s="333" t="str">
        <f t="shared" si="382"/>
        <v>7</v>
      </c>
      <c r="K3469" s="333" t="str">
        <f t="shared" si="383"/>
        <v>9</v>
      </c>
      <c r="L3469" s="350">
        <f t="shared" si="384"/>
        <v>32.333333333333336</v>
      </c>
    </row>
    <row r="3470" spans="5:12" x14ac:dyDescent="0.25">
      <c r="E3470" s="332" t="s">
        <v>3299</v>
      </c>
      <c r="F3470" s="333" t="str">
        <f t="shared" si="378"/>
        <v>9</v>
      </c>
      <c r="G3470" s="333" t="str">
        <f t="shared" si="379"/>
        <v>3</v>
      </c>
      <c r="H3470" s="333" t="str">
        <f t="shared" si="380"/>
        <v>7</v>
      </c>
      <c r="I3470" s="333" t="str">
        <f t="shared" si="381"/>
        <v>1</v>
      </c>
      <c r="J3470" s="333" t="str">
        <f t="shared" si="382"/>
        <v>9</v>
      </c>
      <c r="K3470" s="333" t="str">
        <f t="shared" si="383"/>
        <v>1</v>
      </c>
      <c r="L3470" s="350">
        <f t="shared" si="384"/>
        <v>14.333333333333334</v>
      </c>
    </row>
    <row r="3471" spans="5:12" x14ac:dyDescent="0.25">
      <c r="E3471" s="332" t="s">
        <v>3298</v>
      </c>
      <c r="F3471" s="333" t="str">
        <f t="shared" si="378"/>
        <v>9</v>
      </c>
      <c r="G3471" s="333" t="str">
        <f t="shared" si="379"/>
        <v>3</v>
      </c>
      <c r="H3471" s="333" t="str">
        <f t="shared" si="380"/>
        <v>7</v>
      </c>
      <c r="I3471" s="333" t="str">
        <f t="shared" si="381"/>
        <v>1</v>
      </c>
      <c r="J3471" s="333" t="str">
        <f t="shared" si="382"/>
        <v>9</v>
      </c>
      <c r="K3471" s="333" t="str">
        <f t="shared" si="383"/>
        <v>3</v>
      </c>
      <c r="L3471" s="350">
        <f t="shared" si="384"/>
        <v>20.333333333333332</v>
      </c>
    </row>
    <row r="3472" spans="5:12" x14ac:dyDescent="0.25">
      <c r="E3472" s="332" t="s">
        <v>3297</v>
      </c>
      <c r="F3472" s="333" t="str">
        <f t="shared" si="378"/>
        <v>9</v>
      </c>
      <c r="G3472" s="333" t="str">
        <f t="shared" si="379"/>
        <v>3</v>
      </c>
      <c r="H3472" s="333" t="str">
        <f t="shared" si="380"/>
        <v>7</v>
      </c>
      <c r="I3472" s="333" t="str">
        <f t="shared" si="381"/>
        <v>1</v>
      </c>
      <c r="J3472" s="333" t="str">
        <f t="shared" si="382"/>
        <v>9</v>
      </c>
      <c r="K3472" s="333" t="str">
        <f t="shared" si="383"/>
        <v>7</v>
      </c>
      <c r="L3472" s="350">
        <f t="shared" si="384"/>
        <v>32.333333333333336</v>
      </c>
    </row>
    <row r="3473" spans="5:12" x14ac:dyDescent="0.25">
      <c r="E3473" s="332" t="s">
        <v>3296</v>
      </c>
      <c r="F3473" s="333" t="str">
        <f t="shared" si="378"/>
        <v>9</v>
      </c>
      <c r="G3473" s="333" t="str">
        <f t="shared" si="379"/>
        <v>3</v>
      </c>
      <c r="H3473" s="333" t="str">
        <f t="shared" si="380"/>
        <v>7</v>
      </c>
      <c r="I3473" s="333" t="str">
        <f t="shared" si="381"/>
        <v>1</v>
      </c>
      <c r="J3473" s="333" t="str">
        <f t="shared" si="382"/>
        <v>9</v>
      </c>
      <c r="K3473" s="333" t="str">
        <f t="shared" si="383"/>
        <v>9</v>
      </c>
      <c r="L3473" s="350">
        <f t="shared" si="384"/>
        <v>38.333333333333336</v>
      </c>
    </row>
    <row r="3474" spans="5:12" x14ac:dyDescent="0.25">
      <c r="E3474" s="332" t="s">
        <v>3295</v>
      </c>
      <c r="F3474" s="333" t="str">
        <f t="shared" si="378"/>
        <v>9</v>
      </c>
      <c r="G3474" s="333" t="str">
        <f t="shared" si="379"/>
        <v>3</v>
      </c>
      <c r="H3474" s="333" t="str">
        <f t="shared" si="380"/>
        <v>7</v>
      </c>
      <c r="I3474" s="333" t="str">
        <f t="shared" si="381"/>
        <v>3</v>
      </c>
      <c r="J3474" s="333" t="str">
        <f t="shared" si="382"/>
        <v>1</v>
      </c>
      <c r="K3474" s="333" t="str">
        <f t="shared" si="383"/>
        <v>1</v>
      </c>
      <c r="L3474" s="350">
        <f t="shared" si="384"/>
        <v>16.333333333333332</v>
      </c>
    </row>
    <row r="3475" spans="5:12" x14ac:dyDescent="0.25">
      <c r="E3475" s="332" t="s">
        <v>3294</v>
      </c>
      <c r="F3475" s="333" t="str">
        <f t="shared" si="378"/>
        <v>9</v>
      </c>
      <c r="G3475" s="333" t="str">
        <f t="shared" si="379"/>
        <v>3</v>
      </c>
      <c r="H3475" s="333" t="str">
        <f t="shared" si="380"/>
        <v>7</v>
      </c>
      <c r="I3475" s="333" t="str">
        <f t="shared" si="381"/>
        <v>3</v>
      </c>
      <c r="J3475" s="333" t="str">
        <f t="shared" si="382"/>
        <v>1</v>
      </c>
      <c r="K3475" s="333" t="str">
        <f t="shared" si="383"/>
        <v>3</v>
      </c>
      <c r="L3475" s="350">
        <f t="shared" si="384"/>
        <v>17</v>
      </c>
    </row>
    <row r="3476" spans="5:12" x14ac:dyDescent="0.25">
      <c r="E3476" s="332" t="s">
        <v>3293</v>
      </c>
      <c r="F3476" s="333" t="str">
        <f t="shared" si="378"/>
        <v>9</v>
      </c>
      <c r="G3476" s="333" t="str">
        <f t="shared" si="379"/>
        <v>3</v>
      </c>
      <c r="H3476" s="333" t="str">
        <f t="shared" si="380"/>
        <v>7</v>
      </c>
      <c r="I3476" s="333" t="str">
        <f t="shared" si="381"/>
        <v>3</v>
      </c>
      <c r="J3476" s="333" t="str">
        <f t="shared" si="382"/>
        <v>1</v>
      </c>
      <c r="K3476" s="333" t="str">
        <f t="shared" si="383"/>
        <v>7</v>
      </c>
      <c r="L3476" s="350">
        <f t="shared" si="384"/>
        <v>18.333333333333332</v>
      </c>
    </row>
    <row r="3477" spans="5:12" x14ac:dyDescent="0.25">
      <c r="E3477" s="332" t="s">
        <v>3292</v>
      </c>
      <c r="F3477" s="333" t="str">
        <f t="shared" si="378"/>
        <v>9</v>
      </c>
      <c r="G3477" s="333" t="str">
        <f t="shared" si="379"/>
        <v>3</v>
      </c>
      <c r="H3477" s="333" t="str">
        <f t="shared" si="380"/>
        <v>7</v>
      </c>
      <c r="I3477" s="333" t="str">
        <f t="shared" si="381"/>
        <v>3</v>
      </c>
      <c r="J3477" s="333" t="str">
        <f t="shared" si="382"/>
        <v>1</v>
      </c>
      <c r="K3477" s="333" t="str">
        <f t="shared" si="383"/>
        <v>9</v>
      </c>
      <c r="L3477" s="350">
        <f t="shared" si="384"/>
        <v>19</v>
      </c>
    </row>
    <row r="3478" spans="5:12" x14ac:dyDescent="0.25">
      <c r="E3478" s="332" t="s">
        <v>3291</v>
      </c>
      <c r="F3478" s="333" t="str">
        <f t="shared" si="378"/>
        <v>9</v>
      </c>
      <c r="G3478" s="333" t="str">
        <f t="shared" si="379"/>
        <v>3</v>
      </c>
      <c r="H3478" s="333" t="str">
        <f t="shared" si="380"/>
        <v>7</v>
      </c>
      <c r="I3478" s="333" t="str">
        <f t="shared" si="381"/>
        <v>3</v>
      </c>
      <c r="J3478" s="333" t="str">
        <f t="shared" si="382"/>
        <v>3</v>
      </c>
      <c r="K3478" s="333" t="str">
        <f t="shared" si="383"/>
        <v>1</v>
      </c>
      <c r="L3478" s="350">
        <f t="shared" si="384"/>
        <v>17</v>
      </c>
    </row>
    <row r="3479" spans="5:12" x14ac:dyDescent="0.25">
      <c r="E3479" s="332" t="s">
        <v>3290</v>
      </c>
      <c r="F3479" s="333" t="str">
        <f t="shared" si="378"/>
        <v>9</v>
      </c>
      <c r="G3479" s="333" t="str">
        <f t="shared" si="379"/>
        <v>3</v>
      </c>
      <c r="H3479" s="333" t="str">
        <f t="shared" si="380"/>
        <v>7</v>
      </c>
      <c r="I3479" s="333" t="str">
        <f t="shared" si="381"/>
        <v>3</v>
      </c>
      <c r="J3479" s="333" t="str">
        <f t="shared" si="382"/>
        <v>3</v>
      </c>
      <c r="K3479" s="333" t="str">
        <f t="shared" si="383"/>
        <v>3</v>
      </c>
      <c r="L3479" s="350">
        <f t="shared" si="384"/>
        <v>19</v>
      </c>
    </row>
    <row r="3480" spans="5:12" x14ac:dyDescent="0.25">
      <c r="E3480" s="332" t="s">
        <v>3289</v>
      </c>
      <c r="F3480" s="333" t="str">
        <f t="shared" si="378"/>
        <v>9</v>
      </c>
      <c r="G3480" s="333" t="str">
        <f t="shared" si="379"/>
        <v>3</v>
      </c>
      <c r="H3480" s="333" t="str">
        <f t="shared" si="380"/>
        <v>7</v>
      </c>
      <c r="I3480" s="333" t="str">
        <f t="shared" si="381"/>
        <v>3</v>
      </c>
      <c r="J3480" s="333" t="str">
        <f t="shared" si="382"/>
        <v>3</v>
      </c>
      <c r="K3480" s="333" t="str">
        <f t="shared" si="383"/>
        <v>7</v>
      </c>
      <c r="L3480" s="350">
        <f t="shared" si="384"/>
        <v>23</v>
      </c>
    </row>
    <row r="3481" spans="5:12" x14ac:dyDescent="0.25">
      <c r="E3481" s="332" t="s">
        <v>3288</v>
      </c>
      <c r="F3481" s="333" t="str">
        <f t="shared" si="378"/>
        <v>9</v>
      </c>
      <c r="G3481" s="333" t="str">
        <f t="shared" si="379"/>
        <v>3</v>
      </c>
      <c r="H3481" s="333" t="str">
        <f t="shared" si="380"/>
        <v>7</v>
      </c>
      <c r="I3481" s="333" t="str">
        <f t="shared" si="381"/>
        <v>3</v>
      </c>
      <c r="J3481" s="333" t="str">
        <f t="shared" si="382"/>
        <v>3</v>
      </c>
      <c r="K3481" s="333" t="str">
        <f t="shared" si="383"/>
        <v>9</v>
      </c>
      <c r="L3481" s="350">
        <f t="shared" si="384"/>
        <v>25</v>
      </c>
    </row>
    <row r="3482" spans="5:12" x14ac:dyDescent="0.25">
      <c r="E3482" s="332" t="s">
        <v>3287</v>
      </c>
      <c r="F3482" s="333" t="str">
        <f t="shared" si="378"/>
        <v>9</v>
      </c>
      <c r="G3482" s="333" t="str">
        <f t="shared" si="379"/>
        <v>3</v>
      </c>
      <c r="H3482" s="333" t="str">
        <f t="shared" si="380"/>
        <v>7</v>
      </c>
      <c r="I3482" s="333" t="str">
        <f t="shared" si="381"/>
        <v>3</v>
      </c>
      <c r="J3482" s="333" t="str">
        <f t="shared" si="382"/>
        <v>7</v>
      </c>
      <c r="K3482" s="333" t="str">
        <f t="shared" si="383"/>
        <v>1</v>
      </c>
      <c r="L3482" s="350">
        <f t="shared" si="384"/>
        <v>18.333333333333332</v>
      </c>
    </row>
    <row r="3483" spans="5:12" x14ac:dyDescent="0.25">
      <c r="E3483" s="332" t="s">
        <v>3286</v>
      </c>
      <c r="F3483" s="333" t="str">
        <f t="shared" si="378"/>
        <v>9</v>
      </c>
      <c r="G3483" s="333" t="str">
        <f t="shared" si="379"/>
        <v>3</v>
      </c>
      <c r="H3483" s="333" t="str">
        <f t="shared" si="380"/>
        <v>7</v>
      </c>
      <c r="I3483" s="333" t="str">
        <f t="shared" si="381"/>
        <v>3</v>
      </c>
      <c r="J3483" s="333" t="str">
        <f t="shared" si="382"/>
        <v>7</v>
      </c>
      <c r="K3483" s="333" t="str">
        <f t="shared" si="383"/>
        <v>3</v>
      </c>
      <c r="L3483" s="350">
        <f t="shared" si="384"/>
        <v>23</v>
      </c>
    </row>
    <row r="3484" spans="5:12" x14ac:dyDescent="0.25">
      <c r="E3484" s="332" t="s">
        <v>3285</v>
      </c>
      <c r="F3484" s="333" t="str">
        <f t="shared" si="378"/>
        <v>9</v>
      </c>
      <c r="G3484" s="333" t="str">
        <f t="shared" si="379"/>
        <v>3</v>
      </c>
      <c r="H3484" s="333" t="str">
        <f t="shared" si="380"/>
        <v>7</v>
      </c>
      <c r="I3484" s="333" t="str">
        <f t="shared" si="381"/>
        <v>3</v>
      </c>
      <c r="J3484" s="333" t="str">
        <f t="shared" si="382"/>
        <v>7</v>
      </c>
      <c r="K3484" s="333" t="str">
        <f t="shared" si="383"/>
        <v>7</v>
      </c>
      <c r="L3484" s="350">
        <f t="shared" si="384"/>
        <v>32.333333333333336</v>
      </c>
    </row>
    <row r="3485" spans="5:12" x14ac:dyDescent="0.25">
      <c r="E3485" s="332" t="s">
        <v>3284</v>
      </c>
      <c r="F3485" s="333" t="str">
        <f t="shared" si="378"/>
        <v>9</v>
      </c>
      <c r="G3485" s="333" t="str">
        <f t="shared" si="379"/>
        <v>3</v>
      </c>
      <c r="H3485" s="333" t="str">
        <f t="shared" si="380"/>
        <v>7</v>
      </c>
      <c r="I3485" s="333" t="str">
        <f t="shared" si="381"/>
        <v>3</v>
      </c>
      <c r="J3485" s="333" t="str">
        <f t="shared" si="382"/>
        <v>7</v>
      </c>
      <c r="K3485" s="333" t="str">
        <f t="shared" si="383"/>
        <v>9</v>
      </c>
      <c r="L3485" s="350">
        <f t="shared" si="384"/>
        <v>37</v>
      </c>
    </row>
    <row r="3486" spans="5:12" x14ac:dyDescent="0.25">
      <c r="E3486" s="332" t="s">
        <v>3283</v>
      </c>
      <c r="F3486" s="333" t="str">
        <f t="shared" si="378"/>
        <v>9</v>
      </c>
      <c r="G3486" s="333" t="str">
        <f t="shared" si="379"/>
        <v>3</v>
      </c>
      <c r="H3486" s="333" t="str">
        <f t="shared" si="380"/>
        <v>7</v>
      </c>
      <c r="I3486" s="333" t="str">
        <f t="shared" si="381"/>
        <v>3</v>
      </c>
      <c r="J3486" s="333" t="str">
        <f t="shared" si="382"/>
        <v>9</v>
      </c>
      <c r="K3486" s="333" t="str">
        <f t="shared" si="383"/>
        <v>1</v>
      </c>
      <c r="L3486" s="350">
        <f t="shared" si="384"/>
        <v>19</v>
      </c>
    </row>
    <row r="3487" spans="5:12" x14ac:dyDescent="0.25">
      <c r="E3487" s="332" t="s">
        <v>3282</v>
      </c>
      <c r="F3487" s="333" t="str">
        <f t="shared" si="378"/>
        <v>9</v>
      </c>
      <c r="G3487" s="333" t="str">
        <f t="shared" si="379"/>
        <v>3</v>
      </c>
      <c r="H3487" s="333" t="str">
        <f t="shared" si="380"/>
        <v>7</v>
      </c>
      <c r="I3487" s="333" t="str">
        <f t="shared" si="381"/>
        <v>3</v>
      </c>
      <c r="J3487" s="333" t="str">
        <f t="shared" si="382"/>
        <v>9</v>
      </c>
      <c r="K3487" s="333" t="str">
        <f t="shared" si="383"/>
        <v>3</v>
      </c>
      <c r="L3487" s="350">
        <f t="shared" si="384"/>
        <v>25</v>
      </c>
    </row>
    <row r="3488" spans="5:12" x14ac:dyDescent="0.25">
      <c r="E3488" s="332" t="s">
        <v>3281</v>
      </c>
      <c r="F3488" s="333" t="str">
        <f t="shared" si="378"/>
        <v>9</v>
      </c>
      <c r="G3488" s="333" t="str">
        <f t="shared" si="379"/>
        <v>3</v>
      </c>
      <c r="H3488" s="333" t="str">
        <f t="shared" si="380"/>
        <v>7</v>
      </c>
      <c r="I3488" s="333" t="str">
        <f t="shared" si="381"/>
        <v>3</v>
      </c>
      <c r="J3488" s="333" t="str">
        <f t="shared" si="382"/>
        <v>9</v>
      </c>
      <c r="K3488" s="333" t="str">
        <f t="shared" si="383"/>
        <v>7</v>
      </c>
      <c r="L3488" s="350">
        <f t="shared" si="384"/>
        <v>37</v>
      </c>
    </row>
    <row r="3489" spans="5:12" x14ac:dyDescent="0.25">
      <c r="E3489" s="332" t="s">
        <v>3280</v>
      </c>
      <c r="F3489" s="333" t="str">
        <f t="shared" si="378"/>
        <v>9</v>
      </c>
      <c r="G3489" s="333" t="str">
        <f t="shared" si="379"/>
        <v>3</v>
      </c>
      <c r="H3489" s="333" t="str">
        <f t="shared" si="380"/>
        <v>7</v>
      </c>
      <c r="I3489" s="333" t="str">
        <f t="shared" si="381"/>
        <v>3</v>
      </c>
      <c r="J3489" s="333" t="str">
        <f t="shared" si="382"/>
        <v>9</v>
      </c>
      <c r="K3489" s="333" t="str">
        <f t="shared" si="383"/>
        <v>9</v>
      </c>
      <c r="L3489" s="350">
        <f t="shared" si="384"/>
        <v>43</v>
      </c>
    </row>
    <row r="3490" spans="5:12" x14ac:dyDescent="0.25">
      <c r="E3490" s="332" t="s">
        <v>3279</v>
      </c>
      <c r="F3490" s="333" t="str">
        <f t="shared" si="378"/>
        <v>9</v>
      </c>
      <c r="G3490" s="333" t="str">
        <f t="shared" si="379"/>
        <v>3</v>
      </c>
      <c r="H3490" s="333" t="str">
        <f t="shared" si="380"/>
        <v>7</v>
      </c>
      <c r="I3490" s="333" t="str">
        <f t="shared" si="381"/>
        <v>7</v>
      </c>
      <c r="J3490" s="333" t="str">
        <f t="shared" si="382"/>
        <v>1</v>
      </c>
      <c r="K3490" s="333" t="str">
        <f t="shared" si="383"/>
        <v>1</v>
      </c>
      <c r="L3490" s="350">
        <f t="shared" si="384"/>
        <v>25.666666666666668</v>
      </c>
    </row>
    <row r="3491" spans="5:12" x14ac:dyDescent="0.25">
      <c r="E3491" s="332" t="s">
        <v>3278</v>
      </c>
      <c r="F3491" s="333" t="str">
        <f t="shared" si="378"/>
        <v>9</v>
      </c>
      <c r="G3491" s="333" t="str">
        <f t="shared" si="379"/>
        <v>3</v>
      </c>
      <c r="H3491" s="333" t="str">
        <f t="shared" si="380"/>
        <v>7</v>
      </c>
      <c r="I3491" s="333" t="str">
        <f t="shared" si="381"/>
        <v>7</v>
      </c>
      <c r="J3491" s="333" t="str">
        <f t="shared" si="382"/>
        <v>1</v>
      </c>
      <c r="K3491" s="333" t="str">
        <f t="shared" si="383"/>
        <v>3</v>
      </c>
      <c r="L3491" s="350">
        <f t="shared" si="384"/>
        <v>26.333333333333332</v>
      </c>
    </row>
    <row r="3492" spans="5:12" x14ac:dyDescent="0.25">
      <c r="E3492" s="332" t="s">
        <v>3277</v>
      </c>
      <c r="F3492" s="333" t="str">
        <f t="shared" si="378"/>
        <v>9</v>
      </c>
      <c r="G3492" s="333" t="str">
        <f t="shared" si="379"/>
        <v>3</v>
      </c>
      <c r="H3492" s="333" t="str">
        <f t="shared" si="380"/>
        <v>7</v>
      </c>
      <c r="I3492" s="333" t="str">
        <f t="shared" si="381"/>
        <v>7</v>
      </c>
      <c r="J3492" s="333" t="str">
        <f t="shared" si="382"/>
        <v>1</v>
      </c>
      <c r="K3492" s="333" t="str">
        <f t="shared" si="383"/>
        <v>7</v>
      </c>
      <c r="L3492" s="350">
        <f t="shared" si="384"/>
        <v>27.666666666666668</v>
      </c>
    </row>
    <row r="3493" spans="5:12" x14ac:dyDescent="0.25">
      <c r="E3493" s="332" t="s">
        <v>3276</v>
      </c>
      <c r="F3493" s="333" t="str">
        <f t="shared" si="378"/>
        <v>9</v>
      </c>
      <c r="G3493" s="333" t="str">
        <f t="shared" si="379"/>
        <v>3</v>
      </c>
      <c r="H3493" s="333" t="str">
        <f t="shared" si="380"/>
        <v>7</v>
      </c>
      <c r="I3493" s="333" t="str">
        <f t="shared" si="381"/>
        <v>7</v>
      </c>
      <c r="J3493" s="333" t="str">
        <f t="shared" si="382"/>
        <v>1</v>
      </c>
      <c r="K3493" s="333" t="str">
        <f t="shared" si="383"/>
        <v>9</v>
      </c>
      <c r="L3493" s="350">
        <f t="shared" si="384"/>
        <v>28.333333333333332</v>
      </c>
    </row>
    <row r="3494" spans="5:12" x14ac:dyDescent="0.25">
      <c r="E3494" s="332" t="s">
        <v>3275</v>
      </c>
      <c r="F3494" s="333" t="str">
        <f t="shared" si="378"/>
        <v>9</v>
      </c>
      <c r="G3494" s="333" t="str">
        <f t="shared" si="379"/>
        <v>3</v>
      </c>
      <c r="H3494" s="333" t="str">
        <f t="shared" si="380"/>
        <v>7</v>
      </c>
      <c r="I3494" s="333" t="str">
        <f t="shared" si="381"/>
        <v>7</v>
      </c>
      <c r="J3494" s="333" t="str">
        <f t="shared" si="382"/>
        <v>3</v>
      </c>
      <c r="K3494" s="333" t="str">
        <f t="shared" si="383"/>
        <v>1</v>
      </c>
      <c r="L3494" s="350">
        <f t="shared" si="384"/>
        <v>26.333333333333332</v>
      </c>
    </row>
    <row r="3495" spans="5:12" x14ac:dyDescent="0.25">
      <c r="E3495" s="332" t="s">
        <v>3274</v>
      </c>
      <c r="F3495" s="333" t="str">
        <f t="shared" si="378"/>
        <v>9</v>
      </c>
      <c r="G3495" s="333" t="str">
        <f t="shared" si="379"/>
        <v>3</v>
      </c>
      <c r="H3495" s="333" t="str">
        <f t="shared" si="380"/>
        <v>7</v>
      </c>
      <c r="I3495" s="333" t="str">
        <f t="shared" si="381"/>
        <v>7</v>
      </c>
      <c r="J3495" s="333" t="str">
        <f t="shared" si="382"/>
        <v>3</v>
      </c>
      <c r="K3495" s="333" t="str">
        <f t="shared" si="383"/>
        <v>3</v>
      </c>
      <c r="L3495" s="350">
        <f t="shared" si="384"/>
        <v>28.333333333333332</v>
      </c>
    </row>
    <row r="3496" spans="5:12" x14ac:dyDescent="0.25">
      <c r="E3496" s="332" t="s">
        <v>3273</v>
      </c>
      <c r="F3496" s="333" t="str">
        <f t="shared" si="378"/>
        <v>9</v>
      </c>
      <c r="G3496" s="333" t="str">
        <f t="shared" si="379"/>
        <v>3</v>
      </c>
      <c r="H3496" s="333" t="str">
        <f t="shared" si="380"/>
        <v>7</v>
      </c>
      <c r="I3496" s="333" t="str">
        <f t="shared" si="381"/>
        <v>7</v>
      </c>
      <c r="J3496" s="333" t="str">
        <f t="shared" si="382"/>
        <v>3</v>
      </c>
      <c r="K3496" s="333" t="str">
        <f t="shared" si="383"/>
        <v>7</v>
      </c>
      <c r="L3496" s="350">
        <f t="shared" si="384"/>
        <v>32.333333333333336</v>
      </c>
    </row>
    <row r="3497" spans="5:12" x14ac:dyDescent="0.25">
      <c r="E3497" s="332" t="s">
        <v>3272</v>
      </c>
      <c r="F3497" s="333" t="str">
        <f t="shared" si="378"/>
        <v>9</v>
      </c>
      <c r="G3497" s="333" t="str">
        <f t="shared" si="379"/>
        <v>3</v>
      </c>
      <c r="H3497" s="333" t="str">
        <f t="shared" si="380"/>
        <v>7</v>
      </c>
      <c r="I3497" s="333" t="str">
        <f t="shared" si="381"/>
        <v>7</v>
      </c>
      <c r="J3497" s="333" t="str">
        <f t="shared" si="382"/>
        <v>3</v>
      </c>
      <c r="K3497" s="333" t="str">
        <f t="shared" si="383"/>
        <v>9</v>
      </c>
      <c r="L3497" s="350">
        <f t="shared" si="384"/>
        <v>34.333333333333336</v>
      </c>
    </row>
    <row r="3498" spans="5:12" x14ac:dyDescent="0.25">
      <c r="E3498" s="332" t="s">
        <v>3271</v>
      </c>
      <c r="F3498" s="333" t="str">
        <f t="shared" si="378"/>
        <v>9</v>
      </c>
      <c r="G3498" s="333" t="str">
        <f t="shared" si="379"/>
        <v>3</v>
      </c>
      <c r="H3498" s="333" t="str">
        <f t="shared" si="380"/>
        <v>7</v>
      </c>
      <c r="I3498" s="333" t="str">
        <f t="shared" si="381"/>
        <v>7</v>
      </c>
      <c r="J3498" s="333" t="str">
        <f t="shared" si="382"/>
        <v>7</v>
      </c>
      <c r="K3498" s="333" t="str">
        <f t="shared" si="383"/>
        <v>1</v>
      </c>
      <c r="L3498" s="350">
        <f t="shared" si="384"/>
        <v>27.666666666666668</v>
      </c>
    </row>
    <row r="3499" spans="5:12" x14ac:dyDescent="0.25">
      <c r="E3499" s="332" t="s">
        <v>3270</v>
      </c>
      <c r="F3499" s="333" t="str">
        <f t="shared" si="378"/>
        <v>9</v>
      </c>
      <c r="G3499" s="333" t="str">
        <f t="shared" si="379"/>
        <v>3</v>
      </c>
      <c r="H3499" s="333" t="str">
        <f t="shared" si="380"/>
        <v>7</v>
      </c>
      <c r="I3499" s="333" t="str">
        <f t="shared" si="381"/>
        <v>7</v>
      </c>
      <c r="J3499" s="333" t="str">
        <f t="shared" si="382"/>
        <v>7</v>
      </c>
      <c r="K3499" s="333" t="str">
        <f t="shared" si="383"/>
        <v>3</v>
      </c>
      <c r="L3499" s="350">
        <f t="shared" si="384"/>
        <v>32.333333333333336</v>
      </c>
    </row>
    <row r="3500" spans="5:12" x14ac:dyDescent="0.25">
      <c r="E3500" s="332" t="s">
        <v>3269</v>
      </c>
      <c r="F3500" s="333" t="str">
        <f t="shared" si="378"/>
        <v>9</v>
      </c>
      <c r="G3500" s="333" t="str">
        <f t="shared" si="379"/>
        <v>3</v>
      </c>
      <c r="H3500" s="333" t="str">
        <f t="shared" si="380"/>
        <v>7</v>
      </c>
      <c r="I3500" s="333" t="str">
        <f t="shared" si="381"/>
        <v>7</v>
      </c>
      <c r="J3500" s="333" t="str">
        <f t="shared" si="382"/>
        <v>7</v>
      </c>
      <c r="K3500" s="333" t="str">
        <f t="shared" si="383"/>
        <v>7</v>
      </c>
      <c r="L3500" s="350">
        <f t="shared" si="384"/>
        <v>41.666666666666664</v>
      </c>
    </row>
    <row r="3501" spans="5:12" x14ac:dyDescent="0.25">
      <c r="E3501" s="332" t="s">
        <v>3268</v>
      </c>
      <c r="F3501" s="333" t="str">
        <f t="shared" si="378"/>
        <v>9</v>
      </c>
      <c r="G3501" s="333" t="str">
        <f t="shared" si="379"/>
        <v>3</v>
      </c>
      <c r="H3501" s="333" t="str">
        <f t="shared" si="380"/>
        <v>7</v>
      </c>
      <c r="I3501" s="333" t="str">
        <f t="shared" si="381"/>
        <v>7</v>
      </c>
      <c r="J3501" s="333" t="str">
        <f t="shared" si="382"/>
        <v>7</v>
      </c>
      <c r="K3501" s="333" t="str">
        <f t="shared" si="383"/>
        <v>9</v>
      </c>
      <c r="L3501" s="350">
        <f t="shared" si="384"/>
        <v>46.333333333333336</v>
      </c>
    </row>
    <row r="3502" spans="5:12" x14ac:dyDescent="0.25">
      <c r="E3502" s="332" t="s">
        <v>3267</v>
      </c>
      <c r="F3502" s="333" t="str">
        <f t="shared" si="378"/>
        <v>9</v>
      </c>
      <c r="G3502" s="333" t="str">
        <f t="shared" si="379"/>
        <v>3</v>
      </c>
      <c r="H3502" s="333" t="str">
        <f t="shared" si="380"/>
        <v>7</v>
      </c>
      <c r="I3502" s="333" t="str">
        <f t="shared" si="381"/>
        <v>7</v>
      </c>
      <c r="J3502" s="333" t="str">
        <f t="shared" si="382"/>
        <v>9</v>
      </c>
      <c r="K3502" s="333" t="str">
        <f t="shared" si="383"/>
        <v>1</v>
      </c>
      <c r="L3502" s="350">
        <f t="shared" si="384"/>
        <v>28.333333333333332</v>
      </c>
    </row>
    <row r="3503" spans="5:12" x14ac:dyDescent="0.25">
      <c r="E3503" s="332" t="s">
        <v>3266</v>
      </c>
      <c r="F3503" s="333" t="str">
        <f t="shared" si="378"/>
        <v>9</v>
      </c>
      <c r="G3503" s="333" t="str">
        <f t="shared" si="379"/>
        <v>3</v>
      </c>
      <c r="H3503" s="333" t="str">
        <f t="shared" si="380"/>
        <v>7</v>
      </c>
      <c r="I3503" s="333" t="str">
        <f t="shared" si="381"/>
        <v>7</v>
      </c>
      <c r="J3503" s="333" t="str">
        <f t="shared" si="382"/>
        <v>9</v>
      </c>
      <c r="K3503" s="333" t="str">
        <f t="shared" si="383"/>
        <v>3</v>
      </c>
      <c r="L3503" s="350">
        <f t="shared" si="384"/>
        <v>34.333333333333336</v>
      </c>
    </row>
    <row r="3504" spans="5:12" x14ac:dyDescent="0.25">
      <c r="E3504" s="332" t="s">
        <v>3265</v>
      </c>
      <c r="F3504" s="333" t="str">
        <f t="shared" si="378"/>
        <v>9</v>
      </c>
      <c r="G3504" s="333" t="str">
        <f t="shared" si="379"/>
        <v>3</v>
      </c>
      <c r="H3504" s="333" t="str">
        <f t="shared" si="380"/>
        <v>7</v>
      </c>
      <c r="I3504" s="333" t="str">
        <f t="shared" si="381"/>
        <v>7</v>
      </c>
      <c r="J3504" s="333" t="str">
        <f t="shared" si="382"/>
        <v>9</v>
      </c>
      <c r="K3504" s="333" t="str">
        <f t="shared" si="383"/>
        <v>7</v>
      </c>
      <c r="L3504" s="350">
        <f t="shared" si="384"/>
        <v>46.333333333333336</v>
      </c>
    </row>
    <row r="3505" spans="5:12" x14ac:dyDescent="0.25">
      <c r="E3505" s="332" t="s">
        <v>3264</v>
      </c>
      <c r="F3505" s="333" t="str">
        <f t="shared" si="378"/>
        <v>9</v>
      </c>
      <c r="G3505" s="333" t="str">
        <f t="shared" si="379"/>
        <v>3</v>
      </c>
      <c r="H3505" s="333" t="str">
        <f t="shared" si="380"/>
        <v>7</v>
      </c>
      <c r="I3505" s="333" t="str">
        <f t="shared" si="381"/>
        <v>7</v>
      </c>
      <c r="J3505" s="333" t="str">
        <f t="shared" si="382"/>
        <v>9</v>
      </c>
      <c r="K3505" s="333" t="str">
        <f t="shared" si="383"/>
        <v>9</v>
      </c>
      <c r="L3505" s="350">
        <f t="shared" si="384"/>
        <v>52.333333333333336</v>
      </c>
    </row>
    <row r="3506" spans="5:12" x14ac:dyDescent="0.25">
      <c r="E3506" s="332" t="s">
        <v>3263</v>
      </c>
      <c r="F3506" s="333" t="str">
        <f t="shared" si="378"/>
        <v>9</v>
      </c>
      <c r="G3506" s="333" t="str">
        <f t="shared" si="379"/>
        <v>3</v>
      </c>
      <c r="H3506" s="333" t="str">
        <f t="shared" si="380"/>
        <v>7</v>
      </c>
      <c r="I3506" s="333" t="str">
        <f t="shared" si="381"/>
        <v>9</v>
      </c>
      <c r="J3506" s="333" t="str">
        <f t="shared" si="382"/>
        <v>1</v>
      </c>
      <c r="K3506" s="333" t="str">
        <f t="shared" si="383"/>
        <v>1</v>
      </c>
      <c r="L3506" s="350">
        <f t="shared" si="384"/>
        <v>30.333333333333332</v>
      </c>
    </row>
    <row r="3507" spans="5:12" x14ac:dyDescent="0.25">
      <c r="E3507" s="332" t="s">
        <v>3262</v>
      </c>
      <c r="F3507" s="333" t="str">
        <f t="shared" si="378"/>
        <v>9</v>
      </c>
      <c r="G3507" s="333" t="str">
        <f t="shared" si="379"/>
        <v>3</v>
      </c>
      <c r="H3507" s="333" t="str">
        <f t="shared" si="380"/>
        <v>7</v>
      </c>
      <c r="I3507" s="333" t="str">
        <f t="shared" si="381"/>
        <v>9</v>
      </c>
      <c r="J3507" s="333" t="str">
        <f t="shared" si="382"/>
        <v>1</v>
      </c>
      <c r="K3507" s="333" t="str">
        <f t="shared" si="383"/>
        <v>3</v>
      </c>
      <c r="L3507" s="350">
        <f t="shared" si="384"/>
        <v>31</v>
      </c>
    </row>
    <row r="3508" spans="5:12" x14ac:dyDescent="0.25">
      <c r="E3508" s="332" t="s">
        <v>3261</v>
      </c>
      <c r="F3508" s="333" t="str">
        <f t="shared" si="378"/>
        <v>9</v>
      </c>
      <c r="G3508" s="333" t="str">
        <f t="shared" si="379"/>
        <v>3</v>
      </c>
      <c r="H3508" s="333" t="str">
        <f t="shared" si="380"/>
        <v>7</v>
      </c>
      <c r="I3508" s="333" t="str">
        <f t="shared" si="381"/>
        <v>9</v>
      </c>
      <c r="J3508" s="333" t="str">
        <f t="shared" si="382"/>
        <v>1</v>
      </c>
      <c r="K3508" s="333" t="str">
        <f t="shared" si="383"/>
        <v>7</v>
      </c>
      <c r="L3508" s="350">
        <f t="shared" si="384"/>
        <v>32.333333333333336</v>
      </c>
    </row>
    <row r="3509" spans="5:12" x14ac:dyDescent="0.25">
      <c r="E3509" s="332" t="s">
        <v>3260</v>
      </c>
      <c r="F3509" s="333" t="str">
        <f t="shared" si="378"/>
        <v>9</v>
      </c>
      <c r="G3509" s="333" t="str">
        <f t="shared" si="379"/>
        <v>3</v>
      </c>
      <c r="H3509" s="333" t="str">
        <f t="shared" si="380"/>
        <v>7</v>
      </c>
      <c r="I3509" s="333" t="str">
        <f t="shared" si="381"/>
        <v>9</v>
      </c>
      <c r="J3509" s="333" t="str">
        <f t="shared" si="382"/>
        <v>1</v>
      </c>
      <c r="K3509" s="333" t="str">
        <f t="shared" si="383"/>
        <v>9</v>
      </c>
      <c r="L3509" s="350">
        <f t="shared" si="384"/>
        <v>33</v>
      </c>
    </row>
    <row r="3510" spans="5:12" x14ac:dyDescent="0.25">
      <c r="E3510" s="332" t="s">
        <v>3259</v>
      </c>
      <c r="F3510" s="333" t="str">
        <f t="shared" si="378"/>
        <v>9</v>
      </c>
      <c r="G3510" s="333" t="str">
        <f t="shared" si="379"/>
        <v>3</v>
      </c>
      <c r="H3510" s="333" t="str">
        <f t="shared" si="380"/>
        <v>7</v>
      </c>
      <c r="I3510" s="333" t="str">
        <f t="shared" si="381"/>
        <v>9</v>
      </c>
      <c r="J3510" s="333" t="str">
        <f t="shared" si="382"/>
        <v>3</v>
      </c>
      <c r="K3510" s="333" t="str">
        <f t="shared" si="383"/>
        <v>1</v>
      </c>
      <c r="L3510" s="350">
        <f t="shared" si="384"/>
        <v>31</v>
      </c>
    </row>
    <row r="3511" spans="5:12" x14ac:dyDescent="0.25">
      <c r="E3511" s="332" t="s">
        <v>3258</v>
      </c>
      <c r="F3511" s="333" t="str">
        <f t="shared" si="378"/>
        <v>9</v>
      </c>
      <c r="G3511" s="333" t="str">
        <f t="shared" si="379"/>
        <v>3</v>
      </c>
      <c r="H3511" s="333" t="str">
        <f t="shared" si="380"/>
        <v>7</v>
      </c>
      <c r="I3511" s="333" t="str">
        <f t="shared" si="381"/>
        <v>9</v>
      </c>
      <c r="J3511" s="333" t="str">
        <f t="shared" si="382"/>
        <v>3</v>
      </c>
      <c r="K3511" s="333" t="str">
        <f t="shared" si="383"/>
        <v>3</v>
      </c>
      <c r="L3511" s="350">
        <f t="shared" si="384"/>
        <v>33</v>
      </c>
    </row>
    <row r="3512" spans="5:12" x14ac:dyDescent="0.25">
      <c r="E3512" s="332" t="s">
        <v>3257</v>
      </c>
      <c r="F3512" s="333" t="str">
        <f t="shared" si="378"/>
        <v>9</v>
      </c>
      <c r="G3512" s="333" t="str">
        <f t="shared" si="379"/>
        <v>3</v>
      </c>
      <c r="H3512" s="333" t="str">
        <f t="shared" si="380"/>
        <v>7</v>
      </c>
      <c r="I3512" s="333" t="str">
        <f t="shared" si="381"/>
        <v>9</v>
      </c>
      <c r="J3512" s="333" t="str">
        <f t="shared" si="382"/>
        <v>3</v>
      </c>
      <c r="K3512" s="333" t="str">
        <f t="shared" si="383"/>
        <v>7</v>
      </c>
      <c r="L3512" s="350">
        <f t="shared" si="384"/>
        <v>37</v>
      </c>
    </row>
    <row r="3513" spans="5:12" x14ac:dyDescent="0.25">
      <c r="E3513" s="332" t="s">
        <v>3256</v>
      </c>
      <c r="F3513" s="333" t="str">
        <f t="shared" si="378"/>
        <v>9</v>
      </c>
      <c r="G3513" s="333" t="str">
        <f t="shared" si="379"/>
        <v>3</v>
      </c>
      <c r="H3513" s="333" t="str">
        <f t="shared" si="380"/>
        <v>7</v>
      </c>
      <c r="I3513" s="333" t="str">
        <f t="shared" si="381"/>
        <v>9</v>
      </c>
      <c r="J3513" s="333" t="str">
        <f t="shared" si="382"/>
        <v>3</v>
      </c>
      <c r="K3513" s="333" t="str">
        <f t="shared" si="383"/>
        <v>9</v>
      </c>
      <c r="L3513" s="350">
        <f t="shared" si="384"/>
        <v>39</v>
      </c>
    </row>
    <row r="3514" spans="5:12" x14ac:dyDescent="0.25">
      <c r="E3514" s="332" t="s">
        <v>3255</v>
      </c>
      <c r="F3514" s="333" t="str">
        <f t="shared" si="378"/>
        <v>9</v>
      </c>
      <c r="G3514" s="333" t="str">
        <f t="shared" si="379"/>
        <v>3</v>
      </c>
      <c r="H3514" s="333" t="str">
        <f t="shared" si="380"/>
        <v>7</v>
      </c>
      <c r="I3514" s="333" t="str">
        <f t="shared" si="381"/>
        <v>9</v>
      </c>
      <c r="J3514" s="333" t="str">
        <f t="shared" si="382"/>
        <v>7</v>
      </c>
      <c r="K3514" s="333" t="str">
        <f t="shared" si="383"/>
        <v>1</v>
      </c>
      <c r="L3514" s="350">
        <f t="shared" si="384"/>
        <v>32.333333333333336</v>
      </c>
    </row>
    <row r="3515" spans="5:12" x14ac:dyDescent="0.25">
      <c r="E3515" s="332" t="s">
        <v>3254</v>
      </c>
      <c r="F3515" s="333" t="str">
        <f t="shared" si="378"/>
        <v>9</v>
      </c>
      <c r="G3515" s="333" t="str">
        <f t="shared" si="379"/>
        <v>3</v>
      </c>
      <c r="H3515" s="333" t="str">
        <f t="shared" si="380"/>
        <v>7</v>
      </c>
      <c r="I3515" s="333" t="str">
        <f t="shared" si="381"/>
        <v>9</v>
      </c>
      <c r="J3515" s="333" t="str">
        <f t="shared" si="382"/>
        <v>7</v>
      </c>
      <c r="K3515" s="333" t="str">
        <f t="shared" si="383"/>
        <v>3</v>
      </c>
      <c r="L3515" s="350">
        <f t="shared" si="384"/>
        <v>37</v>
      </c>
    </row>
    <row r="3516" spans="5:12" x14ac:dyDescent="0.25">
      <c r="E3516" s="332" t="s">
        <v>3253</v>
      </c>
      <c r="F3516" s="333" t="str">
        <f t="shared" si="378"/>
        <v>9</v>
      </c>
      <c r="G3516" s="333" t="str">
        <f t="shared" si="379"/>
        <v>3</v>
      </c>
      <c r="H3516" s="333" t="str">
        <f t="shared" si="380"/>
        <v>7</v>
      </c>
      <c r="I3516" s="333" t="str">
        <f t="shared" si="381"/>
        <v>9</v>
      </c>
      <c r="J3516" s="333" t="str">
        <f t="shared" si="382"/>
        <v>7</v>
      </c>
      <c r="K3516" s="333" t="str">
        <f t="shared" si="383"/>
        <v>7</v>
      </c>
      <c r="L3516" s="350">
        <f t="shared" si="384"/>
        <v>46.333333333333336</v>
      </c>
    </row>
    <row r="3517" spans="5:12" x14ac:dyDescent="0.25">
      <c r="E3517" s="332" t="s">
        <v>3252</v>
      </c>
      <c r="F3517" s="333" t="str">
        <f t="shared" si="378"/>
        <v>9</v>
      </c>
      <c r="G3517" s="333" t="str">
        <f t="shared" si="379"/>
        <v>3</v>
      </c>
      <c r="H3517" s="333" t="str">
        <f t="shared" si="380"/>
        <v>7</v>
      </c>
      <c r="I3517" s="333" t="str">
        <f t="shared" si="381"/>
        <v>9</v>
      </c>
      <c r="J3517" s="333" t="str">
        <f t="shared" si="382"/>
        <v>7</v>
      </c>
      <c r="K3517" s="333" t="str">
        <f t="shared" si="383"/>
        <v>9</v>
      </c>
      <c r="L3517" s="350">
        <f t="shared" si="384"/>
        <v>51</v>
      </c>
    </row>
    <row r="3518" spans="5:12" x14ac:dyDescent="0.25">
      <c r="E3518" s="332" t="s">
        <v>3251</v>
      </c>
      <c r="F3518" s="333" t="str">
        <f t="shared" si="378"/>
        <v>9</v>
      </c>
      <c r="G3518" s="333" t="str">
        <f t="shared" si="379"/>
        <v>3</v>
      </c>
      <c r="H3518" s="333" t="str">
        <f t="shared" si="380"/>
        <v>7</v>
      </c>
      <c r="I3518" s="333" t="str">
        <f t="shared" si="381"/>
        <v>9</v>
      </c>
      <c r="J3518" s="333" t="str">
        <f t="shared" si="382"/>
        <v>9</v>
      </c>
      <c r="K3518" s="333" t="str">
        <f t="shared" si="383"/>
        <v>1</v>
      </c>
      <c r="L3518" s="350">
        <f t="shared" si="384"/>
        <v>33</v>
      </c>
    </row>
    <row r="3519" spans="5:12" x14ac:dyDescent="0.25">
      <c r="E3519" s="332" t="s">
        <v>3250</v>
      </c>
      <c r="F3519" s="333" t="str">
        <f t="shared" si="378"/>
        <v>9</v>
      </c>
      <c r="G3519" s="333" t="str">
        <f t="shared" si="379"/>
        <v>3</v>
      </c>
      <c r="H3519" s="333" t="str">
        <f t="shared" si="380"/>
        <v>7</v>
      </c>
      <c r="I3519" s="333" t="str">
        <f t="shared" si="381"/>
        <v>9</v>
      </c>
      <c r="J3519" s="333" t="str">
        <f t="shared" si="382"/>
        <v>9</v>
      </c>
      <c r="K3519" s="333" t="str">
        <f t="shared" si="383"/>
        <v>3</v>
      </c>
      <c r="L3519" s="350">
        <f t="shared" si="384"/>
        <v>39</v>
      </c>
    </row>
    <row r="3520" spans="5:12" x14ac:dyDescent="0.25">
      <c r="E3520" s="332" t="s">
        <v>3249</v>
      </c>
      <c r="F3520" s="333" t="str">
        <f t="shared" si="378"/>
        <v>9</v>
      </c>
      <c r="G3520" s="333" t="str">
        <f t="shared" si="379"/>
        <v>3</v>
      </c>
      <c r="H3520" s="333" t="str">
        <f t="shared" si="380"/>
        <v>7</v>
      </c>
      <c r="I3520" s="333" t="str">
        <f t="shared" si="381"/>
        <v>9</v>
      </c>
      <c r="J3520" s="333" t="str">
        <f t="shared" si="382"/>
        <v>9</v>
      </c>
      <c r="K3520" s="333" t="str">
        <f t="shared" si="383"/>
        <v>7</v>
      </c>
      <c r="L3520" s="350">
        <f t="shared" si="384"/>
        <v>51</v>
      </c>
    </row>
    <row r="3521" spans="5:12" x14ac:dyDescent="0.25">
      <c r="E3521" s="332" t="s">
        <v>3248</v>
      </c>
      <c r="F3521" s="333" t="str">
        <f t="shared" si="378"/>
        <v>9</v>
      </c>
      <c r="G3521" s="333" t="str">
        <f t="shared" si="379"/>
        <v>3</v>
      </c>
      <c r="H3521" s="333" t="str">
        <f t="shared" si="380"/>
        <v>7</v>
      </c>
      <c r="I3521" s="333" t="str">
        <f t="shared" si="381"/>
        <v>9</v>
      </c>
      <c r="J3521" s="333" t="str">
        <f t="shared" si="382"/>
        <v>9</v>
      </c>
      <c r="K3521" s="333" t="str">
        <f t="shared" si="383"/>
        <v>9</v>
      </c>
      <c r="L3521" s="350">
        <f t="shared" si="384"/>
        <v>57</v>
      </c>
    </row>
    <row r="3522" spans="5:12" x14ac:dyDescent="0.25">
      <c r="E3522" s="332" t="s">
        <v>3247</v>
      </c>
      <c r="F3522" s="333" t="str">
        <f t="shared" ref="F3522:F3585" si="385">MID(E3522,3,1)</f>
        <v>9</v>
      </c>
      <c r="G3522" s="333" t="str">
        <f t="shared" ref="G3522:G3585" si="386">MID(E3522,6,1)</f>
        <v>3</v>
      </c>
      <c r="H3522" s="333" t="str">
        <f t="shared" ref="H3522:H3585" si="387">MID(E3522,10,1)</f>
        <v>9</v>
      </c>
      <c r="I3522" s="333" t="str">
        <f t="shared" ref="I3522:I3585" si="388">MID(E3522,13,1)</f>
        <v>1</v>
      </c>
      <c r="J3522" s="333" t="str">
        <f t="shared" ref="J3522:J3585" si="389">MID(E3522,17,1)</f>
        <v>1</v>
      </c>
      <c r="K3522" s="333" t="str">
        <f t="shared" ref="K3522:K3585" si="390">MID(E3522,20,1)</f>
        <v>1</v>
      </c>
      <c r="L3522" s="350">
        <f t="shared" ref="L3522:L3585" si="391">(F3522*G3522+H3522*I3522+J3522*K3522)/3</f>
        <v>12.333333333333334</v>
      </c>
    </row>
    <row r="3523" spans="5:12" x14ac:dyDescent="0.25">
      <c r="E3523" s="332" t="s">
        <v>3246</v>
      </c>
      <c r="F3523" s="333" t="str">
        <f t="shared" si="385"/>
        <v>9</v>
      </c>
      <c r="G3523" s="333" t="str">
        <f t="shared" si="386"/>
        <v>3</v>
      </c>
      <c r="H3523" s="333" t="str">
        <f t="shared" si="387"/>
        <v>9</v>
      </c>
      <c r="I3523" s="333" t="str">
        <f t="shared" si="388"/>
        <v>1</v>
      </c>
      <c r="J3523" s="333" t="str">
        <f t="shared" si="389"/>
        <v>1</v>
      </c>
      <c r="K3523" s="333" t="str">
        <f t="shared" si="390"/>
        <v>3</v>
      </c>
      <c r="L3523" s="350">
        <f t="shared" si="391"/>
        <v>13</v>
      </c>
    </row>
    <row r="3524" spans="5:12" x14ac:dyDescent="0.25">
      <c r="E3524" s="332" t="s">
        <v>3245</v>
      </c>
      <c r="F3524" s="333" t="str">
        <f t="shared" si="385"/>
        <v>9</v>
      </c>
      <c r="G3524" s="333" t="str">
        <f t="shared" si="386"/>
        <v>3</v>
      </c>
      <c r="H3524" s="333" t="str">
        <f t="shared" si="387"/>
        <v>9</v>
      </c>
      <c r="I3524" s="333" t="str">
        <f t="shared" si="388"/>
        <v>1</v>
      </c>
      <c r="J3524" s="333" t="str">
        <f t="shared" si="389"/>
        <v>1</v>
      </c>
      <c r="K3524" s="333" t="str">
        <f t="shared" si="390"/>
        <v>7</v>
      </c>
      <c r="L3524" s="350">
        <f t="shared" si="391"/>
        <v>14.333333333333334</v>
      </c>
    </row>
    <row r="3525" spans="5:12" x14ac:dyDescent="0.25">
      <c r="E3525" s="332" t="s">
        <v>3244</v>
      </c>
      <c r="F3525" s="333" t="str">
        <f t="shared" si="385"/>
        <v>9</v>
      </c>
      <c r="G3525" s="333" t="str">
        <f t="shared" si="386"/>
        <v>3</v>
      </c>
      <c r="H3525" s="333" t="str">
        <f t="shared" si="387"/>
        <v>9</v>
      </c>
      <c r="I3525" s="333" t="str">
        <f t="shared" si="388"/>
        <v>1</v>
      </c>
      <c r="J3525" s="333" t="str">
        <f t="shared" si="389"/>
        <v>1</v>
      </c>
      <c r="K3525" s="333" t="str">
        <f t="shared" si="390"/>
        <v>9</v>
      </c>
      <c r="L3525" s="350">
        <f t="shared" si="391"/>
        <v>15</v>
      </c>
    </row>
    <row r="3526" spans="5:12" x14ac:dyDescent="0.25">
      <c r="E3526" s="332" t="s">
        <v>3243</v>
      </c>
      <c r="F3526" s="333" t="str">
        <f t="shared" si="385"/>
        <v>9</v>
      </c>
      <c r="G3526" s="333" t="str">
        <f t="shared" si="386"/>
        <v>3</v>
      </c>
      <c r="H3526" s="333" t="str">
        <f t="shared" si="387"/>
        <v>9</v>
      </c>
      <c r="I3526" s="333" t="str">
        <f t="shared" si="388"/>
        <v>1</v>
      </c>
      <c r="J3526" s="333" t="str">
        <f t="shared" si="389"/>
        <v>3</v>
      </c>
      <c r="K3526" s="333" t="str">
        <f t="shared" si="390"/>
        <v>1</v>
      </c>
      <c r="L3526" s="350">
        <f t="shared" si="391"/>
        <v>13</v>
      </c>
    </row>
    <row r="3527" spans="5:12" x14ac:dyDescent="0.25">
      <c r="E3527" s="332" t="s">
        <v>3242</v>
      </c>
      <c r="F3527" s="333" t="str">
        <f t="shared" si="385"/>
        <v>9</v>
      </c>
      <c r="G3527" s="333" t="str">
        <f t="shared" si="386"/>
        <v>3</v>
      </c>
      <c r="H3527" s="333" t="str">
        <f t="shared" si="387"/>
        <v>9</v>
      </c>
      <c r="I3527" s="333" t="str">
        <f t="shared" si="388"/>
        <v>1</v>
      </c>
      <c r="J3527" s="333" t="str">
        <f t="shared" si="389"/>
        <v>3</v>
      </c>
      <c r="K3527" s="333" t="str">
        <f t="shared" si="390"/>
        <v>3</v>
      </c>
      <c r="L3527" s="350">
        <f t="shared" si="391"/>
        <v>15</v>
      </c>
    </row>
    <row r="3528" spans="5:12" x14ac:dyDescent="0.25">
      <c r="E3528" s="332" t="s">
        <v>3241</v>
      </c>
      <c r="F3528" s="333" t="str">
        <f t="shared" si="385"/>
        <v>9</v>
      </c>
      <c r="G3528" s="333" t="str">
        <f t="shared" si="386"/>
        <v>3</v>
      </c>
      <c r="H3528" s="333" t="str">
        <f t="shared" si="387"/>
        <v>9</v>
      </c>
      <c r="I3528" s="333" t="str">
        <f t="shared" si="388"/>
        <v>1</v>
      </c>
      <c r="J3528" s="333" t="str">
        <f t="shared" si="389"/>
        <v>3</v>
      </c>
      <c r="K3528" s="333" t="str">
        <f t="shared" si="390"/>
        <v>7</v>
      </c>
      <c r="L3528" s="350">
        <f t="shared" si="391"/>
        <v>19</v>
      </c>
    </row>
    <row r="3529" spans="5:12" x14ac:dyDescent="0.25">
      <c r="E3529" s="332" t="s">
        <v>3240</v>
      </c>
      <c r="F3529" s="333" t="str">
        <f t="shared" si="385"/>
        <v>9</v>
      </c>
      <c r="G3529" s="333" t="str">
        <f t="shared" si="386"/>
        <v>3</v>
      </c>
      <c r="H3529" s="333" t="str">
        <f t="shared" si="387"/>
        <v>9</v>
      </c>
      <c r="I3529" s="333" t="str">
        <f t="shared" si="388"/>
        <v>1</v>
      </c>
      <c r="J3529" s="333" t="str">
        <f t="shared" si="389"/>
        <v>3</v>
      </c>
      <c r="K3529" s="333" t="str">
        <f t="shared" si="390"/>
        <v>9</v>
      </c>
      <c r="L3529" s="350">
        <f t="shared" si="391"/>
        <v>21</v>
      </c>
    </row>
    <row r="3530" spans="5:12" x14ac:dyDescent="0.25">
      <c r="E3530" s="332" t="s">
        <v>3239</v>
      </c>
      <c r="F3530" s="333" t="str">
        <f t="shared" si="385"/>
        <v>9</v>
      </c>
      <c r="G3530" s="333" t="str">
        <f t="shared" si="386"/>
        <v>3</v>
      </c>
      <c r="H3530" s="333" t="str">
        <f t="shared" si="387"/>
        <v>9</v>
      </c>
      <c r="I3530" s="333" t="str">
        <f t="shared" si="388"/>
        <v>1</v>
      </c>
      <c r="J3530" s="333" t="str">
        <f t="shared" si="389"/>
        <v>7</v>
      </c>
      <c r="K3530" s="333" t="str">
        <f t="shared" si="390"/>
        <v>1</v>
      </c>
      <c r="L3530" s="350">
        <f t="shared" si="391"/>
        <v>14.333333333333334</v>
      </c>
    </row>
    <row r="3531" spans="5:12" x14ac:dyDescent="0.25">
      <c r="E3531" s="332" t="s">
        <v>3238</v>
      </c>
      <c r="F3531" s="333" t="str">
        <f t="shared" si="385"/>
        <v>9</v>
      </c>
      <c r="G3531" s="333" t="str">
        <f t="shared" si="386"/>
        <v>3</v>
      </c>
      <c r="H3531" s="333" t="str">
        <f t="shared" si="387"/>
        <v>9</v>
      </c>
      <c r="I3531" s="333" t="str">
        <f t="shared" si="388"/>
        <v>1</v>
      </c>
      <c r="J3531" s="333" t="str">
        <f t="shared" si="389"/>
        <v>7</v>
      </c>
      <c r="K3531" s="333" t="str">
        <f t="shared" si="390"/>
        <v>3</v>
      </c>
      <c r="L3531" s="350">
        <f t="shared" si="391"/>
        <v>19</v>
      </c>
    </row>
    <row r="3532" spans="5:12" x14ac:dyDescent="0.25">
      <c r="E3532" s="332" t="s">
        <v>3237</v>
      </c>
      <c r="F3532" s="333" t="str">
        <f t="shared" si="385"/>
        <v>9</v>
      </c>
      <c r="G3532" s="333" t="str">
        <f t="shared" si="386"/>
        <v>3</v>
      </c>
      <c r="H3532" s="333" t="str">
        <f t="shared" si="387"/>
        <v>9</v>
      </c>
      <c r="I3532" s="333" t="str">
        <f t="shared" si="388"/>
        <v>1</v>
      </c>
      <c r="J3532" s="333" t="str">
        <f t="shared" si="389"/>
        <v>7</v>
      </c>
      <c r="K3532" s="333" t="str">
        <f t="shared" si="390"/>
        <v>7</v>
      </c>
      <c r="L3532" s="350">
        <f t="shared" si="391"/>
        <v>28.333333333333332</v>
      </c>
    </row>
    <row r="3533" spans="5:12" x14ac:dyDescent="0.25">
      <c r="E3533" s="332" t="s">
        <v>3236</v>
      </c>
      <c r="F3533" s="333" t="str">
        <f t="shared" si="385"/>
        <v>9</v>
      </c>
      <c r="G3533" s="333" t="str">
        <f t="shared" si="386"/>
        <v>3</v>
      </c>
      <c r="H3533" s="333" t="str">
        <f t="shared" si="387"/>
        <v>9</v>
      </c>
      <c r="I3533" s="333" t="str">
        <f t="shared" si="388"/>
        <v>1</v>
      </c>
      <c r="J3533" s="333" t="str">
        <f t="shared" si="389"/>
        <v>7</v>
      </c>
      <c r="K3533" s="333" t="str">
        <f t="shared" si="390"/>
        <v>9</v>
      </c>
      <c r="L3533" s="350">
        <f t="shared" si="391"/>
        <v>33</v>
      </c>
    </row>
    <row r="3534" spans="5:12" x14ac:dyDescent="0.25">
      <c r="E3534" s="332" t="s">
        <v>3235</v>
      </c>
      <c r="F3534" s="333" t="str">
        <f t="shared" si="385"/>
        <v>9</v>
      </c>
      <c r="G3534" s="333" t="str">
        <f t="shared" si="386"/>
        <v>3</v>
      </c>
      <c r="H3534" s="333" t="str">
        <f t="shared" si="387"/>
        <v>9</v>
      </c>
      <c r="I3534" s="333" t="str">
        <f t="shared" si="388"/>
        <v>1</v>
      </c>
      <c r="J3534" s="333" t="str">
        <f t="shared" si="389"/>
        <v>9</v>
      </c>
      <c r="K3534" s="333" t="str">
        <f t="shared" si="390"/>
        <v>1</v>
      </c>
      <c r="L3534" s="350">
        <f t="shared" si="391"/>
        <v>15</v>
      </c>
    </row>
    <row r="3535" spans="5:12" x14ac:dyDescent="0.25">
      <c r="E3535" s="332" t="s">
        <v>3234</v>
      </c>
      <c r="F3535" s="333" t="str">
        <f t="shared" si="385"/>
        <v>9</v>
      </c>
      <c r="G3535" s="333" t="str">
        <f t="shared" si="386"/>
        <v>3</v>
      </c>
      <c r="H3535" s="333" t="str">
        <f t="shared" si="387"/>
        <v>9</v>
      </c>
      <c r="I3535" s="333" t="str">
        <f t="shared" si="388"/>
        <v>1</v>
      </c>
      <c r="J3535" s="333" t="str">
        <f t="shared" si="389"/>
        <v>9</v>
      </c>
      <c r="K3535" s="333" t="str">
        <f t="shared" si="390"/>
        <v>3</v>
      </c>
      <c r="L3535" s="350">
        <f t="shared" si="391"/>
        <v>21</v>
      </c>
    </row>
    <row r="3536" spans="5:12" x14ac:dyDescent="0.25">
      <c r="E3536" s="332" t="s">
        <v>3233</v>
      </c>
      <c r="F3536" s="333" t="str">
        <f t="shared" si="385"/>
        <v>9</v>
      </c>
      <c r="G3536" s="333" t="str">
        <f t="shared" si="386"/>
        <v>3</v>
      </c>
      <c r="H3536" s="333" t="str">
        <f t="shared" si="387"/>
        <v>9</v>
      </c>
      <c r="I3536" s="333" t="str">
        <f t="shared" si="388"/>
        <v>1</v>
      </c>
      <c r="J3536" s="333" t="str">
        <f t="shared" si="389"/>
        <v>9</v>
      </c>
      <c r="K3536" s="333" t="str">
        <f t="shared" si="390"/>
        <v>7</v>
      </c>
      <c r="L3536" s="350">
        <f t="shared" si="391"/>
        <v>33</v>
      </c>
    </row>
    <row r="3537" spans="5:12" x14ac:dyDescent="0.25">
      <c r="E3537" s="332" t="s">
        <v>3232</v>
      </c>
      <c r="F3537" s="333" t="str">
        <f t="shared" si="385"/>
        <v>9</v>
      </c>
      <c r="G3537" s="333" t="str">
        <f t="shared" si="386"/>
        <v>3</v>
      </c>
      <c r="H3537" s="333" t="str">
        <f t="shared" si="387"/>
        <v>9</v>
      </c>
      <c r="I3537" s="333" t="str">
        <f t="shared" si="388"/>
        <v>1</v>
      </c>
      <c r="J3537" s="333" t="str">
        <f t="shared" si="389"/>
        <v>9</v>
      </c>
      <c r="K3537" s="333" t="str">
        <f t="shared" si="390"/>
        <v>9</v>
      </c>
      <c r="L3537" s="350">
        <f t="shared" si="391"/>
        <v>39</v>
      </c>
    </row>
    <row r="3538" spans="5:12" x14ac:dyDescent="0.25">
      <c r="E3538" s="332" t="s">
        <v>3231</v>
      </c>
      <c r="F3538" s="333" t="str">
        <f t="shared" si="385"/>
        <v>9</v>
      </c>
      <c r="G3538" s="333" t="str">
        <f t="shared" si="386"/>
        <v>3</v>
      </c>
      <c r="H3538" s="333" t="str">
        <f t="shared" si="387"/>
        <v>9</v>
      </c>
      <c r="I3538" s="333" t="str">
        <f t="shared" si="388"/>
        <v>3</v>
      </c>
      <c r="J3538" s="333" t="str">
        <f t="shared" si="389"/>
        <v>1</v>
      </c>
      <c r="K3538" s="333" t="str">
        <f t="shared" si="390"/>
        <v>1</v>
      </c>
      <c r="L3538" s="350">
        <f t="shared" si="391"/>
        <v>18.333333333333332</v>
      </c>
    </row>
    <row r="3539" spans="5:12" x14ac:dyDescent="0.25">
      <c r="E3539" s="332" t="s">
        <v>3230</v>
      </c>
      <c r="F3539" s="333" t="str">
        <f t="shared" si="385"/>
        <v>9</v>
      </c>
      <c r="G3539" s="333" t="str">
        <f t="shared" si="386"/>
        <v>3</v>
      </c>
      <c r="H3539" s="333" t="str">
        <f t="shared" si="387"/>
        <v>9</v>
      </c>
      <c r="I3539" s="333" t="str">
        <f t="shared" si="388"/>
        <v>3</v>
      </c>
      <c r="J3539" s="333" t="str">
        <f t="shared" si="389"/>
        <v>1</v>
      </c>
      <c r="K3539" s="333" t="str">
        <f t="shared" si="390"/>
        <v>3</v>
      </c>
      <c r="L3539" s="350">
        <f t="shared" si="391"/>
        <v>19</v>
      </c>
    </row>
    <row r="3540" spans="5:12" x14ac:dyDescent="0.25">
      <c r="E3540" s="332" t="s">
        <v>3229</v>
      </c>
      <c r="F3540" s="333" t="str">
        <f t="shared" si="385"/>
        <v>9</v>
      </c>
      <c r="G3540" s="333" t="str">
        <f t="shared" si="386"/>
        <v>3</v>
      </c>
      <c r="H3540" s="333" t="str">
        <f t="shared" si="387"/>
        <v>9</v>
      </c>
      <c r="I3540" s="333" t="str">
        <f t="shared" si="388"/>
        <v>3</v>
      </c>
      <c r="J3540" s="333" t="str">
        <f t="shared" si="389"/>
        <v>1</v>
      </c>
      <c r="K3540" s="333" t="str">
        <f t="shared" si="390"/>
        <v>7</v>
      </c>
      <c r="L3540" s="350">
        <f t="shared" si="391"/>
        <v>20.333333333333332</v>
      </c>
    </row>
    <row r="3541" spans="5:12" x14ac:dyDescent="0.25">
      <c r="E3541" s="332" t="s">
        <v>3228</v>
      </c>
      <c r="F3541" s="333" t="str">
        <f t="shared" si="385"/>
        <v>9</v>
      </c>
      <c r="G3541" s="333" t="str">
        <f t="shared" si="386"/>
        <v>3</v>
      </c>
      <c r="H3541" s="333" t="str">
        <f t="shared" si="387"/>
        <v>9</v>
      </c>
      <c r="I3541" s="333" t="str">
        <f t="shared" si="388"/>
        <v>3</v>
      </c>
      <c r="J3541" s="333" t="str">
        <f t="shared" si="389"/>
        <v>1</v>
      </c>
      <c r="K3541" s="333" t="str">
        <f t="shared" si="390"/>
        <v>9</v>
      </c>
      <c r="L3541" s="350">
        <f t="shared" si="391"/>
        <v>21</v>
      </c>
    </row>
    <row r="3542" spans="5:12" x14ac:dyDescent="0.25">
      <c r="E3542" s="332" t="s">
        <v>3227</v>
      </c>
      <c r="F3542" s="333" t="str">
        <f t="shared" si="385"/>
        <v>9</v>
      </c>
      <c r="G3542" s="333" t="str">
        <f t="shared" si="386"/>
        <v>3</v>
      </c>
      <c r="H3542" s="333" t="str">
        <f t="shared" si="387"/>
        <v>9</v>
      </c>
      <c r="I3542" s="333" t="str">
        <f t="shared" si="388"/>
        <v>3</v>
      </c>
      <c r="J3542" s="333" t="str">
        <f t="shared" si="389"/>
        <v>3</v>
      </c>
      <c r="K3542" s="333" t="str">
        <f t="shared" si="390"/>
        <v>1</v>
      </c>
      <c r="L3542" s="350">
        <f t="shared" si="391"/>
        <v>19</v>
      </c>
    </row>
    <row r="3543" spans="5:12" x14ac:dyDescent="0.25">
      <c r="E3543" s="332" t="s">
        <v>3226</v>
      </c>
      <c r="F3543" s="333" t="str">
        <f t="shared" si="385"/>
        <v>9</v>
      </c>
      <c r="G3543" s="333" t="str">
        <f t="shared" si="386"/>
        <v>3</v>
      </c>
      <c r="H3543" s="333" t="str">
        <f t="shared" si="387"/>
        <v>9</v>
      </c>
      <c r="I3543" s="333" t="str">
        <f t="shared" si="388"/>
        <v>3</v>
      </c>
      <c r="J3543" s="333" t="str">
        <f t="shared" si="389"/>
        <v>3</v>
      </c>
      <c r="K3543" s="333" t="str">
        <f t="shared" si="390"/>
        <v>3</v>
      </c>
      <c r="L3543" s="350">
        <f t="shared" si="391"/>
        <v>21</v>
      </c>
    </row>
    <row r="3544" spans="5:12" x14ac:dyDescent="0.25">
      <c r="E3544" s="332" t="s">
        <v>3225</v>
      </c>
      <c r="F3544" s="333" t="str">
        <f t="shared" si="385"/>
        <v>9</v>
      </c>
      <c r="G3544" s="333" t="str">
        <f t="shared" si="386"/>
        <v>3</v>
      </c>
      <c r="H3544" s="333" t="str">
        <f t="shared" si="387"/>
        <v>9</v>
      </c>
      <c r="I3544" s="333" t="str">
        <f t="shared" si="388"/>
        <v>3</v>
      </c>
      <c r="J3544" s="333" t="str">
        <f t="shared" si="389"/>
        <v>3</v>
      </c>
      <c r="K3544" s="333" t="str">
        <f t="shared" si="390"/>
        <v>7</v>
      </c>
      <c r="L3544" s="350">
        <f t="shared" si="391"/>
        <v>25</v>
      </c>
    </row>
    <row r="3545" spans="5:12" x14ac:dyDescent="0.25">
      <c r="E3545" s="332" t="s">
        <v>3224</v>
      </c>
      <c r="F3545" s="333" t="str">
        <f t="shared" si="385"/>
        <v>9</v>
      </c>
      <c r="G3545" s="333" t="str">
        <f t="shared" si="386"/>
        <v>3</v>
      </c>
      <c r="H3545" s="333" t="str">
        <f t="shared" si="387"/>
        <v>9</v>
      </c>
      <c r="I3545" s="333" t="str">
        <f t="shared" si="388"/>
        <v>3</v>
      </c>
      <c r="J3545" s="333" t="str">
        <f t="shared" si="389"/>
        <v>3</v>
      </c>
      <c r="K3545" s="333" t="str">
        <f t="shared" si="390"/>
        <v>9</v>
      </c>
      <c r="L3545" s="350">
        <f t="shared" si="391"/>
        <v>27</v>
      </c>
    </row>
    <row r="3546" spans="5:12" x14ac:dyDescent="0.25">
      <c r="E3546" s="332" t="s">
        <v>3223</v>
      </c>
      <c r="F3546" s="333" t="str">
        <f t="shared" si="385"/>
        <v>9</v>
      </c>
      <c r="G3546" s="333" t="str">
        <f t="shared" si="386"/>
        <v>3</v>
      </c>
      <c r="H3546" s="333" t="str">
        <f t="shared" si="387"/>
        <v>9</v>
      </c>
      <c r="I3546" s="333" t="str">
        <f t="shared" si="388"/>
        <v>3</v>
      </c>
      <c r="J3546" s="333" t="str">
        <f t="shared" si="389"/>
        <v>7</v>
      </c>
      <c r="K3546" s="333" t="str">
        <f t="shared" si="390"/>
        <v>1</v>
      </c>
      <c r="L3546" s="350">
        <f t="shared" si="391"/>
        <v>20.333333333333332</v>
      </c>
    </row>
    <row r="3547" spans="5:12" x14ac:dyDescent="0.25">
      <c r="E3547" s="332" t="s">
        <v>3222</v>
      </c>
      <c r="F3547" s="333" t="str">
        <f t="shared" si="385"/>
        <v>9</v>
      </c>
      <c r="G3547" s="333" t="str">
        <f t="shared" si="386"/>
        <v>3</v>
      </c>
      <c r="H3547" s="333" t="str">
        <f t="shared" si="387"/>
        <v>9</v>
      </c>
      <c r="I3547" s="333" t="str">
        <f t="shared" si="388"/>
        <v>3</v>
      </c>
      <c r="J3547" s="333" t="str">
        <f t="shared" si="389"/>
        <v>7</v>
      </c>
      <c r="K3547" s="333" t="str">
        <f t="shared" si="390"/>
        <v>3</v>
      </c>
      <c r="L3547" s="350">
        <f t="shared" si="391"/>
        <v>25</v>
      </c>
    </row>
    <row r="3548" spans="5:12" x14ac:dyDescent="0.25">
      <c r="E3548" s="332" t="s">
        <v>3221</v>
      </c>
      <c r="F3548" s="333" t="str">
        <f t="shared" si="385"/>
        <v>9</v>
      </c>
      <c r="G3548" s="333" t="str">
        <f t="shared" si="386"/>
        <v>3</v>
      </c>
      <c r="H3548" s="333" t="str">
        <f t="shared" si="387"/>
        <v>9</v>
      </c>
      <c r="I3548" s="333" t="str">
        <f t="shared" si="388"/>
        <v>3</v>
      </c>
      <c r="J3548" s="333" t="str">
        <f t="shared" si="389"/>
        <v>7</v>
      </c>
      <c r="K3548" s="333" t="str">
        <f t="shared" si="390"/>
        <v>7</v>
      </c>
      <c r="L3548" s="350">
        <f t="shared" si="391"/>
        <v>34.333333333333336</v>
      </c>
    </row>
    <row r="3549" spans="5:12" x14ac:dyDescent="0.25">
      <c r="E3549" s="332" t="s">
        <v>3220</v>
      </c>
      <c r="F3549" s="333" t="str">
        <f t="shared" si="385"/>
        <v>9</v>
      </c>
      <c r="G3549" s="333" t="str">
        <f t="shared" si="386"/>
        <v>3</v>
      </c>
      <c r="H3549" s="333" t="str">
        <f t="shared" si="387"/>
        <v>9</v>
      </c>
      <c r="I3549" s="333" t="str">
        <f t="shared" si="388"/>
        <v>3</v>
      </c>
      <c r="J3549" s="333" t="str">
        <f t="shared" si="389"/>
        <v>7</v>
      </c>
      <c r="K3549" s="333" t="str">
        <f t="shared" si="390"/>
        <v>9</v>
      </c>
      <c r="L3549" s="350">
        <f t="shared" si="391"/>
        <v>39</v>
      </c>
    </row>
    <row r="3550" spans="5:12" x14ac:dyDescent="0.25">
      <c r="E3550" s="332" t="s">
        <v>3219</v>
      </c>
      <c r="F3550" s="333" t="str">
        <f t="shared" si="385"/>
        <v>9</v>
      </c>
      <c r="G3550" s="333" t="str">
        <f t="shared" si="386"/>
        <v>3</v>
      </c>
      <c r="H3550" s="333" t="str">
        <f t="shared" si="387"/>
        <v>9</v>
      </c>
      <c r="I3550" s="333" t="str">
        <f t="shared" si="388"/>
        <v>3</v>
      </c>
      <c r="J3550" s="333" t="str">
        <f t="shared" si="389"/>
        <v>9</v>
      </c>
      <c r="K3550" s="333" t="str">
        <f t="shared" si="390"/>
        <v>1</v>
      </c>
      <c r="L3550" s="350">
        <f t="shared" si="391"/>
        <v>21</v>
      </c>
    </row>
    <row r="3551" spans="5:12" x14ac:dyDescent="0.25">
      <c r="E3551" s="332" t="s">
        <v>3218</v>
      </c>
      <c r="F3551" s="333" t="str">
        <f t="shared" si="385"/>
        <v>9</v>
      </c>
      <c r="G3551" s="333" t="str">
        <f t="shared" si="386"/>
        <v>3</v>
      </c>
      <c r="H3551" s="333" t="str">
        <f t="shared" si="387"/>
        <v>9</v>
      </c>
      <c r="I3551" s="333" t="str">
        <f t="shared" si="388"/>
        <v>3</v>
      </c>
      <c r="J3551" s="333" t="str">
        <f t="shared" si="389"/>
        <v>9</v>
      </c>
      <c r="K3551" s="333" t="str">
        <f t="shared" si="390"/>
        <v>3</v>
      </c>
      <c r="L3551" s="350">
        <f t="shared" si="391"/>
        <v>27</v>
      </c>
    </row>
    <row r="3552" spans="5:12" x14ac:dyDescent="0.25">
      <c r="E3552" s="332" t="s">
        <v>3217</v>
      </c>
      <c r="F3552" s="333" t="str">
        <f t="shared" si="385"/>
        <v>9</v>
      </c>
      <c r="G3552" s="333" t="str">
        <f t="shared" si="386"/>
        <v>3</v>
      </c>
      <c r="H3552" s="333" t="str">
        <f t="shared" si="387"/>
        <v>9</v>
      </c>
      <c r="I3552" s="333" t="str">
        <f t="shared" si="388"/>
        <v>3</v>
      </c>
      <c r="J3552" s="333" t="str">
        <f t="shared" si="389"/>
        <v>9</v>
      </c>
      <c r="K3552" s="333" t="str">
        <f t="shared" si="390"/>
        <v>7</v>
      </c>
      <c r="L3552" s="350">
        <f t="shared" si="391"/>
        <v>39</v>
      </c>
    </row>
    <row r="3553" spans="5:12" x14ac:dyDescent="0.25">
      <c r="E3553" s="332" t="s">
        <v>3216</v>
      </c>
      <c r="F3553" s="333" t="str">
        <f t="shared" si="385"/>
        <v>9</v>
      </c>
      <c r="G3553" s="333" t="str">
        <f t="shared" si="386"/>
        <v>3</v>
      </c>
      <c r="H3553" s="333" t="str">
        <f t="shared" si="387"/>
        <v>9</v>
      </c>
      <c r="I3553" s="333" t="str">
        <f t="shared" si="388"/>
        <v>3</v>
      </c>
      <c r="J3553" s="333" t="str">
        <f t="shared" si="389"/>
        <v>9</v>
      </c>
      <c r="K3553" s="333" t="str">
        <f t="shared" si="390"/>
        <v>9</v>
      </c>
      <c r="L3553" s="350">
        <f t="shared" si="391"/>
        <v>45</v>
      </c>
    </row>
    <row r="3554" spans="5:12" x14ac:dyDescent="0.25">
      <c r="E3554" s="332" t="s">
        <v>3215</v>
      </c>
      <c r="F3554" s="333" t="str">
        <f t="shared" si="385"/>
        <v>9</v>
      </c>
      <c r="G3554" s="333" t="str">
        <f t="shared" si="386"/>
        <v>3</v>
      </c>
      <c r="H3554" s="333" t="str">
        <f t="shared" si="387"/>
        <v>9</v>
      </c>
      <c r="I3554" s="333" t="str">
        <f t="shared" si="388"/>
        <v>7</v>
      </c>
      <c r="J3554" s="333" t="str">
        <f t="shared" si="389"/>
        <v>1</v>
      </c>
      <c r="K3554" s="333" t="str">
        <f t="shared" si="390"/>
        <v>1</v>
      </c>
      <c r="L3554" s="350">
        <f t="shared" si="391"/>
        <v>30.333333333333332</v>
      </c>
    </row>
    <row r="3555" spans="5:12" x14ac:dyDescent="0.25">
      <c r="E3555" s="332" t="s">
        <v>3214</v>
      </c>
      <c r="F3555" s="333" t="str">
        <f t="shared" si="385"/>
        <v>9</v>
      </c>
      <c r="G3555" s="333" t="str">
        <f t="shared" si="386"/>
        <v>3</v>
      </c>
      <c r="H3555" s="333" t="str">
        <f t="shared" si="387"/>
        <v>9</v>
      </c>
      <c r="I3555" s="333" t="str">
        <f t="shared" si="388"/>
        <v>7</v>
      </c>
      <c r="J3555" s="333" t="str">
        <f t="shared" si="389"/>
        <v>1</v>
      </c>
      <c r="K3555" s="333" t="str">
        <f t="shared" si="390"/>
        <v>3</v>
      </c>
      <c r="L3555" s="350">
        <f t="shared" si="391"/>
        <v>31</v>
      </c>
    </row>
    <row r="3556" spans="5:12" x14ac:dyDescent="0.25">
      <c r="E3556" s="332" t="s">
        <v>3213</v>
      </c>
      <c r="F3556" s="333" t="str">
        <f t="shared" si="385"/>
        <v>9</v>
      </c>
      <c r="G3556" s="333" t="str">
        <f t="shared" si="386"/>
        <v>3</v>
      </c>
      <c r="H3556" s="333" t="str">
        <f t="shared" si="387"/>
        <v>9</v>
      </c>
      <c r="I3556" s="333" t="str">
        <f t="shared" si="388"/>
        <v>7</v>
      </c>
      <c r="J3556" s="333" t="str">
        <f t="shared" si="389"/>
        <v>1</v>
      </c>
      <c r="K3556" s="333" t="str">
        <f t="shared" si="390"/>
        <v>7</v>
      </c>
      <c r="L3556" s="350">
        <f t="shared" si="391"/>
        <v>32.333333333333336</v>
      </c>
    </row>
    <row r="3557" spans="5:12" x14ac:dyDescent="0.25">
      <c r="E3557" s="332" t="s">
        <v>3212</v>
      </c>
      <c r="F3557" s="333" t="str">
        <f t="shared" si="385"/>
        <v>9</v>
      </c>
      <c r="G3557" s="333" t="str">
        <f t="shared" si="386"/>
        <v>3</v>
      </c>
      <c r="H3557" s="333" t="str">
        <f t="shared" si="387"/>
        <v>9</v>
      </c>
      <c r="I3557" s="333" t="str">
        <f t="shared" si="388"/>
        <v>7</v>
      </c>
      <c r="J3557" s="333" t="str">
        <f t="shared" si="389"/>
        <v>1</v>
      </c>
      <c r="K3557" s="333" t="str">
        <f t="shared" si="390"/>
        <v>9</v>
      </c>
      <c r="L3557" s="350">
        <f t="shared" si="391"/>
        <v>33</v>
      </c>
    </row>
    <row r="3558" spans="5:12" x14ac:dyDescent="0.25">
      <c r="E3558" s="332" t="s">
        <v>3211</v>
      </c>
      <c r="F3558" s="333" t="str">
        <f t="shared" si="385"/>
        <v>9</v>
      </c>
      <c r="G3558" s="333" t="str">
        <f t="shared" si="386"/>
        <v>3</v>
      </c>
      <c r="H3558" s="333" t="str">
        <f t="shared" si="387"/>
        <v>9</v>
      </c>
      <c r="I3558" s="333" t="str">
        <f t="shared" si="388"/>
        <v>7</v>
      </c>
      <c r="J3558" s="333" t="str">
        <f t="shared" si="389"/>
        <v>3</v>
      </c>
      <c r="K3558" s="333" t="str">
        <f t="shared" si="390"/>
        <v>1</v>
      </c>
      <c r="L3558" s="350">
        <f t="shared" si="391"/>
        <v>31</v>
      </c>
    </row>
    <row r="3559" spans="5:12" x14ac:dyDescent="0.25">
      <c r="E3559" s="332" t="s">
        <v>3210</v>
      </c>
      <c r="F3559" s="333" t="str">
        <f t="shared" si="385"/>
        <v>9</v>
      </c>
      <c r="G3559" s="333" t="str">
        <f t="shared" si="386"/>
        <v>3</v>
      </c>
      <c r="H3559" s="333" t="str">
        <f t="shared" si="387"/>
        <v>9</v>
      </c>
      <c r="I3559" s="333" t="str">
        <f t="shared" si="388"/>
        <v>7</v>
      </c>
      <c r="J3559" s="333" t="str">
        <f t="shared" si="389"/>
        <v>3</v>
      </c>
      <c r="K3559" s="333" t="str">
        <f t="shared" si="390"/>
        <v>3</v>
      </c>
      <c r="L3559" s="350">
        <f t="shared" si="391"/>
        <v>33</v>
      </c>
    </row>
    <row r="3560" spans="5:12" x14ac:dyDescent="0.25">
      <c r="E3560" s="332" t="s">
        <v>3209</v>
      </c>
      <c r="F3560" s="333" t="str">
        <f t="shared" si="385"/>
        <v>9</v>
      </c>
      <c r="G3560" s="333" t="str">
        <f t="shared" si="386"/>
        <v>3</v>
      </c>
      <c r="H3560" s="333" t="str">
        <f t="shared" si="387"/>
        <v>9</v>
      </c>
      <c r="I3560" s="333" t="str">
        <f t="shared" si="388"/>
        <v>7</v>
      </c>
      <c r="J3560" s="333" t="str">
        <f t="shared" si="389"/>
        <v>3</v>
      </c>
      <c r="K3560" s="333" t="str">
        <f t="shared" si="390"/>
        <v>7</v>
      </c>
      <c r="L3560" s="350">
        <f t="shared" si="391"/>
        <v>37</v>
      </c>
    </row>
    <row r="3561" spans="5:12" x14ac:dyDescent="0.25">
      <c r="E3561" s="332" t="s">
        <v>3208</v>
      </c>
      <c r="F3561" s="333" t="str">
        <f t="shared" si="385"/>
        <v>9</v>
      </c>
      <c r="G3561" s="333" t="str">
        <f t="shared" si="386"/>
        <v>3</v>
      </c>
      <c r="H3561" s="333" t="str">
        <f t="shared" si="387"/>
        <v>9</v>
      </c>
      <c r="I3561" s="333" t="str">
        <f t="shared" si="388"/>
        <v>7</v>
      </c>
      <c r="J3561" s="333" t="str">
        <f t="shared" si="389"/>
        <v>3</v>
      </c>
      <c r="K3561" s="333" t="str">
        <f t="shared" si="390"/>
        <v>9</v>
      </c>
      <c r="L3561" s="350">
        <f t="shared" si="391"/>
        <v>39</v>
      </c>
    </row>
    <row r="3562" spans="5:12" x14ac:dyDescent="0.25">
      <c r="E3562" s="332" t="s">
        <v>3207</v>
      </c>
      <c r="F3562" s="333" t="str">
        <f t="shared" si="385"/>
        <v>9</v>
      </c>
      <c r="G3562" s="333" t="str">
        <f t="shared" si="386"/>
        <v>3</v>
      </c>
      <c r="H3562" s="333" t="str">
        <f t="shared" si="387"/>
        <v>9</v>
      </c>
      <c r="I3562" s="333" t="str">
        <f t="shared" si="388"/>
        <v>7</v>
      </c>
      <c r="J3562" s="333" t="str">
        <f t="shared" si="389"/>
        <v>7</v>
      </c>
      <c r="K3562" s="333" t="str">
        <f t="shared" si="390"/>
        <v>1</v>
      </c>
      <c r="L3562" s="350">
        <f t="shared" si="391"/>
        <v>32.333333333333336</v>
      </c>
    </row>
    <row r="3563" spans="5:12" x14ac:dyDescent="0.25">
      <c r="E3563" s="332" t="s">
        <v>3206</v>
      </c>
      <c r="F3563" s="333" t="str">
        <f t="shared" si="385"/>
        <v>9</v>
      </c>
      <c r="G3563" s="333" t="str">
        <f t="shared" si="386"/>
        <v>3</v>
      </c>
      <c r="H3563" s="333" t="str">
        <f t="shared" si="387"/>
        <v>9</v>
      </c>
      <c r="I3563" s="333" t="str">
        <f t="shared" si="388"/>
        <v>7</v>
      </c>
      <c r="J3563" s="333" t="str">
        <f t="shared" si="389"/>
        <v>7</v>
      </c>
      <c r="K3563" s="333" t="str">
        <f t="shared" si="390"/>
        <v>3</v>
      </c>
      <c r="L3563" s="350">
        <f t="shared" si="391"/>
        <v>37</v>
      </c>
    </row>
    <row r="3564" spans="5:12" x14ac:dyDescent="0.25">
      <c r="E3564" s="332" t="s">
        <v>3205</v>
      </c>
      <c r="F3564" s="333" t="str">
        <f t="shared" si="385"/>
        <v>9</v>
      </c>
      <c r="G3564" s="333" t="str">
        <f t="shared" si="386"/>
        <v>3</v>
      </c>
      <c r="H3564" s="333" t="str">
        <f t="shared" si="387"/>
        <v>9</v>
      </c>
      <c r="I3564" s="333" t="str">
        <f t="shared" si="388"/>
        <v>7</v>
      </c>
      <c r="J3564" s="333" t="str">
        <f t="shared" si="389"/>
        <v>7</v>
      </c>
      <c r="K3564" s="333" t="str">
        <f t="shared" si="390"/>
        <v>7</v>
      </c>
      <c r="L3564" s="350">
        <f t="shared" si="391"/>
        <v>46.333333333333336</v>
      </c>
    </row>
    <row r="3565" spans="5:12" x14ac:dyDescent="0.25">
      <c r="E3565" s="332" t="s">
        <v>3204</v>
      </c>
      <c r="F3565" s="333" t="str">
        <f t="shared" si="385"/>
        <v>9</v>
      </c>
      <c r="G3565" s="333" t="str">
        <f t="shared" si="386"/>
        <v>3</v>
      </c>
      <c r="H3565" s="333" t="str">
        <f t="shared" si="387"/>
        <v>9</v>
      </c>
      <c r="I3565" s="333" t="str">
        <f t="shared" si="388"/>
        <v>7</v>
      </c>
      <c r="J3565" s="333" t="str">
        <f t="shared" si="389"/>
        <v>7</v>
      </c>
      <c r="K3565" s="333" t="str">
        <f t="shared" si="390"/>
        <v>9</v>
      </c>
      <c r="L3565" s="350">
        <f t="shared" si="391"/>
        <v>51</v>
      </c>
    </row>
    <row r="3566" spans="5:12" x14ac:dyDescent="0.25">
      <c r="E3566" s="332" t="s">
        <v>3203</v>
      </c>
      <c r="F3566" s="333" t="str">
        <f t="shared" si="385"/>
        <v>9</v>
      </c>
      <c r="G3566" s="333" t="str">
        <f t="shared" si="386"/>
        <v>3</v>
      </c>
      <c r="H3566" s="333" t="str">
        <f t="shared" si="387"/>
        <v>9</v>
      </c>
      <c r="I3566" s="333" t="str">
        <f t="shared" si="388"/>
        <v>7</v>
      </c>
      <c r="J3566" s="333" t="str">
        <f t="shared" si="389"/>
        <v>9</v>
      </c>
      <c r="K3566" s="333" t="str">
        <f t="shared" si="390"/>
        <v>1</v>
      </c>
      <c r="L3566" s="350">
        <f t="shared" si="391"/>
        <v>33</v>
      </c>
    </row>
    <row r="3567" spans="5:12" x14ac:dyDescent="0.25">
      <c r="E3567" s="332" t="s">
        <v>3202</v>
      </c>
      <c r="F3567" s="333" t="str">
        <f t="shared" si="385"/>
        <v>9</v>
      </c>
      <c r="G3567" s="333" t="str">
        <f t="shared" si="386"/>
        <v>3</v>
      </c>
      <c r="H3567" s="333" t="str">
        <f t="shared" si="387"/>
        <v>9</v>
      </c>
      <c r="I3567" s="333" t="str">
        <f t="shared" si="388"/>
        <v>7</v>
      </c>
      <c r="J3567" s="333" t="str">
        <f t="shared" si="389"/>
        <v>9</v>
      </c>
      <c r="K3567" s="333" t="str">
        <f t="shared" si="390"/>
        <v>3</v>
      </c>
      <c r="L3567" s="350">
        <f t="shared" si="391"/>
        <v>39</v>
      </c>
    </row>
    <row r="3568" spans="5:12" x14ac:dyDescent="0.25">
      <c r="E3568" s="332" t="s">
        <v>3201</v>
      </c>
      <c r="F3568" s="333" t="str">
        <f t="shared" si="385"/>
        <v>9</v>
      </c>
      <c r="G3568" s="333" t="str">
        <f t="shared" si="386"/>
        <v>3</v>
      </c>
      <c r="H3568" s="333" t="str">
        <f t="shared" si="387"/>
        <v>9</v>
      </c>
      <c r="I3568" s="333" t="str">
        <f t="shared" si="388"/>
        <v>7</v>
      </c>
      <c r="J3568" s="333" t="str">
        <f t="shared" si="389"/>
        <v>9</v>
      </c>
      <c r="K3568" s="333" t="str">
        <f t="shared" si="390"/>
        <v>7</v>
      </c>
      <c r="L3568" s="350">
        <f t="shared" si="391"/>
        <v>51</v>
      </c>
    </row>
    <row r="3569" spans="5:12" x14ac:dyDescent="0.25">
      <c r="E3569" s="332" t="s">
        <v>3200</v>
      </c>
      <c r="F3569" s="333" t="str">
        <f t="shared" si="385"/>
        <v>9</v>
      </c>
      <c r="G3569" s="333" t="str">
        <f t="shared" si="386"/>
        <v>3</v>
      </c>
      <c r="H3569" s="333" t="str">
        <f t="shared" si="387"/>
        <v>9</v>
      </c>
      <c r="I3569" s="333" t="str">
        <f t="shared" si="388"/>
        <v>7</v>
      </c>
      <c r="J3569" s="333" t="str">
        <f t="shared" si="389"/>
        <v>9</v>
      </c>
      <c r="K3569" s="333" t="str">
        <f t="shared" si="390"/>
        <v>9</v>
      </c>
      <c r="L3569" s="350">
        <f t="shared" si="391"/>
        <v>57</v>
      </c>
    </row>
    <row r="3570" spans="5:12" x14ac:dyDescent="0.25">
      <c r="E3570" s="332" t="s">
        <v>3199</v>
      </c>
      <c r="F3570" s="333" t="str">
        <f t="shared" si="385"/>
        <v>9</v>
      </c>
      <c r="G3570" s="333" t="str">
        <f t="shared" si="386"/>
        <v>3</v>
      </c>
      <c r="H3570" s="333" t="str">
        <f t="shared" si="387"/>
        <v>9</v>
      </c>
      <c r="I3570" s="333" t="str">
        <f t="shared" si="388"/>
        <v>9</v>
      </c>
      <c r="J3570" s="333" t="str">
        <f t="shared" si="389"/>
        <v>1</v>
      </c>
      <c r="K3570" s="333" t="str">
        <f t="shared" si="390"/>
        <v>1</v>
      </c>
      <c r="L3570" s="350">
        <f t="shared" si="391"/>
        <v>36.333333333333336</v>
      </c>
    </row>
    <row r="3571" spans="5:12" x14ac:dyDescent="0.25">
      <c r="E3571" s="332" t="s">
        <v>3198</v>
      </c>
      <c r="F3571" s="333" t="str">
        <f t="shared" si="385"/>
        <v>9</v>
      </c>
      <c r="G3571" s="333" t="str">
        <f t="shared" si="386"/>
        <v>3</v>
      </c>
      <c r="H3571" s="333" t="str">
        <f t="shared" si="387"/>
        <v>9</v>
      </c>
      <c r="I3571" s="333" t="str">
        <f t="shared" si="388"/>
        <v>9</v>
      </c>
      <c r="J3571" s="333" t="str">
        <f t="shared" si="389"/>
        <v>1</v>
      </c>
      <c r="K3571" s="333" t="str">
        <f t="shared" si="390"/>
        <v>3</v>
      </c>
      <c r="L3571" s="350">
        <f t="shared" si="391"/>
        <v>37</v>
      </c>
    </row>
    <row r="3572" spans="5:12" x14ac:dyDescent="0.25">
      <c r="E3572" s="332" t="s">
        <v>3197</v>
      </c>
      <c r="F3572" s="333" t="str">
        <f t="shared" si="385"/>
        <v>9</v>
      </c>
      <c r="G3572" s="333" t="str">
        <f t="shared" si="386"/>
        <v>3</v>
      </c>
      <c r="H3572" s="333" t="str">
        <f t="shared" si="387"/>
        <v>9</v>
      </c>
      <c r="I3572" s="333" t="str">
        <f t="shared" si="388"/>
        <v>9</v>
      </c>
      <c r="J3572" s="333" t="str">
        <f t="shared" si="389"/>
        <v>1</v>
      </c>
      <c r="K3572" s="333" t="str">
        <f t="shared" si="390"/>
        <v>7</v>
      </c>
      <c r="L3572" s="350">
        <f t="shared" si="391"/>
        <v>38.333333333333336</v>
      </c>
    </row>
    <row r="3573" spans="5:12" x14ac:dyDescent="0.25">
      <c r="E3573" s="332" t="s">
        <v>3196</v>
      </c>
      <c r="F3573" s="333" t="str">
        <f t="shared" si="385"/>
        <v>9</v>
      </c>
      <c r="G3573" s="333" t="str">
        <f t="shared" si="386"/>
        <v>3</v>
      </c>
      <c r="H3573" s="333" t="str">
        <f t="shared" si="387"/>
        <v>9</v>
      </c>
      <c r="I3573" s="333" t="str">
        <f t="shared" si="388"/>
        <v>9</v>
      </c>
      <c r="J3573" s="333" t="str">
        <f t="shared" si="389"/>
        <v>1</v>
      </c>
      <c r="K3573" s="333" t="str">
        <f t="shared" si="390"/>
        <v>9</v>
      </c>
      <c r="L3573" s="350">
        <f t="shared" si="391"/>
        <v>39</v>
      </c>
    </row>
    <row r="3574" spans="5:12" x14ac:dyDescent="0.25">
      <c r="E3574" s="332" t="s">
        <v>3195</v>
      </c>
      <c r="F3574" s="333" t="str">
        <f t="shared" si="385"/>
        <v>9</v>
      </c>
      <c r="G3574" s="333" t="str">
        <f t="shared" si="386"/>
        <v>3</v>
      </c>
      <c r="H3574" s="333" t="str">
        <f t="shared" si="387"/>
        <v>9</v>
      </c>
      <c r="I3574" s="333" t="str">
        <f t="shared" si="388"/>
        <v>9</v>
      </c>
      <c r="J3574" s="333" t="str">
        <f t="shared" si="389"/>
        <v>3</v>
      </c>
      <c r="K3574" s="333" t="str">
        <f t="shared" si="390"/>
        <v>1</v>
      </c>
      <c r="L3574" s="350">
        <f t="shared" si="391"/>
        <v>37</v>
      </c>
    </row>
    <row r="3575" spans="5:12" x14ac:dyDescent="0.25">
      <c r="E3575" s="332" t="s">
        <v>3194</v>
      </c>
      <c r="F3575" s="333" t="str">
        <f t="shared" si="385"/>
        <v>9</v>
      </c>
      <c r="G3575" s="333" t="str">
        <f t="shared" si="386"/>
        <v>3</v>
      </c>
      <c r="H3575" s="333" t="str">
        <f t="shared" si="387"/>
        <v>9</v>
      </c>
      <c r="I3575" s="333" t="str">
        <f t="shared" si="388"/>
        <v>9</v>
      </c>
      <c r="J3575" s="333" t="str">
        <f t="shared" si="389"/>
        <v>3</v>
      </c>
      <c r="K3575" s="333" t="str">
        <f t="shared" si="390"/>
        <v>3</v>
      </c>
      <c r="L3575" s="350">
        <f t="shared" si="391"/>
        <v>39</v>
      </c>
    </row>
    <row r="3576" spans="5:12" x14ac:dyDescent="0.25">
      <c r="E3576" s="332" t="s">
        <v>3193</v>
      </c>
      <c r="F3576" s="333" t="str">
        <f t="shared" si="385"/>
        <v>9</v>
      </c>
      <c r="G3576" s="333" t="str">
        <f t="shared" si="386"/>
        <v>3</v>
      </c>
      <c r="H3576" s="333" t="str">
        <f t="shared" si="387"/>
        <v>9</v>
      </c>
      <c r="I3576" s="333" t="str">
        <f t="shared" si="388"/>
        <v>9</v>
      </c>
      <c r="J3576" s="333" t="str">
        <f t="shared" si="389"/>
        <v>3</v>
      </c>
      <c r="K3576" s="333" t="str">
        <f t="shared" si="390"/>
        <v>7</v>
      </c>
      <c r="L3576" s="350">
        <f t="shared" si="391"/>
        <v>43</v>
      </c>
    </row>
    <row r="3577" spans="5:12" x14ac:dyDescent="0.25">
      <c r="E3577" s="332" t="s">
        <v>3192</v>
      </c>
      <c r="F3577" s="333" t="str">
        <f t="shared" si="385"/>
        <v>9</v>
      </c>
      <c r="G3577" s="333" t="str">
        <f t="shared" si="386"/>
        <v>3</v>
      </c>
      <c r="H3577" s="333" t="str">
        <f t="shared" si="387"/>
        <v>9</v>
      </c>
      <c r="I3577" s="333" t="str">
        <f t="shared" si="388"/>
        <v>9</v>
      </c>
      <c r="J3577" s="333" t="str">
        <f t="shared" si="389"/>
        <v>3</v>
      </c>
      <c r="K3577" s="333" t="str">
        <f t="shared" si="390"/>
        <v>9</v>
      </c>
      <c r="L3577" s="350">
        <f t="shared" si="391"/>
        <v>45</v>
      </c>
    </row>
    <row r="3578" spans="5:12" x14ac:dyDescent="0.25">
      <c r="E3578" s="332" t="s">
        <v>3191</v>
      </c>
      <c r="F3578" s="333" t="str">
        <f t="shared" si="385"/>
        <v>9</v>
      </c>
      <c r="G3578" s="333" t="str">
        <f t="shared" si="386"/>
        <v>3</v>
      </c>
      <c r="H3578" s="333" t="str">
        <f t="shared" si="387"/>
        <v>9</v>
      </c>
      <c r="I3578" s="333" t="str">
        <f t="shared" si="388"/>
        <v>9</v>
      </c>
      <c r="J3578" s="333" t="str">
        <f t="shared" si="389"/>
        <v>7</v>
      </c>
      <c r="K3578" s="333" t="str">
        <f t="shared" si="390"/>
        <v>1</v>
      </c>
      <c r="L3578" s="350">
        <f t="shared" si="391"/>
        <v>38.333333333333336</v>
      </c>
    </row>
    <row r="3579" spans="5:12" x14ac:dyDescent="0.25">
      <c r="E3579" s="332" t="s">
        <v>3190</v>
      </c>
      <c r="F3579" s="333" t="str">
        <f t="shared" si="385"/>
        <v>9</v>
      </c>
      <c r="G3579" s="333" t="str">
        <f t="shared" si="386"/>
        <v>3</v>
      </c>
      <c r="H3579" s="333" t="str">
        <f t="shared" si="387"/>
        <v>9</v>
      </c>
      <c r="I3579" s="333" t="str">
        <f t="shared" si="388"/>
        <v>9</v>
      </c>
      <c r="J3579" s="333" t="str">
        <f t="shared" si="389"/>
        <v>7</v>
      </c>
      <c r="K3579" s="333" t="str">
        <f t="shared" si="390"/>
        <v>3</v>
      </c>
      <c r="L3579" s="350">
        <f t="shared" si="391"/>
        <v>43</v>
      </c>
    </row>
    <row r="3580" spans="5:12" x14ac:dyDescent="0.25">
      <c r="E3580" s="332" t="s">
        <v>3189</v>
      </c>
      <c r="F3580" s="333" t="str">
        <f t="shared" si="385"/>
        <v>9</v>
      </c>
      <c r="G3580" s="333" t="str">
        <f t="shared" si="386"/>
        <v>3</v>
      </c>
      <c r="H3580" s="333" t="str">
        <f t="shared" si="387"/>
        <v>9</v>
      </c>
      <c r="I3580" s="333" t="str">
        <f t="shared" si="388"/>
        <v>9</v>
      </c>
      <c r="J3580" s="333" t="str">
        <f t="shared" si="389"/>
        <v>7</v>
      </c>
      <c r="K3580" s="333" t="str">
        <f t="shared" si="390"/>
        <v>7</v>
      </c>
      <c r="L3580" s="350">
        <f t="shared" si="391"/>
        <v>52.333333333333336</v>
      </c>
    </row>
    <row r="3581" spans="5:12" x14ac:dyDescent="0.25">
      <c r="E3581" s="332" t="s">
        <v>3188</v>
      </c>
      <c r="F3581" s="333" t="str">
        <f t="shared" si="385"/>
        <v>9</v>
      </c>
      <c r="G3581" s="333" t="str">
        <f t="shared" si="386"/>
        <v>3</v>
      </c>
      <c r="H3581" s="333" t="str">
        <f t="shared" si="387"/>
        <v>9</v>
      </c>
      <c r="I3581" s="333" t="str">
        <f t="shared" si="388"/>
        <v>9</v>
      </c>
      <c r="J3581" s="333" t="str">
        <f t="shared" si="389"/>
        <v>7</v>
      </c>
      <c r="K3581" s="333" t="str">
        <f t="shared" si="390"/>
        <v>9</v>
      </c>
      <c r="L3581" s="350">
        <f t="shared" si="391"/>
        <v>57</v>
      </c>
    </row>
    <row r="3582" spans="5:12" x14ac:dyDescent="0.25">
      <c r="E3582" s="332" t="s">
        <v>3187</v>
      </c>
      <c r="F3582" s="333" t="str">
        <f t="shared" si="385"/>
        <v>9</v>
      </c>
      <c r="G3582" s="333" t="str">
        <f t="shared" si="386"/>
        <v>3</v>
      </c>
      <c r="H3582" s="333" t="str">
        <f t="shared" si="387"/>
        <v>9</v>
      </c>
      <c r="I3582" s="333" t="str">
        <f t="shared" si="388"/>
        <v>9</v>
      </c>
      <c r="J3582" s="333" t="str">
        <f t="shared" si="389"/>
        <v>9</v>
      </c>
      <c r="K3582" s="333" t="str">
        <f t="shared" si="390"/>
        <v>1</v>
      </c>
      <c r="L3582" s="350">
        <f t="shared" si="391"/>
        <v>39</v>
      </c>
    </row>
    <row r="3583" spans="5:12" x14ac:dyDescent="0.25">
      <c r="E3583" s="332" t="s">
        <v>3186</v>
      </c>
      <c r="F3583" s="333" t="str">
        <f t="shared" si="385"/>
        <v>9</v>
      </c>
      <c r="G3583" s="333" t="str">
        <f t="shared" si="386"/>
        <v>3</v>
      </c>
      <c r="H3583" s="333" t="str">
        <f t="shared" si="387"/>
        <v>9</v>
      </c>
      <c r="I3583" s="333" t="str">
        <f t="shared" si="388"/>
        <v>9</v>
      </c>
      <c r="J3583" s="333" t="str">
        <f t="shared" si="389"/>
        <v>9</v>
      </c>
      <c r="K3583" s="333" t="str">
        <f t="shared" si="390"/>
        <v>3</v>
      </c>
      <c r="L3583" s="350">
        <f t="shared" si="391"/>
        <v>45</v>
      </c>
    </row>
    <row r="3584" spans="5:12" x14ac:dyDescent="0.25">
      <c r="E3584" s="332" t="s">
        <v>3185</v>
      </c>
      <c r="F3584" s="333" t="str">
        <f t="shared" si="385"/>
        <v>9</v>
      </c>
      <c r="G3584" s="333" t="str">
        <f t="shared" si="386"/>
        <v>3</v>
      </c>
      <c r="H3584" s="333" t="str">
        <f t="shared" si="387"/>
        <v>9</v>
      </c>
      <c r="I3584" s="333" t="str">
        <f t="shared" si="388"/>
        <v>9</v>
      </c>
      <c r="J3584" s="333" t="str">
        <f t="shared" si="389"/>
        <v>9</v>
      </c>
      <c r="K3584" s="333" t="str">
        <f t="shared" si="390"/>
        <v>7</v>
      </c>
      <c r="L3584" s="350">
        <f t="shared" si="391"/>
        <v>57</v>
      </c>
    </row>
    <row r="3585" spans="5:12" x14ac:dyDescent="0.25">
      <c r="E3585" s="332" t="s">
        <v>3184</v>
      </c>
      <c r="F3585" s="333" t="str">
        <f t="shared" si="385"/>
        <v>9</v>
      </c>
      <c r="G3585" s="333" t="str">
        <f t="shared" si="386"/>
        <v>3</v>
      </c>
      <c r="H3585" s="333" t="str">
        <f t="shared" si="387"/>
        <v>9</v>
      </c>
      <c r="I3585" s="333" t="str">
        <f t="shared" si="388"/>
        <v>9</v>
      </c>
      <c r="J3585" s="333" t="str">
        <f t="shared" si="389"/>
        <v>9</v>
      </c>
      <c r="K3585" s="333" t="str">
        <f t="shared" si="390"/>
        <v>9</v>
      </c>
      <c r="L3585" s="350">
        <f t="shared" si="391"/>
        <v>63</v>
      </c>
    </row>
    <row r="3586" spans="5:12" x14ac:dyDescent="0.25">
      <c r="E3586" s="332" t="s">
        <v>3183</v>
      </c>
      <c r="F3586" s="333" t="str">
        <f t="shared" ref="F3586:F3649" si="392">MID(E3586,3,1)</f>
        <v>9</v>
      </c>
      <c r="G3586" s="333" t="str">
        <f t="shared" ref="G3586:G3649" si="393">MID(E3586,6,1)</f>
        <v>7</v>
      </c>
      <c r="H3586" s="333" t="str">
        <f t="shared" ref="H3586:H3649" si="394">MID(E3586,10,1)</f>
        <v>1</v>
      </c>
      <c r="I3586" s="333" t="str">
        <f t="shared" ref="I3586:I3649" si="395">MID(E3586,13,1)</f>
        <v>1</v>
      </c>
      <c r="J3586" s="333" t="str">
        <f t="shared" ref="J3586:J3649" si="396">MID(E3586,17,1)</f>
        <v>1</v>
      </c>
      <c r="K3586" s="333" t="str">
        <f t="shared" ref="K3586:K3649" si="397">MID(E3586,20,1)</f>
        <v>1</v>
      </c>
      <c r="L3586" s="350">
        <f t="shared" ref="L3586:L3649" si="398">(F3586*G3586+H3586*I3586+J3586*K3586)/3</f>
        <v>21.666666666666668</v>
      </c>
    </row>
    <row r="3587" spans="5:12" x14ac:dyDescent="0.25">
      <c r="E3587" s="332" t="s">
        <v>3182</v>
      </c>
      <c r="F3587" s="333" t="str">
        <f t="shared" si="392"/>
        <v>9</v>
      </c>
      <c r="G3587" s="333" t="str">
        <f t="shared" si="393"/>
        <v>7</v>
      </c>
      <c r="H3587" s="333" t="str">
        <f t="shared" si="394"/>
        <v>1</v>
      </c>
      <c r="I3587" s="333" t="str">
        <f t="shared" si="395"/>
        <v>1</v>
      </c>
      <c r="J3587" s="333" t="str">
        <f t="shared" si="396"/>
        <v>1</v>
      </c>
      <c r="K3587" s="333" t="str">
        <f t="shared" si="397"/>
        <v>3</v>
      </c>
      <c r="L3587" s="350">
        <f t="shared" si="398"/>
        <v>22.333333333333332</v>
      </c>
    </row>
    <row r="3588" spans="5:12" x14ac:dyDescent="0.25">
      <c r="E3588" s="332" t="s">
        <v>3181</v>
      </c>
      <c r="F3588" s="333" t="str">
        <f t="shared" si="392"/>
        <v>9</v>
      </c>
      <c r="G3588" s="333" t="str">
        <f t="shared" si="393"/>
        <v>7</v>
      </c>
      <c r="H3588" s="333" t="str">
        <f t="shared" si="394"/>
        <v>1</v>
      </c>
      <c r="I3588" s="333" t="str">
        <f t="shared" si="395"/>
        <v>1</v>
      </c>
      <c r="J3588" s="333" t="str">
        <f t="shared" si="396"/>
        <v>1</v>
      </c>
      <c r="K3588" s="333" t="str">
        <f t="shared" si="397"/>
        <v>7</v>
      </c>
      <c r="L3588" s="350">
        <f t="shared" si="398"/>
        <v>23.666666666666668</v>
      </c>
    </row>
    <row r="3589" spans="5:12" x14ac:dyDescent="0.25">
      <c r="E3589" s="332" t="s">
        <v>3180</v>
      </c>
      <c r="F3589" s="333" t="str">
        <f t="shared" si="392"/>
        <v>9</v>
      </c>
      <c r="G3589" s="333" t="str">
        <f t="shared" si="393"/>
        <v>7</v>
      </c>
      <c r="H3589" s="333" t="str">
        <f t="shared" si="394"/>
        <v>1</v>
      </c>
      <c r="I3589" s="333" t="str">
        <f t="shared" si="395"/>
        <v>1</v>
      </c>
      <c r="J3589" s="333" t="str">
        <f t="shared" si="396"/>
        <v>1</v>
      </c>
      <c r="K3589" s="333" t="str">
        <f t="shared" si="397"/>
        <v>9</v>
      </c>
      <c r="L3589" s="350">
        <f t="shared" si="398"/>
        <v>24.333333333333332</v>
      </c>
    </row>
    <row r="3590" spans="5:12" x14ac:dyDescent="0.25">
      <c r="E3590" s="332" t="s">
        <v>3179</v>
      </c>
      <c r="F3590" s="333" t="str">
        <f t="shared" si="392"/>
        <v>9</v>
      </c>
      <c r="G3590" s="333" t="str">
        <f t="shared" si="393"/>
        <v>7</v>
      </c>
      <c r="H3590" s="333" t="str">
        <f t="shared" si="394"/>
        <v>1</v>
      </c>
      <c r="I3590" s="333" t="str">
        <f t="shared" si="395"/>
        <v>1</v>
      </c>
      <c r="J3590" s="333" t="str">
        <f t="shared" si="396"/>
        <v>3</v>
      </c>
      <c r="K3590" s="333" t="str">
        <f t="shared" si="397"/>
        <v>1</v>
      </c>
      <c r="L3590" s="350">
        <f t="shared" si="398"/>
        <v>22.333333333333332</v>
      </c>
    </row>
    <row r="3591" spans="5:12" x14ac:dyDescent="0.25">
      <c r="E3591" s="332" t="s">
        <v>3178</v>
      </c>
      <c r="F3591" s="333" t="str">
        <f t="shared" si="392"/>
        <v>9</v>
      </c>
      <c r="G3591" s="333" t="str">
        <f t="shared" si="393"/>
        <v>7</v>
      </c>
      <c r="H3591" s="333" t="str">
        <f t="shared" si="394"/>
        <v>1</v>
      </c>
      <c r="I3591" s="333" t="str">
        <f t="shared" si="395"/>
        <v>1</v>
      </c>
      <c r="J3591" s="333" t="str">
        <f t="shared" si="396"/>
        <v>3</v>
      </c>
      <c r="K3591" s="333" t="str">
        <f t="shared" si="397"/>
        <v>3</v>
      </c>
      <c r="L3591" s="350">
        <f t="shared" si="398"/>
        <v>24.333333333333332</v>
      </c>
    </row>
    <row r="3592" spans="5:12" x14ac:dyDescent="0.25">
      <c r="E3592" s="332" t="s">
        <v>3177</v>
      </c>
      <c r="F3592" s="333" t="str">
        <f t="shared" si="392"/>
        <v>9</v>
      </c>
      <c r="G3592" s="333" t="str">
        <f t="shared" si="393"/>
        <v>7</v>
      </c>
      <c r="H3592" s="333" t="str">
        <f t="shared" si="394"/>
        <v>1</v>
      </c>
      <c r="I3592" s="333" t="str">
        <f t="shared" si="395"/>
        <v>1</v>
      </c>
      <c r="J3592" s="333" t="str">
        <f t="shared" si="396"/>
        <v>3</v>
      </c>
      <c r="K3592" s="333" t="str">
        <f t="shared" si="397"/>
        <v>7</v>
      </c>
      <c r="L3592" s="350">
        <f t="shared" si="398"/>
        <v>28.333333333333332</v>
      </c>
    </row>
    <row r="3593" spans="5:12" x14ac:dyDescent="0.25">
      <c r="E3593" s="332" t="s">
        <v>3176</v>
      </c>
      <c r="F3593" s="333" t="str">
        <f t="shared" si="392"/>
        <v>9</v>
      </c>
      <c r="G3593" s="333" t="str">
        <f t="shared" si="393"/>
        <v>7</v>
      </c>
      <c r="H3593" s="333" t="str">
        <f t="shared" si="394"/>
        <v>1</v>
      </c>
      <c r="I3593" s="333" t="str">
        <f t="shared" si="395"/>
        <v>1</v>
      </c>
      <c r="J3593" s="333" t="str">
        <f t="shared" si="396"/>
        <v>3</v>
      </c>
      <c r="K3593" s="333" t="str">
        <f t="shared" si="397"/>
        <v>9</v>
      </c>
      <c r="L3593" s="350">
        <f t="shared" si="398"/>
        <v>30.333333333333332</v>
      </c>
    </row>
    <row r="3594" spans="5:12" x14ac:dyDescent="0.25">
      <c r="E3594" s="332" t="s">
        <v>3175</v>
      </c>
      <c r="F3594" s="333" t="str">
        <f t="shared" si="392"/>
        <v>9</v>
      </c>
      <c r="G3594" s="333" t="str">
        <f t="shared" si="393"/>
        <v>7</v>
      </c>
      <c r="H3594" s="333" t="str">
        <f t="shared" si="394"/>
        <v>1</v>
      </c>
      <c r="I3594" s="333" t="str">
        <f t="shared" si="395"/>
        <v>1</v>
      </c>
      <c r="J3594" s="333" t="str">
        <f t="shared" si="396"/>
        <v>7</v>
      </c>
      <c r="K3594" s="333" t="str">
        <f t="shared" si="397"/>
        <v>1</v>
      </c>
      <c r="L3594" s="350">
        <f t="shared" si="398"/>
        <v>23.666666666666668</v>
      </c>
    </row>
    <row r="3595" spans="5:12" x14ac:dyDescent="0.25">
      <c r="E3595" s="332" t="s">
        <v>3174</v>
      </c>
      <c r="F3595" s="333" t="str">
        <f t="shared" si="392"/>
        <v>9</v>
      </c>
      <c r="G3595" s="333" t="str">
        <f t="shared" si="393"/>
        <v>7</v>
      </c>
      <c r="H3595" s="333" t="str">
        <f t="shared" si="394"/>
        <v>1</v>
      </c>
      <c r="I3595" s="333" t="str">
        <f t="shared" si="395"/>
        <v>1</v>
      </c>
      <c r="J3595" s="333" t="str">
        <f t="shared" si="396"/>
        <v>7</v>
      </c>
      <c r="K3595" s="333" t="str">
        <f t="shared" si="397"/>
        <v>3</v>
      </c>
      <c r="L3595" s="350">
        <f t="shared" si="398"/>
        <v>28.333333333333332</v>
      </c>
    </row>
    <row r="3596" spans="5:12" x14ac:dyDescent="0.25">
      <c r="E3596" s="332" t="s">
        <v>3173</v>
      </c>
      <c r="F3596" s="333" t="str">
        <f t="shared" si="392"/>
        <v>9</v>
      </c>
      <c r="G3596" s="333" t="str">
        <f t="shared" si="393"/>
        <v>7</v>
      </c>
      <c r="H3596" s="333" t="str">
        <f t="shared" si="394"/>
        <v>1</v>
      </c>
      <c r="I3596" s="333" t="str">
        <f t="shared" si="395"/>
        <v>1</v>
      </c>
      <c r="J3596" s="333" t="str">
        <f t="shared" si="396"/>
        <v>7</v>
      </c>
      <c r="K3596" s="333" t="str">
        <f t="shared" si="397"/>
        <v>7</v>
      </c>
      <c r="L3596" s="350">
        <f t="shared" si="398"/>
        <v>37.666666666666664</v>
      </c>
    </row>
    <row r="3597" spans="5:12" x14ac:dyDescent="0.25">
      <c r="E3597" s="332" t="s">
        <v>3172</v>
      </c>
      <c r="F3597" s="333" t="str">
        <f t="shared" si="392"/>
        <v>9</v>
      </c>
      <c r="G3597" s="333" t="str">
        <f t="shared" si="393"/>
        <v>7</v>
      </c>
      <c r="H3597" s="333" t="str">
        <f t="shared" si="394"/>
        <v>1</v>
      </c>
      <c r="I3597" s="333" t="str">
        <f t="shared" si="395"/>
        <v>1</v>
      </c>
      <c r="J3597" s="333" t="str">
        <f t="shared" si="396"/>
        <v>7</v>
      </c>
      <c r="K3597" s="333" t="str">
        <f t="shared" si="397"/>
        <v>9</v>
      </c>
      <c r="L3597" s="350">
        <f t="shared" si="398"/>
        <v>42.333333333333336</v>
      </c>
    </row>
    <row r="3598" spans="5:12" x14ac:dyDescent="0.25">
      <c r="E3598" s="332" t="s">
        <v>3171</v>
      </c>
      <c r="F3598" s="333" t="str">
        <f t="shared" si="392"/>
        <v>9</v>
      </c>
      <c r="G3598" s="333" t="str">
        <f t="shared" si="393"/>
        <v>7</v>
      </c>
      <c r="H3598" s="333" t="str">
        <f t="shared" si="394"/>
        <v>1</v>
      </c>
      <c r="I3598" s="333" t="str">
        <f t="shared" si="395"/>
        <v>1</v>
      </c>
      <c r="J3598" s="333" t="str">
        <f t="shared" si="396"/>
        <v>9</v>
      </c>
      <c r="K3598" s="333" t="str">
        <f t="shared" si="397"/>
        <v>1</v>
      </c>
      <c r="L3598" s="350">
        <f t="shared" si="398"/>
        <v>24.333333333333332</v>
      </c>
    </row>
    <row r="3599" spans="5:12" x14ac:dyDescent="0.25">
      <c r="E3599" s="332" t="s">
        <v>3170</v>
      </c>
      <c r="F3599" s="333" t="str">
        <f t="shared" si="392"/>
        <v>9</v>
      </c>
      <c r="G3599" s="333" t="str">
        <f t="shared" si="393"/>
        <v>7</v>
      </c>
      <c r="H3599" s="333" t="str">
        <f t="shared" si="394"/>
        <v>1</v>
      </c>
      <c r="I3599" s="333" t="str">
        <f t="shared" si="395"/>
        <v>1</v>
      </c>
      <c r="J3599" s="333" t="str">
        <f t="shared" si="396"/>
        <v>9</v>
      </c>
      <c r="K3599" s="333" t="str">
        <f t="shared" si="397"/>
        <v>3</v>
      </c>
      <c r="L3599" s="350">
        <f t="shared" si="398"/>
        <v>30.333333333333332</v>
      </c>
    </row>
    <row r="3600" spans="5:12" x14ac:dyDescent="0.25">
      <c r="E3600" s="332" t="s">
        <v>3169</v>
      </c>
      <c r="F3600" s="333" t="str">
        <f t="shared" si="392"/>
        <v>9</v>
      </c>
      <c r="G3600" s="333" t="str">
        <f t="shared" si="393"/>
        <v>7</v>
      </c>
      <c r="H3600" s="333" t="str">
        <f t="shared" si="394"/>
        <v>1</v>
      </c>
      <c r="I3600" s="333" t="str">
        <f t="shared" si="395"/>
        <v>1</v>
      </c>
      <c r="J3600" s="333" t="str">
        <f t="shared" si="396"/>
        <v>9</v>
      </c>
      <c r="K3600" s="333" t="str">
        <f t="shared" si="397"/>
        <v>7</v>
      </c>
      <c r="L3600" s="350">
        <f t="shared" si="398"/>
        <v>42.333333333333336</v>
      </c>
    </row>
    <row r="3601" spans="5:12" x14ac:dyDescent="0.25">
      <c r="E3601" s="332" t="s">
        <v>3168</v>
      </c>
      <c r="F3601" s="333" t="str">
        <f t="shared" si="392"/>
        <v>9</v>
      </c>
      <c r="G3601" s="333" t="str">
        <f t="shared" si="393"/>
        <v>7</v>
      </c>
      <c r="H3601" s="333" t="str">
        <f t="shared" si="394"/>
        <v>1</v>
      </c>
      <c r="I3601" s="333" t="str">
        <f t="shared" si="395"/>
        <v>1</v>
      </c>
      <c r="J3601" s="333" t="str">
        <f t="shared" si="396"/>
        <v>9</v>
      </c>
      <c r="K3601" s="333" t="str">
        <f t="shared" si="397"/>
        <v>9</v>
      </c>
      <c r="L3601" s="350">
        <f t="shared" si="398"/>
        <v>48.333333333333336</v>
      </c>
    </row>
    <row r="3602" spans="5:12" x14ac:dyDescent="0.25">
      <c r="E3602" s="332" t="s">
        <v>3167</v>
      </c>
      <c r="F3602" s="333" t="str">
        <f t="shared" si="392"/>
        <v>9</v>
      </c>
      <c r="G3602" s="333" t="str">
        <f t="shared" si="393"/>
        <v>7</v>
      </c>
      <c r="H3602" s="333" t="str">
        <f t="shared" si="394"/>
        <v>1</v>
      </c>
      <c r="I3602" s="333" t="str">
        <f t="shared" si="395"/>
        <v>3</v>
      </c>
      <c r="J3602" s="333" t="str">
        <f t="shared" si="396"/>
        <v>1</v>
      </c>
      <c r="K3602" s="333" t="str">
        <f t="shared" si="397"/>
        <v>1</v>
      </c>
      <c r="L3602" s="350">
        <f t="shared" si="398"/>
        <v>22.333333333333332</v>
      </c>
    </row>
    <row r="3603" spans="5:12" x14ac:dyDescent="0.25">
      <c r="E3603" s="332" t="s">
        <v>3166</v>
      </c>
      <c r="F3603" s="333" t="str">
        <f t="shared" si="392"/>
        <v>9</v>
      </c>
      <c r="G3603" s="333" t="str">
        <f t="shared" si="393"/>
        <v>7</v>
      </c>
      <c r="H3603" s="333" t="str">
        <f t="shared" si="394"/>
        <v>1</v>
      </c>
      <c r="I3603" s="333" t="str">
        <f t="shared" si="395"/>
        <v>3</v>
      </c>
      <c r="J3603" s="333" t="str">
        <f t="shared" si="396"/>
        <v>1</v>
      </c>
      <c r="K3603" s="333" t="str">
        <f t="shared" si="397"/>
        <v>3</v>
      </c>
      <c r="L3603" s="350">
        <f t="shared" si="398"/>
        <v>23</v>
      </c>
    </row>
    <row r="3604" spans="5:12" x14ac:dyDescent="0.25">
      <c r="E3604" s="332" t="s">
        <v>3165</v>
      </c>
      <c r="F3604" s="333" t="str">
        <f t="shared" si="392"/>
        <v>9</v>
      </c>
      <c r="G3604" s="333" t="str">
        <f t="shared" si="393"/>
        <v>7</v>
      </c>
      <c r="H3604" s="333" t="str">
        <f t="shared" si="394"/>
        <v>1</v>
      </c>
      <c r="I3604" s="333" t="str">
        <f t="shared" si="395"/>
        <v>3</v>
      </c>
      <c r="J3604" s="333" t="str">
        <f t="shared" si="396"/>
        <v>1</v>
      </c>
      <c r="K3604" s="333" t="str">
        <f t="shared" si="397"/>
        <v>7</v>
      </c>
      <c r="L3604" s="350">
        <f t="shared" si="398"/>
        <v>24.333333333333332</v>
      </c>
    </row>
    <row r="3605" spans="5:12" x14ac:dyDescent="0.25">
      <c r="E3605" s="332" t="s">
        <v>3164</v>
      </c>
      <c r="F3605" s="333" t="str">
        <f t="shared" si="392"/>
        <v>9</v>
      </c>
      <c r="G3605" s="333" t="str">
        <f t="shared" si="393"/>
        <v>7</v>
      </c>
      <c r="H3605" s="333" t="str">
        <f t="shared" si="394"/>
        <v>1</v>
      </c>
      <c r="I3605" s="333" t="str">
        <f t="shared" si="395"/>
        <v>3</v>
      </c>
      <c r="J3605" s="333" t="str">
        <f t="shared" si="396"/>
        <v>1</v>
      </c>
      <c r="K3605" s="333" t="str">
        <f t="shared" si="397"/>
        <v>9</v>
      </c>
      <c r="L3605" s="350">
        <f t="shared" si="398"/>
        <v>25</v>
      </c>
    </row>
    <row r="3606" spans="5:12" x14ac:dyDescent="0.25">
      <c r="E3606" s="332" t="s">
        <v>3163</v>
      </c>
      <c r="F3606" s="333" t="str">
        <f t="shared" si="392"/>
        <v>9</v>
      </c>
      <c r="G3606" s="333" t="str">
        <f t="shared" si="393"/>
        <v>7</v>
      </c>
      <c r="H3606" s="333" t="str">
        <f t="shared" si="394"/>
        <v>1</v>
      </c>
      <c r="I3606" s="333" t="str">
        <f t="shared" si="395"/>
        <v>3</v>
      </c>
      <c r="J3606" s="333" t="str">
        <f t="shared" si="396"/>
        <v>3</v>
      </c>
      <c r="K3606" s="333" t="str">
        <f t="shared" si="397"/>
        <v>1</v>
      </c>
      <c r="L3606" s="350">
        <f t="shared" si="398"/>
        <v>23</v>
      </c>
    </row>
    <row r="3607" spans="5:12" x14ac:dyDescent="0.25">
      <c r="E3607" s="332" t="s">
        <v>3162</v>
      </c>
      <c r="F3607" s="333" t="str">
        <f t="shared" si="392"/>
        <v>9</v>
      </c>
      <c r="G3607" s="333" t="str">
        <f t="shared" si="393"/>
        <v>7</v>
      </c>
      <c r="H3607" s="333" t="str">
        <f t="shared" si="394"/>
        <v>1</v>
      </c>
      <c r="I3607" s="333" t="str">
        <f t="shared" si="395"/>
        <v>3</v>
      </c>
      <c r="J3607" s="333" t="str">
        <f t="shared" si="396"/>
        <v>3</v>
      </c>
      <c r="K3607" s="333" t="str">
        <f t="shared" si="397"/>
        <v>3</v>
      </c>
      <c r="L3607" s="350">
        <f t="shared" si="398"/>
        <v>25</v>
      </c>
    </row>
    <row r="3608" spans="5:12" x14ac:dyDescent="0.25">
      <c r="E3608" s="332" t="s">
        <v>3161</v>
      </c>
      <c r="F3608" s="333" t="str">
        <f t="shared" si="392"/>
        <v>9</v>
      </c>
      <c r="G3608" s="333" t="str">
        <f t="shared" si="393"/>
        <v>7</v>
      </c>
      <c r="H3608" s="333" t="str">
        <f t="shared" si="394"/>
        <v>1</v>
      </c>
      <c r="I3608" s="333" t="str">
        <f t="shared" si="395"/>
        <v>3</v>
      </c>
      <c r="J3608" s="333" t="str">
        <f t="shared" si="396"/>
        <v>3</v>
      </c>
      <c r="K3608" s="333" t="str">
        <f t="shared" si="397"/>
        <v>7</v>
      </c>
      <c r="L3608" s="350">
        <f t="shared" si="398"/>
        <v>29</v>
      </c>
    </row>
    <row r="3609" spans="5:12" x14ac:dyDescent="0.25">
      <c r="E3609" s="332" t="s">
        <v>3160</v>
      </c>
      <c r="F3609" s="333" t="str">
        <f t="shared" si="392"/>
        <v>9</v>
      </c>
      <c r="G3609" s="333" t="str">
        <f t="shared" si="393"/>
        <v>7</v>
      </c>
      <c r="H3609" s="333" t="str">
        <f t="shared" si="394"/>
        <v>1</v>
      </c>
      <c r="I3609" s="333" t="str">
        <f t="shared" si="395"/>
        <v>3</v>
      </c>
      <c r="J3609" s="333" t="str">
        <f t="shared" si="396"/>
        <v>3</v>
      </c>
      <c r="K3609" s="333" t="str">
        <f t="shared" si="397"/>
        <v>9</v>
      </c>
      <c r="L3609" s="350">
        <f t="shared" si="398"/>
        <v>31</v>
      </c>
    </row>
    <row r="3610" spans="5:12" x14ac:dyDescent="0.25">
      <c r="E3610" s="332" t="s">
        <v>3159</v>
      </c>
      <c r="F3610" s="333" t="str">
        <f t="shared" si="392"/>
        <v>9</v>
      </c>
      <c r="G3610" s="333" t="str">
        <f t="shared" si="393"/>
        <v>7</v>
      </c>
      <c r="H3610" s="333" t="str">
        <f t="shared" si="394"/>
        <v>1</v>
      </c>
      <c r="I3610" s="333" t="str">
        <f t="shared" si="395"/>
        <v>3</v>
      </c>
      <c r="J3610" s="333" t="str">
        <f t="shared" si="396"/>
        <v>7</v>
      </c>
      <c r="K3610" s="333" t="str">
        <f t="shared" si="397"/>
        <v>1</v>
      </c>
      <c r="L3610" s="350">
        <f t="shared" si="398"/>
        <v>24.333333333333332</v>
      </c>
    </row>
    <row r="3611" spans="5:12" x14ac:dyDescent="0.25">
      <c r="E3611" s="332" t="s">
        <v>3158</v>
      </c>
      <c r="F3611" s="333" t="str">
        <f t="shared" si="392"/>
        <v>9</v>
      </c>
      <c r="G3611" s="333" t="str">
        <f t="shared" si="393"/>
        <v>7</v>
      </c>
      <c r="H3611" s="333" t="str">
        <f t="shared" si="394"/>
        <v>1</v>
      </c>
      <c r="I3611" s="333" t="str">
        <f t="shared" si="395"/>
        <v>3</v>
      </c>
      <c r="J3611" s="333" t="str">
        <f t="shared" si="396"/>
        <v>7</v>
      </c>
      <c r="K3611" s="333" t="str">
        <f t="shared" si="397"/>
        <v>3</v>
      </c>
      <c r="L3611" s="350">
        <f t="shared" si="398"/>
        <v>29</v>
      </c>
    </row>
    <row r="3612" spans="5:12" x14ac:dyDescent="0.25">
      <c r="E3612" s="332" t="s">
        <v>3157</v>
      </c>
      <c r="F3612" s="333" t="str">
        <f t="shared" si="392"/>
        <v>9</v>
      </c>
      <c r="G3612" s="333" t="str">
        <f t="shared" si="393"/>
        <v>7</v>
      </c>
      <c r="H3612" s="333" t="str">
        <f t="shared" si="394"/>
        <v>1</v>
      </c>
      <c r="I3612" s="333" t="str">
        <f t="shared" si="395"/>
        <v>3</v>
      </c>
      <c r="J3612" s="333" t="str">
        <f t="shared" si="396"/>
        <v>7</v>
      </c>
      <c r="K3612" s="333" t="str">
        <f t="shared" si="397"/>
        <v>7</v>
      </c>
      <c r="L3612" s="350">
        <f t="shared" si="398"/>
        <v>38.333333333333336</v>
      </c>
    </row>
    <row r="3613" spans="5:12" x14ac:dyDescent="0.25">
      <c r="E3613" s="332" t="s">
        <v>3156</v>
      </c>
      <c r="F3613" s="333" t="str">
        <f t="shared" si="392"/>
        <v>9</v>
      </c>
      <c r="G3613" s="333" t="str">
        <f t="shared" si="393"/>
        <v>7</v>
      </c>
      <c r="H3613" s="333" t="str">
        <f t="shared" si="394"/>
        <v>1</v>
      </c>
      <c r="I3613" s="333" t="str">
        <f t="shared" si="395"/>
        <v>3</v>
      </c>
      <c r="J3613" s="333" t="str">
        <f t="shared" si="396"/>
        <v>7</v>
      </c>
      <c r="K3613" s="333" t="str">
        <f t="shared" si="397"/>
        <v>9</v>
      </c>
      <c r="L3613" s="350">
        <f t="shared" si="398"/>
        <v>43</v>
      </c>
    </row>
    <row r="3614" spans="5:12" x14ac:dyDescent="0.25">
      <c r="E3614" s="332" t="s">
        <v>3155</v>
      </c>
      <c r="F3614" s="333" t="str">
        <f t="shared" si="392"/>
        <v>9</v>
      </c>
      <c r="G3614" s="333" t="str">
        <f t="shared" si="393"/>
        <v>7</v>
      </c>
      <c r="H3614" s="333" t="str">
        <f t="shared" si="394"/>
        <v>1</v>
      </c>
      <c r="I3614" s="333" t="str">
        <f t="shared" si="395"/>
        <v>3</v>
      </c>
      <c r="J3614" s="333" t="str">
        <f t="shared" si="396"/>
        <v>9</v>
      </c>
      <c r="K3614" s="333" t="str">
        <f t="shared" si="397"/>
        <v>1</v>
      </c>
      <c r="L3614" s="350">
        <f t="shared" si="398"/>
        <v>25</v>
      </c>
    </row>
    <row r="3615" spans="5:12" x14ac:dyDescent="0.25">
      <c r="E3615" s="332" t="s">
        <v>3154</v>
      </c>
      <c r="F3615" s="333" t="str">
        <f t="shared" si="392"/>
        <v>9</v>
      </c>
      <c r="G3615" s="333" t="str">
        <f t="shared" si="393"/>
        <v>7</v>
      </c>
      <c r="H3615" s="333" t="str">
        <f t="shared" si="394"/>
        <v>1</v>
      </c>
      <c r="I3615" s="333" t="str">
        <f t="shared" si="395"/>
        <v>3</v>
      </c>
      <c r="J3615" s="333" t="str">
        <f t="shared" si="396"/>
        <v>9</v>
      </c>
      <c r="K3615" s="333" t="str">
        <f t="shared" si="397"/>
        <v>3</v>
      </c>
      <c r="L3615" s="350">
        <f t="shared" si="398"/>
        <v>31</v>
      </c>
    </row>
    <row r="3616" spans="5:12" x14ac:dyDescent="0.25">
      <c r="E3616" s="332" t="s">
        <v>3153</v>
      </c>
      <c r="F3616" s="333" t="str">
        <f t="shared" si="392"/>
        <v>9</v>
      </c>
      <c r="G3616" s="333" t="str">
        <f t="shared" si="393"/>
        <v>7</v>
      </c>
      <c r="H3616" s="333" t="str">
        <f t="shared" si="394"/>
        <v>1</v>
      </c>
      <c r="I3616" s="333" t="str">
        <f t="shared" si="395"/>
        <v>3</v>
      </c>
      <c r="J3616" s="333" t="str">
        <f t="shared" si="396"/>
        <v>9</v>
      </c>
      <c r="K3616" s="333" t="str">
        <f t="shared" si="397"/>
        <v>7</v>
      </c>
      <c r="L3616" s="350">
        <f t="shared" si="398"/>
        <v>43</v>
      </c>
    </row>
    <row r="3617" spans="5:12" x14ac:dyDescent="0.25">
      <c r="E3617" s="332" t="s">
        <v>3152</v>
      </c>
      <c r="F3617" s="333" t="str">
        <f t="shared" si="392"/>
        <v>9</v>
      </c>
      <c r="G3617" s="333" t="str">
        <f t="shared" si="393"/>
        <v>7</v>
      </c>
      <c r="H3617" s="333" t="str">
        <f t="shared" si="394"/>
        <v>1</v>
      </c>
      <c r="I3617" s="333" t="str">
        <f t="shared" si="395"/>
        <v>3</v>
      </c>
      <c r="J3617" s="333" t="str">
        <f t="shared" si="396"/>
        <v>9</v>
      </c>
      <c r="K3617" s="333" t="str">
        <f t="shared" si="397"/>
        <v>9</v>
      </c>
      <c r="L3617" s="350">
        <f t="shared" si="398"/>
        <v>49</v>
      </c>
    </row>
    <row r="3618" spans="5:12" x14ac:dyDescent="0.25">
      <c r="E3618" s="332" t="s">
        <v>3151</v>
      </c>
      <c r="F3618" s="333" t="str">
        <f t="shared" si="392"/>
        <v>9</v>
      </c>
      <c r="G3618" s="333" t="str">
        <f t="shared" si="393"/>
        <v>7</v>
      </c>
      <c r="H3618" s="333" t="str">
        <f t="shared" si="394"/>
        <v>1</v>
      </c>
      <c r="I3618" s="333" t="str">
        <f t="shared" si="395"/>
        <v>7</v>
      </c>
      <c r="J3618" s="333" t="str">
        <f t="shared" si="396"/>
        <v>1</v>
      </c>
      <c r="K3618" s="333" t="str">
        <f t="shared" si="397"/>
        <v>1</v>
      </c>
      <c r="L3618" s="350">
        <f t="shared" si="398"/>
        <v>23.666666666666668</v>
      </c>
    </row>
    <row r="3619" spans="5:12" x14ac:dyDescent="0.25">
      <c r="E3619" s="332" t="s">
        <v>3150</v>
      </c>
      <c r="F3619" s="333" t="str">
        <f t="shared" si="392"/>
        <v>9</v>
      </c>
      <c r="G3619" s="333" t="str">
        <f t="shared" si="393"/>
        <v>7</v>
      </c>
      <c r="H3619" s="333" t="str">
        <f t="shared" si="394"/>
        <v>1</v>
      </c>
      <c r="I3619" s="333" t="str">
        <f t="shared" si="395"/>
        <v>7</v>
      </c>
      <c r="J3619" s="333" t="str">
        <f t="shared" si="396"/>
        <v>1</v>
      </c>
      <c r="K3619" s="333" t="str">
        <f t="shared" si="397"/>
        <v>3</v>
      </c>
      <c r="L3619" s="350">
        <f t="shared" si="398"/>
        <v>24.333333333333332</v>
      </c>
    </row>
    <row r="3620" spans="5:12" x14ac:dyDescent="0.25">
      <c r="E3620" s="332" t="s">
        <v>3149</v>
      </c>
      <c r="F3620" s="333" t="str">
        <f t="shared" si="392"/>
        <v>9</v>
      </c>
      <c r="G3620" s="333" t="str">
        <f t="shared" si="393"/>
        <v>7</v>
      </c>
      <c r="H3620" s="333" t="str">
        <f t="shared" si="394"/>
        <v>1</v>
      </c>
      <c r="I3620" s="333" t="str">
        <f t="shared" si="395"/>
        <v>7</v>
      </c>
      <c r="J3620" s="333" t="str">
        <f t="shared" si="396"/>
        <v>1</v>
      </c>
      <c r="K3620" s="333" t="str">
        <f t="shared" si="397"/>
        <v>7</v>
      </c>
      <c r="L3620" s="350">
        <f t="shared" si="398"/>
        <v>25.666666666666668</v>
      </c>
    </row>
    <row r="3621" spans="5:12" x14ac:dyDescent="0.25">
      <c r="E3621" s="332" t="s">
        <v>3148</v>
      </c>
      <c r="F3621" s="333" t="str">
        <f t="shared" si="392"/>
        <v>9</v>
      </c>
      <c r="G3621" s="333" t="str">
        <f t="shared" si="393"/>
        <v>7</v>
      </c>
      <c r="H3621" s="333" t="str">
        <f t="shared" si="394"/>
        <v>1</v>
      </c>
      <c r="I3621" s="333" t="str">
        <f t="shared" si="395"/>
        <v>7</v>
      </c>
      <c r="J3621" s="333" t="str">
        <f t="shared" si="396"/>
        <v>1</v>
      </c>
      <c r="K3621" s="333" t="str">
        <f t="shared" si="397"/>
        <v>9</v>
      </c>
      <c r="L3621" s="350">
        <f t="shared" si="398"/>
        <v>26.333333333333332</v>
      </c>
    </row>
    <row r="3622" spans="5:12" x14ac:dyDescent="0.25">
      <c r="E3622" s="332" t="s">
        <v>3147</v>
      </c>
      <c r="F3622" s="333" t="str">
        <f t="shared" si="392"/>
        <v>9</v>
      </c>
      <c r="G3622" s="333" t="str">
        <f t="shared" si="393"/>
        <v>7</v>
      </c>
      <c r="H3622" s="333" t="str">
        <f t="shared" si="394"/>
        <v>1</v>
      </c>
      <c r="I3622" s="333" t="str">
        <f t="shared" si="395"/>
        <v>7</v>
      </c>
      <c r="J3622" s="333" t="str">
        <f t="shared" si="396"/>
        <v>3</v>
      </c>
      <c r="K3622" s="333" t="str">
        <f t="shared" si="397"/>
        <v>1</v>
      </c>
      <c r="L3622" s="350">
        <f t="shared" si="398"/>
        <v>24.333333333333332</v>
      </c>
    </row>
    <row r="3623" spans="5:12" x14ac:dyDescent="0.25">
      <c r="E3623" s="332" t="s">
        <v>3146</v>
      </c>
      <c r="F3623" s="333" t="str">
        <f t="shared" si="392"/>
        <v>9</v>
      </c>
      <c r="G3623" s="333" t="str">
        <f t="shared" si="393"/>
        <v>7</v>
      </c>
      <c r="H3623" s="333" t="str">
        <f t="shared" si="394"/>
        <v>1</v>
      </c>
      <c r="I3623" s="333" t="str">
        <f t="shared" si="395"/>
        <v>7</v>
      </c>
      <c r="J3623" s="333" t="str">
        <f t="shared" si="396"/>
        <v>3</v>
      </c>
      <c r="K3623" s="333" t="str">
        <f t="shared" si="397"/>
        <v>3</v>
      </c>
      <c r="L3623" s="350">
        <f t="shared" si="398"/>
        <v>26.333333333333332</v>
      </c>
    </row>
    <row r="3624" spans="5:12" x14ac:dyDescent="0.25">
      <c r="E3624" s="332" t="s">
        <v>3145</v>
      </c>
      <c r="F3624" s="333" t="str">
        <f t="shared" si="392"/>
        <v>9</v>
      </c>
      <c r="G3624" s="333" t="str">
        <f t="shared" si="393"/>
        <v>7</v>
      </c>
      <c r="H3624" s="333" t="str">
        <f t="shared" si="394"/>
        <v>1</v>
      </c>
      <c r="I3624" s="333" t="str">
        <f t="shared" si="395"/>
        <v>7</v>
      </c>
      <c r="J3624" s="333" t="str">
        <f t="shared" si="396"/>
        <v>3</v>
      </c>
      <c r="K3624" s="333" t="str">
        <f t="shared" si="397"/>
        <v>7</v>
      </c>
      <c r="L3624" s="350">
        <f t="shared" si="398"/>
        <v>30.333333333333332</v>
      </c>
    </row>
    <row r="3625" spans="5:12" x14ac:dyDescent="0.25">
      <c r="E3625" s="332" t="s">
        <v>3144</v>
      </c>
      <c r="F3625" s="333" t="str">
        <f t="shared" si="392"/>
        <v>9</v>
      </c>
      <c r="G3625" s="333" t="str">
        <f t="shared" si="393"/>
        <v>7</v>
      </c>
      <c r="H3625" s="333" t="str">
        <f t="shared" si="394"/>
        <v>1</v>
      </c>
      <c r="I3625" s="333" t="str">
        <f t="shared" si="395"/>
        <v>7</v>
      </c>
      <c r="J3625" s="333" t="str">
        <f t="shared" si="396"/>
        <v>3</v>
      </c>
      <c r="K3625" s="333" t="str">
        <f t="shared" si="397"/>
        <v>9</v>
      </c>
      <c r="L3625" s="350">
        <f t="shared" si="398"/>
        <v>32.333333333333336</v>
      </c>
    </row>
    <row r="3626" spans="5:12" x14ac:dyDescent="0.25">
      <c r="E3626" s="332" t="s">
        <v>3143</v>
      </c>
      <c r="F3626" s="333" t="str">
        <f t="shared" si="392"/>
        <v>9</v>
      </c>
      <c r="G3626" s="333" t="str">
        <f t="shared" si="393"/>
        <v>7</v>
      </c>
      <c r="H3626" s="333" t="str">
        <f t="shared" si="394"/>
        <v>1</v>
      </c>
      <c r="I3626" s="333" t="str">
        <f t="shared" si="395"/>
        <v>7</v>
      </c>
      <c r="J3626" s="333" t="str">
        <f t="shared" si="396"/>
        <v>7</v>
      </c>
      <c r="K3626" s="333" t="str">
        <f t="shared" si="397"/>
        <v>1</v>
      </c>
      <c r="L3626" s="350">
        <f t="shared" si="398"/>
        <v>25.666666666666668</v>
      </c>
    </row>
    <row r="3627" spans="5:12" x14ac:dyDescent="0.25">
      <c r="E3627" s="332" t="s">
        <v>3142</v>
      </c>
      <c r="F3627" s="333" t="str">
        <f t="shared" si="392"/>
        <v>9</v>
      </c>
      <c r="G3627" s="333" t="str">
        <f t="shared" si="393"/>
        <v>7</v>
      </c>
      <c r="H3627" s="333" t="str">
        <f t="shared" si="394"/>
        <v>1</v>
      </c>
      <c r="I3627" s="333" t="str">
        <f t="shared" si="395"/>
        <v>7</v>
      </c>
      <c r="J3627" s="333" t="str">
        <f t="shared" si="396"/>
        <v>7</v>
      </c>
      <c r="K3627" s="333" t="str">
        <f t="shared" si="397"/>
        <v>3</v>
      </c>
      <c r="L3627" s="350">
        <f t="shared" si="398"/>
        <v>30.333333333333332</v>
      </c>
    </row>
    <row r="3628" spans="5:12" x14ac:dyDescent="0.25">
      <c r="E3628" s="332" t="s">
        <v>3141</v>
      </c>
      <c r="F3628" s="333" t="str">
        <f t="shared" si="392"/>
        <v>9</v>
      </c>
      <c r="G3628" s="333" t="str">
        <f t="shared" si="393"/>
        <v>7</v>
      </c>
      <c r="H3628" s="333" t="str">
        <f t="shared" si="394"/>
        <v>1</v>
      </c>
      <c r="I3628" s="333" t="str">
        <f t="shared" si="395"/>
        <v>7</v>
      </c>
      <c r="J3628" s="333" t="str">
        <f t="shared" si="396"/>
        <v>7</v>
      </c>
      <c r="K3628" s="333" t="str">
        <f t="shared" si="397"/>
        <v>7</v>
      </c>
      <c r="L3628" s="350">
        <f t="shared" si="398"/>
        <v>39.666666666666664</v>
      </c>
    </row>
    <row r="3629" spans="5:12" x14ac:dyDescent="0.25">
      <c r="E3629" s="332" t="s">
        <v>3140</v>
      </c>
      <c r="F3629" s="333" t="str">
        <f t="shared" si="392"/>
        <v>9</v>
      </c>
      <c r="G3629" s="333" t="str">
        <f t="shared" si="393"/>
        <v>7</v>
      </c>
      <c r="H3629" s="333" t="str">
        <f t="shared" si="394"/>
        <v>1</v>
      </c>
      <c r="I3629" s="333" t="str">
        <f t="shared" si="395"/>
        <v>7</v>
      </c>
      <c r="J3629" s="333" t="str">
        <f t="shared" si="396"/>
        <v>7</v>
      </c>
      <c r="K3629" s="333" t="str">
        <f t="shared" si="397"/>
        <v>9</v>
      </c>
      <c r="L3629" s="350">
        <f t="shared" si="398"/>
        <v>44.333333333333336</v>
      </c>
    </row>
    <row r="3630" spans="5:12" x14ac:dyDescent="0.25">
      <c r="E3630" s="332" t="s">
        <v>3139</v>
      </c>
      <c r="F3630" s="333" t="str">
        <f t="shared" si="392"/>
        <v>9</v>
      </c>
      <c r="G3630" s="333" t="str">
        <f t="shared" si="393"/>
        <v>7</v>
      </c>
      <c r="H3630" s="333" t="str">
        <f t="shared" si="394"/>
        <v>1</v>
      </c>
      <c r="I3630" s="333" t="str">
        <f t="shared" si="395"/>
        <v>7</v>
      </c>
      <c r="J3630" s="333" t="str">
        <f t="shared" si="396"/>
        <v>9</v>
      </c>
      <c r="K3630" s="333" t="str">
        <f t="shared" si="397"/>
        <v>1</v>
      </c>
      <c r="L3630" s="350">
        <f t="shared" si="398"/>
        <v>26.333333333333332</v>
      </c>
    </row>
    <row r="3631" spans="5:12" x14ac:dyDescent="0.25">
      <c r="E3631" s="332" t="s">
        <v>3138</v>
      </c>
      <c r="F3631" s="333" t="str">
        <f t="shared" si="392"/>
        <v>9</v>
      </c>
      <c r="G3631" s="333" t="str">
        <f t="shared" si="393"/>
        <v>7</v>
      </c>
      <c r="H3631" s="333" t="str">
        <f t="shared" si="394"/>
        <v>1</v>
      </c>
      <c r="I3631" s="333" t="str">
        <f t="shared" si="395"/>
        <v>7</v>
      </c>
      <c r="J3631" s="333" t="str">
        <f t="shared" si="396"/>
        <v>9</v>
      </c>
      <c r="K3631" s="333" t="str">
        <f t="shared" si="397"/>
        <v>3</v>
      </c>
      <c r="L3631" s="350">
        <f t="shared" si="398"/>
        <v>32.333333333333336</v>
      </c>
    </row>
    <row r="3632" spans="5:12" x14ac:dyDescent="0.25">
      <c r="E3632" s="332" t="s">
        <v>3137</v>
      </c>
      <c r="F3632" s="333" t="str">
        <f t="shared" si="392"/>
        <v>9</v>
      </c>
      <c r="G3632" s="333" t="str">
        <f t="shared" si="393"/>
        <v>7</v>
      </c>
      <c r="H3632" s="333" t="str">
        <f t="shared" si="394"/>
        <v>1</v>
      </c>
      <c r="I3632" s="333" t="str">
        <f t="shared" si="395"/>
        <v>7</v>
      </c>
      <c r="J3632" s="333" t="str">
        <f t="shared" si="396"/>
        <v>9</v>
      </c>
      <c r="K3632" s="333" t="str">
        <f t="shared" si="397"/>
        <v>7</v>
      </c>
      <c r="L3632" s="350">
        <f t="shared" si="398"/>
        <v>44.333333333333336</v>
      </c>
    </row>
    <row r="3633" spans="5:12" x14ac:dyDescent="0.25">
      <c r="E3633" s="332" t="s">
        <v>3136</v>
      </c>
      <c r="F3633" s="333" t="str">
        <f t="shared" si="392"/>
        <v>9</v>
      </c>
      <c r="G3633" s="333" t="str">
        <f t="shared" si="393"/>
        <v>7</v>
      </c>
      <c r="H3633" s="333" t="str">
        <f t="shared" si="394"/>
        <v>1</v>
      </c>
      <c r="I3633" s="333" t="str">
        <f t="shared" si="395"/>
        <v>7</v>
      </c>
      <c r="J3633" s="333" t="str">
        <f t="shared" si="396"/>
        <v>9</v>
      </c>
      <c r="K3633" s="333" t="str">
        <f t="shared" si="397"/>
        <v>9</v>
      </c>
      <c r="L3633" s="350">
        <f t="shared" si="398"/>
        <v>50.333333333333336</v>
      </c>
    </row>
    <row r="3634" spans="5:12" x14ac:dyDescent="0.25">
      <c r="E3634" s="332" t="s">
        <v>3135</v>
      </c>
      <c r="F3634" s="333" t="str">
        <f t="shared" si="392"/>
        <v>9</v>
      </c>
      <c r="G3634" s="333" t="str">
        <f t="shared" si="393"/>
        <v>7</v>
      </c>
      <c r="H3634" s="333" t="str">
        <f t="shared" si="394"/>
        <v>1</v>
      </c>
      <c r="I3634" s="333" t="str">
        <f t="shared" si="395"/>
        <v>9</v>
      </c>
      <c r="J3634" s="333" t="str">
        <f t="shared" si="396"/>
        <v>1</v>
      </c>
      <c r="K3634" s="333" t="str">
        <f t="shared" si="397"/>
        <v>1</v>
      </c>
      <c r="L3634" s="350">
        <f t="shared" si="398"/>
        <v>24.333333333333332</v>
      </c>
    </row>
    <row r="3635" spans="5:12" x14ac:dyDescent="0.25">
      <c r="E3635" s="332" t="s">
        <v>3134</v>
      </c>
      <c r="F3635" s="333" t="str">
        <f t="shared" si="392"/>
        <v>9</v>
      </c>
      <c r="G3635" s="333" t="str">
        <f t="shared" si="393"/>
        <v>7</v>
      </c>
      <c r="H3635" s="333" t="str">
        <f t="shared" si="394"/>
        <v>1</v>
      </c>
      <c r="I3635" s="333" t="str">
        <f t="shared" si="395"/>
        <v>9</v>
      </c>
      <c r="J3635" s="333" t="str">
        <f t="shared" si="396"/>
        <v>1</v>
      </c>
      <c r="K3635" s="333" t="str">
        <f t="shared" si="397"/>
        <v>3</v>
      </c>
      <c r="L3635" s="350">
        <f t="shared" si="398"/>
        <v>25</v>
      </c>
    </row>
    <row r="3636" spans="5:12" x14ac:dyDescent="0.25">
      <c r="E3636" s="332" t="s">
        <v>3133</v>
      </c>
      <c r="F3636" s="333" t="str">
        <f t="shared" si="392"/>
        <v>9</v>
      </c>
      <c r="G3636" s="333" t="str">
        <f t="shared" si="393"/>
        <v>7</v>
      </c>
      <c r="H3636" s="333" t="str">
        <f t="shared" si="394"/>
        <v>1</v>
      </c>
      <c r="I3636" s="333" t="str">
        <f t="shared" si="395"/>
        <v>9</v>
      </c>
      <c r="J3636" s="333" t="str">
        <f t="shared" si="396"/>
        <v>1</v>
      </c>
      <c r="K3636" s="333" t="str">
        <f t="shared" si="397"/>
        <v>7</v>
      </c>
      <c r="L3636" s="350">
        <f t="shared" si="398"/>
        <v>26.333333333333332</v>
      </c>
    </row>
    <row r="3637" spans="5:12" x14ac:dyDescent="0.25">
      <c r="E3637" s="332" t="s">
        <v>3132</v>
      </c>
      <c r="F3637" s="333" t="str">
        <f t="shared" si="392"/>
        <v>9</v>
      </c>
      <c r="G3637" s="333" t="str">
        <f t="shared" si="393"/>
        <v>7</v>
      </c>
      <c r="H3637" s="333" t="str">
        <f t="shared" si="394"/>
        <v>1</v>
      </c>
      <c r="I3637" s="333" t="str">
        <f t="shared" si="395"/>
        <v>9</v>
      </c>
      <c r="J3637" s="333" t="str">
        <f t="shared" si="396"/>
        <v>1</v>
      </c>
      <c r="K3637" s="333" t="str">
        <f t="shared" si="397"/>
        <v>9</v>
      </c>
      <c r="L3637" s="350">
        <f t="shared" si="398"/>
        <v>27</v>
      </c>
    </row>
    <row r="3638" spans="5:12" x14ac:dyDescent="0.25">
      <c r="E3638" s="332" t="s">
        <v>3131</v>
      </c>
      <c r="F3638" s="333" t="str">
        <f t="shared" si="392"/>
        <v>9</v>
      </c>
      <c r="G3638" s="333" t="str">
        <f t="shared" si="393"/>
        <v>7</v>
      </c>
      <c r="H3638" s="333" t="str">
        <f t="shared" si="394"/>
        <v>1</v>
      </c>
      <c r="I3638" s="333" t="str">
        <f t="shared" si="395"/>
        <v>9</v>
      </c>
      <c r="J3638" s="333" t="str">
        <f t="shared" si="396"/>
        <v>3</v>
      </c>
      <c r="K3638" s="333" t="str">
        <f t="shared" si="397"/>
        <v>1</v>
      </c>
      <c r="L3638" s="350">
        <f t="shared" si="398"/>
        <v>25</v>
      </c>
    </row>
    <row r="3639" spans="5:12" x14ac:dyDescent="0.25">
      <c r="E3639" s="332" t="s">
        <v>3130</v>
      </c>
      <c r="F3639" s="333" t="str">
        <f t="shared" si="392"/>
        <v>9</v>
      </c>
      <c r="G3639" s="333" t="str">
        <f t="shared" si="393"/>
        <v>7</v>
      </c>
      <c r="H3639" s="333" t="str">
        <f t="shared" si="394"/>
        <v>1</v>
      </c>
      <c r="I3639" s="333" t="str">
        <f t="shared" si="395"/>
        <v>9</v>
      </c>
      <c r="J3639" s="333" t="str">
        <f t="shared" si="396"/>
        <v>3</v>
      </c>
      <c r="K3639" s="333" t="str">
        <f t="shared" si="397"/>
        <v>3</v>
      </c>
      <c r="L3639" s="350">
        <f t="shared" si="398"/>
        <v>27</v>
      </c>
    </row>
    <row r="3640" spans="5:12" x14ac:dyDescent="0.25">
      <c r="E3640" s="332" t="s">
        <v>3129</v>
      </c>
      <c r="F3640" s="333" t="str">
        <f t="shared" si="392"/>
        <v>9</v>
      </c>
      <c r="G3640" s="333" t="str">
        <f t="shared" si="393"/>
        <v>7</v>
      </c>
      <c r="H3640" s="333" t="str">
        <f t="shared" si="394"/>
        <v>1</v>
      </c>
      <c r="I3640" s="333" t="str">
        <f t="shared" si="395"/>
        <v>9</v>
      </c>
      <c r="J3640" s="333" t="str">
        <f t="shared" si="396"/>
        <v>3</v>
      </c>
      <c r="K3640" s="333" t="str">
        <f t="shared" si="397"/>
        <v>7</v>
      </c>
      <c r="L3640" s="350">
        <f t="shared" si="398"/>
        <v>31</v>
      </c>
    </row>
    <row r="3641" spans="5:12" x14ac:dyDescent="0.25">
      <c r="E3641" s="332" t="s">
        <v>3128</v>
      </c>
      <c r="F3641" s="333" t="str">
        <f t="shared" si="392"/>
        <v>9</v>
      </c>
      <c r="G3641" s="333" t="str">
        <f t="shared" si="393"/>
        <v>7</v>
      </c>
      <c r="H3641" s="333" t="str">
        <f t="shared" si="394"/>
        <v>1</v>
      </c>
      <c r="I3641" s="333" t="str">
        <f t="shared" si="395"/>
        <v>9</v>
      </c>
      <c r="J3641" s="333" t="str">
        <f t="shared" si="396"/>
        <v>3</v>
      </c>
      <c r="K3641" s="333" t="str">
        <f t="shared" si="397"/>
        <v>9</v>
      </c>
      <c r="L3641" s="350">
        <f t="shared" si="398"/>
        <v>33</v>
      </c>
    </row>
    <row r="3642" spans="5:12" x14ac:dyDescent="0.25">
      <c r="E3642" s="332" t="s">
        <v>3127</v>
      </c>
      <c r="F3642" s="333" t="str">
        <f t="shared" si="392"/>
        <v>9</v>
      </c>
      <c r="G3642" s="333" t="str">
        <f t="shared" si="393"/>
        <v>7</v>
      </c>
      <c r="H3642" s="333" t="str">
        <f t="shared" si="394"/>
        <v>1</v>
      </c>
      <c r="I3642" s="333" t="str">
        <f t="shared" si="395"/>
        <v>9</v>
      </c>
      <c r="J3642" s="333" t="str">
        <f t="shared" si="396"/>
        <v>7</v>
      </c>
      <c r="K3642" s="333" t="str">
        <f t="shared" si="397"/>
        <v>1</v>
      </c>
      <c r="L3642" s="350">
        <f t="shared" si="398"/>
        <v>26.333333333333332</v>
      </c>
    </row>
    <row r="3643" spans="5:12" x14ac:dyDescent="0.25">
      <c r="E3643" s="332" t="s">
        <v>3126</v>
      </c>
      <c r="F3643" s="333" t="str">
        <f t="shared" si="392"/>
        <v>9</v>
      </c>
      <c r="G3643" s="333" t="str">
        <f t="shared" si="393"/>
        <v>7</v>
      </c>
      <c r="H3643" s="333" t="str">
        <f t="shared" si="394"/>
        <v>1</v>
      </c>
      <c r="I3643" s="333" t="str">
        <f t="shared" si="395"/>
        <v>9</v>
      </c>
      <c r="J3643" s="333" t="str">
        <f t="shared" si="396"/>
        <v>7</v>
      </c>
      <c r="K3643" s="333" t="str">
        <f t="shared" si="397"/>
        <v>3</v>
      </c>
      <c r="L3643" s="350">
        <f t="shared" si="398"/>
        <v>31</v>
      </c>
    </row>
    <row r="3644" spans="5:12" x14ac:dyDescent="0.25">
      <c r="E3644" s="332" t="s">
        <v>3125</v>
      </c>
      <c r="F3644" s="333" t="str">
        <f t="shared" si="392"/>
        <v>9</v>
      </c>
      <c r="G3644" s="333" t="str">
        <f t="shared" si="393"/>
        <v>7</v>
      </c>
      <c r="H3644" s="333" t="str">
        <f t="shared" si="394"/>
        <v>1</v>
      </c>
      <c r="I3644" s="333" t="str">
        <f t="shared" si="395"/>
        <v>9</v>
      </c>
      <c r="J3644" s="333" t="str">
        <f t="shared" si="396"/>
        <v>7</v>
      </c>
      <c r="K3644" s="333" t="str">
        <f t="shared" si="397"/>
        <v>7</v>
      </c>
      <c r="L3644" s="350">
        <f t="shared" si="398"/>
        <v>40.333333333333336</v>
      </c>
    </row>
    <row r="3645" spans="5:12" x14ac:dyDescent="0.25">
      <c r="E3645" s="332" t="s">
        <v>3124</v>
      </c>
      <c r="F3645" s="333" t="str">
        <f t="shared" si="392"/>
        <v>9</v>
      </c>
      <c r="G3645" s="333" t="str">
        <f t="shared" si="393"/>
        <v>7</v>
      </c>
      <c r="H3645" s="333" t="str">
        <f t="shared" si="394"/>
        <v>1</v>
      </c>
      <c r="I3645" s="333" t="str">
        <f t="shared" si="395"/>
        <v>9</v>
      </c>
      <c r="J3645" s="333" t="str">
        <f t="shared" si="396"/>
        <v>7</v>
      </c>
      <c r="K3645" s="333" t="str">
        <f t="shared" si="397"/>
        <v>9</v>
      </c>
      <c r="L3645" s="350">
        <f t="shared" si="398"/>
        <v>45</v>
      </c>
    </row>
    <row r="3646" spans="5:12" x14ac:dyDescent="0.25">
      <c r="E3646" s="332" t="s">
        <v>3123</v>
      </c>
      <c r="F3646" s="333" t="str">
        <f t="shared" si="392"/>
        <v>9</v>
      </c>
      <c r="G3646" s="333" t="str">
        <f t="shared" si="393"/>
        <v>7</v>
      </c>
      <c r="H3646" s="333" t="str">
        <f t="shared" si="394"/>
        <v>1</v>
      </c>
      <c r="I3646" s="333" t="str">
        <f t="shared" si="395"/>
        <v>9</v>
      </c>
      <c r="J3646" s="333" t="str">
        <f t="shared" si="396"/>
        <v>9</v>
      </c>
      <c r="K3646" s="333" t="str">
        <f t="shared" si="397"/>
        <v>1</v>
      </c>
      <c r="L3646" s="350">
        <f t="shared" si="398"/>
        <v>27</v>
      </c>
    </row>
    <row r="3647" spans="5:12" x14ac:dyDescent="0.25">
      <c r="E3647" s="332" t="s">
        <v>3122</v>
      </c>
      <c r="F3647" s="333" t="str">
        <f t="shared" si="392"/>
        <v>9</v>
      </c>
      <c r="G3647" s="333" t="str">
        <f t="shared" si="393"/>
        <v>7</v>
      </c>
      <c r="H3647" s="333" t="str">
        <f t="shared" si="394"/>
        <v>1</v>
      </c>
      <c r="I3647" s="333" t="str">
        <f t="shared" si="395"/>
        <v>9</v>
      </c>
      <c r="J3647" s="333" t="str">
        <f t="shared" si="396"/>
        <v>9</v>
      </c>
      <c r="K3647" s="333" t="str">
        <f t="shared" si="397"/>
        <v>3</v>
      </c>
      <c r="L3647" s="350">
        <f t="shared" si="398"/>
        <v>33</v>
      </c>
    </row>
    <row r="3648" spans="5:12" x14ac:dyDescent="0.25">
      <c r="E3648" s="332" t="s">
        <v>3121</v>
      </c>
      <c r="F3648" s="333" t="str">
        <f t="shared" si="392"/>
        <v>9</v>
      </c>
      <c r="G3648" s="333" t="str">
        <f t="shared" si="393"/>
        <v>7</v>
      </c>
      <c r="H3648" s="333" t="str">
        <f t="shared" si="394"/>
        <v>1</v>
      </c>
      <c r="I3648" s="333" t="str">
        <f t="shared" si="395"/>
        <v>9</v>
      </c>
      <c r="J3648" s="333" t="str">
        <f t="shared" si="396"/>
        <v>9</v>
      </c>
      <c r="K3648" s="333" t="str">
        <f t="shared" si="397"/>
        <v>7</v>
      </c>
      <c r="L3648" s="350">
        <f t="shared" si="398"/>
        <v>45</v>
      </c>
    </row>
    <row r="3649" spans="5:12" x14ac:dyDescent="0.25">
      <c r="E3649" s="332" t="s">
        <v>3120</v>
      </c>
      <c r="F3649" s="333" t="str">
        <f t="shared" si="392"/>
        <v>9</v>
      </c>
      <c r="G3649" s="333" t="str">
        <f t="shared" si="393"/>
        <v>7</v>
      </c>
      <c r="H3649" s="333" t="str">
        <f t="shared" si="394"/>
        <v>1</v>
      </c>
      <c r="I3649" s="333" t="str">
        <f t="shared" si="395"/>
        <v>9</v>
      </c>
      <c r="J3649" s="333" t="str">
        <f t="shared" si="396"/>
        <v>9</v>
      </c>
      <c r="K3649" s="333" t="str">
        <f t="shared" si="397"/>
        <v>9</v>
      </c>
      <c r="L3649" s="350">
        <f t="shared" si="398"/>
        <v>51</v>
      </c>
    </row>
    <row r="3650" spans="5:12" x14ac:dyDescent="0.25">
      <c r="E3650" s="332" t="s">
        <v>3119</v>
      </c>
      <c r="F3650" s="333" t="str">
        <f t="shared" ref="F3650:F3713" si="399">MID(E3650,3,1)</f>
        <v>9</v>
      </c>
      <c r="G3650" s="333" t="str">
        <f t="shared" ref="G3650:G3713" si="400">MID(E3650,6,1)</f>
        <v>7</v>
      </c>
      <c r="H3650" s="333" t="str">
        <f t="shared" ref="H3650:H3713" si="401">MID(E3650,10,1)</f>
        <v>3</v>
      </c>
      <c r="I3650" s="333" t="str">
        <f t="shared" ref="I3650:I3713" si="402">MID(E3650,13,1)</f>
        <v>1</v>
      </c>
      <c r="J3650" s="333" t="str">
        <f t="shared" ref="J3650:J3713" si="403">MID(E3650,17,1)</f>
        <v>1</v>
      </c>
      <c r="K3650" s="333" t="str">
        <f t="shared" ref="K3650:K3713" si="404">MID(E3650,20,1)</f>
        <v>1</v>
      </c>
      <c r="L3650" s="350">
        <f t="shared" ref="L3650:L3713" si="405">(F3650*G3650+H3650*I3650+J3650*K3650)/3</f>
        <v>22.333333333333332</v>
      </c>
    </row>
    <row r="3651" spans="5:12" x14ac:dyDescent="0.25">
      <c r="E3651" s="332" t="s">
        <v>3118</v>
      </c>
      <c r="F3651" s="333" t="str">
        <f t="shared" si="399"/>
        <v>9</v>
      </c>
      <c r="G3651" s="333" t="str">
        <f t="shared" si="400"/>
        <v>7</v>
      </c>
      <c r="H3651" s="333" t="str">
        <f t="shared" si="401"/>
        <v>3</v>
      </c>
      <c r="I3651" s="333" t="str">
        <f t="shared" si="402"/>
        <v>1</v>
      </c>
      <c r="J3651" s="333" t="str">
        <f t="shared" si="403"/>
        <v>1</v>
      </c>
      <c r="K3651" s="333" t="str">
        <f t="shared" si="404"/>
        <v>3</v>
      </c>
      <c r="L3651" s="350">
        <f t="shared" si="405"/>
        <v>23</v>
      </c>
    </row>
    <row r="3652" spans="5:12" x14ac:dyDescent="0.25">
      <c r="E3652" s="332" t="s">
        <v>3117</v>
      </c>
      <c r="F3652" s="333" t="str">
        <f t="shared" si="399"/>
        <v>9</v>
      </c>
      <c r="G3652" s="333" t="str">
        <f t="shared" si="400"/>
        <v>7</v>
      </c>
      <c r="H3652" s="333" t="str">
        <f t="shared" si="401"/>
        <v>3</v>
      </c>
      <c r="I3652" s="333" t="str">
        <f t="shared" si="402"/>
        <v>1</v>
      </c>
      <c r="J3652" s="333" t="str">
        <f t="shared" si="403"/>
        <v>1</v>
      </c>
      <c r="K3652" s="333" t="str">
        <f t="shared" si="404"/>
        <v>7</v>
      </c>
      <c r="L3652" s="350">
        <f t="shared" si="405"/>
        <v>24.333333333333332</v>
      </c>
    </row>
    <row r="3653" spans="5:12" x14ac:dyDescent="0.25">
      <c r="E3653" s="332" t="s">
        <v>3116</v>
      </c>
      <c r="F3653" s="333" t="str">
        <f t="shared" si="399"/>
        <v>9</v>
      </c>
      <c r="G3653" s="333" t="str">
        <f t="shared" si="400"/>
        <v>7</v>
      </c>
      <c r="H3653" s="333" t="str">
        <f t="shared" si="401"/>
        <v>3</v>
      </c>
      <c r="I3653" s="333" t="str">
        <f t="shared" si="402"/>
        <v>1</v>
      </c>
      <c r="J3653" s="333" t="str">
        <f t="shared" si="403"/>
        <v>1</v>
      </c>
      <c r="K3653" s="333" t="str">
        <f t="shared" si="404"/>
        <v>9</v>
      </c>
      <c r="L3653" s="350">
        <f t="shared" si="405"/>
        <v>25</v>
      </c>
    </row>
    <row r="3654" spans="5:12" x14ac:dyDescent="0.25">
      <c r="E3654" s="332" t="s">
        <v>3115</v>
      </c>
      <c r="F3654" s="333" t="str">
        <f t="shared" si="399"/>
        <v>9</v>
      </c>
      <c r="G3654" s="333" t="str">
        <f t="shared" si="400"/>
        <v>7</v>
      </c>
      <c r="H3654" s="333" t="str">
        <f t="shared" si="401"/>
        <v>3</v>
      </c>
      <c r="I3654" s="333" t="str">
        <f t="shared" si="402"/>
        <v>1</v>
      </c>
      <c r="J3654" s="333" t="str">
        <f t="shared" si="403"/>
        <v>3</v>
      </c>
      <c r="K3654" s="333" t="str">
        <f t="shared" si="404"/>
        <v>1</v>
      </c>
      <c r="L3654" s="350">
        <f t="shared" si="405"/>
        <v>23</v>
      </c>
    </row>
    <row r="3655" spans="5:12" x14ac:dyDescent="0.25">
      <c r="E3655" s="332" t="s">
        <v>3114</v>
      </c>
      <c r="F3655" s="333" t="str">
        <f t="shared" si="399"/>
        <v>9</v>
      </c>
      <c r="G3655" s="333" t="str">
        <f t="shared" si="400"/>
        <v>7</v>
      </c>
      <c r="H3655" s="333" t="str">
        <f t="shared" si="401"/>
        <v>3</v>
      </c>
      <c r="I3655" s="333" t="str">
        <f t="shared" si="402"/>
        <v>1</v>
      </c>
      <c r="J3655" s="333" t="str">
        <f t="shared" si="403"/>
        <v>3</v>
      </c>
      <c r="K3655" s="333" t="str">
        <f t="shared" si="404"/>
        <v>3</v>
      </c>
      <c r="L3655" s="350">
        <f t="shared" si="405"/>
        <v>25</v>
      </c>
    </row>
    <row r="3656" spans="5:12" x14ac:dyDescent="0.25">
      <c r="E3656" s="332" t="s">
        <v>3113</v>
      </c>
      <c r="F3656" s="333" t="str">
        <f t="shared" si="399"/>
        <v>9</v>
      </c>
      <c r="G3656" s="333" t="str">
        <f t="shared" si="400"/>
        <v>7</v>
      </c>
      <c r="H3656" s="333" t="str">
        <f t="shared" si="401"/>
        <v>3</v>
      </c>
      <c r="I3656" s="333" t="str">
        <f t="shared" si="402"/>
        <v>1</v>
      </c>
      <c r="J3656" s="333" t="str">
        <f t="shared" si="403"/>
        <v>3</v>
      </c>
      <c r="K3656" s="333" t="str">
        <f t="shared" si="404"/>
        <v>7</v>
      </c>
      <c r="L3656" s="350">
        <f t="shared" si="405"/>
        <v>29</v>
      </c>
    </row>
    <row r="3657" spans="5:12" x14ac:dyDescent="0.25">
      <c r="E3657" s="332" t="s">
        <v>3112</v>
      </c>
      <c r="F3657" s="333" t="str">
        <f t="shared" si="399"/>
        <v>9</v>
      </c>
      <c r="G3657" s="333" t="str">
        <f t="shared" si="400"/>
        <v>7</v>
      </c>
      <c r="H3657" s="333" t="str">
        <f t="shared" si="401"/>
        <v>3</v>
      </c>
      <c r="I3657" s="333" t="str">
        <f t="shared" si="402"/>
        <v>1</v>
      </c>
      <c r="J3657" s="333" t="str">
        <f t="shared" si="403"/>
        <v>3</v>
      </c>
      <c r="K3657" s="333" t="str">
        <f t="shared" si="404"/>
        <v>9</v>
      </c>
      <c r="L3657" s="350">
        <f t="shared" si="405"/>
        <v>31</v>
      </c>
    </row>
    <row r="3658" spans="5:12" x14ac:dyDescent="0.25">
      <c r="E3658" s="332" t="s">
        <v>3111</v>
      </c>
      <c r="F3658" s="333" t="str">
        <f t="shared" si="399"/>
        <v>9</v>
      </c>
      <c r="G3658" s="333" t="str">
        <f t="shared" si="400"/>
        <v>7</v>
      </c>
      <c r="H3658" s="333" t="str">
        <f t="shared" si="401"/>
        <v>3</v>
      </c>
      <c r="I3658" s="333" t="str">
        <f t="shared" si="402"/>
        <v>1</v>
      </c>
      <c r="J3658" s="333" t="str">
        <f t="shared" si="403"/>
        <v>7</v>
      </c>
      <c r="K3658" s="333" t="str">
        <f t="shared" si="404"/>
        <v>1</v>
      </c>
      <c r="L3658" s="350">
        <f t="shared" si="405"/>
        <v>24.333333333333332</v>
      </c>
    </row>
    <row r="3659" spans="5:12" x14ac:dyDescent="0.25">
      <c r="E3659" s="332" t="s">
        <v>3110</v>
      </c>
      <c r="F3659" s="333" t="str">
        <f t="shared" si="399"/>
        <v>9</v>
      </c>
      <c r="G3659" s="333" t="str">
        <f t="shared" si="400"/>
        <v>7</v>
      </c>
      <c r="H3659" s="333" t="str">
        <f t="shared" si="401"/>
        <v>3</v>
      </c>
      <c r="I3659" s="333" t="str">
        <f t="shared" si="402"/>
        <v>1</v>
      </c>
      <c r="J3659" s="333" t="str">
        <f t="shared" si="403"/>
        <v>7</v>
      </c>
      <c r="K3659" s="333" t="str">
        <f t="shared" si="404"/>
        <v>3</v>
      </c>
      <c r="L3659" s="350">
        <f t="shared" si="405"/>
        <v>29</v>
      </c>
    </row>
    <row r="3660" spans="5:12" x14ac:dyDescent="0.25">
      <c r="E3660" s="332" t="s">
        <v>3109</v>
      </c>
      <c r="F3660" s="333" t="str">
        <f t="shared" si="399"/>
        <v>9</v>
      </c>
      <c r="G3660" s="333" t="str">
        <f t="shared" si="400"/>
        <v>7</v>
      </c>
      <c r="H3660" s="333" t="str">
        <f t="shared" si="401"/>
        <v>3</v>
      </c>
      <c r="I3660" s="333" t="str">
        <f t="shared" si="402"/>
        <v>1</v>
      </c>
      <c r="J3660" s="333" t="str">
        <f t="shared" si="403"/>
        <v>7</v>
      </c>
      <c r="K3660" s="333" t="str">
        <f t="shared" si="404"/>
        <v>7</v>
      </c>
      <c r="L3660" s="350">
        <f t="shared" si="405"/>
        <v>38.333333333333336</v>
      </c>
    </row>
    <row r="3661" spans="5:12" x14ac:dyDescent="0.25">
      <c r="E3661" s="332" t="s">
        <v>3108</v>
      </c>
      <c r="F3661" s="333" t="str">
        <f t="shared" si="399"/>
        <v>9</v>
      </c>
      <c r="G3661" s="333" t="str">
        <f t="shared" si="400"/>
        <v>7</v>
      </c>
      <c r="H3661" s="333" t="str">
        <f t="shared" si="401"/>
        <v>3</v>
      </c>
      <c r="I3661" s="333" t="str">
        <f t="shared" si="402"/>
        <v>1</v>
      </c>
      <c r="J3661" s="333" t="str">
        <f t="shared" si="403"/>
        <v>7</v>
      </c>
      <c r="K3661" s="333" t="str">
        <f t="shared" si="404"/>
        <v>9</v>
      </c>
      <c r="L3661" s="350">
        <f t="shared" si="405"/>
        <v>43</v>
      </c>
    </row>
    <row r="3662" spans="5:12" x14ac:dyDescent="0.25">
      <c r="E3662" s="332" t="s">
        <v>3107</v>
      </c>
      <c r="F3662" s="333" t="str">
        <f t="shared" si="399"/>
        <v>9</v>
      </c>
      <c r="G3662" s="333" t="str">
        <f t="shared" si="400"/>
        <v>7</v>
      </c>
      <c r="H3662" s="333" t="str">
        <f t="shared" si="401"/>
        <v>3</v>
      </c>
      <c r="I3662" s="333" t="str">
        <f t="shared" si="402"/>
        <v>1</v>
      </c>
      <c r="J3662" s="333" t="str">
        <f t="shared" si="403"/>
        <v>9</v>
      </c>
      <c r="K3662" s="333" t="str">
        <f t="shared" si="404"/>
        <v>1</v>
      </c>
      <c r="L3662" s="350">
        <f t="shared" si="405"/>
        <v>25</v>
      </c>
    </row>
    <row r="3663" spans="5:12" x14ac:dyDescent="0.25">
      <c r="E3663" s="332" t="s">
        <v>3106</v>
      </c>
      <c r="F3663" s="333" t="str">
        <f t="shared" si="399"/>
        <v>9</v>
      </c>
      <c r="G3663" s="333" t="str">
        <f t="shared" si="400"/>
        <v>7</v>
      </c>
      <c r="H3663" s="333" t="str">
        <f t="shared" si="401"/>
        <v>3</v>
      </c>
      <c r="I3663" s="333" t="str">
        <f t="shared" si="402"/>
        <v>1</v>
      </c>
      <c r="J3663" s="333" t="str">
        <f t="shared" si="403"/>
        <v>9</v>
      </c>
      <c r="K3663" s="333" t="str">
        <f t="shared" si="404"/>
        <v>3</v>
      </c>
      <c r="L3663" s="350">
        <f t="shared" si="405"/>
        <v>31</v>
      </c>
    </row>
    <row r="3664" spans="5:12" x14ac:dyDescent="0.25">
      <c r="E3664" s="332" t="s">
        <v>3105</v>
      </c>
      <c r="F3664" s="333" t="str">
        <f t="shared" si="399"/>
        <v>9</v>
      </c>
      <c r="G3664" s="333" t="str">
        <f t="shared" si="400"/>
        <v>7</v>
      </c>
      <c r="H3664" s="333" t="str">
        <f t="shared" si="401"/>
        <v>3</v>
      </c>
      <c r="I3664" s="333" t="str">
        <f t="shared" si="402"/>
        <v>1</v>
      </c>
      <c r="J3664" s="333" t="str">
        <f t="shared" si="403"/>
        <v>9</v>
      </c>
      <c r="K3664" s="333" t="str">
        <f t="shared" si="404"/>
        <v>7</v>
      </c>
      <c r="L3664" s="350">
        <f t="shared" si="405"/>
        <v>43</v>
      </c>
    </row>
    <row r="3665" spans="5:12" x14ac:dyDescent="0.25">
      <c r="E3665" s="332" t="s">
        <v>3104</v>
      </c>
      <c r="F3665" s="333" t="str">
        <f t="shared" si="399"/>
        <v>9</v>
      </c>
      <c r="G3665" s="333" t="str">
        <f t="shared" si="400"/>
        <v>7</v>
      </c>
      <c r="H3665" s="333" t="str">
        <f t="shared" si="401"/>
        <v>3</v>
      </c>
      <c r="I3665" s="333" t="str">
        <f t="shared" si="402"/>
        <v>1</v>
      </c>
      <c r="J3665" s="333" t="str">
        <f t="shared" si="403"/>
        <v>9</v>
      </c>
      <c r="K3665" s="333" t="str">
        <f t="shared" si="404"/>
        <v>9</v>
      </c>
      <c r="L3665" s="350">
        <f t="shared" si="405"/>
        <v>49</v>
      </c>
    </row>
    <row r="3666" spans="5:12" x14ac:dyDescent="0.25">
      <c r="E3666" s="332" t="s">
        <v>3103</v>
      </c>
      <c r="F3666" s="333" t="str">
        <f t="shared" si="399"/>
        <v>9</v>
      </c>
      <c r="G3666" s="333" t="str">
        <f t="shared" si="400"/>
        <v>7</v>
      </c>
      <c r="H3666" s="333" t="str">
        <f t="shared" si="401"/>
        <v>3</v>
      </c>
      <c r="I3666" s="333" t="str">
        <f t="shared" si="402"/>
        <v>3</v>
      </c>
      <c r="J3666" s="333" t="str">
        <f t="shared" si="403"/>
        <v>1</v>
      </c>
      <c r="K3666" s="333" t="str">
        <f t="shared" si="404"/>
        <v>1</v>
      </c>
      <c r="L3666" s="350">
        <f t="shared" si="405"/>
        <v>24.333333333333332</v>
      </c>
    </row>
    <row r="3667" spans="5:12" x14ac:dyDescent="0.25">
      <c r="E3667" s="332" t="s">
        <v>3102</v>
      </c>
      <c r="F3667" s="333" t="str">
        <f t="shared" si="399"/>
        <v>9</v>
      </c>
      <c r="G3667" s="333" t="str">
        <f t="shared" si="400"/>
        <v>7</v>
      </c>
      <c r="H3667" s="333" t="str">
        <f t="shared" si="401"/>
        <v>3</v>
      </c>
      <c r="I3667" s="333" t="str">
        <f t="shared" si="402"/>
        <v>3</v>
      </c>
      <c r="J3667" s="333" t="str">
        <f t="shared" si="403"/>
        <v>1</v>
      </c>
      <c r="K3667" s="333" t="str">
        <f t="shared" si="404"/>
        <v>3</v>
      </c>
      <c r="L3667" s="350">
        <f t="shared" si="405"/>
        <v>25</v>
      </c>
    </row>
    <row r="3668" spans="5:12" x14ac:dyDescent="0.25">
      <c r="E3668" s="332" t="s">
        <v>3101</v>
      </c>
      <c r="F3668" s="333" t="str">
        <f t="shared" si="399"/>
        <v>9</v>
      </c>
      <c r="G3668" s="333" t="str">
        <f t="shared" si="400"/>
        <v>7</v>
      </c>
      <c r="H3668" s="333" t="str">
        <f t="shared" si="401"/>
        <v>3</v>
      </c>
      <c r="I3668" s="333" t="str">
        <f t="shared" si="402"/>
        <v>3</v>
      </c>
      <c r="J3668" s="333" t="str">
        <f t="shared" si="403"/>
        <v>1</v>
      </c>
      <c r="K3668" s="333" t="str">
        <f t="shared" si="404"/>
        <v>7</v>
      </c>
      <c r="L3668" s="350">
        <f t="shared" si="405"/>
        <v>26.333333333333332</v>
      </c>
    </row>
    <row r="3669" spans="5:12" x14ac:dyDescent="0.25">
      <c r="E3669" s="332" t="s">
        <v>3100</v>
      </c>
      <c r="F3669" s="333" t="str">
        <f t="shared" si="399"/>
        <v>9</v>
      </c>
      <c r="G3669" s="333" t="str">
        <f t="shared" si="400"/>
        <v>7</v>
      </c>
      <c r="H3669" s="333" t="str">
        <f t="shared" si="401"/>
        <v>3</v>
      </c>
      <c r="I3669" s="333" t="str">
        <f t="shared" si="402"/>
        <v>3</v>
      </c>
      <c r="J3669" s="333" t="str">
        <f t="shared" si="403"/>
        <v>1</v>
      </c>
      <c r="K3669" s="333" t="str">
        <f t="shared" si="404"/>
        <v>9</v>
      </c>
      <c r="L3669" s="350">
        <f t="shared" si="405"/>
        <v>27</v>
      </c>
    </row>
    <row r="3670" spans="5:12" x14ac:dyDescent="0.25">
      <c r="E3670" s="332" t="s">
        <v>3099</v>
      </c>
      <c r="F3670" s="333" t="str">
        <f t="shared" si="399"/>
        <v>9</v>
      </c>
      <c r="G3670" s="333" t="str">
        <f t="shared" si="400"/>
        <v>7</v>
      </c>
      <c r="H3670" s="333" t="str">
        <f t="shared" si="401"/>
        <v>3</v>
      </c>
      <c r="I3670" s="333" t="str">
        <f t="shared" si="402"/>
        <v>3</v>
      </c>
      <c r="J3670" s="333" t="str">
        <f t="shared" si="403"/>
        <v>3</v>
      </c>
      <c r="K3670" s="333" t="str">
        <f t="shared" si="404"/>
        <v>1</v>
      </c>
      <c r="L3670" s="350">
        <f t="shared" si="405"/>
        <v>25</v>
      </c>
    </row>
    <row r="3671" spans="5:12" x14ac:dyDescent="0.25">
      <c r="E3671" s="332" t="s">
        <v>3098</v>
      </c>
      <c r="F3671" s="333" t="str">
        <f t="shared" si="399"/>
        <v>9</v>
      </c>
      <c r="G3671" s="333" t="str">
        <f t="shared" si="400"/>
        <v>7</v>
      </c>
      <c r="H3671" s="333" t="str">
        <f t="shared" si="401"/>
        <v>3</v>
      </c>
      <c r="I3671" s="333" t="str">
        <f t="shared" si="402"/>
        <v>3</v>
      </c>
      <c r="J3671" s="333" t="str">
        <f t="shared" si="403"/>
        <v>3</v>
      </c>
      <c r="K3671" s="333" t="str">
        <f t="shared" si="404"/>
        <v>3</v>
      </c>
      <c r="L3671" s="350">
        <f t="shared" si="405"/>
        <v>27</v>
      </c>
    </row>
    <row r="3672" spans="5:12" x14ac:dyDescent="0.25">
      <c r="E3672" s="332" t="s">
        <v>3097</v>
      </c>
      <c r="F3672" s="333" t="str">
        <f t="shared" si="399"/>
        <v>9</v>
      </c>
      <c r="G3672" s="333" t="str">
        <f t="shared" si="400"/>
        <v>7</v>
      </c>
      <c r="H3672" s="333" t="str">
        <f t="shared" si="401"/>
        <v>3</v>
      </c>
      <c r="I3672" s="333" t="str">
        <f t="shared" si="402"/>
        <v>3</v>
      </c>
      <c r="J3672" s="333" t="str">
        <f t="shared" si="403"/>
        <v>3</v>
      </c>
      <c r="K3672" s="333" t="str">
        <f t="shared" si="404"/>
        <v>7</v>
      </c>
      <c r="L3672" s="350">
        <f t="shared" si="405"/>
        <v>31</v>
      </c>
    </row>
    <row r="3673" spans="5:12" x14ac:dyDescent="0.25">
      <c r="E3673" s="332" t="s">
        <v>3096</v>
      </c>
      <c r="F3673" s="333" t="str">
        <f t="shared" si="399"/>
        <v>9</v>
      </c>
      <c r="G3673" s="333" t="str">
        <f t="shared" si="400"/>
        <v>7</v>
      </c>
      <c r="H3673" s="333" t="str">
        <f t="shared" si="401"/>
        <v>3</v>
      </c>
      <c r="I3673" s="333" t="str">
        <f t="shared" si="402"/>
        <v>3</v>
      </c>
      <c r="J3673" s="333" t="str">
        <f t="shared" si="403"/>
        <v>3</v>
      </c>
      <c r="K3673" s="333" t="str">
        <f t="shared" si="404"/>
        <v>9</v>
      </c>
      <c r="L3673" s="350">
        <f t="shared" si="405"/>
        <v>33</v>
      </c>
    </row>
    <row r="3674" spans="5:12" x14ac:dyDescent="0.25">
      <c r="E3674" s="332" t="s">
        <v>3095</v>
      </c>
      <c r="F3674" s="333" t="str">
        <f t="shared" si="399"/>
        <v>9</v>
      </c>
      <c r="G3674" s="333" t="str">
        <f t="shared" si="400"/>
        <v>7</v>
      </c>
      <c r="H3674" s="333" t="str">
        <f t="shared" si="401"/>
        <v>3</v>
      </c>
      <c r="I3674" s="333" t="str">
        <f t="shared" si="402"/>
        <v>3</v>
      </c>
      <c r="J3674" s="333" t="str">
        <f t="shared" si="403"/>
        <v>7</v>
      </c>
      <c r="K3674" s="333" t="str">
        <f t="shared" si="404"/>
        <v>1</v>
      </c>
      <c r="L3674" s="350">
        <f t="shared" si="405"/>
        <v>26.333333333333332</v>
      </c>
    </row>
    <row r="3675" spans="5:12" x14ac:dyDescent="0.25">
      <c r="E3675" s="332" t="s">
        <v>3094</v>
      </c>
      <c r="F3675" s="333" t="str">
        <f t="shared" si="399"/>
        <v>9</v>
      </c>
      <c r="G3675" s="333" t="str">
        <f t="shared" si="400"/>
        <v>7</v>
      </c>
      <c r="H3675" s="333" t="str">
        <f t="shared" si="401"/>
        <v>3</v>
      </c>
      <c r="I3675" s="333" t="str">
        <f t="shared" si="402"/>
        <v>3</v>
      </c>
      <c r="J3675" s="333" t="str">
        <f t="shared" si="403"/>
        <v>7</v>
      </c>
      <c r="K3675" s="333" t="str">
        <f t="shared" si="404"/>
        <v>3</v>
      </c>
      <c r="L3675" s="350">
        <f t="shared" si="405"/>
        <v>31</v>
      </c>
    </row>
    <row r="3676" spans="5:12" x14ac:dyDescent="0.25">
      <c r="E3676" s="332" t="s">
        <v>3093</v>
      </c>
      <c r="F3676" s="333" t="str">
        <f t="shared" si="399"/>
        <v>9</v>
      </c>
      <c r="G3676" s="333" t="str">
        <f t="shared" si="400"/>
        <v>7</v>
      </c>
      <c r="H3676" s="333" t="str">
        <f t="shared" si="401"/>
        <v>3</v>
      </c>
      <c r="I3676" s="333" t="str">
        <f t="shared" si="402"/>
        <v>3</v>
      </c>
      <c r="J3676" s="333" t="str">
        <f t="shared" si="403"/>
        <v>7</v>
      </c>
      <c r="K3676" s="333" t="str">
        <f t="shared" si="404"/>
        <v>7</v>
      </c>
      <c r="L3676" s="350">
        <f t="shared" si="405"/>
        <v>40.333333333333336</v>
      </c>
    </row>
    <row r="3677" spans="5:12" x14ac:dyDescent="0.25">
      <c r="E3677" s="332" t="s">
        <v>3092</v>
      </c>
      <c r="F3677" s="333" t="str">
        <f t="shared" si="399"/>
        <v>9</v>
      </c>
      <c r="G3677" s="333" t="str">
        <f t="shared" si="400"/>
        <v>7</v>
      </c>
      <c r="H3677" s="333" t="str">
        <f t="shared" si="401"/>
        <v>3</v>
      </c>
      <c r="I3677" s="333" t="str">
        <f t="shared" si="402"/>
        <v>3</v>
      </c>
      <c r="J3677" s="333" t="str">
        <f t="shared" si="403"/>
        <v>7</v>
      </c>
      <c r="K3677" s="333" t="str">
        <f t="shared" si="404"/>
        <v>9</v>
      </c>
      <c r="L3677" s="350">
        <f t="shared" si="405"/>
        <v>45</v>
      </c>
    </row>
    <row r="3678" spans="5:12" x14ac:dyDescent="0.25">
      <c r="E3678" s="332" t="s">
        <v>3091</v>
      </c>
      <c r="F3678" s="333" t="str">
        <f t="shared" si="399"/>
        <v>9</v>
      </c>
      <c r="G3678" s="333" t="str">
        <f t="shared" si="400"/>
        <v>7</v>
      </c>
      <c r="H3678" s="333" t="str">
        <f t="shared" si="401"/>
        <v>3</v>
      </c>
      <c r="I3678" s="333" t="str">
        <f t="shared" si="402"/>
        <v>3</v>
      </c>
      <c r="J3678" s="333" t="str">
        <f t="shared" si="403"/>
        <v>9</v>
      </c>
      <c r="K3678" s="333" t="str">
        <f t="shared" si="404"/>
        <v>1</v>
      </c>
      <c r="L3678" s="350">
        <f t="shared" si="405"/>
        <v>27</v>
      </c>
    </row>
    <row r="3679" spans="5:12" x14ac:dyDescent="0.25">
      <c r="E3679" s="332" t="s">
        <v>3090</v>
      </c>
      <c r="F3679" s="333" t="str">
        <f t="shared" si="399"/>
        <v>9</v>
      </c>
      <c r="G3679" s="333" t="str">
        <f t="shared" si="400"/>
        <v>7</v>
      </c>
      <c r="H3679" s="333" t="str">
        <f t="shared" si="401"/>
        <v>3</v>
      </c>
      <c r="I3679" s="333" t="str">
        <f t="shared" si="402"/>
        <v>3</v>
      </c>
      <c r="J3679" s="333" t="str">
        <f t="shared" si="403"/>
        <v>9</v>
      </c>
      <c r="K3679" s="333" t="str">
        <f t="shared" si="404"/>
        <v>3</v>
      </c>
      <c r="L3679" s="350">
        <f t="shared" si="405"/>
        <v>33</v>
      </c>
    </row>
    <row r="3680" spans="5:12" x14ac:dyDescent="0.25">
      <c r="E3680" s="332" t="s">
        <v>3089</v>
      </c>
      <c r="F3680" s="333" t="str">
        <f t="shared" si="399"/>
        <v>9</v>
      </c>
      <c r="G3680" s="333" t="str">
        <f t="shared" si="400"/>
        <v>7</v>
      </c>
      <c r="H3680" s="333" t="str">
        <f t="shared" si="401"/>
        <v>3</v>
      </c>
      <c r="I3680" s="333" t="str">
        <f t="shared" si="402"/>
        <v>3</v>
      </c>
      <c r="J3680" s="333" t="str">
        <f t="shared" si="403"/>
        <v>9</v>
      </c>
      <c r="K3680" s="333" t="str">
        <f t="shared" si="404"/>
        <v>7</v>
      </c>
      <c r="L3680" s="350">
        <f t="shared" si="405"/>
        <v>45</v>
      </c>
    </row>
    <row r="3681" spans="5:12" x14ac:dyDescent="0.25">
      <c r="E3681" s="332" t="s">
        <v>3088</v>
      </c>
      <c r="F3681" s="333" t="str">
        <f t="shared" si="399"/>
        <v>9</v>
      </c>
      <c r="G3681" s="333" t="str">
        <f t="shared" si="400"/>
        <v>7</v>
      </c>
      <c r="H3681" s="333" t="str">
        <f t="shared" si="401"/>
        <v>3</v>
      </c>
      <c r="I3681" s="333" t="str">
        <f t="shared" si="402"/>
        <v>3</v>
      </c>
      <c r="J3681" s="333" t="str">
        <f t="shared" si="403"/>
        <v>9</v>
      </c>
      <c r="K3681" s="333" t="str">
        <f t="shared" si="404"/>
        <v>9</v>
      </c>
      <c r="L3681" s="350">
        <f t="shared" si="405"/>
        <v>51</v>
      </c>
    </row>
    <row r="3682" spans="5:12" x14ac:dyDescent="0.25">
      <c r="E3682" s="332" t="s">
        <v>3087</v>
      </c>
      <c r="F3682" s="333" t="str">
        <f t="shared" si="399"/>
        <v>9</v>
      </c>
      <c r="G3682" s="333" t="str">
        <f t="shared" si="400"/>
        <v>7</v>
      </c>
      <c r="H3682" s="333" t="str">
        <f t="shared" si="401"/>
        <v>3</v>
      </c>
      <c r="I3682" s="333" t="str">
        <f t="shared" si="402"/>
        <v>7</v>
      </c>
      <c r="J3682" s="333" t="str">
        <f t="shared" si="403"/>
        <v>1</v>
      </c>
      <c r="K3682" s="333" t="str">
        <f t="shared" si="404"/>
        <v>1</v>
      </c>
      <c r="L3682" s="350">
        <f t="shared" si="405"/>
        <v>28.333333333333332</v>
      </c>
    </row>
    <row r="3683" spans="5:12" x14ac:dyDescent="0.25">
      <c r="E3683" s="332" t="s">
        <v>3086</v>
      </c>
      <c r="F3683" s="333" t="str">
        <f t="shared" si="399"/>
        <v>9</v>
      </c>
      <c r="G3683" s="333" t="str">
        <f t="shared" si="400"/>
        <v>7</v>
      </c>
      <c r="H3683" s="333" t="str">
        <f t="shared" si="401"/>
        <v>3</v>
      </c>
      <c r="I3683" s="333" t="str">
        <f t="shared" si="402"/>
        <v>7</v>
      </c>
      <c r="J3683" s="333" t="str">
        <f t="shared" si="403"/>
        <v>1</v>
      </c>
      <c r="K3683" s="333" t="str">
        <f t="shared" si="404"/>
        <v>3</v>
      </c>
      <c r="L3683" s="350">
        <f t="shared" si="405"/>
        <v>29</v>
      </c>
    </row>
    <row r="3684" spans="5:12" x14ac:dyDescent="0.25">
      <c r="E3684" s="332" t="s">
        <v>3085</v>
      </c>
      <c r="F3684" s="333" t="str">
        <f t="shared" si="399"/>
        <v>9</v>
      </c>
      <c r="G3684" s="333" t="str">
        <f t="shared" si="400"/>
        <v>7</v>
      </c>
      <c r="H3684" s="333" t="str">
        <f t="shared" si="401"/>
        <v>3</v>
      </c>
      <c r="I3684" s="333" t="str">
        <f t="shared" si="402"/>
        <v>7</v>
      </c>
      <c r="J3684" s="333" t="str">
        <f t="shared" si="403"/>
        <v>1</v>
      </c>
      <c r="K3684" s="333" t="str">
        <f t="shared" si="404"/>
        <v>7</v>
      </c>
      <c r="L3684" s="350">
        <f t="shared" si="405"/>
        <v>30.333333333333332</v>
      </c>
    </row>
    <row r="3685" spans="5:12" x14ac:dyDescent="0.25">
      <c r="E3685" s="332" t="s">
        <v>3084</v>
      </c>
      <c r="F3685" s="333" t="str">
        <f t="shared" si="399"/>
        <v>9</v>
      </c>
      <c r="G3685" s="333" t="str">
        <f t="shared" si="400"/>
        <v>7</v>
      </c>
      <c r="H3685" s="333" t="str">
        <f t="shared" si="401"/>
        <v>3</v>
      </c>
      <c r="I3685" s="333" t="str">
        <f t="shared" si="402"/>
        <v>7</v>
      </c>
      <c r="J3685" s="333" t="str">
        <f t="shared" si="403"/>
        <v>1</v>
      </c>
      <c r="K3685" s="333" t="str">
        <f t="shared" si="404"/>
        <v>9</v>
      </c>
      <c r="L3685" s="350">
        <f t="shared" si="405"/>
        <v>31</v>
      </c>
    </row>
    <row r="3686" spans="5:12" x14ac:dyDescent="0.25">
      <c r="E3686" s="332" t="s">
        <v>3083</v>
      </c>
      <c r="F3686" s="333" t="str">
        <f t="shared" si="399"/>
        <v>9</v>
      </c>
      <c r="G3686" s="333" t="str">
        <f t="shared" si="400"/>
        <v>7</v>
      </c>
      <c r="H3686" s="333" t="str">
        <f t="shared" si="401"/>
        <v>3</v>
      </c>
      <c r="I3686" s="333" t="str">
        <f t="shared" si="402"/>
        <v>7</v>
      </c>
      <c r="J3686" s="333" t="str">
        <f t="shared" si="403"/>
        <v>3</v>
      </c>
      <c r="K3686" s="333" t="str">
        <f t="shared" si="404"/>
        <v>1</v>
      </c>
      <c r="L3686" s="350">
        <f t="shared" si="405"/>
        <v>29</v>
      </c>
    </row>
    <row r="3687" spans="5:12" x14ac:dyDescent="0.25">
      <c r="E3687" s="332" t="s">
        <v>3082</v>
      </c>
      <c r="F3687" s="333" t="str">
        <f t="shared" si="399"/>
        <v>9</v>
      </c>
      <c r="G3687" s="333" t="str">
        <f t="shared" si="400"/>
        <v>7</v>
      </c>
      <c r="H3687" s="333" t="str">
        <f t="shared" si="401"/>
        <v>3</v>
      </c>
      <c r="I3687" s="333" t="str">
        <f t="shared" si="402"/>
        <v>7</v>
      </c>
      <c r="J3687" s="333" t="str">
        <f t="shared" si="403"/>
        <v>3</v>
      </c>
      <c r="K3687" s="333" t="str">
        <f t="shared" si="404"/>
        <v>3</v>
      </c>
      <c r="L3687" s="350">
        <f t="shared" si="405"/>
        <v>31</v>
      </c>
    </row>
    <row r="3688" spans="5:12" x14ac:dyDescent="0.25">
      <c r="E3688" s="332" t="s">
        <v>3081</v>
      </c>
      <c r="F3688" s="333" t="str">
        <f t="shared" si="399"/>
        <v>9</v>
      </c>
      <c r="G3688" s="333" t="str">
        <f t="shared" si="400"/>
        <v>7</v>
      </c>
      <c r="H3688" s="333" t="str">
        <f t="shared" si="401"/>
        <v>3</v>
      </c>
      <c r="I3688" s="333" t="str">
        <f t="shared" si="402"/>
        <v>7</v>
      </c>
      <c r="J3688" s="333" t="str">
        <f t="shared" si="403"/>
        <v>3</v>
      </c>
      <c r="K3688" s="333" t="str">
        <f t="shared" si="404"/>
        <v>7</v>
      </c>
      <c r="L3688" s="350">
        <f t="shared" si="405"/>
        <v>35</v>
      </c>
    </row>
    <row r="3689" spans="5:12" x14ac:dyDescent="0.25">
      <c r="E3689" s="332" t="s">
        <v>3080</v>
      </c>
      <c r="F3689" s="333" t="str">
        <f t="shared" si="399"/>
        <v>9</v>
      </c>
      <c r="G3689" s="333" t="str">
        <f t="shared" si="400"/>
        <v>7</v>
      </c>
      <c r="H3689" s="333" t="str">
        <f t="shared" si="401"/>
        <v>3</v>
      </c>
      <c r="I3689" s="333" t="str">
        <f t="shared" si="402"/>
        <v>7</v>
      </c>
      <c r="J3689" s="333" t="str">
        <f t="shared" si="403"/>
        <v>3</v>
      </c>
      <c r="K3689" s="333" t="str">
        <f t="shared" si="404"/>
        <v>9</v>
      </c>
      <c r="L3689" s="350">
        <f t="shared" si="405"/>
        <v>37</v>
      </c>
    </row>
    <row r="3690" spans="5:12" x14ac:dyDescent="0.25">
      <c r="E3690" s="332" t="s">
        <v>3079</v>
      </c>
      <c r="F3690" s="333" t="str">
        <f t="shared" si="399"/>
        <v>9</v>
      </c>
      <c r="G3690" s="333" t="str">
        <f t="shared" si="400"/>
        <v>7</v>
      </c>
      <c r="H3690" s="333" t="str">
        <f t="shared" si="401"/>
        <v>3</v>
      </c>
      <c r="I3690" s="333" t="str">
        <f t="shared" si="402"/>
        <v>7</v>
      </c>
      <c r="J3690" s="333" t="str">
        <f t="shared" si="403"/>
        <v>7</v>
      </c>
      <c r="K3690" s="333" t="str">
        <f t="shared" si="404"/>
        <v>1</v>
      </c>
      <c r="L3690" s="350">
        <f t="shared" si="405"/>
        <v>30.333333333333332</v>
      </c>
    </row>
    <row r="3691" spans="5:12" x14ac:dyDescent="0.25">
      <c r="E3691" s="332" t="s">
        <v>3078</v>
      </c>
      <c r="F3691" s="333" t="str">
        <f t="shared" si="399"/>
        <v>9</v>
      </c>
      <c r="G3691" s="333" t="str">
        <f t="shared" si="400"/>
        <v>7</v>
      </c>
      <c r="H3691" s="333" t="str">
        <f t="shared" si="401"/>
        <v>3</v>
      </c>
      <c r="I3691" s="333" t="str">
        <f t="shared" si="402"/>
        <v>7</v>
      </c>
      <c r="J3691" s="333" t="str">
        <f t="shared" si="403"/>
        <v>7</v>
      </c>
      <c r="K3691" s="333" t="str">
        <f t="shared" si="404"/>
        <v>3</v>
      </c>
      <c r="L3691" s="350">
        <f t="shared" si="405"/>
        <v>35</v>
      </c>
    </row>
    <row r="3692" spans="5:12" x14ac:dyDescent="0.25">
      <c r="E3692" s="332" t="s">
        <v>3077</v>
      </c>
      <c r="F3692" s="333" t="str">
        <f t="shared" si="399"/>
        <v>9</v>
      </c>
      <c r="G3692" s="333" t="str">
        <f t="shared" si="400"/>
        <v>7</v>
      </c>
      <c r="H3692" s="333" t="str">
        <f t="shared" si="401"/>
        <v>3</v>
      </c>
      <c r="I3692" s="333" t="str">
        <f t="shared" si="402"/>
        <v>7</v>
      </c>
      <c r="J3692" s="333" t="str">
        <f t="shared" si="403"/>
        <v>7</v>
      </c>
      <c r="K3692" s="333" t="str">
        <f t="shared" si="404"/>
        <v>7</v>
      </c>
      <c r="L3692" s="350">
        <f t="shared" si="405"/>
        <v>44.333333333333336</v>
      </c>
    </row>
    <row r="3693" spans="5:12" x14ac:dyDescent="0.25">
      <c r="E3693" s="332" t="s">
        <v>3076</v>
      </c>
      <c r="F3693" s="333" t="str">
        <f t="shared" si="399"/>
        <v>9</v>
      </c>
      <c r="G3693" s="333" t="str">
        <f t="shared" si="400"/>
        <v>7</v>
      </c>
      <c r="H3693" s="333" t="str">
        <f t="shared" si="401"/>
        <v>3</v>
      </c>
      <c r="I3693" s="333" t="str">
        <f t="shared" si="402"/>
        <v>7</v>
      </c>
      <c r="J3693" s="333" t="str">
        <f t="shared" si="403"/>
        <v>7</v>
      </c>
      <c r="K3693" s="333" t="str">
        <f t="shared" si="404"/>
        <v>9</v>
      </c>
      <c r="L3693" s="350">
        <f t="shared" si="405"/>
        <v>49</v>
      </c>
    </row>
    <row r="3694" spans="5:12" x14ac:dyDescent="0.25">
      <c r="E3694" s="332" t="s">
        <v>3075</v>
      </c>
      <c r="F3694" s="333" t="str">
        <f t="shared" si="399"/>
        <v>9</v>
      </c>
      <c r="G3694" s="333" t="str">
        <f t="shared" si="400"/>
        <v>7</v>
      </c>
      <c r="H3694" s="333" t="str">
        <f t="shared" si="401"/>
        <v>3</v>
      </c>
      <c r="I3694" s="333" t="str">
        <f t="shared" si="402"/>
        <v>7</v>
      </c>
      <c r="J3694" s="333" t="str">
        <f t="shared" si="403"/>
        <v>9</v>
      </c>
      <c r="K3694" s="333" t="str">
        <f t="shared" si="404"/>
        <v>1</v>
      </c>
      <c r="L3694" s="350">
        <f t="shared" si="405"/>
        <v>31</v>
      </c>
    </row>
    <row r="3695" spans="5:12" x14ac:dyDescent="0.25">
      <c r="E3695" s="332" t="s">
        <v>3074</v>
      </c>
      <c r="F3695" s="333" t="str">
        <f t="shared" si="399"/>
        <v>9</v>
      </c>
      <c r="G3695" s="333" t="str">
        <f t="shared" si="400"/>
        <v>7</v>
      </c>
      <c r="H3695" s="333" t="str">
        <f t="shared" si="401"/>
        <v>3</v>
      </c>
      <c r="I3695" s="333" t="str">
        <f t="shared" si="402"/>
        <v>7</v>
      </c>
      <c r="J3695" s="333" t="str">
        <f t="shared" si="403"/>
        <v>9</v>
      </c>
      <c r="K3695" s="333" t="str">
        <f t="shared" si="404"/>
        <v>3</v>
      </c>
      <c r="L3695" s="350">
        <f t="shared" si="405"/>
        <v>37</v>
      </c>
    </row>
    <row r="3696" spans="5:12" x14ac:dyDescent="0.25">
      <c r="E3696" s="332" t="s">
        <v>3073</v>
      </c>
      <c r="F3696" s="333" t="str">
        <f t="shared" si="399"/>
        <v>9</v>
      </c>
      <c r="G3696" s="333" t="str">
        <f t="shared" si="400"/>
        <v>7</v>
      </c>
      <c r="H3696" s="333" t="str">
        <f t="shared" si="401"/>
        <v>3</v>
      </c>
      <c r="I3696" s="333" t="str">
        <f t="shared" si="402"/>
        <v>7</v>
      </c>
      <c r="J3696" s="333" t="str">
        <f t="shared" si="403"/>
        <v>9</v>
      </c>
      <c r="K3696" s="333" t="str">
        <f t="shared" si="404"/>
        <v>7</v>
      </c>
      <c r="L3696" s="350">
        <f t="shared" si="405"/>
        <v>49</v>
      </c>
    </row>
    <row r="3697" spans="5:12" x14ac:dyDescent="0.25">
      <c r="E3697" s="332" t="s">
        <v>3072</v>
      </c>
      <c r="F3697" s="333" t="str">
        <f t="shared" si="399"/>
        <v>9</v>
      </c>
      <c r="G3697" s="333" t="str">
        <f t="shared" si="400"/>
        <v>7</v>
      </c>
      <c r="H3697" s="333" t="str">
        <f t="shared" si="401"/>
        <v>3</v>
      </c>
      <c r="I3697" s="333" t="str">
        <f t="shared" si="402"/>
        <v>7</v>
      </c>
      <c r="J3697" s="333" t="str">
        <f t="shared" si="403"/>
        <v>9</v>
      </c>
      <c r="K3697" s="333" t="str">
        <f t="shared" si="404"/>
        <v>9</v>
      </c>
      <c r="L3697" s="350">
        <f t="shared" si="405"/>
        <v>55</v>
      </c>
    </row>
    <row r="3698" spans="5:12" x14ac:dyDescent="0.25">
      <c r="E3698" s="332" t="s">
        <v>3071</v>
      </c>
      <c r="F3698" s="333" t="str">
        <f t="shared" si="399"/>
        <v>9</v>
      </c>
      <c r="G3698" s="333" t="str">
        <f t="shared" si="400"/>
        <v>7</v>
      </c>
      <c r="H3698" s="333" t="str">
        <f t="shared" si="401"/>
        <v>3</v>
      </c>
      <c r="I3698" s="333" t="str">
        <f t="shared" si="402"/>
        <v>9</v>
      </c>
      <c r="J3698" s="333" t="str">
        <f t="shared" si="403"/>
        <v>1</v>
      </c>
      <c r="K3698" s="333" t="str">
        <f t="shared" si="404"/>
        <v>1</v>
      </c>
      <c r="L3698" s="350">
        <f t="shared" si="405"/>
        <v>30.333333333333332</v>
      </c>
    </row>
    <row r="3699" spans="5:12" x14ac:dyDescent="0.25">
      <c r="E3699" s="332" t="s">
        <v>3070</v>
      </c>
      <c r="F3699" s="333" t="str">
        <f t="shared" si="399"/>
        <v>9</v>
      </c>
      <c r="G3699" s="333" t="str">
        <f t="shared" si="400"/>
        <v>7</v>
      </c>
      <c r="H3699" s="333" t="str">
        <f t="shared" si="401"/>
        <v>3</v>
      </c>
      <c r="I3699" s="333" t="str">
        <f t="shared" si="402"/>
        <v>9</v>
      </c>
      <c r="J3699" s="333" t="str">
        <f t="shared" si="403"/>
        <v>1</v>
      </c>
      <c r="K3699" s="333" t="str">
        <f t="shared" si="404"/>
        <v>3</v>
      </c>
      <c r="L3699" s="350">
        <f t="shared" si="405"/>
        <v>31</v>
      </c>
    </row>
    <row r="3700" spans="5:12" x14ac:dyDescent="0.25">
      <c r="E3700" s="332" t="s">
        <v>3069</v>
      </c>
      <c r="F3700" s="333" t="str">
        <f t="shared" si="399"/>
        <v>9</v>
      </c>
      <c r="G3700" s="333" t="str">
        <f t="shared" si="400"/>
        <v>7</v>
      </c>
      <c r="H3700" s="333" t="str">
        <f t="shared" si="401"/>
        <v>3</v>
      </c>
      <c r="I3700" s="333" t="str">
        <f t="shared" si="402"/>
        <v>9</v>
      </c>
      <c r="J3700" s="333" t="str">
        <f t="shared" si="403"/>
        <v>1</v>
      </c>
      <c r="K3700" s="333" t="str">
        <f t="shared" si="404"/>
        <v>7</v>
      </c>
      <c r="L3700" s="350">
        <f t="shared" si="405"/>
        <v>32.333333333333336</v>
      </c>
    </row>
    <row r="3701" spans="5:12" x14ac:dyDescent="0.25">
      <c r="E3701" s="332" t="s">
        <v>3068</v>
      </c>
      <c r="F3701" s="333" t="str">
        <f t="shared" si="399"/>
        <v>9</v>
      </c>
      <c r="G3701" s="333" t="str">
        <f t="shared" si="400"/>
        <v>7</v>
      </c>
      <c r="H3701" s="333" t="str">
        <f t="shared" si="401"/>
        <v>3</v>
      </c>
      <c r="I3701" s="333" t="str">
        <f t="shared" si="402"/>
        <v>9</v>
      </c>
      <c r="J3701" s="333" t="str">
        <f t="shared" si="403"/>
        <v>1</v>
      </c>
      <c r="K3701" s="333" t="str">
        <f t="shared" si="404"/>
        <v>9</v>
      </c>
      <c r="L3701" s="350">
        <f t="shared" si="405"/>
        <v>33</v>
      </c>
    </row>
    <row r="3702" spans="5:12" x14ac:dyDescent="0.25">
      <c r="E3702" s="332" t="s">
        <v>3067</v>
      </c>
      <c r="F3702" s="333" t="str">
        <f t="shared" si="399"/>
        <v>9</v>
      </c>
      <c r="G3702" s="333" t="str">
        <f t="shared" si="400"/>
        <v>7</v>
      </c>
      <c r="H3702" s="333" t="str">
        <f t="shared" si="401"/>
        <v>3</v>
      </c>
      <c r="I3702" s="333" t="str">
        <f t="shared" si="402"/>
        <v>9</v>
      </c>
      <c r="J3702" s="333" t="str">
        <f t="shared" si="403"/>
        <v>3</v>
      </c>
      <c r="K3702" s="333" t="str">
        <f t="shared" si="404"/>
        <v>1</v>
      </c>
      <c r="L3702" s="350">
        <f t="shared" si="405"/>
        <v>31</v>
      </c>
    </row>
    <row r="3703" spans="5:12" x14ac:dyDescent="0.25">
      <c r="E3703" s="332" t="s">
        <v>3066</v>
      </c>
      <c r="F3703" s="333" t="str">
        <f t="shared" si="399"/>
        <v>9</v>
      </c>
      <c r="G3703" s="333" t="str">
        <f t="shared" si="400"/>
        <v>7</v>
      </c>
      <c r="H3703" s="333" t="str">
        <f t="shared" si="401"/>
        <v>3</v>
      </c>
      <c r="I3703" s="333" t="str">
        <f t="shared" si="402"/>
        <v>9</v>
      </c>
      <c r="J3703" s="333" t="str">
        <f t="shared" si="403"/>
        <v>3</v>
      </c>
      <c r="K3703" s="333" t="str">
        <f t="shared" si="404"/>
        <v>3</v>
      </c>
      <c r="L3703" s="350">
        <f t="shared" si="405"/>
        <v>33</v>
      </c>
    </row>
    <row r="3704" spans="5:12" x14ac:dyDescent="0.25">
      <c r="E3704" s="332" t="s">
        <v>3065</v>
      </c>
      <c r="F3704" s="333" t="str">
        <f t="shared" si="399"/>
        <v>9</v>
      </c>
      <c r="G3704" s="333" t="str">
        <f t="shared" si="400"/>
        <v>7</v>
      </c>
      <c r="H3704" s="333" t="str">
        <f t="shared" si="401"/>
        <v>3</v>
      </c>
      <c r="I3704" s="333" t="str">
        <f t="shared" si="402"/>
        <v>9</v>
      </c>
      <c r="J3704" s="333" t="str">
        <f t="shared" si="403"/>
        <v>3</v>
      </c>
      <c r="K3704" s="333" t="str">
        <f t="shared" si="404"/>
        <v>7</v>
      </c>
      <c r="L3704" s="350">
        <f t="shared" si="405"/>
        <v>37</v>
      </c>
    </row>
    <row r="3705" spans="5:12" x14ac:dyDescent="0.25">
      <c r="E3705" s="332" t="s">
        <v>3064</v>
      </c>
      <c r="F3705" s="333" t="str">
        <f t="shared" si="399"/>
        <v>9</v>
      </c>
      <c r="G3705" s="333" t="str">
        <f t="shared" si="400"/>
        <v>7</v>
      </c>
      <c r="H3705" s="333" t="str">
        <f t="shared" si="401"/>
        <v>3</v>
      </c>
      <c r="I3705" s="333" t="str">
        <f t="shared" si="402"/>
        <v>9</v>
      </c>
      <c r="J3705" s="333" t="str">
        <f t="shared" si="403"/>
        <v>3</v>
      </c>
      <c r="K3705" s="333" t="str">
        <f t="shared" si="404"/>
        <v>9</v>
      </c>
      <c r="L3705" s="350">
        <f t="shared" si="405"/>
        <v>39</v>
      </c>
    </row>
    <row r="3706" spans="5:12" x14ac:dyDescent="0.25">
      <c r="E3706" s="332" t="s">
        <v>3063</v>
      </c>
      <c r="F3706" s="333" t="str">
        <f t="shared" si="399"/>
        <v>9</v>
      </c>
      <c r="G3706" s="333" t="str">
        <f t="shared" si="400"/>
        <v>7</v>
      </c>
      <c r="H3706" s="333" t="str">
        <f t="shared" si="401"/>
        <v>3</v>
      </c>
      <c r="I3706" s="333" t="str">
        <f t="shared" si="402"/>
        <v>9</v>
      </c>
      <c r="J3706" s="333" t="str">
        <f t="shared" si="403"/>
        <v>7</v>
      </c>
      <c r="K3706" s="333" t="str">
        <f t="shared" si="404"/>
        <v>1</v>
      </c>
      <c r="L3706" s="350">
        <f t="shared" si="405"/>
        <v>32.333333333333336</v>
      </c>
    </row>
    <row r="3707" spans="5:12" x14ac:dyDescent="0.25">
      <c r="E3707" s="332" t="s">
        <v>3062</v>
      </c>
      <c r="F3707" s="333" t="str">
        <f t="shared" si="399"/>
        <v>9</v>
      </c>
      <c r="G3707" s="333" t="str">
        <f t="shared" si="400"/>
        <v>7</v>
      </c>
      <c r="H3707" s="333" t="str">
        <f t="shared" si="401"/>
        <v>3</v>
      </c>
      <c r="I3707" s="333" t="str">
        <f t="shared" si="402"/>
        <v>9</v>
      </c>
      <c r="J3707" s="333" t="str">
        <f t="shared" si="403"/>
        <v>7</v>
      </c>
      <c r="K3707" s="333" t="str">
        <f t="shared" si="404"/>
        <v>3</v>
      </c>
      <c r="L3707" s="350">
        <f t="shared" si="405"/>
        <v>37</v>
      </c>
    </row>
    <row r="3708" spans="5:12" x14ac:dyDescent="0.25">
      <c r="E3708" s="332" t="s">
        <v>3061</v>
      </c>
      <c r="F3708" s="333" t="str">
        <f t="shared" si="399"/>
        <v>9</v>
      </c>
      <c r="G3708" s="333" t="str">
        <f t="shared" si="400"/>
        <v>7</v>
      </c>
      <c r="H3708" s="333" t="str">
        <f t="shared" si="401"/>
        <v>3</v>
      </c>
      <c r="I3708" s="333" t="str">
        <f t="shared" si="402"/>
        <v>9</v>
      </c>
      <c r="J3708" s="333" t="str">
        <f t="shared" si="403"/>
        <v>7</v>
      </c>
      <c r="K3708" s="333" t="str">
        <f t="shared" si="404"/>
        <v>7</v>
      </c>
      <c r="L3708" s="350">
        <f t="shared" si="405"/>
        <v>46.333333333333336</v>
      </c>
    </row>
    <row r="3709" spans="5:12" x14ac:dyDescent="0.25">
      <c r="E3709" s="332" t="s">
        <v>3060</v>
      </c>
      <c r="F3709" s="333" t="str">
        <f t="shared" si="399"/>
        <v>9</v>
      </c>
      <c r="G3709" s="333" t="str">
        <f t="shared" si="400"/>
        <v>7</v>
      </c>
      <c r="H3709" s="333" t="str">
        <f t="shared" si="401"/>
        <v>3</v>
      </c>
      <c r="I3709" s="333" t="str">
        <f t="shared" si="402"/>
        <v>9</v>
      </c>
      <c r="J3709" s="333" t="str">
        <f t="shared" si="403"/>
        <v>7</v>
      </c>
      <c r="K3709" s="333" t="str">
        <f t="shared" si="404"/>
        <v>9</v>
      </c>
      <c r="L3709" s="350">
        <f t="shared" si="405"/>
        <v>51</v>
      </c>
    </row>
    <row r="3710" spans="5:12" x14ac:dyDescent="0.25">
      <c r="E3710" s="332" t="s">
        <v>3059</v>
      </c>
      <c r="F3710" s="333" t="str">
        <f t="shared" si="399"/>
        <v>9</v>
      </c>
      <c r="G3710" s="333" t="str">
        <f t="shared" si="400"/>
        <v>7</v>
      </c>
      <c r="H3710" s="333" t="str">
        <f t="shared" si="401"/>
        <v>3</v>
      </c>
      <c r="I3710" s="333" t="str">
        <f t="shared" si="402"/>
        <v>9</v>
      </c>
      <c r="J3710" s="333" t="str">
        <f t="shared" si="403"/>
        <v>9</v>
      </c>
      <c r="K3710" s="333" t="str">
        <f t="shared" si="404"/>
        <v>1</v>
      </c>
      <c r="L3710" s="350">
        <f t="shared" si="405"/>
        <v>33</v>
      </c>
    </row>
    <row r="3711" spans="5:12" x14ac:dyDescent="0.25">
      <c r="E3711" s="332" t="s">
        <v>3058</v>
      </c>
      <c r="F3711" s="333" t="str">
        <f t="shared" si="399"/>
        <v>9</v>
      </c>
      <c r="G3711" s="333" t="str">
        <f t="shared" si="400"/>
        <v>7</v>
      </c>
      <c r="H3711" s="333" t="str">
        <f t="shared" si="401"/>
        <v>3</v>
      </c>
      <c r="I3711" s="333" t="str">
        <f t="shared" si="402"/>
        <v>9</v>
      </c>
      <c r="J3711" s="333" t="str">
        <f t="shared" si="403"/>
        <v>9</v>
      </c>
      <c r="K3711" s="333" t="str">
        <f t="shared" si="404"/>
        <v>3</v>
      </c>
      <c r="L3711" s="350">
        <f t="shared" si="405"/>
        <v>39</v>
      </c>
    </row>
    <row r="3712" spans="5:12" x14ac:dyDescent="0.25">
      <c r="E3712" s="332" t="s">
        <v>3057</v>
      </c>
      <c r="F3712" s="333" t="str">
        <f t="shared" si="399"/>
        <v>9</v>
      </c>
      <c r="G3712" s="333" t="str">
        <f t="shared" si="400"/>
        <v>7</v>
      </c>
      <c r="H3712" s="333" t="str">
        <f t="shared" si="401"/>
        <v>3</v>
      </c>
      <c r="I3712" s="333" t="str">
        <f t="shared" si="402"/>
        <v>9</v>
      </c>
      <c r="J3712" s="333" t="str">
        <f t="shared" si="403"/>
        <v>9</v>
      </c>
      <c r="K3712" s="333" t="str">
        <f t="shared" si="404"/>
        <v>7</v>
      </c>
      <c r="L3712" s="350">
        <f t="shared" si="405"/>
        <v>51</v>
      </c>
    </row>
    <row r="3713" spans="5:12" x14ac:dyDescent="0.25">
      <c r="E3713" s="332" t="s">
        <v>3056</v>
      </c>
      <c r="F3713" s="333" t="str">
        <f t="shared" si="399"/>
        <v>9</v>
      </c>
      <c r="G3713" s="333" t="str">
        <f t="shared" si="400"/>
        <v>7</v>
      </c>
      <c r="H3713" s="333" t="str">
        <f t="shared" si="401"/>
        <v>3</v>
      </c>
      <c r="I3713" s="333" t="str">
        <f t="shared" si="402"/>
        <v>9</v>
      </c>
      <c r="J3713" s="333" t="str">
        <f t="shared" si="403"/>
        <v>9</v>
      </c>
      <c r="K3713" s="333" t="str">
        <f t="shared" si="404"/>
        <v>9</v>
      </c>
      <c r="L3713" s="350">
        <f t="shared" si="405"/>
        <v>57</v>
      </c>
    </row>
    <row r="3714" spans="5:12" x14ac:dyDescent="0.25">
      <c r="E3714" s="332" t="s">
        <v>3055</v>
      </c>
      <c r="F3714" s="333" t="str">
        <f t="shared" ref="F3714:F3777" si="406">MID(E3714,3,1)</f>
        <v>9</v>
      </c>
      <c r="G3714" s="333" t="str">
        <f t="shared" ref="G3714:G3777" si="407">MID(E3714,6,1)</f>
        <v>7</v>
      </c>
      <c r="H3714" s="333" t="str">
        <f t="shared" ref="H3714:H3777" si="408">MID(E3714,10,1)</f>
        <v>7</v>
      </c>
      <c r="I3714" s="333" t="str">
        <f t="shared" ref="I3714:I3777" si="409">MID(E3714,13,1)</f>
        <v>1</v>
      </c>
      <c r="J3714" s="333" t="str">
        <f t="shared" ref="J3714:J3777" si="410">MID(E3714,17,1)</f>
        <v>1</v>
      </c>
      <c r="K3714" s="333" t="str">
        <f t="shared" ref="K3714:K3777" si="411">MID(E3714,20,1)</f>
        <v>1</v>
      </c>
      <c r="L3714" s="350">
        <f t="shared" ref="L3714:L3777" si="412">(F3714*G3714+H3714*I3714+J3714*K3714)/3</f>
        <v>23.666666666666668</v>
      </c>
    </row>
    <row r="3715" spans="5:12" x14ac:dyDescent="0.25">
      <c r="E3715" s="332" t="s">
        <v>3054</v>
      </c>
      <c r="F3715" s="333" t="str">
        <f t="shared" si="406"/>
        <v>9</v>
      </c>
      <c r="G3715" s="333" t="str">
        <f t="shared" si="407"/>
        <v>7</v>
      </c>
      <c r="H3715" s="333" t="str">
        <f t="shared" si="408"/>
        <v>7</v>
      </c>
      <c r="I3715" s="333" t="str">
        <f t="shared" si="409"/>
        <v>1</v>
      </c>
      <c r="J3715" s="333" t="str">
        <f t="shared" si="410"/>
        <v>1</v>
      </c>
      <c r="K3715" s="333" t="str">
        <f t="shared" si="411"/>
        <v>3</v>
      </c>
      <c r="L3715" s="350">
        <f t="shared" si="412"/>
        <v>24.333333333333332</v>
      </c>
    </row>
    <row r="3716" spans="5:12" x14ac:dyDescent="0.25">
      <c r="E3716" s="332" t="s">
        <v>3053</v>
      </c>
      <c r="F3716" s="333" t="str">
        <f t="shared" si="406"/>
        <v>9</v>
      </c>
      <c r="G3716" s="333" t="str">
        <f t="shared" si="407"/>
        <v>7</v>
      </c>
      <c r="H3716" s="333" t="str">
        <f t="shared" si="408"/>
        <v>7</v>
      </c>
      <c r="I3716" s="333" t="str">
        <f t="shared" si="409"/>
        <v>1</v>
      </c>
      <c r="J3716" s="333" t="str">
        <f t="shared" si="410"/>
        <v>1</v>
      </c>
      <c r="K3716" s="333" t="str">
        <f t="shared" si="411"/>
        <v>7</v>
      </c>
      <c r="L3716" s="350">
        <f t="shared" si="412"/>
        <v>25.666666666666668</v>
      </c>
    </row>
    <row r="3717" spans="5:12" x14ac:dyDescent="0.25">
      <c r="E3717" s="332" t="s">
        <v>3052</v>
      </c>
      <c r="F3717" s="333" t="str">
        <f t="shared" si="406"/>
        <v>9</v>
      </c>
      <c r="G3717" s="333" t="str">
        <f t="shared" si="407"/>
        <v>7</v>
      </c>
      <c r="H3717" s="333" t="str">
        <f t="shared" si="408"/>
        <v>7</v>
      </c>
      <c r="I3717" s="333" t="str">
        <f t="shared" si="409"/>
        <v>1</v>
      </c>
      <c r="J3717" s="333" t="str">
        <f t="shared" si="410"/>
        <v>1</v>
      </c>
      <c r="K3717" s="333" t="str">
        <f t="shared" si="411"/>
        <v>9</v>
      </c>
      <c r="L3717" s="350">
        <f t="shared" si="412"/>
        <v>26.333333333333332</v>
      </c>
    </row>
    <row r="3718" spans="5:12" x14ac:dyDescent="0.25">
      <c r="E3718" s="332" t="s">
        <v>3051</v>
      </c>
      <c r="F3718" s="333" t="str">
        <f t="shared" si="406"/>
        <v>9</v>
      </c>
      <c r="G3718" s="333" t="str">
        <f t="shared" si="407"/>
        <v>7</v>
      </c>
      <c r="H3718" s="333" t="str">
        <f t="shared" si="408"/>
        <v>7</v>
      </c>
      <c r="I3718" s="333" t="str">
        <f t="shared" si="409"/>
        <v>1</v>
      </c>
      <c r="J3718" s="333" t="str">
        <f t="shared" si="410"/>
        <v>3</v>
      </c>
      <c r="K3718" s="333" t="str">
        <f t="shared" si="411"/>
        <v>1</v>
      </c>
      <c r="L3718" s="350">
        <f t="shared" si="412"/>
        <v>24.333333333333332</v>
      </c>
    </row>
    <row r="3719" spans="5:12" x14ac:dyDescent="0.25">
      <c r="E3719" s="332" t="s">
        <v>3050</v>
      </c>
      <c r="F3719" s="333" t="str">
        <f t="shared" si="406"/>
        <v>9</v>
      </c>
      <c r="G3719" s="333" t="str">
        <f t="shared" si="407"/>
        <v>7</v>
      </c>
      <c r="H3719" s="333" t="str">
        <f t="shared" si="408"/>
        <v>7</v>
      </c>
      <c r="I3719" s="333" t="str">
        <f t="shared" si="409"/>
        <v>1</v>
      </c>
      <c r="J3719" s="333" t="str">
        <f t="shared" si="410"/>
        <v>3</v>
      </c>
      <c r="K3719" s="333" t="str">
        <f t="shared" si="411"/>
        <v>3</v>
      </c>
      <c r="L3719" s="350">
        <f t="shared" si="412"/>
        <v>26.333333333333332</v>
      </c>
    </row>
    <row r="3720" spans="5:12" x14ac:dyDescent="0.25">
      <c r="E3720" s="332" t="s">
        <v>3049</v>
      </c>
      <c r="F3720" s="333" t="str">
        <f t="shared" si="406"/>
        <v>9</v>
      </c>
      <c r="G3720" s="333" t="str">
        <f t="shared" si="407"/>
        <v>7</v>
      </c>
      <c r="H3720" s="333" t="str">
        <f t="shared" si="408"/>
        <v>7</v>
      </c>
      <c r="I3720" s="333" t="str">
        <f t="shared" si="409"/>
        <v>1</v>
      </c>
      <c r="J3720" s="333" t="str">
        <f t="shared" si="410"/>
        <v>3</v>
      </c>
      <c r="K3720" s="333" t="str">
        <f t="shared" si="411"/>
        <v>7</v>
      </c>
      <c r="L3720" s="350">
        <f t="shared" si="412"/>
        <v>30.333333333333332</v>
      </c>
    </row>
    <row r="3721" spans="5:12" x14ac:dyDescent="0.25">
      <c r="E3721" s="332" t="s">
        <v>3048</v>
      </c>
      <c r="F3721" s="333" t="str">
        <f t="shared" si="406"/>
        <v>9</v>
      </c>
      <c r="G3721" s="333" t="str">
        <f t="shared" si="407"/>
        <v>7</v>
      </c>
      <c r="H3721" s="333" t="str">
        <f t="shared" si="408"/>
        <v>7</v>
      </c>
      <c r="I3721" s="333" t="str">
        <f t="shared" si="409"/>
        <v>1</v>
      </c>
      <c r="J3721" s="333" t="str">
        <f t="shared" si="410"/>
        <v>3</v>
      </c>
      <c r="K3721" s="333" t="str">
        <f t="shared" si="411"/>
        <v>9</v>
      </c>
      <c r="L3721" s="350">
        <f t="shared" si="412"/>
        <v>32.333333333333336</v>
      </c>
    </row>
    <row r="3722" spans="5:12" x14ac:dyDescent="0.25">
      <c r="E3722" s="332" t="s">
        <v>3047</v>
      </c>
      <c r="F3722" s="333" t="str">
        <f t="shared" si="406"/>
        <v>9</v>
      </c>
      <c r="G3722" s="333" t="str">
        <f t="shared" si="407"/>
        <v>7</v>
      </c>
      <c r="H3722" s="333" t="str">
        <f t="shared" si="408"/>
        <v>7</v>
      </c>
      <c r="I3722" s="333" t="str">
        <f t="shared" si="409"/>
        <v>1</v>
      </c>
      <c r="J3722" s="333" t="str">
        <f t="shared" si="410"/>
        <v>7</v>
      </c>
      <c r="K3722" s="333" t="str">
        <f t="shared" si="411"/>
        <v>1</v>
      </c>
      <c r="L3722" s="350">
        <f t="shared" si="412"/>
        <v>25.666666666666668</v>
      </c>
    </row>
    <row r="3723" spans="5:12" x14ac:dyDescent="0.25">
      <c r="E3723" s="332" t="s">
        <v>3046</v>
      </c>
      <c r="F3723" s="333" t="str">
        <f t="shared" si="406"/>
        <v>9</v>
      </c>
      <c r="G3723" s="333" t="str">
        <f t="shared" si="407"/>
        <v>7</v>
      </c>
      <c r="H3723" s="333" t="str">
        <f t="shared" si="408"/>
        <v>7</v>
      </c>
      <c r="I3723" s="333" t="str">
        <f t="shared" si="409"/>
        <v>1</v>
      </c>
      <c r="J3723" s="333" t="str">
        <f t="shared" si="410"/>
        <v>7</v>
      </c>
      <c r="K3723" s="333" t="str">
        <f t="shared" si="411"/>
        <v>3</v>
      </c>
      <c r="L3723" s="350">
        <f t="shared" si="412"/>
        <v>30.333333333333332</v>
      </c>
    </row>
    <row r="3724" spans="5:12" x14ac:dyDescent="0.25">
      <c r="E3724" s="332" t="s">
        <v>3045</v>
      </c>
      <c r="F3724" s="333" t="str">
        <f t="shared" si="406"/>
        <v>9</v>
      </c>
      <c r="G3724" s="333" t="str">
        <f t="shared" si="407"/>
        <v>7</v>
      </c>
      <c r="H3724" s="333" t="str">
        <f t="shared" si="408"/>
        <v>7</v>
      </c>
      <c r="I3724" s="333" t="str">
        <f t="shared" si="409"/>
        <v>1</v>
      </c>
      <c r="J3724" s="333" t="str">
        <f t="shared" si="410"/>
        <v>7</v>
      </c>
      <c r="K3724" s="333" t="str">
        <f t="shared" si="411"/>
        <v>7</v>
      </c>
      <c r="L3724" s="350">
        <f t="shared" si="412"/>
        <v>39.666666666666664</v>
      </c>
    </row>
    <row r="3725" spans="5:12" x14ac:dyDescent="0.25">
      <c r="E3725" s="332" t="s">
        <v>3044</v>
      </c>
      <c r="F3725" s="333" t="str">
        <f t="shared" si="406"/>
        <v>9</v>
      </c>
      <c r="G3725" s="333" t="str">
        <f t="shared" si="407"/>
        <v>7</v>
      </c>
      <c r="H3725" s="333" t="str">
        <f t="shared" si="408"/>
        <v>7</v>
      </c>
      <c r="I3725" s="333" t="str">
        <f t="shared" si="409"/>
        <v>1</v>
      </c>
      <c r="J3725" s="333" t="str">
        <f t="shared" si="410"/>
        <v>7</v>
      </c>
      <c r="K3725" s="333" t="str">
        <f t="shared" si="411"/>
        <v>9</v>
      </c>
      <c r="L3725" s="350">
        <f t="shared" si="412"/>
        <v>44.333333333333336</v>
      </c>
    </row>
    <row r="3726" spans="5:12" x14ac:dyDescent="0.25">
      <c r="E3726" s="332" t="s">
        <v>3043</v>
      </c>
      <c r="F3726" s="333" t="str">
        <f t="shared" si="406"/>
        <v>9</v>
      </c>
      <c r="G3726" s="333" t="str">
        <f t="shared" si="407"/>
        <v>7</v>
      </c>
      <c r="H3726" s="333" t="str">
        <f t="shared" si="408"/>
        <v>7</v>
      </c>
      <c r="I3726" s="333" t="str">
        <f t="shared" si="409"/>
        <v>1</v>
      </c>
      <c r="J3726" s="333" t="str">
        <f t="shared" si="410"/>
        <v>9</v>
      </c>
      <c r="K3726" s="333" t="str">
        <f t="shared" si="411"/>
        <v>1</v>
      </c>
      <c r="L3726" s="350">
        <f t="shared" si="412"/>
        <v>26.333333333333332</v>
      </c>
    </row>
    <row r="3727" spans="5:12" x14ac:dyDescent="0.25">
      <c r="E3727" s="332" t="s">
        <v>3042</v>
      </c>
      <c r="F3727" s="333" t="str">
        <f t="shared" si="406"/>
        <v>9</v>
      </c>
      <c r="G3727" s="333" t="str">
        <f t="shared" si="407"/>
        <v>7</v>
      </c>
      <c r="H3727" s="333" t="str">
        <f t="shared" si="408"/>
        <v>7</v>
      </c>
      <c r="I3727" s="333" t="str">
        <f t="shared" si="409"/>
        <v>1</v>
      </c>
      <c r="J3727" s="333" t="str">
        <f t="shared" si="410"/>
        <v>9</v>
      </c>
      <c r="K3727" s="333" t="str">
        <f t="shared" si="411"/>
        <v>3</v>
      </c>
      <c r="L3727" s="350">
        <f t="shared" si="412"/>
        <v>32.333333333333336</v>
      </c>
    </row>
    <row r="3728" spans="5:12" x14ac:dyDescent="0.25">
      <c r="E3728" s="332" t="s">
        <v>3041</v>
      </c>
      <c r="F3728" s="333" t="str">
        <f t="shared" si="406"/>
        <v>9</v>
      </c>
      <c r="G3728" s="333" t="str">
        <f t="shared" si="407"/>
        <v>7</v>
      </c>
      <c r="H3728" s="333" t="str">
        <f t="shared" si="408"/>
        <v>7</v>
      </c>
      <c r="I3728" s="333" t="str">
        <f t="shared" si="409"/>
        <v>1</v>
      </c>
      <c r="J3728" s="333" t="str">
        <f t="shared" si="410"/>
        <v>9</v>
      </c>
      <c r="K3728" s="333" t="str">
        <f t="shared" si="411"/>
        <v>7</v>
      </c>
      <c r="L3728" s="350">
        <f t="shared" si="412"/>
        <v>44.333333333333336</v>
      </c>
    </row>
    <row r="3729" spans="5:12" x14ac:dyDescent="0.25">
      <c r="E3729" s="332" t="s">
        <v>3040</v>
      </c>
      <c r="F3729" s="333" t="str">
        <f t="shared" si="406"/>
        <v>9</v>
      </c>
      <c r="G3729" s="333" t="str">
        <f t="shared" si="407"/>
        <v>7</v>
      </c>
      <c r="H3729" s="333" t="str">
        <f t="shared" si="408"/>
        <v>7</v>
      </c>
      <c r="I3729" s="333" t="str">
        <f t="shared" si="409"/>
        <v>1</v>
      </c>
      <c r="J3729" s="333" t="str">
        <f t="shared" si="410"/>
        <v>9</v>
      </c>
      <c r="K3729" s="333" t="str">
        <f t="shared" si="411"/>
        <v>9</v>
      </c>
      <c r="L3729" s="350">
        <f t="shared" si="412"/>
        <v>50.333333333333336</v>
      </c>
    </row>
    <row r="3730" spans="5:12" x14ac:dyDescent="0.25">
      <c r="E3730" s="332" t="s">
        <v>3039</v>
      </c>
      <c r="F3730" s="333" t="str">
        <f t="shared" si="406"/>
        <v>9</v>
      </c>
      <c r="G3730" s="333" t="str">
        <f t="shared" si="407"/>
        <v>7</v>
      </c>
      <c r="H3730" s="333" t="str">
        <f t="shared" si="408"/>
        <v>7</v>
      </c>
      <c r="I3730" s="333" t="str">
        <f t="shared" si="409"/>
        <v>3</v>
      </c>
      <c r="J3730" s="333" t="str">
        <f t="shared" si="410"/>
        <v>1</v>
      </c>
      <c r="K3730" s="333" t="str">
        <f t="shared" si="411"/>
        <v>1</v>
      </c>
      <c r="L3730" s="350">
        <f t="shared" si="412"/>
        <v>28.333333333333332</v>
      </c>
    </row>
    <row r="3731" spans="5:12" x14ac:dyDescent="0.25">
      <c r="E3731" s="332" t="s">
        <v>3038</v>
      </c>
      <c r="F3731" s="333" t="str">
        <f t="shared" si="406"/>
        <v>9</v>
      </c>
      <c r="G3731" s="333" t="str">
        <f t="shared" si="407"/>
        <v>7</v>
      </c>
      <c r="H3731" s="333" t="str">
        <f t="shared" si="408"/>
        <v>7</v>
      </c>
      <c r="I3731" s="333" t="str">
        <f t="shared" si="409"/>
        <v>3</v>
      </c>
      <c r="J3731" s="333" t="str">
        <f t="shared" si="410"/>
        <v>1</v>
      </c>
      <c r="K3731" s="333" t="str">
        <f t="shared" si="411"/>
        <v>3</v>
      </c>
      <c r="L3731" s="350">
        <f t="shared" si="412"/>
        <v>29</v>
      </c>
    </row>
    <row r="3732" spans="5:12" x14ac:dyDescent="0.25">
      <c r="E3732" s="332" t="s">
        <v>3037</v>
      </c>
      <c r="F3732" s="333" t="str">
        <f t="shared" si="406"/>
        <v>9</v>
      </c>
      <c r="G3732" s="333" t="str">
        <f t="shared" si="407"/>
        <v>7</v>
      </c>
      <c r="H3732" s="333" t="str">
        <f t="shared" si="408"/>
        <v>7</v>
      </c>
      <c r="I3732" s="333" t="str">
        <f t="shared" si="409"/>
        <v>3</v>
      </c>
      <c r="J3732" s="333" t="str">
        <f t="shared" si="410"/>
        <v>1</v>
      </c>
      <c r="K3732" s="333" t="str">
        <f t="shared" si="411"/>
        <v>7</v>
      </c>
      <c r="L3732" s="350">
        <f t="shared" si="412"/>
        <v>30.333333333333332</v>
      </c>
    </row>
    <row r="3733" spans="5:12" x14ac:dyDescent="0.25">
      <c r="E3733" s="332" t="s">
        <v>3036</v>
      </c>
      <c r="F3733" s="333" t="str">
        <f t="shared" si="406"/>
        <v>9</v>
      </c>
      <c r="G3733" s="333" t="str">
        <f t="shared" si="407"/>
        <v>7</v>
      </c>
      <c r="H3733" s="333" t="str">
        <f t="shared" si="408"/>
        <v>7</v>
      </c>
      <c r="I3733" s="333" t="str">
        <f t="shared" si="409"/>
        <v>3</v>
      </c>
      <c r="J3733" s="333" t="str">
        <f t="shared" si="410"/>
        <v>1</v>
      </c>
      <c r="K3733" s="333" t="str">
        <f t="shared" si="411"/>
        <v>9</v>
      </c>
      <c r="L3733" s="350">
        <f t="shared" si="412"/>
        <v>31</v>
      </c>
    </row>
    <row r="3734" spans="5:12" x14ac:dyDescent="0.25">
      <c r="E3734" s="332" t="s">
        <v>3035</v>
      </c>
      <c r="F3734" s="333" t="str">
        <f t="shared" si="406"/>
        <v>9</v>
      </c>
      <c r="G3734" s="333" t="str">
        <f t="shared" si="407"/>
        <v>7</v>
      </c>
      <c r="H3734" s="333" t="str">
        <f t="shared" si="408"/>
        <v>7</v>
      </c>
      <c r="I3734" s="333" t="str">
        <f t="shared" si="409"/>
        <v>3</v>
      </c>
      <c r="J3734" s="333" t="str">
        <f t="shared" si="410"/>
        <v>3</v>
      </c>
      <c r="K3734" s="333" t="str">
        <f t="shared" si="411"/>
        <v>1</v>
      </c>
      <c r="L3734" s="350">
        <f t="shared" si="412"/>
        <v>29</v>
      </c>
    </row>
    <row r="3735" spans="5:12" x14ac:dyDescent="0.25">
      <c r="E3735" s="332" t="s">
        <v>3034</v>
      </c>
      <c r="F3735" s="333" t="str">
        <f t="shared" si="406"/>
        <v>9</v>
      </c>
      <c r="G3735" s="333" t="str">
        <f t="shared" si="407"/>
        <v>7</v>
      </c>
      <c r="H3735" s="333" t="str">
        <f t="shared" si="408"/>
        <v>7</v>
      </c>
      <c r="I3735" s="333" t="str">
        <f t="shared" si="409"/>
        <v>3</v>
      </c>
      <c r="J3735" s="333" t="str">
        <f t="shared" si="410"/>
        <v>3</v>
      </c>
      <c r="K3735" s="333" t="str">
        <f t="shared" si="411"/>
        <v>3</v>
      </c>
      <c r="L3735" s="350">
        <f t="shared" si="412"/>
        <v>31</v>
      </c>
    </row>
    <row r="3736" spans="5:12" x14ac:dyDescent="0.25">
      <c r="E3736" s="332" t="s">
        <v>3033</v>
      </c>
      <c r="F3736" s="333" t="str">
        <f t="shared" si="406"/>
        <v>9</v>
      </c>
      <c r="G3736" s="333" t="str">
        <f t="shared" si="407"/>
        <v>7</v>
      </c>
      <c r="H3736" s="333" t="str">
        <f t="shared" si="408"/>
        <v>7</v>
      </c>
      <c r="I3736" s="333" t="str">
        <f t="shared" si="409"/>
        <v>3</v>
      </c>
      <c r="J3736" s="333" t="str">
        <f t="shared" si="410"/>
        <v>3</v>
      </c>
      <c r="K3736" s="333" t="str">
        <f t="shared" si="411"/>
        <v>7</v>
      </c>
      <c r="L3736" s="350">
        <f t="shared" si="412"/>
        <v>35</v>
      </c>
    </row>
    <row r="3737" spans="5:12" x14ac:dyDescent="0.25">
      <c r="E3737" s="332" t="s">
        <v>3032</v>
      </c>
      <c r="F3737" s="333" t="str">
        <f t="shared" si="406"/>
        <v>9</v>
      </c>
      <c r="G3737" s="333" t="str">
        <f t="shared" si="407"/>
        <v>7</v>
      </c>
      <c r="H3737" s="333" t="str">
        <f t="shared" si="408"/>
        <v>7</v>
      </c>
      <c r="I3737" s="333" t="str">
        <f t="shared" si="409"/>
        <v>3</v>
      </c>
      <c r="J3737" s="333" t="str">
        <f t="shared" si="410"/>
        <v>3</v>
      </c>
      <c r="K3737" s="333" t="str">
        <f t="shared" si="411"/>
        <v>9</v>
      </c>
      <c r="L3737" s="350">
        <f t="shared" si="412"/>
        <v>37</v>
      </c>
    </row>
    <row r="3738" spans="5:12" x14ac:dyDescent="0.25">
      <c r="E3738" s="332" t="s">
        <v>3031</v>
      </c>
      <c r="F3738" s="333" t="str">
        <f t="shared" si="406"/>
        <v>9</v>
      </c>
      <c r="G3738" s="333" t="str">
        <f t="shared" si="407"/>
        <v>7</v>
      </c>
      <c r="H3738" s="333" t="str">
        <f t="shared" si="408"/>
        <v>7</v>
      </c>
      <c r="I3738" s="333" t="str">
        <f t="shared" si="409"/>
        <v>3</v>
      </c>
      <c r="J3738" s="333" t="str">
        <f t="shared" si="410"/>
        <v>7</v>
      </c>
      <c r="K3738" s="333" t="str">
        <f t="shared" si="411"/>
        <v>1</v>
      </c>
      <c r="L3738" s="350">
        <f t="shared" si="412"/>
        <v>30.333333333333332</v>
      </c>
    </row>
    <row r="3739" spans="5:12" x14ac:dyDescent="0.25">
      <c r="E3739" s="332" t="s">
        <v>3030</v>
      </c>
      <c r="F3739" s="333" t="str">
        <f t="shared" si="406"/>
        <v>9</v>
      </c>
      <c r="G3739" s="333" t="str">
        <f t="shared" si="407"/>
        <v>7</v>
      </c>
      <c r="H3739" s="333" t="str">
        <f t="shared" si="408"/>
        <v>7</v>
      </c>
      <c r="I3739" s="333" t="str">
        <f t="shared" si="409"/>
        <v>3</v>
      </c>
      <c r="J3739" s="333" t="str">
        <f t="shared" si="410"/>
        <v>7</v>
      </c>
      <c r="K3739" s="333" t="str">
        <f t="shared" si="411"/>
        <v>3</v>
      </c>
      <c r="L3739" s="350">
        <f t="shared" si="412"/>
        <v>35</v>
      </c>
    </row>
    <row r="3740" spans="5:12" x14ac:dyDescent="0.25">
      <c r="E3740" s="332" t="s">
        <v>3029</v>
      </c>
      <c r="F3740" s="333" t="str">
        <f t="shared" si="406"/>
        <v>9</v>
      </c>
      <c r="G3740" s="333" t="str">
        <f t="shared" si="407"/>
        <v>7</v>
      </c>
      <c r="H3740" s="333" t="str">
        <f t="shared" si="408"/>
        <v>7</v>
      </c>
      <c r="I3740" s="333" t="str">
        <f t="shared" si="409"/>
        <v>3</v>
      </c>
      <c r="J3740" s="333" t="str">
        <f t="shared" si="410"/>
        <v>7</v>
      </c>
      <c r="K3740" s="333" t="str">
        <f t="shared" si="411"/>
        <v>7</v>
      </c>
      <c r="L3740" s="350">
        <f t="shared" si="412"/>
        <v>44.333333333333336</v>
      </c>
    </row>
    <row r="3741" spans="5:12" x14ac:dyDescent="0.25">
      <c r="E3741" s="332" t="s">
        <v>3028</v>
      </c>
      <c r="F3741" s="333" t="str">
        <f t="shared" si="406"/>
        <v>9</v>
      </c>
      <c r="G3741" s="333" t="str">
        <f t="shared" si="407"/>
        <v>7</v>
      </c>
      <c r="H3741" s="333" t="str">
        <f t="shared" si="408"/>
        <v>7</v>
      </c>
      <c r="I3741" s="333" t="str">
        <f t="shared" si="409"/>
        <v>3</v>
      </c>
      <c r="J3741" s="333" t="str">
        <f t="shared" si="410"/>
        <v>7</v>
      </c>
      <c r="K3741" s="333" t="str">
        <f t="shared" si="411"/>
        <v>9</v>
      </c>
      <c r="L3741" s="350">
        <f t="shared" si="412"/>
        <v>49</v>
      </c>
    </row>
    <row r="3742" spans="5:12" x14ac:dyDescent="0.25">
      <c r="E3742" s="332" t="s">
        <v>3027</v>
      </c>
      <c r="F3742" s="333" t="str">
        <f t="shared" si="406"/>
        <v>9</v>
      </c>
      <c r="G3742" s="333" t="str">
        <f t="shared" si="407"/>
        <v>7</v>
      </c>
      <c r="H3742" s="333" t="str">
        <f t="shared" si="408"/>
        <v>7</v>
      </c>
      <c r="I3742" s="333" t="str">
        <f t="shared" si="409"/>
        <v>3</v>
      </c>
      <c r="J3742" s="333" t="str">
        <f t="shared" si="410"/>
        <v>9</v>
      </c>
      <c r="K3742" s="333" t="str">
        <f t="shared" si="411"/>
        <v>1</v>
      </c>
      <c r="L3742" s="350">
        <f t="shared" si="412"/>
        <v>31</v>
      </c>
    </row>
    <row r="3743" spans="5:12" x14ac:dyDescent="0.25">
      <c r="E3743" s="332" t="s">
        <v>3026</v>
      </c>
      <c r="F3743" s="333" t="str">
        <f t="shared" si="406"/>
        <v>9</v>
      </c>
      <c r="G3743" s="333" t="str">
        <f t="shared" si="407"/>
        <v>7</v>
      </c>
      <c r="H3743" s="333" t="str">
        <f t="shared" si="408"/>
        <v>7</v>
      </c>
      <c r="I3743" s="333" t="str">
        <f t="shared" si="409"/>
        <v>3</v>
      </c>
      <c r="J3743" s="333" t="str">
        <f t="shared" si="410"/>
        <v>9</v>
      </c>
      <c r="K3743" s="333" t="str">
        <f t="shared" si="411"/>
        <v>3</v>
      </c>
      <c r="L3743" s="350">
        <f t="shared" si="412"/>
        <v>37</v>
      </c>
    </row>
    <row r="3744" spans="5:12" x14ac:dyDescent="0.25">
      <c r="E3744" s="332" t="s">
        <v>3025</v>
      </c>
      <c r="F3744" s="333" t="str">
        <f t="shared" si="406"/>
        <v>9</v>
      </c>
      <c r="G3744" s="333" t="str">
        <f t="shared" si="407"/>
        <v>7</v>
      </c>
      <c r="H3744" s="333" t="str">
        <f t="shared" si="408"/>
        <v>7</v>
      </c>
      <c r="I3744" s="333" t="str">
        <f t="shared" si="409"/>
        <v>3</v>
      </c>
      <c r="J3744" s="333" t="str">
        <f t="shared" si="410"/>
        <v>9</v>
      </c>
      <c r="K3744" s="333" t="str">
        <f t="shared" si="411"/>
        <v>7</v>
      </c>
      <c r="L3744" s="350">
        <f t="shared" si="412"/>
        <v>49</v>
      </c>
    </row>
    <row r="3745" spans="5:12" x14ac:dyDescent="0.25">
      <c r="E3745" s="332" t="s">
        <v>3024</v>
      </c>
      <c r="F3745" s="333" t="str">
        <f t="shared" si="406"/>
        <v>9</v>
      </c>
      <c r="G3745" s="333" t="str">
        <f t="shared" si="407"/>
        <v>7</v>
      </c>
      <c r="H3745" s="333" t="str">
        <f t="shared" si="408"/>
        <v>7</v>
      </c>
      <c r="I3745" s="333" t="str">
        <f t="shared" si="409"/>
        <v>3</v>
      </c>
      <c r="J3745" s="333" t="str">
        <f t="shared" si="410"/>
        <v>9</v>
      </c>
      <c r="K3745" s="333" t="str">
        <f t="shared" si="411"/>
        <v>9</v>
      </c>
      <c r="L3745" s="350">
        <f t="shared" si="412"/>
        <v>55</v>
      </c>
    </row>
    <row r="3746" spans="5:12" x14ac:dyDescent="0.25">
      <c r="E3746" s="332" t="s">
        <v>3023</v>
      </c>
      <c r="F3746" s="333" t="str">
        <f t="shared" si="406"/>
        <v>9</v>
      </c>
      <c r="G3746" s="333" t="str">
        <f t="shared" si="407"/>
        <v>7</v>
      </c>
      <c r="H3746" s="333" t="str">
        <f t="shared" si="408"/>
        <v>7</v>
      </c>
      <c r="I3746" s="333" t="str">
        <f t="shared" si="409"/>
        <v>7</v>
      </c>
      <c r="J3746" s="333" t="str">
        <f t="shared" si="410"/>
        <v>1</v>
      </c>
      <c r="K3746" s="333" t="str">
        <f t="shared" si="411"/>
        <v>1</v>
      </c>
      <c r="L3746" s="350">
        <f t="shared" si="412"/>
        <v>37.666666666666664</v>
      </c>
    </row>
    <row r="3747" spans="5:12" x14ac:dyDescent="0.25">
      <c r="E3747" s="332" t="s">
        <v>3022</v>
      </c>
      <c r="F3747" s="333" t="str">
        <f t="shared" si="406"/>
        <v>9</v>
      </c>
      <c r="G3747" s="333" t="str">
        <f t="shared" si="407"/>
        <v>7</v>
      </c>
      <c r="H3747" s="333" t="str">
        <f t="shared" si="408"/>
        <v>7</v>
      </c>
      <c r="I3747" s="333" t="str">
        <f t="shared" si="409"/>
        <v>7</v>
      </c>
      <c r="J3747" s="333" t="str">
        <f t="shared" si="410"/>
        <v>1</v>
      </c>
      <c r="K3747" s="333" t="str">
        <f t="shared" si="411"/>
        <v>3</v>
      </c>
      <c r="L3747" s="350">
        <f t="shared" si="412"/>
        <v>38.333333333333336</v>
      </c>
    </row>
    <row r="3748" spans="5:12" x14ac:dyDescent="0.25">
      <c r="E3748" s="332" t="s">
        <v>3021</v>
      </c>
      <c r="F3748" s="333" t="str">
        <f t="shared" si="406"/>
        <v>9</v>
      </c>
      <c r="G3748" s="333" t="str">
        <f t="shared" si="407"/>
        <v>7</v>
      </c>
      <c r="H3748" s="333" t="str">
        <f t="shared" si="408"/>
        <v>7</v>
      </c>
      <c r="I3748" s="333" t="str">
        <f t="shared" si="409"/>
        <v>7</v>
      </c>
      <c r="J3748" s="333" t="str">
        <f t="shared" si="410"/>
        <v>1</v>
      </c>
      <c r="K3748" s="333" t="str">
        <f t="shared" si="411"/>
        <v>7</v>
      </c>
      <c r="L3748" s="350">
        <f t="shared" si="412"/>
        <v>39.666666666666664</v>
      </c>
    </row>
    <row r="3749" spans="5:12" x14ac:dyDescent="0.25">
      <c r="E3749" s="332" t="s">
        <v>3020</v>
      </c>
      <c r="F3749" s="333" t="str">
        <f t="shared" si="406"/>
        <v>9</v>
      </c>
      <c r="G3749" s="333" t="str">
        <f t="shared" si="407"/>
        <v>7</v>
      </c>
      <c r="H3749" s="333" t="str">
        <f t="shared" si="408"/>
        <v>7</v>
      </c>
      <c r="I3749" s="333" t="str">
        <f t="shared" si="409"/>
        <v>7</v>
      </c>
      <c r="J3749" s="333" t="str">
        <f t="shared" si="410"/>
        <v>1</v>
      </c>
      <c r="K3749" s="333" t="str">
        <f t="shared" si="411"/>
        <v>9</v>
      </c>
      <c r="L3749" s="350">
        <f t="shared" si="412"/>
        <v>40.333333333333336</v>
      </c>
    </row>
    <row r="3750" spans="5:12" x14ac:dyDescent="0.25">
      <c r="E3750" s="332" t="s">
        <v>3019</v>
      </c>
      <c r="F3750" s="333" t="str">
        <f t="shared" si="406"/>
        <v>9</v>
      </c>
      <c r="G3750" s="333" t="str">
        <f t="shared" si="407"/>
        <v>7</v>
      </c>
      <c r="H3750" s="333" t="str">
        <f t="shared" si="408"/>
        <v>7</v>
      </c>
      <c r="I3750" s="333" t="str">
        <f t="shared" si="409"/>
        <v>7</v>
      </c>
      <c r="J3750" s="333" t="str">
        <f t="shared" si="410"/>
        <v>3</v>
      </c>
      <c r="K3750" s="333" t="str">
        <f t="shared" si="411"/>
        <v>1</v>
      </c>
      <c r="L3750" s="350">
        <f t="shared" si="412"/>
        <v>38.333333333333336</v>
      </c>
    </row>
    <row r="3751" spans="5:12" x14ac:dyDescent="0.25">
      <c r="E3751" s="332" t="s">
        <v>3018</v>
      </c>
      <c r="F3751" s="333" t="str">
        <f t="shared" si="406"/>
        <v>9</v>
      </c>
      <c r="G3751" s="333" t="str">
        <f t="shared" si="407"/>
        <v>7</v>
      </c>
      <c r="H3751" s="333" t="str">
        <f t="shared" si="408"/>
        <v>7</v>
      </c>
      <c r="I3751" s="333" t="str">
        <f t="shared" si="409"/>
        <v>7</v>
      </c>
      <c r="J3751" s="333" t="str">
        <f t="shared" si="410"/>
        <v>3</v>
      </c>
      <c r="K3751" s="333" t="str">
        <f t="shared" si="411"/>
        <v>3</v>
      </c>
      <c r="L3751" s="350">
        <f t="shared" si="412"/>
        <v>40.333333333333336</v>
      </c>
    </row>
    <row r="3752" spans="5:12" x14ac:dyDescent="0.25">
      <c r="E3752" s="332" t="s">
        <v>3017</v>
      </c>
      <c r="F3752" s="333" t="str">
        <f t="shared" si="406"/>
        <v>9</v>
      </c>
      <c r="G3752" s="333" t="str">
        <f t="shared" si="407"/>
        <v>7</v>
      </c>
      <c r="H3752" s="333" t="str">
        <f t="shared" si="408"/>
        <v>7</v>
      </c>
      <c r="I3752" s="333" t="str">
        <f t="shared" si="409"/>
        <v>7</v>
      </c>
      <c r="J3752" s="333" t="str">
        <f t="shared" si="410"/>
        <v>3</v>
      </c>
      <c r="K3752" s="333" t="str">
        <f t="shared" si="411"/>
        <v>7</v>
      </c>
      <c r="L3752" s="350">
        <f t="shared" si="412"/>
        <v>44.333333333333336</v>
      </c>
    </row>
    <row r="3753" spans="5:12" x14ac:dyDescent="0.25">
      <c r="E3753" s="332" t="s">
        <v>3016</v>
      </c>
      <c r="F3753" s="333" t="str">
        <f t="shared" si="406"/>
        <v>9</v>
      </c>
      <c r="G3753" s="333" t="str">
        <f t="shared" si="407"/>
        <v>7</v>
      </c>
      <c r="H3753" s="333" t="str">
        <f t="shared" si="408"/>
        <v>7</v>
      </c>
      <c r="I3753" s="333" t="str">
        <f t="shared" si="409"/>
        <v>7</v>
      </c>
      <c r="J3753" s="333" t="str">
        <f t="shared" si="410"/>
        <v>3</v>
      </c>
      <c r="K3753" s="333" t="str">
        <f t="shared" si="411"/>
        <v>9</v>
      </c>
      <c r="L3753" s="350">
        <f t="shared" si="412"/>
        <v>46.333333333333336</v>
      </c>
    </row>
    <row r="3754" spans="5:12" x14ac:dyDescent="0.25">
      <c r="E3754" s="332" t="s">
        <v>3015</v>
      </c>
      <c r="F3754" s="333" t="str">
        <f t="shared" si="406"/>
        <v>9</v>
      </c>
      <c r="G3754" s="333" t="str">
        <f t="shared" si="407"/>
        <v>7</v>
      </c>
      <c r="H3754" s="333" t="str">
        <f t="shared" si="408"/>
        <v>7</v>
      </c>
      <c r="I3754" s="333" t="str">
        <f t="shared" si="409"/>
        <v>7</v>
      </c>
      <c r="J3754" s="333" t="str">
        <f t="shared" si="410"/>
        <v>7</v>
      </c>
      <c r="K3754" s="333" t="str">
        <f t="shared" si="411"/>
        <v>1</v>
      </c>
      <c r="L3754" s="350">
        <f t="shared" si="412"/>
        <v>39.666666666666664</v>
      </c>
    </row>
    <row r="3755" spans="5:12" x14ac:dyDescent="0.25">
      <c r="E3755" s="332" t="s">
        <v>3014</v>
      </c>
      <c r="F3755" s="333" t="str">
        <f t="shared" si="406"/>
        <v>9</v>
      </c>
      <c r="G3755" s="333" t="str">
        <f t="shared" si="407"/>
        <v>7</v>
      </c>
      <c r="H3755" s="333" t="str">
        <f t="shared" si="408"/>
        <v>7</v>
      </c>
      <c r="I3755" s="333" t="str">
        <f t="shared" si="409"/>
        <v>7</v>
      </c>
      <c r="J3755" s="333" t="str">
        <f t="shared" si="410"/>
        <v>7</v>
      </c>
      <c r="K3755" s="333" t="str">
        <f t="shared" si="411"/>
        <v>3</v>
      </c>
      <c r="L3755" s="350">
        <f t="shared" si="412"/>
        <v>44.333333333333336</v>
      </c>
    </row>
    <row r="3756" spans="5:12" x14ac:dyDescent="0.25">
      <c r="E3756" s="332" t="s">
        <v>3013</v>
      </c>
      <c r="F3756" s="333" t="str">
        <f t="shared" si="406"/>
        <v>9</v>
      </c>
      <c r="G3756" s="333" t="str">
        <f t="shared" si="407"/>
        <v>7</v>
      </c>
      <c r="H3756" s="333" t="str">
        <f t="shared" si="408"/>
        <v>7</v>
      </c>
      <c r="I3756" s="333" t="str">
        <f t="shared" si="409"/>
        <v>7</v>
      </c>
      <c r="J3756" s="333" t="str">
        <f t="shared" si="410"/>
        <v>7</v>
      </c>
      <c r="K3756" s="333" t="str">
        <f t="shared" si="411"/>
        <v>7</v>
      </c>
      <c r="L3756" s="350">
        <f t="shared" si="412"/>
        <v>53.666666666666664</v>
      </c>
    </row>
    <row r="3757" spans="5:12" x14ac:dyDescent="0.25">
      <c r="E3757" s="332" t="s">
        <v>3012</v>
      </c>
      <c r="F3757" s="333" t="str">
        <f t="shared" si="406"/>
        <v>9</v>
      </c>
      <c r="G3757" s="333" t="str">
        <f t="shared" si="407"/>
        <v>7</v>
      </c>
      <c r="H3757" s="333" t="str">
        <f t="shared" si="408"/>
        <v>7</v>
      </c>
      <c r="I3757" s="333" t="str">
        <f t="shared" si="409"/>
        <v>7</v>
      </c>
      <c r="J3757" s="333" t="str">
        <f t="shared" si="410"/>
        <v>7</v>
      </c>
      <c r="K3757" s="333" t="str">
        <f t="shared" si="411"/>
        <v>9</v>
      </c>
      <c r="L3757" s="350">
        <f t="shared" si="412"/>
        <v>58.333333333333336</v>
      </c>
    </row>
    <row r="3758" spans="5:12" x14ac:dyDescent="0.25">
      <c r="E3758" s="332" t="s">
        <v>3011</v>
      </c>
      <c r="F3758" s="333" t="str">
        <f t="shared" si="406"/>
        <v>9</v>
      </c>
      <c r="G3758" s="333" t="str">
        <f t="shared" si="407"/>
        <v>7</v>
      </c>
      <c r="H3758" s="333" t="str">
        <f t="shared" si="408"/>
        <v>7</v>
      </c>
      <c r="I3758" s="333" t="str">
        <f t="shared" si="409"/>
        <v>7</v>
      </c>
      <c r="J3758" s="333" t="str">
        <f t="shared" si="410"/>
        <v>9</v>
      </c>
      <c r="K3758" s="333" t="str">
        <f t="shared" si="411"/>
        <v>1</v>
      </c>
      <c r="L3758" s="350">
        <f t="shared" si="412"/>
        <v>40.333333333333336</v>
      </c>
    </row>
    <row r="3759" spans="5:12" x14ac:dyDescent="0.25">
      <c r="E3759" s="332" t="s">
        <v>3010</v>
      </c>
      <c r="F3759" s="333" t="str">
        <f t="shared" si="406"/>
        <v>9</v>
      </c>
      <c r="G3759" s="333" t="str">
        <f t="shared" si="407"/>
        <v>7</v>
      </c>
      <c r="H3759" s="333" t="str">
        <f t="shared" si="408"/>
        <v>7</v>
      </c>
      <c r="I3759" s="333" t="str">
        <f t="shared" si="409"/>
        <v>7</v>
      </c>
      <c r="J3759" s="333" t="str">
        <f t="shared" si="410"/>
        <v>9</v>
      </c>
      <c r="K3759" s="333" t="str">
        <f t="shared" si="411"/>
        <v>3</v>
      </c>
      <c r="L3759" s="350">
        <f t="shared" si="412"/>
        <v>46.333333333333336</v>
      </c>
    </row>
    <row r="3760" spans="5:12" x14ac:dyDescent="0.25">
      <c r="E3760" s="332" t="s">
        <v>3009</v>
      </c>
      <c r="F3760" s="333" t="str">
        <f t="shared" si="406"/>
        <v>9</v>
      </c>
      <c r="G3760" s="333" t="str">
        <f t="shared" si="407"/>
        <v>7</v>
      </c>
      <c r="H3760" s="333" t="str">
        <f t="shared" si="408"/>
        <v>7</v>
      </c>
      <c r="I3760" s="333" t="str">
        <f t="shared" si="409"/>
        <v>7</v>
      </c>
      <c r="J3760" s="333" t="str">
        <f t="shared" si="410"/>
        <v>9</v>
      </c>
      <c r="K3760" s="333" t="str">
        <f t="shared" si="411"/>
        <v>7</v>
      </c>
      <c r="L3760" s="350">
        <f t="shared" si="412"/>
        <v>58.333333333333336</v>
      </c>
    </row>
    <row r="3761" spans="5:12" x14ac:dyDescent="0.25">
      <c r="E3761" s="332" t="s">
        <v>3008</v>
      </c>
      <c r="F3761" s="333" t="str">
        <f t="shared" si="406"/>
        <v>9</v>
      </c>
      <c r="G3761" s="333" t="str">
        <f t="shared" si="407"/>
        <v>7</v>
      </c>
      <c r="H3761" s="333" t="str">
        <f t="shared" si="408"/>
        <v>7</v>
      </c>
      <c r="I3761" s="333" t="str">
        <f t="shared" si="409"/>
        <v>7</v>
      </c>
      <c r="J3761" s="333" t="str">
        <f t="shared" si="410"/>
        <v>9</v>
      </c>
      <c r="K3761" s="333" t="str">
        <f t="shared" si="411"/>
        <v>9</v>
      </c>
      <c r="L3761" s="350">
        <f t="shared" si="412"/>
        <v>64.333333333333329</v>
      </c>
    </row>
    <row r="3762" spans="5:12" x14ac:dyDescent="0.25">
      <c r="E3762" s="332" t="s">
        <v>3007</v>
      </c>
      <c r="F3762" s="333" t="str">
        <f t="shared" si="406"/>
        <v>9</v>
      </c>
      <c r="G3762" s="333" t="str">
        <f t="shared" si="407"/>
        <v>7</v>
      </c>
      <c r="H3762" s="333" t="str">
        <f t="shared" si="408"/>
        <v>7</v>
      </c>
      <c r="I3762" s="333" t="str">
        <f t="shared" si="409"/>
        <v>9</v>
      </c>
      <c r="J3762" s="333" t="str">
        <f t="shared" si="410"/>
        <v>1</v>
      </c>
      <c r="K3762" s="333" t="str">
        <f t="shared" si="411"/>
        <v>1</v>
      </c>
      <c r="L3762" s="350">
        <f t="shared" si="412"/>
        <v>42.333333333333336</v>
      </c>
    </row>
    <row r="3763" spans="5:12" x14ac:dyDescent="0.25">
      <c r="E3763" s="332" t="s">
        <v>3006</v>
      </c>
      <c r="F3763" s="333" t="str">
        <f t="shared" si="406"/>
        <v>9</v>
      </c>
      <c r="G3763" s="333" t="str">
        <f t="shared" si="407"/>
        <v>7</v>
      </c>
      <c r="H3763" s="333" t="str">
        <f t="shared" si="408"/>
        <v>7</v>
      </c>
      <c r="I3763" s="333" t="str">
        <f t="shared" si="409"/>
        <v>9</v>
      </c>
      <c r="J3763" s="333" t="str">
        <f t="shared" si="410"/>
        <v>1</v>
      </c>
      <c r="K3763" s="333" t="str">
        <f t="shared" si="411"/>
        <v>3</v>
      </c>
      <c r="L3763" s="350">
        <f t="shared" si="412"/>
        <v>43</v>
      </c>
    </row>
    <row r="3764" spans="5:12" x14ac:dyDescent="0.25">
      <c r="E3764" s="332" t="s">
        <v>3005</v>
      </c>
      <c r="F3764" s="333" t="str">
        <f t="shared" si="406"/>
        <v>9</v>
      </c>
      <c r="G3764" s="333" t="str">
        <f t="shared" si="407"/>
        <v>7</v>
      </c>
      <c r="H3764" s="333" t="str">
        <f t="shared" si="408"/>
        <v>7</v>
      </c>
      <c r="I3764" s="333" t="str">
        <f t="shared" si="409"/>
        <v>9</v>
      </c>
      <c r="J3764" s="333" t="str">
        <f t="shared" si="410"/>
        <v>1</v>
      </c>
      <c r="K3764" s="333" t="str">
        <f t="shared" si="411"/>
        <v>7</v>
      </c>
      <c r="L3764" s="350">
        <f t="shared" si="412"/>
        <v>44.333333333333336</v>
      </c>
    </row>
    <row r="3765" spans="5:12" x14ac:dyDescent="0.25">
      <c r="E3765" s="332" t="s">
        <v>3004</v>
      </c>
      <c r="F3765" s="333" t="str">
        <f t="shared" si="406"/>
        <v>9</v>
      </c>
      <c r="G3765" s="333" t="str">
        <f t="shared" si="407"/>
        <v>7</v>
      </c>
      <c r="H3765" s="333" t="str">
        <f t="shared" si="408"/>
        <v>7</v>
      </c>
      <c r="I3765" s="333" t="str">
        <f t="shared" si="409"/>
        <v>9</v>
      </c>
      <c r="J3765" s="333" t="str">
        <f t="shared" si="410"/>
        <v>1</v>
      </c>
      <c r="K3765" s="333" t="str">
        <f t="shared" si="411"/>
        <v>9</v>
      </c>
      <c r="L3765" s="350">
        <f t="shared" si="412"/>
        <v>45</v>
      </c>
    </row>
    <row r="3766" spans="5:12" x14ac:dyDescent="0.25">
      <c r="E3766" s="332" t="s">
        <v>3003</v>
      </c>
      <c r="F3766" s="333" t="str">
        <f t="shared" si="406"/>
        <v>9</v>
      </c>
      <c r="G3766" s="333" t="str">
        <f t="shared" si="407"/>
        <v>7</v>
      </c>
      <c r="H3766" s="333" t="str">
        <f t="shared" si="408"/>
        <v>7</v>
      </c>
      <c r="I3766" s="333" t="str">
        <f t="shared" si="409"/>
        <v>9</v>
      </c>
      <c r="J3766" s="333" t="str">
        <f t="shared" si="410"/>
        <v>3</v>
      </c>
      <c r="K3766" s="333" t="str">
        <f t="shared" si="411"/>
        <v>1</v>
      </c>
      <c r="L3766" s="350">
        <f t="shared" si="412"/>
        <v>43</v>
      </c>
    </row>
    <row r="3767" spans="5:12" x14ac:dyDescent="0.25">
      <c r="E3767" s="332" t="s">
        <v>3002</v>
      </c>
      <c r="F3767" s="333" t="str">
        <f t="shared" si="406"/>
        <v>9</v>
      </c>
      <c r="G3767" s="333" t="str">
        <f t="shared" si="407"/>
        <v>7</v>
      </c>
      <c r="H3767" s="333" t="str">
        <f t="shared" si="408"/>
        <v>7</v>
      </c>
      <c r="I3767" s="333" t="str">
        <f t="shared" si="409"/>
        <v>9</v>
      </c>
      <c r="J3767" s="333" t="str">
        <f t="shared" si="410"/>
        <v>3</v>
      </c>
      <c r="K3767" s="333" t="str">
        <f t="shared" si="411"/>
        <v>3</v>
      </c>
      <c r="L3767" s="350">
        <f t="shared" si="412"/>
        <v>45</v>
      </c>
    </row>
    <row r="3768" spans="5:12" x14ac:dyDescent="0.25">
      <c r="E3768" s="332" t="s">
        <v>3001</v>
      </c>
      <c r="F3768" s="333" t="str">
        <f t="shared" si="406"/>
        <v>9</v>
      </c>
      <c r="G3768" s="333" t="str">
        <f t="shared" si="407"/>
        <v>7</v>
      </c>
      <c r="H3768" s="333" t="str">
        <f t="shared" si="408"/>
        <v>7</v>
      </c>
      <c r="I3768" s="333" t="str">
        <f t="shared" si="409"/>
        <v>9</v>
      </c>
      <c r="J3768" s="333" t="str">
        <f t="shared" si="410"/>
        <v>3</v>
      </c>
      <c r="K3768" s="333" t="str">
        <f t="shared" si="411"/>
        <v>7</v>
      </c>
      <c r="L3768" s="350">
        <f t="shared" si="412"/>
        <v>49</v>
      </c>
    </row>
    <row r="3769" spans="5:12" x14ac:dyDescent="0.25">
      <c r="E3769" s="332" t="s">
        <v>3000</v>
      </c>
      <c r="F3769" s="333" t="str">
        <f t="shared" si="406"/>
        <v>9</v>
      </c>
      <c r="G3769" s="333" t="str">
        <f t="shared" si="407"/>
        <v>7</v>
      </c>
      <c r="H3769" s="333" t="str">
        <f t="shared" si="408"/>
        <v>7</v>
      </c>
      <c r="I3769" s="333" t="str">
        <f t="shared" si="409"/>
        <v>9</v>
      </c>
      <c r="J3769" s="333" t="str">
        <f t="shared" si="410"/>
        <v>3</v>
      </c>
      <c r="K3769" s="333" t="str">
        <f t="shared" si="411"/>
        <v>9</v>
      </c>
      <c r="L3769" s="350">
        <f t="shared" si="412"/>
        <v>51</v>
      </c>
    </row>
    <row r="3770" spans="5:12" x14ac:dyDescent="0.25">
      <c r="E3770" s="332" t="s">
        <v>2999</v>
      </c>
      <c r="F3770" s="333" t="str">
        <f t="shared" si="406"/>
        <v>9</v>
      </c>
      <c r="G3770" s="333" t="str">
        <f t="shared" si="407"/>
        <v>7</v>
      </c>
      <c r="H3770" s="333" t="str">
        <f t="shared" si="408"/>
        <v>7</v>
      </c>
      <c r="I3770" s="333" t="str">
        <f t="shared" si="409"/>
        <v>9</v>
      </c>
      <c r="J3770" s="333" t="str">
        <f t="shared" si="410"/>
        <v>7</v>
      </c>
      <c r="K3770" s="333" t="str">
        <f t="shared" si="411"/>
        <v>1</v>
      </c>
      <c r="L3770" s="350">
        <f t="shared" si="412"/>
        <v>44.333333333333336</v>
      </c>
    </row>
    <row r="3771" spans="5:12" x14ac:dyDescent="0.25">
      <c r="E3771" s="332" t="s">
        <v>2998</v>
      </c>
      <c r="F3771" s="333" t="str">
        <f t="shared" si="406"/>
        <v>9</v>
      </c>
      <c r="G3771" s="333" t="str">
        <f t="shared" si="407"/>
        <v>7</v>
      </c>
      <c r="H3771" s="333" t="str">
        <f t="shared" si="408"/>
        <v>7</v>
      </c>
      <c r="I3771" s="333" t="str">
        <f t="shared" si="409"/>
        <v>9</v>
      </c>
      <c r="J3771" s="333" t="str">
        <f t="shared" si="410"/>
        <v>7</v>
      </c>
      <c r="K3771" s="333" t="str">
        <f t="shared" si="411"/>
        <v>3</v>
      </c>
      <c r="L3771" s="350">
        <f t="shared" si="412"/>
        <v>49</v>
      </c>
    </row>
    <row r="3772" spans="5:12" x14ac:dyDescent="0.25">
      <c r="E3772" s="332" t="s">
        <v>2997</v>
      </c>
      <c r="F3772" s="333" t="str">
        <f t="shared" si="406"/>
        <v>9</v>
      </c>
      <c r="G3772" s="333" t="str">
        <f t="shared" si="407"/>
        <v>7</v>
      </c>
      <c r="H3772" s="333" t="str">
        <f t="shared" si="408"/>
        <v>7</v>
      </c>
      <c r="I3772" s="333" t="str">
        <f t="shared" si="409"/>
        <v>9</v>
      </c>
      <c r="J3772" s="333" t="str">
        <f t="shared" si="410"/>
        <v>7</v>
      </c>
      <c r="K3772" s="333" t="str">
        <f t="shared" si="411"/>
        <v>7</v>
      </c>
      <c r="L3772" s="350">
        <f t="shared" si="412"/>
        <v>58.333333333333336</v>
      </c>
    </row>
    <row r="3773" spans="5:12" x14ac:dyDescent="0.25">
      <c r="E3773" s="332" t="s">
        <v>2996</v>
      </c>
      <c r="F3773" s="333" t="str">
        <f t="shared" si="406"/>
        <v>9</v>
      </c>
      <c r="G3773" s="333" t="str">
        <f t="shared" si="407"/>
        <v>7</v>
      </c>
      <c r="H3773" s="333" t="str">
        <f t="shared" si="408"/>
        <v>7</v>
      </c>
      <c r="I3773" s="333" t="str">
        <f t="shared" si="409"/>
        <v>9</v>
      </c>
      <c r="J3773" s="333" t="str">
        <f t="shared" si="410"/>
        <v>7</v>
      </c>
      <c r="K3773" s="333" t="str">
        <f t="shared" si="411"/>
        <v>9</v>
      </c>
      <c r="L3773" s="350">
        <f t="shared" si="412"/>
        <v>63</v>
      </c>
    </row>
    <row r="3774" spans="5:12" x14ac:dyDescent="0.25">
      <c r="E3774" s="332" t="s">
        <v>2995</v>
      </c>
      <c r="F3774" s="333" t="str">
        <f t="shared" si="406"/>
        <v>9</v>
      </c>
      <c r="G3774" s="333" t="str">
        <f t="shared" si="407"/>
        <v>7</v>
      </c>
      <c r="H3774" s="333" t="str">
        <f t="shared" si="408"/>
        <v>7</v>
      </c>
      <c r="I3774" s="333" t="str">
        <f t="shared" si="409"/>
        <v>9</v>
      </c>
      <c r="J3774" s="333" t="str">
        <f t="shared" si="410"/>
        <v>9</v>
      </c>
      <c r="K3774" s="333" t="str">
        <f t="shared" si="411"/>
        <v>1</v>
      </c>
      <c r="L3774" s="350">
        <f t="shared" si="412"/>
        <v>45</v>
      </c>
    </row>
    <row r="3775" spans="5:12" x14ac:dyDescent="0.25">
      <c r="E3775" s="332" t="s">
        <v>2994</v>
      </c>
      <c r="F3775" s="333" t="str">
        <f t="shared" si="406"/>
        <v>9</v>
      </c>
      <c r="G3775" s="333" t="str">
        <f t="shared" si="407"/>
        <v>7</v>
      </c>
      <c r="H3775" s="333" t="str">
        <f t="shared" si="408"/>
        <v>7</v>
      </c>
      <c r="I3775" s="333" t="str">
        <f t="shared" si="409"/>
        <v>9</v>
      </c>
      <c r="J3775" s="333" t="str">
        <f t="shared" si="410"/>
        <v>9</v>
      </c>
      <c r="K3775" s="333" t="str">
        <f t="shared" si="411"/>
        <v>3</v>
      </c>
      <c r="L3775" s="350">
        <f t="shared" si="412"/>
        <v>51</v>
      </c>
    </row>
    <row r="3776" spans="5:12" x14ac:dyDescent="0.25">
      <c r="E3776" s="332" t="s">
        <v>2993</v>
      </c>
      <c r="F3776" s="333" t="str">
        <f t="shared" si="406"/>
        <v>9</v>
      </c>
      <c r="G3776" s="333" t="str">
        <f t="shared" si="407"/>
        <v>7</v>
      </c>
      <c r="H3776" s="333" t="str">
        <f t="shared" si="408"/>
        <v>7</v>
      </c>
      <c r="I3776" s="333" t="str">
        <f t="shared" si="409"/>
        <v>9</v>
      </c>
      <c r="J3776" s="333" t="str">
        <f t="shared" si="410"/>
        <v>9</v>
      </c>
      <c r="K3776" s="333" t="str">
        <f t="shared" si="411"/>
        <v>7</v>
      </c>
      <c r="L3776" s="350">
        <f t="shared" si="412"/>
        <v>63</v>
      </c>
    </row>
    <row r="3777" spans="5:12" x14ac:dyDescent="0.25">
      <c r="E3777" s="332" t="s">
        <v>2992</v>
      </c>
      <c r="F3777" s="333" t="str">
        <f t="shared" si="406"/>
        <v>9</v>
      </c>
      <c r="G3777" s="333" t="str">
        <f t="shared" si="407"/>
        <v>7</v>
      </c>
      <c r="H3777" s="333" t="str">
        <f t="shared" si="408"/>
        <v>7</v>
      </c>
      <c r="I3777" s="333" t="str">
        <f t="shared" si="409"/>
        <v>9</v>
      </c>
      <c r="J3777" s="333" t="str">
        <f t="shared" si="410"/>
        <v>9</v>
      </c>
      <c r="K3777" s="333" t="str">
        <f t="shared" si="411"/>
        <v>9</v>
      </c>
      <c r="L3777" s="350">
        <f t="shared" si="412"/>
        <v>69</v>
      </c>
    </row>
    <row r="3778" spans="5:12" x14ac:dyDescent="0.25">
      <c r="E3778" s="332" t="s">
        <v>2991</v>
      </c>
      <c r="F3778" s="333" t="str">
        <f t="shared" ref="F3778:F3841" si="413">MID(E3778,3,1)</f>
        <v>9</v>
      </c>
      <c r="G3778" s="333" t="str">
        <f t="shared" ref="G3778:G3841" si="414">MID(E3778,6,1)</f>
        <v>7</v>
      </c>
      <c r="H3778" s="333" t="str">
        <f t="shared" ref="H3778:H3841" si="415">MID(E3778,10,1)</f>
        <v>9</v>
      </c>
      <c r="I3778" s="333" t="str">
        <f t="shared" ref="I3778:I3841" si="416">MID(E3778,13,1)</f>
        <v>1</v>
      </c>
      <c r="J3778" s="333" t="str">
        <f t="shared" ref="J3778:J3841" si="417">MID(E3778,17,1)</f>
        <v>1</v>
      </c>
      <c r="K3778" s="333" t="str">
        <f t="shared" ref="K3778:K3841" si="418">MID(E3778,20,1)</f>
        <v>1</v>
      </c>
      <c r="L3778" s="350">
        <f t="shared" ref="L3778:L3841" si="419">(F3778*G3778+H3778*I3778+J3778*K3778)/3</f>
        <v>24.333333333333332</v>
      </c>
    </row>
    <row r="3779" spans="5:12" x14ac:dyDescent="0.25">
      <c r="E3779" s="332" t="s">
        <v>2990</v>
      </c>
      <c r="F3779" s="333" t="str">
        <f t="shared" si="413"/>
        <v>9</v>
      </c>
      <c r="G3779" s="333" t="str">
        <f t="shared" si="414"/>
        <v>7</v>
      </c>
      <c r="H3779" s="333" t="str">
        <f t="shared" si="415"/>
        <v>9</v>
      </c>
      <c r="I3779" s="333" t="str">
        <f t="shared" si="416"/>
        <v>1</v>
      </c>
      <c r="J3779" s="333" t="str">
        <f t="shared" si="417"/>
        <v>1</v>
      </c>
      <c r="K3779" s="333" t="str">
        <f t="shared" si="418"/>
        <v>3</v>
      </c>
      <c r="L3779" s="350">
        <f t="shared" si="419"/>
        <v>25</v>
      </c>
    </row>
    <row r="3780" spans="5:12" x14ac:dyDescent="0.25">
      <c r="E3780" s="332" t="s">
        <v>2989</v>
      </c>
      <c r="F3780" s="333" t="str">
        <f t="shared" si="413"/>
        <v>9</v>
      </c>
      <c r="G3780" s="333" t="str">
        <f t="shared" si="414"/>
        <v>7</v>
      </c>
      <c r="H3780" s="333" t="str">
        <f t="shared" si="415"/>
        <v>9</v>
      </c>
      <c r="I3780" s="333" t="str">
        <f t="shared" si="416"/>
        <v>1</v>
      </c>
      <c r="J3780" s="333" t="str">
        <f t="shared" si="417"/>
        <v>1</v>
      </c>
      <c r="K3780" s="333" t="str">
        <f t="shared" si="418"/>
        <v>7</v>
      </c>
      <c r="L3780" s="350">
        <f t="shared" si="419"/>
        <v>26.333333333333332</v>
      </c>
    </row>
    <row r="3781" spans="5:12" x14ac:dyDescent="0.25">
      <c r="E3781" s="332" t="s">
        <v>2988</v>
      </c>
      <c r="F3781" s="333" t="str">
        <f t="shared" si="413"/>
        <v>9</v>
      </c>
      <c r="G3781" s="333" t="str">
        <f t="shared" si="414"/>
        <v>7</v>
      </c>
      <c r="H3781" s="333" t="str">
        <f t="shared" si="415"/>
        <v>9</v>
      </c>
      <c r="I3781" s="333" t="str">
        <f t="shared" si="416"/>
        <v>1</v>
      </c>
      <c r="J3781" s="333" t="str">
        <f t="shared" si="417"/>
        <v>1</v>
      </c>
      <c r="K3781" s="333" t="str">
        <f t="shared" si="418"/>
        <v>9</v>
      </c>
      <c r="L3781" s="350">
        <f t="shared" si="419"/>
        <v>27</v>
      </c>
    </row>
    <row r="3782" spans="5:12" x14ac:dyDescent="0.25">
      <c r="E3782" s="332" t="s">
        <v>2987</v>
      </c>
      <c r="F3782" s="333" t="str">
        <f t="shared" si="413"/>
        <v>9</v>
      </c>
      <c r="G3782" s="333" t="str">
        <f t="shared" si="414"/>
        <v>7</v>
      </c>
      <c r="H3782" s="333" t="str">
        <f t="shared" si="415"/>
        <v>9</v>
      </c>
      <c r="I3782" s="333" t="str">
        <f t="shared" si="416"/>
        <v>1</v>
      </c>
      <c r="J3782" s="333" t="str">
        <f t="shared" si="417"/>
        <v>3</v>
      </c>
      <c r="K3782" s="333" t="str">
        <f t="shared" si="418"/>
        <v>1</v>
      </c>
      <c r="L3782" s="350">
        <f t="shared" si="419"/>
        <v>25</v>
      </c>
    </row>
    <row r="3783" spans="5:12" x14ac:dyDescent="0.25">
      <c r="E3783" s="332" t="s">
        <v>2986</v>
      </c>
      <c r="F3783" s="333" t="str">
        <f t="shared" si="413"/>
        <v>9</v>
      </c>
      <c r="G3783" s="333" t="str">
        <f t="shared" si="414"/>
        <v>7</v>
      </c>
      <c r="H3783" s="333" t="str">
        <f t="shared" si="415"/>
        <v>9</v>
      </c>
      <c r="I3783" s="333" t="str">
        <f t="shared" si="416"/>
        <v>1</v>
      </c>
      <c r="J3783" s="333" t="str">
        <f t="shared" si="417"/>
        <v>3</v>
      </c>
      <c r="K3783" s="333" t="str">
        <f t="shared" si="418"/>
        <v>3</v>
      </c>
      <c r="L3783" s="350">
        <f t="shared" si="419"/>
        <v>27</v>
      </c>
    </row>
    <row r="3784" spans="5:12" x14ac:dyDescent="0.25">
      <c r="E3784" s="332" t="s">
        <v>2985</v>
      </c>
      <c r="F3784" s="333" t="str">
        <f t="shared" si="413"/>
        <v>9</v>
      </c>
      <c r="G3784" s="333" t="str">
        <f t="shared" si="414"/>
        <v>7</v>
      </c>
      <c r="H3784" s="333" t="str">
        <f t="shared" si="415"/>
        <v>9</v>
      </c>
      <c r="I3784" s="333" t="str">
        <f t="shared" si="416"/>
        <v>1</v>
      </c>
      <c r="J3784" s="333" t="str">
        <f t="shared" si="417"/>
        <v>3</v>
      </c>
      <c r="K3784" s="333" t="str">
        <f t="shared" si="418"/>
        <v>7</v>
      </c>
      <c r="L3784" s="350">
        <f t="shared" si="419"/>
        <v>31</v>
      </c>
    </row>
    <row r="3785" spans="5:12" x14ac:dyDescent="0.25">
      <c r="E3785" s="332" t="s">
        <v>2984</v>
      </c>
      <c r="F3785" s="333" t="str">
        <f t="shared" si="413"/>
        <v>9</v>
      </c>
      <c r="G3785" s="333" t="str">
        <f t="shared" si="414"/>
        <v>7</v>
      </c>
      <c r="H3785" s="333" t="str">
        <f t="shared" si="415"/>
        <v>9</v>
      </c>
      <c r="I3785" s="333" t="str">
        <f t="shared" si="416"/>
        <v>1</v>
      </c>
      <c r="J3785" s="333" t="str">
        <f t="shared" si="417"/>
        <v>3</v>
      </c>
      <c r="K3785" s="333" t="str">
        <f t="shared" si="418"/>
        <v>9</v>
      </c>
      <c r="L3785" s="350">
        <f t="shared" si="419"/>
        <v>33</v>
      </c>
    </row>
    <row r="3786" spans="5:12" x14ac:dyDescent="0.25">
      <c r="E3786" s="332" t="s">
        <v>2983</v>
      </c>
      <c r="F3786" s="333" t="str">
        <f t="shared" si="413"/>
        <v>9</v>
      </c>
      <c r="G3786" s="333" t="str">
        <f t="shared" si="414"/>
        <v>7</v>
      </c>
      <c r="H3786" s="333" t="str">
        <f t="shared" si="415"/>
        <v>9</v>
      </c>
      <c r="I3786" s="333" t="str">
        <f t="shared" si="416"/>
        <v>1</v>
      </c>
      <c r="J3786" s="333" t="str">
        <f t="shared" si="417"/>
        <v>7</v>
      </c>
      <c r="K3786" s="333" t="str">
        <f t="shared" si="418"/>
        <v>1</v>
      </c>
      <c r="L3786" s="350">
        <f t="shared" si="419"/>
        <v>26.333333333333332</v>
      </c>
    </row>
    <row r="3787" spans="5:12" x14ac:dyDescent="0.25">
      <c r="E3787" s="332" t="s">
        <v>2982</v>
      </c>
      <c r="F3787" s="333" t="str">
        <f t="shared" si="413"/>
        <v>9</v>
      </c>
      <c r="G3787" s="333" t="str">
        <f t="shared" si="414"/>
        <v>7</v>
      </c>
      <c r="H3787" s="333" t="str">
        <f t="shared" si="415"/>
        <v>9</v>
      </c>
      <c r="I3787" s="333" t="str">
        <f t="shared" si="416"/>
        <v>1</v>
      </c>
      <c r="J3787" s="333" t="str">
        <f t="shared" si="417"/>
        <v>7</v>
      </c>
      <c r="K3787" s="333" t="str">
        <f t="shared" si="418"/>
        <v>3</v>
      </c>
      <c r="L3787" s="350">
        <f t="shared" si="419"/>
        <v>31</v>
      </c>
    </row>
    <row r="3788" spans="5:12" x14ac:dyDescent="0.25">
      <c r="E3788" s="332" t="s">
        <v>2981</v>
      </c>
      <c r="F3788" s="333" t="str">
        <f t="shared" si="413"/>
        <v>9</v>
      </c>
      <c r="G3788" s="333" t="str">
        <f t="shared" si="414"/>
        <v>7</v>
      </c>
      <c r="H3788" s="333" t="str">
        <f t="shared" si="415"/>
        <v>9</v>
      </c>
      <c r="I3788" s="333" t="str">
        <f t="shared" si="416"/>
        <v>1</v>
      </c>
      <c r="J3788" s="333" t="str">
        <f t="shared" si="417"/>
        <v>7</v>
      </c>
      <c r="K3788" s="333" t="str">
        <f t="shared" si="418"/>
        <v>7</v>
      </c>
      <c r="L3788" s="350">
        <f t="shared" si="419"/>
        <v>40.333333333333336</v>
      </c>
    </row>
    <row r="3789" spans="5:12" x14ac:dyDescent="0.25">
      <c r="E3789" s="332" t="s">
        <v>2980</v>
      </c>
      <c r="F3789" s="333" t="str">
        <f t="shared" si="413"/>
        <v>9</v>
      </c>
      <c r="G3789" s="333" t="str">
        <f t="shared" si="414"/>
        <v>7</v>
      </c>
      <c r="H3789" s="333" t="str">
        <f t="shared" si="415"/>
        <v>9</v>
      </c>
      <c r="I3789" s="333" t="str">
        <f t="shared" si="416"/>
        <v>1</v>
      </c>
      <c r="J3789" s="333" t="str">
        <f t="shared" si="417"/>
        <v>7</v>
      </c>
      <c r="K3789" s="333" t="str">
        <f t="shared" si="418"/>
        <v>9</v>
      </c>
      <c r="L3789" s="350">
        <f t="shared" si="419"/>
        <v>45</v>
      </c>
    </row>
    <row r="3790" spans="5:12" x14ac:dyDescent="0.25">
      <c r="E3790" s="332" t="s">
        <v>2979</v>
      </c>
      <c r="F3790" s="333" t="str">
        <f t="shared" si="413"/>
        <v>9</v>
      </c>
      <c r="G3790" s="333" t="str">
        <f t="shared" si="414"/>
        <v>7</v>
      </c>
      <c r="H3790" s="333" t="str">
        <f t="shared" si="415"/>
        <v>9</v>
      </c>
      <c r="I3790" s="333" t="str">
        <f t="shared" si="416"/>
        <v>1</v>
      </c>
      <c r="J3790" s="333" t="str">
        <f t="shared" si="417"/>
        <v>9</v>
      </c>
      <c r="K3790" s="333" t="str">
        <f t="shared" si="418"/>
        <v>1</v>
      </c>
      <c r="L3790" s="350">
        <f t="shared" si="419"/>
        <v>27</v>
      </c>
    </row>
    <row r="3791" spans="5:12" x14ac:dyDescent="0.25">
      <c r="E3791" s="332" t="s">
        <v>2978</v>
      </c>
      <c r="F3791" s="333" t="str">
        <f t="shared" si="413"/>
        <v>9</v>
      </c>
      <c r="G3791" s="333" t="str">
        <f t="shared" si="414"/>
        <v>7</v>
      </c>
      <c r="H3791" s="333" t="str">
        <f t="shared" si="415"/>
        <v>9</v>
      </c>
      <c r="I3791" s="333" t="str">
        <f t="shared" si="416"/>
        <v>1</v>
      </c>
      <c r="J3791" s="333" t="str">
        <f t="shared" si="417"/>
        <v>9</v>
      </c>
      <c r="K3791" s="333" t="str">
        <f t="shared" si="418"/>
        <v>3</v>
      </c>
      <c r="L3791" s="350">
        <f t="shared" si="419"/>
        <v>33</v>
      </c>
    </row>
    <row r="3792" spans="5:12" x14ac:dyDescent="0.25">
      <c r="E3792" s="332" t="s">
        <v>2977</v>
      </c>
      <c r="F3792" s="333" t="str">
        <f t="shared" si="413"/>
        <v>9</v>
      </c>
      <c r="G3792" s="333" t="str">
        <f t="shared" si="414"/>
        <v>7</v>
      </c>
      <c r="H3792" s="333" t="str">
        <f t="shared" si="415"/>
        <v>9</v>
      </c>
      <c r="I3792" s="333" t="str">
        <f t="shared" si="416"/>
        <v>1</v>
      </c>
      <c r="J3792" s="333" t="str">
        <f t="shared" si="417"/>
        <v>9</v>
      </c>
      <c r="K3792" s="333" t="str">
        <f t="shared" si="418"/>
        <v>7</v>
      </c>
      <c r="L3792" s="350">
        <f t="shared" si="419"/>
        <v>45</v>
      </c>
    </row>
    <row r="3793" spans="5:12" x14ac:dyDescent="0.25">
      <c r="E3793" s="332" t="s">
        <v>2976</v>
      </c>
      <c r="F3793" s="333" t="str">
        <f t="shared" si="413"/>
        <v>9</v>
      </c>
      <c r="G3793" s="333" t="str">
        <f t="shared" si="414"/>
        <v>7</v>
      </c>
      <c r="H3793" s="333" t="str">
        <f t="shared" si="415"/>
        <v>9</v>
      </c>
      <c r="I3793" s="333" t="str">
        <f t="shared" si="416"/>
        <v>1</v>
      </c>
      <c r="J3793" s="333" t="str">
        <f t="shared" si="417"/>
        <v>9</v>
      </c>
      <c r="K3793" s="333" t="str">
        <f t="shared" si="418"/>
        <v>9</v>
      </c>
      <c r="L3793" s="350">
        <f t="shared" si="419"/>
        <v>51</v>
      </c>
    </row>
    <row r="3794" spans="5:12" x14ac:dyDescent="0.25">
      <c r="E3794" s="332" t="s">
        <v>2975</v>
      </c>
      <c r="F3794" s="333" t="str">
        <f t="shared" si="413"/>
        <v>9</v>
      </c>
      <c r="G3794" s="333" t="str">
        <f t="shared" si="414"/>
        <v>7</v>
      </c>
      <c r="H3794" s="333" t="str">
        <f t="shared" si="415"/>
        <v>9</v>
      </c>
      <c r="I3794" s="333" t="str">
        <f t="shared" si="416"/>
        <v>3</v>
      </c>
      <c r="J3794" s="333" t="str">
        <f t="shared" si="417"/>
        <v>1</v>
      </c>
      <c r="K3794" s="333" t="str">
        <f t="shared" si="418"/>
        <v>1</v>
      </c>
      <c r="L3794" s="350">
        <f t="shared" si="419"/>
        <v>30.333333333333332</v>
      </c>
    </row>
    <row r="3795" spans="5:12" x14ac:dyDescent="0.25">
      <c r="E3795" s="332" t="s">
        <v>2974</v>
      </c>
      <c r="F3795" s="333" t="str">
        <f t="shared" si="413"/>
        <v>9</v>
      </c>
      <c r="G3795" s="333" t="str">
        <f t="shared" si="414"/>
        <v>7</v>
      </c>
      <c r="H3795" s="333" t="str">
        <f t="shared" si="415"/>
        <v>9</v>
      </c>
      <c r="I3795" s="333" t="str">
        <f t="shared" si="416"/>
        <v>3</v>
      </c>
      <c r="J3795" s="333" t="str">
        <f t="shared" si="417"/>
        <v>1</v>
      </c>
      <c r="K3795" s="333" t="str">
        <f t="shared" si="418"/>
        <v>3</v>
      </c>
      <c r="L3795" s="350">
        <f t="shared" si="419"/>
        <v>31</v>
      </c>
    </row>
    <row r="3796" spans="5:12" x14ac:dyDescent="0.25">
      <c r="E3796" s="332" t="s">
        <v>2973</v>
      </c>
      <c r="F3796" s="333" t="str">
        <f t="shared" si="413"/>
        <v>9</v>
      </c>
      <c r="G3796" s="333" t="str">
        <f t="shared" si="414"/>
        <v>7</v>
      </c>
      <c r="H3796" s="333" t="str">
        <f t="shared" si="415"/>
        <v>9</v>
      </c>
      <c r="I3796" s="333" t="str">
        <f t="shared" si="416"/>
        <v>3</v>
      </c>
      <c r="J3796" s="333" t="str">
        <f t="shared" si="417"/>
        <v>1</v>
      </c>
      <c r="K3796" s="333" t="str">
        <f t="shared" si="418"/>
        <v>7</v>
      </c>
      <c r="L3796" s="350">
        <f t="shared" si="419"/>
        <v>32.333333333333336</v>
      </c>
    </row>
    <row r="3797" spans="5:12" x14ac:dyDescent="0.25">
      <c r="E3797" s="332" t="s">
        <v>2972</v>
      </c>
      <c r="F3797" s="333" t="str">
        <f t="shared" si="413"/>
        <v>9</v>
      </c>
      <c r="G3797" s="333" t="str">
        <f t="shared" si="414"/>
        <v>7</v>
      </c>
      <c r="H3797" s="333" t="str">
        <f t="shared" si="415"/>
        <v>9</v>
      </c>
      <c r="I3797" s="333" t="str">
        <f t="shared" si="416"/>
        <v>3</v>
      </c>
      <c r="J3797" s="333" t="str">
        <f t="shared" si="417"/>
        <v>1</v>
      </c>
      <c r="K3797" s="333" t="str">
        <f t="shared" si="418"/>
        <v>9</v>
      </c>
      <c r="L3797" s="350">
        <f t="shared" si="419"/>
        <v>33</v>
      </c>
    </row>
    <row r="3798" spans="5:12" x14ac:dyDescent="0.25">
      <c r="E3798" s="332" t="s">
        <v>2971</v>
      </c>
      <c r="F3798" s="333" t="str">
        <f t="shared" si="413"/>
        <v>9</v>
      </c>
      <c r="G3798" s="333" t="str">
        <f t="shared" si="414"/>
        <v>7</v>
      </c>
      <c r="H3798" s="333" t="str">
        <f t="shared" si="415"/>
        <v>9</v>
      </c>
      <c r="I3798" s="333" t="str">
        <f t="shared" si="416"/>
        <v>3</v>
      </c>
      <c r="J3798" s="333" t="str">
        <f t="shared" si="417"/>
        <v>3</v>
      </c>
      <c r="K3798" s="333" t="str">
        <f t="shared" si="418"/>
        <v>1</v>
      </c>
      <c r="L3798" s="350">
        <f t="shared" si="419"/>
        <v>31</v>
      </c>
    </row>
    <row r="3799" spans="5:12" x14ac:dyDescent="0.25">
      <c r="E3799" s="332" t="s">
        <v>2970</v>
      </c>
      <c r="F3799" s="333" t="str">
        <f t="shared" si="413"/>
        <v>9</v>
      </c>
      <c r="G3799" s="333" t="str">
        <f t="shared" si="414"/>
        <v>7</v>
      </c>
      <c r="H3799" s="333" t="str">
        <f t="shared" si="415"/>
        <v>9</v>
      </c>
      <c r="I3799" s="333" t="str">
        <f t="shared" si="416"/>
        <v>3</v>
      </c>
      <c r="J3799" s="333" t="str">
        <f t="shared" si="417"/>
        <v>3</v>
      </c>
      <c r="K3799" s="333" t="str">
        <f t="shared" si="418"/>
        <v>3</v>
      </c>
      <c r="L3799" s="350">
        <f t="shared" si="419"/>
        <v>33</v>
      </c>
    </row>
    <row r="3800" spans="5:12" x14ac:dyDescent="0.25">
      <c r="E3800" s="332" t="s">
        <v>2969</v>
      </c>
      <c r="F3800" s="333" t="str">
        <f t="shared" si="413"/>
        <v>9</v>
      </c>
      <c r="G3800" s="333" t="str">
        <f t="shared" si="414"/>
        <v>7</v>
      </c>
      <c r="H3800" s="333" t="str">
        <f t="shared" si="415"/>
        <v>9</v>
      </c>
      <c r="I3800" s="333" t="str">
        <f t="shared" si="416"/>
        <v>3</v>
      </c>
      <c r="J3800" s="333" t="str">
        <f t="shared" si="417"/>
        <v>3</v>
      </c>
      <c r="K3800" s="333" t="str">
        <f t="shared" si="418"/>
        <v>7</v>
      </c>
      <c r="L3800" s="350">
        <f t="shared" si="419"/>
        <v>37</v>
      </c>
    </row>
    <row r="3801" spans="5:12" x14ac:dyDescent="0.25">
      <c r="E3801" s="332" t="s">
        <v>2968</v>
      </c>
      <c r="F3801" s="333" t="str">
        <f t="shared" si="413"/>
        <v>9</v>
      </c>
      <c r="G3801" s="333" t="str">
        <f t="shared" si="414"/>
        <v>7</v>
      </c>
      <c r="H3801" s="333" t="str">
        <f t="shared" si="415"/>
        <v>9</v>
      </c>
      <c r="I3801" s="333" t="str">
        <f t="shared" si="416"/>
        <v>3</v>
      </c>
      <c r="J3801" s="333" t="str">
        <f t="shared" si="417"/>
        <v>3</v>
      </c>
      <c r="K3801" s="333" t="str">
        <f t="shared" si="418"/>
        <v>9</v>
      </c>
      <c r="L3801" s="350">
        <f t="shared" si="419"/>
        <v>39</v>
      </c>
    </row>
    <row r="3802" spans="5:12" x14ac:dyDescent="0.25">
      <c r="E3802" s="332" t="s">
        <v>2967</v>
      </c>
      <c r="F3802" s="333" t="str">
        <f t="shared" si="413"/>
        <v>9</v>
      </c>
      <c r="G3802" s="333" t="str">
        <f t="shared" si="414"/>
        <v>7</v>
      </c>
      <c r="H3802" s="333" t="str">
        <f t="shared" si="415"/>
        <v>9</v>
      </c>
      <c r="I3802" s="333" t="str">
        <f t="shared" si="416"/>
        <v>3</v>
      </c>
      <c r="J3802" s="333" t="str">
        <f t="shared" si="417"/>
        <v>7</v>
      </c>
      <c r="K3802" s="333" t="str">
        <f t="shared" si="418"/>
        <v>1</v>
      </c>
      <c r="L3802" s="350">
        <f t="shared" si="419"/>
        <v>32.333333333333336</v>
      </c>
    </row>
    <row r="3803" spans="5:12" x14ac:dyDescent="0.25">
      <c r="E3803" s="332" t="s">
        <v>2966</v>
      </c>
      <c r="F3803" s="333" t="str">
        <f t="shared" si="413"/>
        <v>9</v>
      </c>
      <c r="G3803" s="333" t="str">
        <f t="shared" si="414"/>
        <v>7</v>
      </c>
      <c r="H3803" s="333" t="str">
        <f t="shared" si="415"/>
        <v>9</v>
      </c>
      <c r="I3803" s="333" t="str">
        <f t="shared" si="416"/>
        <v>3</v>
      </c>
      <c r="J3803" s="333" t="str">
        <f t="shared" si="417"/>
        <v>7</v>
      </c>
      <c r="K3803" s="333" t="str">
        <f t="shared" si="418"/>
        <v>3</v>
      </c>
      <c r="L3803" s="350">
        <f t="shared" si="419"/>
        <v>37</v>
      </c>
    </row>
    <row r="3804" spans="5:12" x14ac:dyDescent="0.25">
      <c r="E3804" s="332" t="s">
        <v>2965</v>
      </c>
      <c r="F3804" s="333" t="str">
        <f t="shared" si="413"/>
        <v>9</v>
      </c>
      <c r="G3804" s="333" t="str">
        <f t="shared" si="414"/>
        <v>7</v>
      </c>
      <c r="H3804" s="333" t="str">
        <f t="shared" si="415"/>
        <v>9</v>
      </c>
      <c r="I3804" s="333" t="str">
        <f t="shared" si="416"/>
        <v>3</v>
      </c>
      <c r="J3804" s="333" t="str">
        <f t="shared" si="417"/>
        <v>7</v>
      </c>
      <c r="K3804" s="333" t="str">
        <f t="shared" si="418"/>
        <v>7</v>
      </c>
      <c r="L3804" s="350">
        <f t="shared" si="419"/>
        <v>46.333333333333336</v>
      </c>
    </row>
    <row r="3805" spans="5:12" x14ac:dyDescent="0.25">
      <c r="E3805" s="332" t="s">
        <v>2964</v>
      </c>
      <c r="F3805" s="333" t="str">
        <f t="shared" si="413"/>
        <v>9</v>
      </c>
      <c r="G3805" s="333" t="str">
        <f t="shared" si="414"/>
        <v>7</v>
      </c>
      <c r="H3805" s="333" t="str">
        <f t="shared" si="415"/>
        <v>9</v>
      </c>
      <c r="I3805" s="333" t="str">
        <f t="shared" si="416"/>
        <v>3</v>
      </c>
      <c r="J3805" s="333" t="str">
        <f t="shared" si="417"/>
        <v>7</v>
      </c>
      <c r="K3805" s="333" t="str">
        <f t="shared" si="418"/>
        <v>9</v>
      </c>
      <c r="L3805" s="350">
        <f t="shared" si="419"/>
        <v>51</v>
      </c>
    </row>
    <row r="3806" spans="5:12" x14ac:dyDescent="0.25">
      <c r="E3806" s="332" t="s">
        <v>2963</v>
      </c>
      <c r="F3806" s="333" t="str">
        <f t="shared" si="413"/>
        <v>9</v>
      </c>
      <c r="G3806" s="333" t="str">
        <f t="shared" si="414"/>
        <v>7</v>
      </c>
      <c r="H3806" s="333" t="str">
        <f t="shared" si="415"/>
        <v>9</v>
      </c>
      <c r="I3806" s="333" t="str">
        <f t="shared" si="416"/>
        <v>3</v>
      </c>
      <c r="J3806" s="333" t="str">
        <f t="shared" si="417"/>
        <v>9</v>
      </c>
      <c r="K3806" s="333" t="str">
        <f t="shared" si="418"/>
        <v>1</v>
      </c>
      <c r="L3806" s="350">
        <f t="shared" si="419"/>
        <v>33</v>
      </c>
    </row>
    <row r="3807" spans="5:12" x14ac:dyDescent="0.25">
      <c r="E3807" s="332" t="s">
        <v>2962</v>
      </c>
      <c r="F3807" s="333" t="str">
        <f t="shared" si="413"/>
        <v>9</v>
      </c>
      <c r="G3807" s="333" t="str">
        <f t="shared" si="414"/>
        <v>7</v>
      </c>
      <c r="H3807" s="333" t="str">
        <f t="shared" si="415"/>
        <v>9</v>
      </c>
      <c r="I3807" s="333" t="str">
        <f t="shared" si="416"/>
        <v>3</v>
      </c>
      <c r="J3807" s="333" t="str">
        <f t="shared" si="417"/>
        <v>9</v>
      </c>
      <c r="K3807" s="333" t="str">
        <f t="shared" si="418"/>
        <v>3</v>
      </c>
      <c r="L3807" s="350">
        <f t="shared" si="419"/>
        <v>39</v>
      </c>
    </row>
    <row r="3808" spans="5:12" x14ac:dyDescent="0.25">
      <c r="E3808" s="332" t="s">
        <v>2961</v>
      </c>
      <c r="F3808" s="333" t="str">
        <f t="shared" si="413"/>
        <v>9</v>
      </c>
      <c r="G3808" s="333" t="str">
        <f t="shared" si="414"/>
        <v>7</v>
      </c>
      <c r="H3808" s="333" t="str">
        <f t="shared" si="415"/>
        <v>9</v>
      </c>
      <c r="I3808" s="333" t="str">
        <f t="shared" si="416"/>
        <v>3</v>
      </c>
      <c r="J3808" s="333" t="str">
        <f t="shared" si="417"/>
        <v>9</v>
      </c>
      <c r="K3808" s="333" t="str">
        <f t="shared" si="418"/>
        <v>7</v>
      </c>
      <c r="L3808" s="350">
        <f t="shared" si="419"/>
        <v>51</v>
      </c>
    </row>
    <row r="3809" spans="5:12" x14ac:dyDescent="0.25">
      <c r="E3809" s="332" t="s">
        <v>2960</v>
      </c>
      <c r="F3809" s="333" t="str">
        <f t="shared" si="413"/>
        <v>9</v>
      </c>
      <c r="G3809" s="333" t="str">
        <f t="shared" si="414"/>
        <v>7</v>
      </c>
      <c r="H3809" s="333" t="str">
        <f t="shared" si="415"/>
        <v>9</v>
      </c>
      <c r="I3809" s="333" t="str">
        <f t="shared" si="416"/>
        <v>3</v>
      </c>
      <c r="J3809" s="333" t="str">
        <f t="shared" si="417"/>
        <v>9</v>
      </c>
      <c r="K3809" s="333" t="str">
        <f t="shared" si="418"/>
        <v>9</v>
      </c>
      <c r="L3809" s="350">
        <f t="shared" si="419"/>
        <v>57</v>
      </c>
    </row>
    <row r="3810" spans="5:12" x14ac:dyDescent="0.25">
      <c r="E3810" s="332" t="s">
        <v>2959</v>
      </c>
      <c r="F3810" s="333" t="str">
        <f t="shared" si="413"/>
        <v>9</v>
      </c>
      <c r="G3810" s="333" t="str">
        <f t="shared" si="414"/>
        <v>7</v>
      </c>
      <c r="H3810" s="333" t="str">
        <f t="shared" si="415"/>
        <v>9</v>
      </c>
      <c r="I3810" s="333" t="str">
        <f t="shared" si="416"/>
        <v>7</v>
      </c>
      <c r="J3810" s="333" t="str">
        <f t="shared" si="417"/>
        <v>1</v>
      </c>
      <c r="K3810" s="333" t="str">
        <f t="shared" si="418"/>
        <v>1</v>
      </c>
      <c r="L3810" s="350">
        <f t="shared" si="419"/>
        <v>42.333333333333336</v>
      </c>
    </row>
    <row r="3811" spans="5:12" x14ac:dyDescent="0.25">
      <c r="E3811" s="332" t="s">
        <v>2958</v>
      </c>
      <c r="F3811" s="333" t="str">
        <f t="shared" si="413"/>
        <v>9</v>
      </c>
      <c r="G3811" s="333" t="str">
        <f t="shared" si="414"/>
        <v>7</v>
      </c>
      <c r="H3811" s="333" t="str">
        <f t="shared" si="415"/>
        <v>9</v>
      </c>
      <c r="I3811" s="333" t="str">
        <f t="shared" si="416"/>
        <v>7</v>
      </c>
      <c r="J3811" s="333" t="str">
        <f t="shared" si="417"/>
        <v>1</v>
      </c>
      <c r="K3811" s="333" t="str">
        <f t="shared" si="418"/>
        <v>3</v>
      </c>
      <c r="L3811" s="350">
        <f t="shared" si="419"/>
        <v>43</v>
      </c>
    </row>
    <row r="3812" spans="5:12" x14ac:dyDescent="0.25">
      <c r="E3812" s="332" t="s">
        <v>2957</v>
      </c>
      <c r="F3812" s="333" t="str">
        <f t="shared" si="413"/>
        <v>9</v>
      </c>
      <c r="G3812" s="333" t="str">
        <f t="shared" si="414"/>
        <v>7</v>
      </c>
      <c r="H3812" s="333" t="str">
        <f t="shared" si="415"/>
        <v>9</v>
      </c>
      <c r="I3812" s="333" t="str">
        <f t="shared" si="416"/>
        <v>7</v>
      </c>
      <c r="J3812" s="333" t="str">
        <f t="shared" si="417"/>
        <v>1</v>
      </c>
      <c r="K3812" s="333" t="str">
        <f t="shared" si="418"/>
        <v>7</v>
      </c>
      <c r="L3812" s="350">
        <f t="shared" si="419"/>
        <v>44.333333333333336</v>
      </c>
    </row>
    <row r="3813" spans="5:12" x14ac:dyDescent="0.25">
      <c r="E3813" s="332" t="s">
        <v>2956</v>
      </c>
      <c r="F3813" s="333" t="str">
        <f t="shared" si="413"/>
        <v>9</v>
      </c>
      <c r="G3813" s="333" t="str">
        <f t="shared" si="414"/>
        <v>7</v>
      </c>
      <c r="H3813" s="333" t="str">
        <f t="shared" si="415"/>
        <v>9</v>
      </c>
      <c r="I3813" s="333" t="str">
        <f t="shared" si="416"/>
        <v>7</v>
      </c>
      <c r="J3813" s="333" t="str">
        <f t="shared" si="417"/>
        <v>1</v>
      </c>
      <c r="K3813" s="333" t="str">
        <f t="shared" si="418"/>
        <v>9</v>
      </c>
      <c r="L3813" s="350">
        <f t="shared" si="419"/>
        <v>45</v>
      </c>
    </row>
    <row r="3814" spans="5:12" x14ac:dyDescent="0.25">
      <c r="E3814" s="332" t="s">
        <v>2955</v>
      </c>
      <c r="F3814" s="333" t="str">
        <f t="shared" si="413"/>
        <v>9</v>
      </c>
      <c r="G3814" s="333" t="str">
        <f t="shared" si="414"/>
        <v>7</v>
      </c>
      <c r="H3814" s="333" t="str">
        <f t="shared" si="415"/>
        <v>9</v>
      </c>
      <c r="I3814" s="333" t="str">
        <f t="shared" si="416"/>
        <v>7</v>
      </c>
      <c r="J3814" s="333" t="str">
        <f t="shared" si="417"/>
        <v>3</v>
      </c>
      <c r="K3814" s="333" t="str">
        <f t="shared" si="418"/>
        <v>1</v>
      </c>
      <c r="L3814" s="350">
        <f t="shared" si="419"/>
        <v>43</v>
      </c>
    </row>
    <row r="3815" spans="5:12" x14ac:dyDescent="0.25">
      <c r="E3815" s="332" t="s">
        <v>2954</v>
      </c>
      <c r="F3815" s="333" t="str">
        <f t="shared" si="413"/>
        <v>9</v>
      </c>
      <c r="G3815" s="333" t="str">
        <f t="shared" si="414"/>
        <v>7</v>
      </c>
      <c r="H3815" s="333" t="str">
        <f t="shared" si="415"/>
        <v>9</v>
      </c>
      <c r="I3815" s="333" t="str">
        <f t="shared" si="416"/>
        <v>7</v>
      </c>
      <c r="J3815" s="333" t="str">
        <f t="shared" si="417"/>
        <v>3</v>
      </c>
      <c r="K3815" s="333" t="str">
        <f t="shared" si="418"/>
        <v>3</v>
      </c>
      <c r="L3815" s="350">
        <f t="shared" si="419"/>
        <v>45</v>
      </c>
    </row>
    <row r="3816" spans="5:12" x14ac:dyDescent="0.25">
      <c r="E3816" s="332" t="s">
        <v>2953</v>
      </c>
      <c r="F3816" s="333" t="str">
        <f t="shared" si="413"/>
        <v>9</v>
      </c>
      <c r="G3816" s="333" t="str">
        <f t="shared" si="414"/>
        <v>7</v>
      </c>
      <c r="H3816" s="333" t="str">
        <f t="shared" si="415"/>
        <v>9</v>
      </c>
      <c r="I3816" s="333" t="str">
        <f t="shared" si="416"/>
        <v>7</v>
      </c>
      <c r="J3816" s="333" t="str">
        <f t="shared" si="417"/>
        <v>3</v>
      </c>
      <c r="K3816" s="333" t="str">
        <f t="shared" si="418"/>
        <v>7</v>
      </c>
      <c r="L3816" s="350">
        <f t="shared" si="419"/>
        <v>49</v>
      </c>
    </row>
    <row r="3817" spans="5:12" x14ac:dyDescent="0.25">
      <c r="E3817" s="332" t="s">
        <v>2952</v>
      </c>
      <c r="F3817" s="333" t="str">
        <f t="shared" si="413"/>
        <v>9</v>
      </c>
      <c r="G3817" s="333" t="str">
        <f t="shared" si="414"/>
        <v>7</v>
      </c>
      <c r="H3817" s="333" t="str">
        <f t="shared" si="415"/>
        <v>9</v>
      </c>
      <c r="I3817" s="333" t="str">
        <f t="shared" si="416"/>
        <v>7</v>
      </c>
      <c r="J3817" s="333" t="str">
        <f t="shared" si="417"/>
        <v>3</v>
      </c>
      <c r="K3817" s="333" t="str">
        <f t="shared" si="418"/>
        <v>9</v>
      </c>
      <c r="L3817" s="350">
        <f t="shared" si="419"/>
        <v>51</v>
      </c>
    </row>
    <row r="3818" spans="5:12" x14ac:dyDescent="0.25">
      <c r="E3818" s="332" t="s">
        <v>2951</v>
      </c>
      <c r="F3818" s="333" t="str">
        <f t="shared" si="413"/>
        <v>9</v>
      </c>
      <c r="G3818" s="333" t="str">
        <f t="shared" si="414"/>
        <v>7</v>
      </c>
      <c r="H3818" s="333" t="str">
        <f t="shared" si="415"/>
        <v>9</v>
      </c>
      <c r="I3818" s="333" t="str">
        <f t="shared" si="416"/>
        <v>7</v>
      </c>
      <c r="J3818" s="333" t="str">
        <f t="shared" si="417"/>
        <v>7</v>
      </c>
      <c r="K3818" s="333" t="str">
        <f t="shared" si="418"/>
        <v>1</v>
      </c>
      <c r="L3818" s="350">
        <f t="shared" si="419"/>
        <v>44.333333333333336</v>
      </c>
    </row>
    <row r="3819" spans="5:12" x14ac:dyDescent="0.25">
      <c r="E3819" s="332" t="s">
        <v>2950</v>
      </c>
      <c r="F3819" s="333" t="str">
        <f t="shared" si="413"/>
        <v>9</v>
      </c>
      <c r="G3819" s="333" t="str">
        <f t="shared" si="414"/>
        <v>7</v>
      </c>
      <c r="H3819" s="333" t="str">
        <f t="shared" si="415"/>
        <v>9</v>
      </c>
      <c r="I3819" s="333" t="str">
        <f t="shared" si="416"/>
        <v>7</v>
      </c>
      <c r="J3819" s="333" t="str">
        <f t="shared" si="417"/>
        <v>7</v>
      </c>
      <c r="K3819" s="333" t="str">
        <f t="shared" si="418"/>
        <v>3</v>
      </c>
      <c r="L3819" s="350">
        <f t="shared" si="419"/>
        <v>49</v>
      </c>
    </row>
    <row r="3820" spans="5:12" x14ac:dyDescent="0.25">
      <c r="E3820" s="332" t="s">
        <v>2949</v>
      </c>
      <c r="F3820" s="333" t="str">
        <f t="shared" si="413"/>
        <v>9</v>
      </c>
      <c r="G3820" s="333" t="str">
        <f t="shared" si="414"/>
        <v>7</v>
      </c>
      <c r="H3820" s="333" t="str">
        <f t="shared" si="415"/>
        <v>9</v>
      </c>
      <c r="I3820" s="333" t="str">
        <f t="shared" si="416"/>
        <v>7</v>
      </c>
      <c r="J3820" s="333" t="str">
        <f t="shared" si="417"/>
        <v>7</v>
      </c>
      <c r="K3820" s="333" t="str">
        <f t="shared" si="418"/>
        <v>7</v>
      </c>
      <c r="L3820" s="350">
        <f t="shared" si="419"/>
        <v>58.333333333333336</v>
      </c>
    </row>
    <row r="3821" spans="5:12" x14ac:dyDescent="0.25">
      <c r="E3821" s="332" t="s">
        <v>2948</v>
      </c>
      <c r="F3821" s="333" t="str">
        <f t="shared" si="413"/>
        <v>9</v>
      </c>
      <c r="G3821" s="333" t="str">
        <f t="shared" si="414"/>
        <v>7</v>
      </c>
      <c r="H3821" s="333" t="str">
        <f t="shared" si="415"/>
        <v>9</v>
      </c>
      <c r="I3821" s="333" t="str">
        <f t="shared" si="416"/>
        <v>7</v>
      </c>
      <c r="J3821" s="333" t="str">
        <f t="shared" si="417"/>
        <v>7</v>
      </c>
      <c r="K3821" s="333" t="str">
        <f t="shared" si="418"/>
        <v>9</v>
      </c>
      <c r="L3821" s="350">
        <f t="shared" si="419"/>
        <v>63</v>
      </c>
    </row>
    <row r="3822" spans="5:12" x14ac:dyDescent="0.25">
      <c r="E3822" s="332" t="s">
        <v>2947</v>
      </c>
      <c r="F3822" s="333" t="str">
        <f t="shared" si="413"/>
        <v>9</v>
      </c>
      <c r="G3822" s="333" t="str">
        <f t="shared" si="414"/>
        <v>7</v>
      </c>
      <c r="H3822" s="333" t="str">
        <f t="shared" si="415"/>
        <v>9</v>
      </c>
      <c r="I3822" s="333" t="str">
        <f t="shared" si="416"/>
        <v>7</v>
      </c>
      <c r="J3822" s="333" t="str">
        <f t="shared" si="417"/>
        <v>9</v>
      </c>
      <c r="K3822" s="333" t="str">
        <f t="shared" si="418"/>
        <v>1</v>
      </c>
      <c r="L3822" s="350">
        <f t="shared" si="419"/>
        <v>45</v>
      </c>
    </row>
    <row r="3823" spans="5:12" x14ac:dyDescent="0.25">
      <c r="E3823" s="332" t="s">
        <v>2946</v>
      </c>
      <c r="F3823" s="333" t="str">
        <f t="shared" si="413"/>
        <v>9</v>
      </c>
      <c r="G3823" s="333" t="str">
        <f t="shared" si="414"/>
        <v>7</v>
      </c>
      <c r="H3823" s="333" t="str">
        <f t="shared" si="415"/>
        <v>9</v>
      </c>
      <c r="I3823" s="333" t="str">
        <f t="shared" si="416"/>
        <v>7</v>
      </c>
      <c r="J3823" s="333" t="str">
        <f t="shared" si="417"/>
        <v>9</v>
      </c>
      <c r="K3823" s="333" t="str">
        <f t="shared" si="418"/>
        <v>3</v>
      </c>
      <c r="L3823" s="350">
        <f t="shared" si="419"/>
        <v>51</v>
      </c>
    </row>
    <row r="3824" spans="5:12" x14ac:dyDescent="0.25">
      <c r="E3824" s="332" t="s">
        <v>2945</v>
      </c>
      <c r="F3824" s="333" t="str">
        <f t="shared" si="413"/>
        <v>9</v>
      </c>
      <c r="G3824" s="333" t="str">
        <f t="shared" si="414"/>
        <v>7</v>
      </c>
      <c r="H3824" s="333" t="str">
        <f t="shared" si="415"/>
        <v>9</v>
      </c>
      <c r="I3824" s="333" t="str">
        <f t="shared" si="416"/>
        <v>7</v>
      </c>
      <c r="J3824" s="333" t="str">
        <f t="shared" si="417"/>
        <v>9</v>
      </c>
      <c r="K3824" s="333" t="str">
        <f t="shared" si="418"/>
        <v>7</v>
      </c>
      <c r="L3824" s="350">
        <f t="shared" si="419"/>
        <v>63</v>
      </c>
    </row>
    <row r="3825" spans="5:12" x14ac:dyDescent="0.25">
      <c r="E3825" s="332" t="s">
        <v>2944</v>
      </c>
      <c r="F3825" s="333" t="str">
        <f t="shared" si="413"/>
        <v>9</v>
      </c>
      <c r="G3825" s="333" t="str">
        <f t="shared" si="414"/>
        <v>7</v>
      </c>
      <c r="H3825" s="333" t="str">
        <f t="shared" si="415"/>
        <v>9</v>
      </c>
      <c r="I3825" s="333" t="str">
        <f t="shared" si="416"/>
        <v>7</v>
      </c>
      <c r="J3825" s="333" t="str">
        <f t="shared" si="417"/>
        <v>9</v>
      </c>
      <c r="K3825" s="333" t="str">
        <f t="shared" si="418"/>
        <v>9</v>
      </c>
      <c r="L3825" s="350">
        <f t="shared" si="419"/>
        <v>69</v>
      </c>
    </row>
    <row r="3826" spans="5:12" x14ac:dyDescent="0.25">
      <c r="E3826" s="332" t="s">
        <v>2943</v>
      </c>
      <c r="F3826" s="333" t="str">
        <f t="shared" si="413"/>
        <v>9</v>
      </c>
      <c r="G3826" s="333" t="str">
        <f t="shared" si="414"/>
        <v>7</v>
      </c>
      <c r="H3826" s="333" t="str">
        <f t="shared" si="415"/>
        <v>9</v>
      </c>
      <c r="I3826" s="333" t="str">
        <f t="shared" si="416"/>
        <v>9</v>
      </c>
      <c r="J3826" s="333" t="str">
        <f t="shared" si="417"/>
        <v>1</v>
      </c>
      <c r="K3826" s="333" t="str">
        <f t="shared" si="418"/>
        <v>1</v>
      </c>
      <c r="L3826" s="350">
        <f t="shared" si="419"/>
        <v>48.333333333333336</v>
      </c>
    </row>
    <row r="3827" spans="5:12" x14ac:dyDescent="0.25">
      <c r="E3827" s="332" t="s">
        <v>2942</v>
      </c>
      <c r="F3827" s="333" t="str">
        <f t="shared" si="413"/>
        <v>9</v>
      </c>
      <c r="G3827" s="333" t="str">
        <f t="shared" si="414"/>
        <v>7</v>
      </c>
      <c r="H3827" s="333" t="str">
        <f t="shared" si="415"/>
        <v>9</v>
      </c>
      <c r="I3827" s="333" t="str">
        <f t="shared" si="416"/>
        <v>9</v>
      </c>
      <c r="J3827" s="333" t="str">
        <f t="shared" si="417"/>
        <v>1</v>
      </c>
      <c r="K3827" s="333" t="str">
        <f t="shared" si="418"/>
        <v>3</v>
      </c>
      <c r="L3827" s="350">
        <f t="shared" si="419"/>
        <v>49</v>
      </c>
    </row>
    <row r="3828" spans="5:12" x14ac:dyDescent="0.25">
      <c r="E3828" s="332" t="s">
        <v>2941</v>
      </c>
      <c r="F3828" s="333" t="str">
        <f t="shared" si="413"/>
        <v>9</v>
      </c>
      <c r="G3828" s="333" t="str">
        <f t="shared" si="414"/>
        <v>7</v>
      </c>
      <c r="H3828" s="333" t="str">
        <f t="shared" si="415"/>
        <v>9</v>
      </c>
      <c r="I3828" s="333" t="str">
        <f t="shared" si="416"/>
        <v>9</v>
      </c>
      <c r="J3828" s="333" t="str">
        <f t="shared" si="417"/>
        <v>1</v>
      </c>
      <c r="K3828" s="333" t="str">
        <f t="shared" si="418"/>
        <v>7</v>
      </c>
      <c r="L3828" s="350">
        <f t="shared" si="419"/>
        <v>50.333333333333336</v>
      </c>
    </row>
    <row r="3829" spans="5:12" x14ac:dyDescent="0.25">
      <c r="E3829" s="332" t="s">
        <v>2940</v>
      </c>
      <c r="F3829" s="333" t="str">
        <f t="shared" si="413"/>
        <v>9</v>
      </c>
      <c r="G3829" s="333" t="str">
        <f t="shared" si="414"/>
        <v>7</v>
      </c>
      <c r="H3829" s="333" t="str">
        <f t="shared" si="415"/>
        <v>9</v>
      </c>
      <c r="I3829" s="333" t="str">
        <f t="shared" si="416"/>
        <v>9</v>
      </c>
      <c r="J3829" s="333" t="str">
        <f t="shared" si="417"/>
        <v>1</v>
      </c>
      <c r="K3829" s="333" t="str">
        <f t="shared" si="418"/>
        <v>9</v>
      </c>
      <c r="L3829" s="350">
        <f t="shared" si="419"/>
        <v>51</v>
      </c>
    </row>
    <row r="3830" spans="5:12" x14ac:dyDescent="0.25">
      <c r="E3830" s="332" t="s">
        <v>2939</v>
      </c>
      <c r="F3830" s="333" t="str">
        <f t="shared" si="413"/>
        <v>9</v>
      </c>
      <c r="G3830" s="333" t="str">
        <f t="shared" si="414"/>
        <v>7</v>
      </c>
      <c r="H3830" s="333" t="str">
        <f t="shared" si="415"/>
        <v>9</v>
      </c>
      <c r="I3830" s="333" t="str">
        <f t="shared" si="416"/>
        <v>9</v>
      </c>
      <c r="J3830" s="333" t="str">
        <f t="shared" si="417"/>
        <v>3</v>
      </c>
      <c r="K3830" s="333" t="str">
        <f t="shared" si="418"/>
        <v>1</v>
      </c>
      <c r="L3830" s="350">
        <f t="shared" si="419"/>
        <v>49</v>
      </c>
    </row>
    <row r="3831" spans="5:12" x14ac:dyDescent="0.25">
      <c r="E3831" s="332" t="s">
        <v>2938</v>
      </c>
      <c r="F3831" s="333" t="str">
        <f t="shared" si="413"/>
        <v>9</v>
      </c>
      <c r="G3831" s="333" t="str">
        <f t="shared" si="414"/>
        <v>7</v>
      </c>
      <c r="H3831" s="333" t="str">
        <f t="shared" si="415"/>
        <v>9</v>
      </c>
      <c r="I3831" s="333" t="str">
        <f t="shared" si="416"/>
        <v>9</v>
      </c>
      <c r="J3831" s="333" t="str">
        <f t="shared" si="417"/>
        <v>3</v>
      </c>
      <c r="K3831" s="333" t="str">
        <f t="shared" si="418"/>
        <v>3</v>
      </c>
      <c r="L3831" s="350">
        <f t="shared" si="419"/>
        <v>51</v>
      </c>
    </row>
    <row r="3832" spans="5:12" x14ac:dyDescent="0.25">
      <c r="E3832" s="332" t="s">
        <v>2937</v>
      </c>
      <c r="F3832" s="333" t="str">
        <f t="shared" si="413"/>
        <v>9</v>
      </c>
      <c r="G3832" s="333" t="str">
        <f t="shared" si="414"/>
        <v>7</v>
      </c>
      <c r="H3832" s="333" t="str">
        <f t="shared" si="415"/>
        <v>9</v>
      </c>
      <c r="I3832" s="333" t="str">
        <f t="shared" si="416"/>
        <v>9</v>
      </c>
      <c r="J3832" s="333" t="str">
        <f t="shared" si="417"/>
        <v>3</v>
      </c>
      <c r="K3832" s="333" t="str">
        <f t="shared" si="418"/>
        <v>7</v>
      </c>
      <c r="L3832" s="350">
        <f t="shared" si="419"/>
        <v>55</v>
      </c>
    </row>
    <row r="3833" spans="5:12" x14ac:dyDescent="0.25">
      <c r="E3833" s="332" t="s">
        <v>2936</v>
      </c>
      <c r="F3833" s="333" t="str">
        <f t="shared" si="413"/>
        <v>9</v>
      </c>
      <c r="G3833" s="333" t="str">
        <f t="shared" si="414"/>
        <v>7</v>
      </c>
      <c r="H3833" s="333" t="str">
        <f t="shared" si="415"/>
        <v>9</v>
      </c>
      <c r="I3833" s="333" t="str">
        <f t="shared" si="416"/>
        <v>9</v>
      </c>
      <c r="J3833" s="333" t="str">
        <f t="shared" si="417"/>
        <v>3</v>
      </c>
      <c r="K3833" s="333" t="str">
        <f t="shared" si="418"/>
        <v>9</v>
      </c>
      <c r="L3833" s="350">
        <f t="shared" si="419"/>
        <v>57</v>
      </c>
    </row>
    <row r="3834" spans="5:12" x14ac:dyDescent="0.25">
      <c r="E3834" s="332" t="s">
        <v>2935</v>
      </c>
      <c r="F3834" s="333" t="str">
        <f t="shared" si="413"/>
        <v>9</v>
      </c>
      <c r="G3834" s="333" t="str">
        <f t="shared" si="414"/>
        <v>7</v>
      </c>
      <c r="H3834" s="333" t="str">
        <f t="shared" si="415"/>
        <v>9</v>
      </c>
      <c r="I3834" s="333" t="str">
        <f t="shared" si="416"/>
        <v>9</v>
      </c>
      <c r="J3834" s="333" t="str">
        <f t="shared" si="417"/>
        <v>7</v>
      </c>
      <c r="K3834" s="333" t="str">
        <f t="shared" si="418"/>
        <v>1</v>
      </c>
      <c r="L3834" s="350">
        <f t="shared" si="419"/>
        <v>50.333333333333336</v>
      </c>
    </row>
    <row r="3835" spans="5:12" x14ac:dyDescent="0.25">
      <c r="E3835" s="332" t="s">
        <v>2934</v>
      </c>
      <c r="F3835" s="333" t="str">
        <f t="shared" si="413"/>
        <v>9</v>
      </c>
      <c r="G3835" s="333" t="str">
        <f t="shared" si="414"/>
        <v>7</v>
      </c>
      <c r="H3835" s="333" t="str">
        <f t="shared" si="415"/>
        <v>9</v>
      </c>
      <c r="I3835" s="333" t="str">
        <f t="shared" si="416"/>
        <v>9</v>
      </c>
      <c r="J3835" s="333" t="str">
        <f t="shared" si="417"/>
        <v>7</v>
      </c>
      <c r="K3835" s="333" t="str">
        <f t="shared" si="418"/>
        <v>3</v>
      </c>
      <c r="L3835" s="350">
        <f t="shared" si="419"/>
        <v>55</v>
      </c>
    </row>
    <row r="3836" spans="5:12" x14ac:dyDescent="0.25">
      <c r="E3836" s="332" t="s">
        <v>2933</v>
      </c>
      <c r="F3836" s="333" t="str">
        <f t="shared" si="413"/>
        <v>9</v>
      </c>
      <c r="G3836" s="333" t="str">
        <f t="shared" si="414"/>
        <v>7</v>
      </c>
      <c r="H3836" s="333" t="str">
        <f t="shared" si="415"/>
        <v>9</v>
      </c>
      <c r="I3836" s="333" t="str">
        <f t="shared" si="416"/>
        <v>9</v>
      </c>
      <c r="J3836" s="333" t="str">
        <f t="shared" si="417"/>
        <v>7</v>
      </c>
      <c r="K3836" s="333" t="str">
        <f t="shared" si="418"/>
        <v>7</v>
      </c>
      <c r="L3836" s="350">
        <f t="shared" si="419"/>
        <v>64.333333333333329</v>
      </c>
    </row>
    <row r="3837" spans="5:12" x14ac:dyDescent="0.25">
      <c r="E3837" s="332" t="s">
        <v>2932</v>
      </c>
      <c r="F3837" s="333" t="str">
        <f t="shared" si="413"/>
        <v>9</v>
      </c>
      <c r="G3837" s="333" t="str">
        <f t="shared" si="414"/>
        <v>7</v>
      </c>
      <c r="H3837" s="333" t="str">
        <f t="shared" si="415"/>
        <v>9</v>
      </c>
      <c r="I3837" s="333" t="str">
        <f t="shared" si="416"/>
        <v>9</v>
      </c>
      <c r="J3837" s="333" t="str">
        <f t="shared" si="417"/>
        <v>7</v>
      </c>
      <c r="K3837" s="333" t="str">
        <f t="shared" si="418"/>
        <v>9</v>
      </c>
      <c r="L3837" s="350">
        <f t="shared" si="419"/>
        <v>69</v>
      </c>
    </row>
    <row r="3838" spans="5:12" x14ac:dyDescent="0.25">
      <c r="E3838" s="332" t="s">
        <v>2931</v>
      </c>
      <c r="F3838" s="333" t="str">
        <f t="shared" si="413"/>
        <v>9</v>
      </c>
      <c r="G3838" s="333" t="str">
        <f t="shared" si="414"/>
        <v>7</v>
      </c>
      <c r="H3838" s="333" t="str">
        <f t="shared" si="415"/>
        <v>9</v>
      </c>
      <c r="I3838" s="333" t="str">
        <f t="shared" si="416"/>
        <v>9</v>
      </c>
      <c r="J3838" s="333" t="str">
        <f t="shared" si="417"/>
        <v>9</v>
      </c>
      <c r="K3838" s="333" t="str">
        <f t="shared" si="418"/>
        <v>1</v>
      </c>
      <c r="L3838" s="350">
        <f t="shared" si="419"/>
        <v>51</v>
      </c>
    </row>
    <row r="3839" spans="5:12" x14ac:dyDescent="0.25">
      <c r="E3839" s="332" t="s">
        <v>2930</v>
      </c>
      <c r="F3839" s="333" t="str">
        <f t="shared" si="413"/>
        <v>9</v>
      </c>
      <c r="G3839" s="333" t="str">
        <f t="shared" si="414"/>
        <v>7</v>
      </c>
      <c r="H3839" s="333" t="str">
        <f t="shared" si="415"/>
        <v>9</v>
      </c>
      <c r="I3839" s="333" t="str">
        <f t="shared" si="416"/>
        <v>9</v>
      </c>
      <c r="J3839" s="333" t="str">
        <f t="shared" si="417"/>
        <v>9</v>
      </c>
      <c r="K3839" s="333" t="str">
        <f t="shared" si="418"/>
        <v>3</v>
      </c>
      <c r="L3839" s="350">
        <f t="shared" si="419"/>
        <v>57</v>
      </c>
    </row>
    <row r="3840" spans="5:12" x14ac:dyDescent="0.25">
      <c r="E3840" s="332" t="s">
        <v>2929</v>
      </c>
      <c r="F3840" s="333" t="str">
        <f t="shared" si="413"/>
        <v>9</v>
      </c>
      <c r="G3840" s="333" t="str">
        <f t="shared" si="414"/>
        <v>7</v>
      </c>
      <c r="H3840" s="333" t="str">
        <f t="shared" si="415"/>
        <v>9</v>
      </c>
      <c r="I3840" s="333" t="str">
        <f t="shared" si="416"/>
        <v>9</v>
      </c>
      <c r="J3840" s="333" t="str">
        <f t="shared" si="417"/>
        <v>9</v>
      </c>
      <c r="K3840" s="333" t="str">
        <f t="shared" si="418"/>
        <v>7</v>
      </c>
      <c r="L3840" s="350">
        <f t="shared" si="419"/>
        <v>69</v>
      </c>
    </row>
    <row r="3841" spans="5:12" x14ac:dyDescent="0.25">
      <c r="E3841" s="332" t="s">
        <v>2928</v>
      </c>
      <c r="F3841" s="333" t="str">
        <f t="shared" si="413"/>
        <v>9</v>
      </c>
      <c r="G3841" s="333" t="str">
        <f t="shared" si="414"/>
        <v>7</v>
      </c>
      <c r="H3841" s="333" t="str">
        <f t="shared" si="415"/>
        <v>9</v>
      </c>
      <c r="I3841" s="333" t="str">
        <f t="shared" si="416"/>
        <v>9</v>
      </c>
      <c r="J3841" s="333" t="str">
        <f t="shared" si="417"/>
        <v>9</v>
      </c>
      <c r="K3841" s="333" t="str">
        <f t="shared" si="418"/>
        <v>9</v>
      </c>
      <c r="L3841" s="350">
        <f t="shared" si="419"/>
        <v>75</v>
      </c>
    </row>
    <row r="3842" spans="5:12" x14ac:dyDescent="0.25">
      <c r="E3842" s="332" t="s">
        <v>2927</v>
      </c>
      <c r="F3842" s="333" t="str">
        <f t="shared" ref="F3842:F3905" si="420">MID(E3842,3,1)</f>
        <v>9</v>
      </c>
      <c r="G3842" s="333" t="str">
        <f t="shared" ref="G3842:G3905" si="421">MID(E3842,6,1)</f>
        <v>9</v>
      </c>
      <c r="H3842" s="333" t="str">
        <f t="shared" ref="H3842:H3905" si="422">MID(E3842,10,1)</f>
        <v>1</v>
      </c>
      <c r="I3842" s="333" t="str">
        <f t="shared" ref="I3842:I3905" si="423">MID(E3842,13,1)</f>
        <v>1</v>
      </c>
      <c r="J3842" s="333" t="str">
        <f t="shared" ref="J3842:J3905" si="424">MID(E3842,17,1)</f>
        <v>1</v>
      </c>
      <c r="K3842" s="333" t="str">
        <f t="shared" ref="K3842:K3905" si="425">MID(E3842,20,1)</f>
        <v>1</v>
      </c>
      <c r="L3842" s="350">
        <f t="shared" ref="L3842:L3905" si="426">(F3842*G3842+H3842*I3842+J3842*K3842)/3</f>
        <v>27.666666666666668</v>
      </c>
    </row>
    <row r="3843" spans="5:12" x14ac:dyDescent="0.25">
      <c r="E3843" s="332" t="s">
        <v>2926</v>
      </c>
      <c r="F3843" s="333" t="str">
        <f t="shared" si="420"/>
        <v>9</v>
      </c>
      <c r="G3843" s="333" t="str">
        <f t="shared" si="421"/>
        <v>9</v>
      </c>
      <c r="H3843" s="333" t="str">
        <f t="shared" si="422"/>
        <v>1</v>
      </c>
      <c r="I3843" s="333" t="str">
        <f t="shared" si="423"/>
        <v>1</v>
      </c>
      <c r="J3843" s="333" t="str">
        <f t="shared" si="424"/>
        <v>1</v>
      </c>
      <c r="K3843" s="333" t="str">
        <f t="shared" si="425"/>
        <v>3</v>
      </c>
      <c r="L3843" s="350">
        <f t="shared" si="426"/>
        <v>28.333333333333332</v>
      </c>
    </row>
    <row r="3844" spans="5:12" x14ac:dyDescent="0.25">
      <c r="E3844" s="332" t="s">
        <v>2925</v>
      </c>
      <c r="F3844" s="333" t="str">
        <f t="shared" si="420"/>
        <v>9</v>
      </c>
      <c r="G3844" s="333" t="str">
        <f t="shared" si="421"/>
        <v>9</v>
      </c>
      <c r="H3844" s="333" t="str">
        <f t="shared" si="422"/>
        <v>1</v>
      </c>
      <c r="I3844" s="333" t="str">
        <f t="shared" si="423"/>
        <v>1</v>
      </c>
      <c r="J3844" s="333" t="str">
        <f t="shared" si="424"/>
        <v>1</v>
      </c>
      <c r="K3844" s="333" t="str">
        <f t="shared" si="425"/>
        <v>7</v>
      </c>
      <c r="L3844" s="350">
        <f t="shared" si="426"/>
        <v>29.666666666666668</v>
      </c>
    </row>
    <row r="3845" spans="5:12" x14ac:dyDescent="0.25">
      <c r="E3845" s="332" t="s">
        <v>2924</v>
      </c>
      <c r="F3845" s="333" t="str">
        <f t="shared" si="420"/>
        <v>9</v>
      </c>
      <c r="G3845" s="333" t="str">
        <f t="shared" si="421"/>
        <v>9</v>
      </c>
      <c r="H3845" s="333" t="str">
        <f t="shared" si="422"/>
        <v>1</v>
      </c>
      <c r="I3845" s="333" t="str">
        <f t="shared" si="423"/>
        <v>1</v>
      </c>
      <c r="J3845" s="333" t="str">
        <f t="shared" si="424"/>
        <v>1</v>
      </c>
      <c r="K3845" s="333" t="str">
        <f t="shared" si="425"/>
        <v>9</v>
      </c>
      <c r="L3845" s="350">
        <f t="shared" si="426"/>
        <v>30.333333333333332</v>
      </c>
    </row>
    <row r="3846" spans="5:12" x14ac:dyDescent="0.25">
      <c r="E3846" s="332" t="s">
        <v>2923</v>
      </c>
      <c r="F3846" s="333" t="str">
        <f t="shared" si="420"/>
        <v>9</v>
      </c>
      <c r="G3846" s="333" t="str">
        <f t="shared" si="421"/>
        <v>9</v>
      </c>
      <c r="H3846" s="333" t="str">
        <f t="shared" si="422"/>
        <v>1</v>
      </c>
      <c r="I3846" s="333" t="str">
        <f t="shared" si="423"/>
        <v>1</v>
      </c>
      <c r="J3846" s="333" t="str">
        <f t="shared" si="424"/>
        <v>3</v>
      </c>
      <c r="K3846" s="333" t="str">
        <f t="shared" si="425"/>
        <v>1</v>
      </c>
      <c r="L3846" s="350">
        <f t="shared" si="426"/>
        <v>28.333333333333332</v>
      </c>
    </row>
    <row r="3847" spans="5:12" x14ac:dyDescent="0.25">
      <c r="E3847" s="332" t="s">
        <v>2922</v>
      </c>
      <c r="F3847" s="333" t="str">
        <f t="shared" si="420"/>
        <v>9</v>
      </c>
      <c r="G3847" s="333" t="str">
        <f t="shared" si="421"/>
        <v>9</v>
      </c>
      <c r="H3847" s="333" t="str">
        <f t="shared" si="422"/>
        <v>1</v>
      </c>
      <c r="I3847" s="333" t="str">
        <f t="shared" si="423"/>
        <v>1</v>
      </c>
      <c r="J3847" s="333" t="str">
        <f t="shared" si="424"/>
        <v>3</v>
      </c>
      <c r="K3847" s="333" t="str">
        <f t="shared" si="425"/>
        <v>3</v>
      </c>
      <c r="L3847" s="350">
        <f t="shared" si="426"/>
        <v>30.333333333333332</v>
      </c>
    </row>
    <row r="3848" spans="5:12" x14ac:dyDescent="0.25">
      <c r="E3848" s="332" t="s">
        <v>2921</v>
      </c>
      <c r="F3848" s="333" t="str">
        <f t="shared" si="420"/>
        <v>9</v>
      </c>
      <c r="G3848" s="333" t="str">
        <f t="shared" si="421"/>
        <v>9</v>
      </c>
      <c r="H3848" s="333" t="str">
        <f t="shared" si="422"/>
        <v>1</v>
      </c>
      <c r="I3848" s="333" t="str">
        <f t="shared" si="423"/>
        <v>1</v>
      </c>
      <c r="J3848" s="333" t="str">
        <f t="shared" si="424"/>
        <v>3</v>
      </c>
      <c r="K3848" s="333" t="str">
        <f t="shared" si="425"/>
        <v>7</v>
      </c>
      <c r="L3848" s="350">
        <f t="shared" si="426"/>
        <v>34.333333333333336</v>
      </c>
    </row>
    <row r="3849" spans="5:12" x14ac:dyDescent="0.25">
      <c r="E3849" s="332" t="s">
        <v>2920</v>
      </c>
      <c r="F3849" s="333" t="str">
        <f t="shared" si="420"/>
        <v>9</v>
      </c>
      <c r="G3849" s="333" t="str">
        <f t="shared" si="421"/>
        <v>9</v>
      </c>
      <c r="H3849" s="333" t="str">
        <f t="shared" si="422"/>
        <v>1</v>
      </c>
      <c r="I3849" s="333" t="str">
        <f t="shared" si="423"/>
        <v>1</v>
      </c>
      <c r="J3849" s="333" t="str">
        <f t="shared" si="424"/>
        <v>3</v>
      </c>
      <c r="K3849" s="333" t="str">
        <f t="shared" si="425"/>
        <v>9</v>
      </c>
      <c r="L3849" s="350">
        <f t="shared" si="426"/>
        <v>36.333333333333336</v>
      </c>
    </row>
    <row r="3850" spans="5:12" x14ac:dyDescent="0.25">
      <c r="E3850" s="332" t="s">
        <v>2919</v>
      </c>
      <c r="F3850" s="333" t="str">
        <f t="shared" si="420"/>
        <v>9</v>
      </c>
      <c r="G3850" s="333" t="str">
        <f t="shared" si="421"/>
        <v>9</v>
      </c>
      <c r="H3850" s="333" t="str">
        <f t="shared" si="422"/>
        <v>1</v>
      </c>
      <c r="I3850" s="333" t="str">
        <f t="shared" si="423"/>
        <v>1</v>
      </c>
      <c r="J3850" s="333" t="str">
        <f t="shared" si="424"/>
        <v>7</v>
      </c>
      <c r="K3850" s="333" t="str">
        <f t="shared" si="425"/>
        <v>1</v>
      </c>
      <c r="L3850" s="350">
        <f t="shared" si="426"/>
        <v>29.666666666666668</v>
      </c>
    </row>
    <row r="3851" spans="5:12" x14ac:dyDescent="0.25">
      <c r="E3851" s="332" t="s">
        <v>2918</v>
      </c>
      <c r="F3851" s="333" t="str">
        <f t="shared" si="420"/>
        <v>9</v>
      </c>
      <c r="G3851" s="333" t="str">
        <f t="shared" si="421"/>
        <v>9</v>
      </c>
      <c r="H3851" s="333" t="str">
        <f t="shared" si="422"/>
        <v>1</v>
      </c>
      <c r="I3851" s="333" t="str">
        <f t="shared" si="423"/>
        <v>1</v>
      </c>
      <c r="J3851" s="333" t="str">
        <f t="shared" si="424"/>
        <v>7</v>
      </c>
      <c r="K3851" s="333" t="str">
        <f t="shared" si="425"/>
        <v>3</v>
      </c>
      <c r="L3851" s="350">
        <f t="shared" si="426"/>
        <v>34.333333333333336</v>
      </c>
    </row>
    <row r="3852" spans="5:12" x14ac:dyDescent="0.25">
      <c r="E3852" s="332" t="s">
        <v>2917</v>
      </c>
      <c r="F3852" s="333" t="str">
        <f t="shared" si="420"/>
        <v>9</v>
      </c>
      <c r="G3852" s="333" t="str">
        <f t="shared" si="421"/>
        <v>9</v>
      </c>
      <c r="H3852" s="333" t="str">
        <f t="shared" si="422"/>
        <v>1</v>
      </c>
      <c r="I3852" s="333" t="str">
        <f t="shared" si="423"/>
        <v>1</v>
      </c>
      <c r="J3852" s="333" t="str">
        <f t="shared" si="424"/>
        <v>7</v>
      </c>
      <c r="K3852" s="333" t="str">
        <f t="shared" si="425"/>
        <v>7</v>
      </c>
      <c r="L3852" s="350">
        <f t="shared" si="426"/>
        <v>43.666666666666664</v>
      </c>
    </row>
    <row r="3853" spans="5:12" x14ac:dyDescent="0.25">
      <c r="E3853" s="332" t="s">
        <v>2916</v>
      </c>
      <c r="F3853" s="333" t="str">
        <f t="shared" si="420"/>
        <v>9</v>
      </c>
      <c r="G3853" s="333" t="str">
        <f t="shared" si="421"/>
        <v>9</v>
      </c>
      <c r="H3853" s="333" t="str">
        <f t="shared" si="422"/>
        <v>1</v>
      </c>
      <c r="I3853" s="333" t="str">
        <f t="shared" si="423"/>
        <v>1</v>
      </c>
      <c r="J3853" s="333" t="str">
        <f t="shared" si="424"/>
        <v>7</v>
      </c>
      <c r="K3853" s="333" t="str">
        <f t="shared" si="425"/>
        <v>9</v>
      </c>
      <c r="L3853" s="350">
        <f t="shared" si="426"/>
        <v>48.333333333333336</v>
      </c>
    </row>
    <row r="3854" spans="5:12" x14ac:dyDescent="0.25">
      <c r="E3854" s="332" t="s">
        <v>2915</v>
      </c>
      <c r="F3854" s="333" t="str">
        <f t="shared" si="420"/>
        <v>9</v>
      </c>
      <c r="G3854" s="333" t="str">
        <f t="shared" si="421"/>
        <v>9</v>
      </c>
      <c r="H3854" s="333" t="str">
        <f t="shared" si="422"/>
        <v>1</v>
      </c>
      <c r="I3854" s="333" t="str">
        <f t="shared" si="423"/>
        <v>1</v>
      </c>
      <c r="J3854" s="333" t="str">
        <f t="shared" si="424"/>
        <v>9</v>
      </c>
      <c r="K3854" s="333" t="str">
        <f t="shared" si="425"/>
        <v>1</v>
      </c>
      <c r="L3854" s="350">
        <f t="shared" si="426"/>
        <v>30.333333333333332</v>
      </c>
    </row>
    <row r="3855" spans="5:12" x14ac:dyDescent="0.25">
      <c r="E3855" s="332" t="s">
        <v>2914</v>
      </c>
      <c r="F3855" s="333" t="str">
        <f t="shared" si="420"/>
        <v>9</v>
      </c>
      <c r="G3855" s="333" t="str">
        <f t="shared" si="421"/>
        <v>9</v>
      </c>
      <c r="H3855" s="333" t="str">
        <f t="shared" si="422"/>
        <v>1</v>
      </c>
      <c r="I3855" s="333" t="str">
        <f t="shared" si="423"/>
        <v>1</v>
      </c>
      <c r="J3855" s="333" t="str">
        <f t="shared" si="424"/>
        <v>9</v>
      </c>
      <c r="K3855" s="333" t="str">
        <f t="shared" si="425"/>
        <v>3</v>
      </c>
      <c r="L3855" s="350">
        <f t="shared" si="426"/>
        <v>36.333333333333336</v>
      </c>
    </row>
    <row r="3856" spans="5:12" x14ac:dyDescent="0.25">
      <c r="E3856" s="332" t="s">
        <v>2913</v>
      </c>
      <c r="F3856" s="333" t="str">
        <f t="shared" si="420"/>
        <v>9</v>
      </c>
      <c r="G3856" s="333" t="str">
        <f t="shared" si="421"/>
        <v>9</v>
      </c>
      <c r="H3856" s="333" t="str">
        <f t="shared" si="422"/>
        <v>1</v>
      </c>
      <c r="I3856" s="333" t="str">
        <f t="shared" si="423"/>
        <v>1</v>
      </c>
      <c r="J3856" s="333" t="str">
        <f t="shared" si="424"/>
        <v>9</v>
      </c>
      <c r="K3856" s="333" t="str">
        <f t="shared" si="425"/>
        <v>7</v>
      </c>
      <c r="L3856" s="350">
        <f t="shared" si="426"/>
        <v>48.333333333333336</v>
      </c>
    </row>
    <row r="3857" spans="5:12" x14ac:dyDescent="0.25">
      <c r="E3857" s="332" t="s">
        <v>2912</v>
      </c>
      <c r="F3857" s="333" t="str">
        <f t="shared" si="420"/>
        <v>9</v>
      </c>
      <c r="G3857" s="333" t="str">
        <f t="shared" si="421"/>
        <v>9</v>
      </c>
      <c r="H3857" s="333" t="str">
        <f t="shared" si="422"/>
        <v>1</v>
      </c>
      <c r="I3857" s="333" t="str">
        <f t="shared" si="423"/>
        <v>1</v>
      </c>
      <c r="J3857" s="333" t="str">
        <f t="shared" si="424"/>
        <v>9</v>
      </c>
      <c r="K3857" s="333" t="str">
        <f t="shared" si="425"/>
        <v>9</v>
      </c>
      <c r="L3857" s="350">
        <f t="shared" si="426"/>
        <v>54.333333333333336</v>
      </c>
    </row>
    <row r="3858" spans="5:12" x14ac:dyDescent="0.25">
      <c r="E3858" s="332" t="s">
        <v>2911</v>
      </c>
      <c r="F3858" s="333" t="str">
        <f t="shared" si="420"/>
        <v>9</v>
      </c>
      <c r="G3858" s="333" t="str">
        <f t="shared" si="421"/>
        <v>9</v>
      </c>
      <c r="H3858" s="333" t="str">
        <f t="shared" si="422"/>
        <v>1</v>
      </c>
      <c r="I3858" s="333" t="str">
        <f t="shared" si="423"/>
        <v>3</v>
      </c>
      <c r="J3858" s="333" t="str">
        <f t="shared" si="424"/>
        <v>1</v>
      </c>
      <c r="K3858" s="333" t="str">
        <f t="shared" si="425"/>
        <v>1</v>
      </c>
      <c r="L3858" s="350">
        <f t="shared" si="426"/>
        <v>28.333333333333332</v>
      </c>
    </row>
    <row r="3859" spans="5:12" x14ac:dyDescent="0.25">
      <c r="E3859" s="332" t="s">
        <v>2910</v>
      </c>
      <c r="F3859" s="333" t="str">
        <f t="shared" si="420"/>
        <v>9</v>
      </c>
      <c r="G3859" s="333" t="str">
        <f t="shared" si="421"/>
        <v>9</v>
      </c>
      <c r="H3859" s="333" t="str">
        <f t="shared" si="422"/>
        <v>1</v>
      </c>
      <c r="I3859" s="333" t="str">
        <f t="shared" si="423"/>
        <v>3</v>
      </c>
      <c r="J3859" s="333" t="str">
        <f t="shared" si="424"/>
        <v>1</v>
      </c>
      <c r="K3859" s="333" t="str">
        <f t="shared" si="425"/>
        <v>3</v>
      </c>
      <c r="L3859" s="350">
        <f t="shared" si="426"/>
        <v>29</v>
      </c>
    </row>
    <row r="3860" spans="5:12" x14ac:dyDescent="0.25">
      <c r="E3860" s="332" t="s">
        <v>2909</v>
      </c>
      <c r="F3860" s="333" t="str">
        <f t="shared" si="420"/>
        <v>9</v>
      </c>
      <c r="G3860" s="333" t="str">
        <f t="shared" si="421"/>
        <v>9</v>
      </c>
      <c r="H3860" s="333" t="str">
        <f t="shared" si="422"/>
        <v>1</v>
      </c>
      <c r="I3860" s="333" t="str">
        <f t="shared" si="423"/>
        <v>3</v>
      </c>
      <c r="J3860" s="333" t="str">
        <f t="shared" si="424"/>
        <v>1</v>
      </c>
      <c r="K3860" s="333" t="str">
        <f t="shared" si="425"/>
        <v>7</v>
      </c>
      <c r="L3860" s="350">
        <f t="shared" si="426"/>
        <v>30.333333333333332</v>
      </c>
    </row>
    <row r="3861" spans="5:12" x14ac:dyDescent="0.25">
      <c r="E3861" s="332" t="s">
        <v>2908</v>
      </c>
      <c r="F3861" s="333" t="str">
        <f t="shared" si="420"/>
        <v>9</v>
      </c>
      <c r="G3861" s="333" t="str">
        <f t="shared" si="421"/>
        <v>9</v>
      </c>
      <c r="H3861" s="333" t="str">
        <f t="shared" si="422"/>
        <v>1</v>
      </c>
      <c r="I3861" s="333" t="str">
        <f t="shared" si="423"/>
        <v>3</v>
      </c>
      <c r="J3861" s="333" t="str">
        <f t="shared" si="424"/>
        <v>1</v>
      </c>
      <c r="K3861" s="333" t="str">
        <f t="shared" si="425"/>
        <v>9</v>
      </c>
      <c r="L3861" s="350">
        <f t="shared" si="426"/>
        <v>31</v>
      </c>
    </row>
    <row r="3862" spans="5:12" x14ac:dyDescent="0.25">
      <c r="E3862" s="332" t="s">
        <v>2907</v>
      </c>
      <c r="F3862" s="333" t="str">
        <f t="shared" si="420"/>
        <v>9</v>
      </c>
      <c r="G3862" s="333" t="str">
        <f t="shared" si="421"/>
        <v>9</v>
      </c>
      <c r="H3862" s="333" t="str">
        <f t="shared" si="422"/>
        <v>1</v>
      </c>
      <c r="I3862" s="333" t="str">
        <f t="shared" si="423"/>
        <v>3</v>
      </c>
      <c r="J3862" s="333" t="str">
        <f t="shared" si="424"/>
        <v>3</v>
      </c>
      <c r="K3862" s="333" t="str">
        <f t="shared" si="425"/>
        <v>1</v>
      </c>
      <c r="L3862" s="350">
        <f t="shared" si="426"/>
        <v>29</v>
      </c>
    </row>
    <row r="3863" spans="5:12" x14ac:dyDescent="0.25">
      <c r="E3863" s="332" t="s">
        <v>2906</v>
      </c>
      <c r="F3863" s="333" t="str">
        <f t="shared" si="420"/>
        <v>9</v>
      </c>
      <c r="G3863" s="333" t="str">
        <f t="shared" si="421"/>
        <v>9</v>
      </c>
      <c r="H3863" s="333" t="str">
        <f t="shared" si="422"/>
        <v>1</v>
      </c>
      <c r="I3863" s="333" t="str">
        <f t="shared" si="423"/>
        <v>3</v>
      </c>
      <c r="J3863" s="333" t="str">
        <f t="shared" si="424"/>
        <v>3</v>
      </c>
      <c r="K3863" s="333" t="str">
        <f t="shared" si="425"/>
        <v>3</v>
      </c>
      <c r="L3863" s="350">
        <f t="shared" si="426"/>
        <v>31</v>
      </c>
    </row>
    <row r="3864" spans="5:12" x14ac:dyDescent="0.25">
      <c r="E3864" s="332" t="s">
        <v>2905</v>
      </c>
      <c r="F3864" s="333" t="str">
        <f t="shared" si="420"/>
        <v>9</v>
      </c>
      <c r="G3864" s="333" t="str">
        <f t="shared" si="421"/>
        <v>9</v>
      </c>
      <c r="H3864" s="333" t="str">
        <f t="shared" si="422"/>
        <v>1</v>
      </c>
      <c r="I3864" s="333" t="str">
        <f t="shared" si="423"/>
        <v>3</v>
      </c>
      <c r="J3864" s="333" t="str">
        <f t="shared" si="424"/>
        <v>3</v>
      </c>
      <c r="K3864" s="333" t="str">
        <f t="shared" si="425"/>
        <v>7</v>
      </c>
      <c r="L3864" s="350">
        <f t="shared" si="426"/>
        <v>35</v>
      </c>
    </row>
    <row r="3865" spans="5:12" x14ac:dyDescent="0.25">
      <c r="E3865" s="332" t="s">
        <v>2904</v>
      </c>
      <c r="F3865" s="333" t="str">
        <f t="shared" si="420"/>
        <v>9</v>
      </c>
      <c r="G3865" s="333" t="str">
        <f t="shared" si="421"/>
        <v>9</v>
      </c>
      <c r="H3865" s="333" t="str">
        <f t="shared" si="422"/>
        <v>1</v>
      </c>
      <c r="I3865" s="333" t="str">
        <f t="shared" si="423"/>
        <v>3</v>
      </c>
      <c r="J3865" s="333" t="str">
        <f t="shared" si="424"/>
        <v>3</v>
      </c>
      <c r="K3865" s="333" t="str">
        <f t="shared" si="425"/>
        <v>9</v>
      </c>
      <c r="L3865" s="350">
        <f t="shared" si="426"/>
        <v>37</v>
      </c>
    </row>
    <row r="3866" spans="5:12" x14ac:dyDescent="0.25">
      <c r="E3866" s="332" t="s">
        <v>2903</v>
      </c>
      <c r="F3866" s="333" t="str">
        <f t="shared" si="420"/>
        <v>9</v>
      </c>
      <c r="G3866" s="333" t="str">
        <f t="shared" si="421"/>
        <v>9</v>
      </c>
      <c r="H3866" s="333" t="str">
        <f t="shared" si="422"/>
        <v>1</v>
      </c>
      <c r="I3866" s="333" t="str">
        <f t="shared" si="423"/>
        <v>3</v>
      </c>
      <c r="J3866" s="333" t="str">
        <f t="shared" si="424"/>
        <v>7</v>
      </c>
      <c r="K3866" s="333" t="str">
        <f t="shared" si="425"/>
        <v>1</v>
      </c>
      <c r="L3866" s="350">
        <f t="shared" si="426"/>
        <v>30.333333333333332</v>
      </c>
    </row>
    <row r="3867" spans="5:12" x14ac:dyDescent="0.25">
      <c r="E3867" s="332" t="s">
        <v>2902</v>
      </c>
      <c r="F3867" s="333" t="str">
        <f t="shared" si="420"/>
        <v>9</v>
      </c>
      <c r="G3867" s="333" t="str">
        <f t="shared" si="421"/>
        <v>9</v>
      </c>
      <c r="H3867" s="333" t="str">
        <f t="shared" si="422"/>
        <v>1</v>
      </c>
      <c r="I3867" s="333" t="str">
        <f t="shared" si="423"/>
        <v>3</v>
      </c>
      <c r="J3867" s="333" t="str">
        <f t="shared" si="424"/>
        <v>7</v>
      </c>
      <c r="K3867" s="333" t="str">
        <f t="shared" si="425"/>
        <v>3</v>
      </c>
      <c r="L3867" s="350">
        <f t="shared" si="426"/>
        <v>35</v>
      </c>
    </row>
    <row r="3868" spans="5:12" x14ac:dyDescent="0.25">
      <c r="E3868" s="332" t="s">
        <v>2901</v>
      </c>
      <c r="F3868" s="333" t="str">
        <f t="shared" si="420"/>
        <v>9</v>
      </c>
      <c r="G3868" s="333" t="str">
        <f t="shared" si="421"/>
        <v>9</v>
      </c>
      <c r="H3868" s="333" t="str">
        <f t="shared" si="422"/>
        <v>1</v>
      </c>
      <c r="I3868" s="333" t="str">
        <f t="shared" si="423"/>
        <v>3</v>
      </c>
      <c r="J3868" s="333" t="str">
        <f t="shared" si="424"/>
        <v>7</v>
      </c>
      <c r="K3868" s="333" t="str">
        <f t="shared" si="425"/>
        <v>7</v>
      </c>
      <c r="L3868" s="350">
        <f t="shared" si="426"/>
        <v>44.333333333333336</v>
      </c>
    </row>
    <row r="3869" spans="5:12" x14ac:dyDescent="0.25">
      <c r="E3869" s="332" t="s">
        <v>2900</v>
      </c>
      <c r="F3869" s="333" t="str">
        <f t="shared" si="420"/>
        <v>9</v>
      </c>
      <c r="G3869" s="333" t="str">
        <f t="shared" si="421"/>
        <v>9</v>
      </c>
      <c r="H3869" s="333" t="str">
        <f t="shared" si="422"/>
        <v>1</v>
      </c>
      <c r="I3869" s="333" t="str">
        <f t="shared" si="423"/>
        <v>3</v>
      </c>
      <c r="J3869" s="333" t="str">
        <f t="shared" si="424"/>
        <v>7</v>
      </c>
      <c r="K3869" s="333" t="str">
        <f t="shared" si="425"/>
        <v>9</v>
      </c>
      <c r="L3869" s="350">
        <f t="shared" si="426"/>
        <v>49</v>
      </c>
    </row>
    <row r="3870" spans="5:12" x14ac:dyDescent="0.25">
      <c r="E3870" s="332" t="s">
        <v>2899</v>
      </c>
      <c r="F3870" s="333" t="str">
        <f t="shared" si="420"/>
        <v>9</v>
      </c>
      <c r="G3870" s="333" t="str">
        <f t="shared" si="421"/>
        <v>9</v>
      </c>
      <c r="H3870" s="333" t="str">
        <f t="shared" si="422"/>
        <v>1</v>
      </c>
      <c r="I3870" s="333" t="str">
        <f t="shared" si="423"/>
        <v>3</v>
      </c>
      <c r="J3870" s="333" t="str">
        <f t="shared" si="424"/>
        <v>9</v>
      </c>
      <c r="K3870" s="333" t="str">
        <f t="shared" si="425"/>
        <v>1</v>
      </c>
      <c r="L3870" s="350">
        <f t="shared" si="426"/>
        <v>31</v>
      </c>
    </row>
    <row r="3871" spans="5:12" x14ac:dyDescent="0.25">
      <c r="E3871" s="332" t="s">
        <v>2898</v>
      </c>
      <c r="F3871" s="333" t="str">
        <f t="shared" si="420"/>
        <v>9</v>
      </c>
      <c r="G3871" s="333" t="str">
        <f t="shared" si="421"/>
        <v>9</v>
      </c>
      <c r="H3871" s="333" t="str">
        <f t="shared" si="422"/>
        <v>1</v>
      </c>
      <c r="I3871" s="333" t="str">
        <f t="shared" si="423"/>
        <v>3</v>
      </c>
      <c r="J3871" s="333" t="str">
        <f t="shared" si="424"/>
        <v>9</v>
      </c>
      <c r="K3871" s="333" t="str">
        <f t="shared" si="425"/>
        <v>3</v>
      </c>
      <c r="L3871" s="350">
        <f t="shared" si="426"/>
        <v>37</v>
      </c>
    </row>
    <row r="3872" spans="5:12" x14ac:dyDescent="0.25">
      <c r="E3872" s="332" t="s">
        <v>2897</v>
      </c>
      <c r="F3872" s="333" t="str">
        <f t="shared" si="420"/>
        <v>9</v>
      </c>
      <c r="G3872" s="333" t="str">
        <f t="shared" si="421"/>
        <v>9</v>
      </c>
      <c r="H3872" s="333" t="str">
        <f t="shared" si="422"/>
        <v>1</v>
      </c>
      <c r="I3872" s="333" t="str">
        <f t="shared" si="423"/>
        <v>3</v>
      </c>
      <c r="J3872" s="333" t="str">
        <f t="shared" si="424"/>
        <v>9</v>
      </c>
      <c r="K3872" s="333" t="str">
        <f t="shared" si="425"/>
        <v>7</v>
      </c>
      <c r="L3872" s="350">
        <f t="shared" si="426"/>
        <v>49</v>
      </c>
    </row>
    <row r="3873" spans="5:12" x14ac:dyDescent="0.25">
      <c r="E3873" s="332" t="s">
        <v>2896</v>
      </c>
      <c r="F3873" s="333" t="str">
        <f t="shared" si="420"/>
        <v>9</v>
      </c>
      <c r="G3873" s="333" t="str">
        <f t="shared" si="421"/>
        <v>9</v>
      </c>
      <c r="H3873" s="333" t="str">
        <f t="shared" si="422"/>
        <v>1</v>
      </c>
      <c r="I3873" s="333" t="str">
        <f t="shared" si="423"/>
        <v>3</v>
      </c>
      <c r="J3873" s="333" t="str">
        <f t="shared" si="424"/>
        <v>9</v>
      </c>
      <c r="K3873" s="333" t="str">
        <f t="shared" si="425"/>
        <v>9</v>
      </c>
      <c r="L3873" s="350">
        <f t="shared" si="426"/>
        <v>55</v>
      </c>
    </row>
    <row r="3874" spans="5:12" x14ac:dyDescent="0.25">
      <c r="E3874" s="332" t="s">
        <v>2895</v>
      </c>
      <c r="F3874" s="333" t="str">
        <f t="shared" si="420"/>
        <v>9</v>
      </c>
      <c r="G3874" s="333" t="str">
        <f t="shared" si="421"/>
        <v>9</v>
      </c>
      <c r="H3874" s="333" t="str">
        <f t="shared" si="422"/>
        <v>1</v>
      </c>
      <c r="I3874" s="333" t="str">
        <f t="shared" si="423"/>
        <v>7</v>
      </c>
      <c r="J3874" s="333" t="str">
        <f t="shared" si="424"/>
        <v>1</v>
      </c>
      <c r="K3874" s="333" t="str">
        <f t="shared" si="425"/>
        <v>1</v>
      </c>
      <c r="L3874" s="350">
        <f t="shared" si="426"/>
        <v>29.666666666666668</v>
      </c>
    </row>
    <row r="3875" spans="5:12" x14ac:dyDescent="0.25">
      <c r="E3875" s="332" t="s">
        <v>2894</v>
      </c>
      <c r="F3875" s="333" t="str">
        <f t="shared" si="420"/>
        <v>9</v>
      </c>
      <c r="G3875" s="333" t="str">
        <f t="shared" si="421"/>
        <v>9</v>
      </c>
      <c r="H3875" s="333" t="str">
        <f t="shared" si="422"/>
        <v>1</v>
      </c>
      <c r="I3875" s="333" t="str">
        <f t="shared" si="423"/>
        <v>7</v>
      </c>
      <c r="J3875" s="333" t="str">
        <f t="shared" si="424"/>
        <v>1</v>
      </c>
      <c r="K3875" s="333" t="str">
        <f t="shared" si="425"/>
        <v>3</v>
      </c>
      <c r="L3875" s="350">
        <f t="shared" si="426"/>
        <v>30.333333333333332</v>
      </c>
    </row>
    <row r="3876" spans="5:12" x14ac:dyDescent="0.25">
      <c r="E3876" s="332" t="s">
        <v>2893</v>
      </c>
      <c r="F3876" s="333" t="str">
        <f t="shared" si="420"/>
        <v>9</v>
      </c>
      <c r="G3876" s="333" t="str">
        <f t="shared" si="421"/>
        <v>9</v>
      </c>
      <c r="H3876" s="333" t="str">
        <f t="shared" si="422"/>
        <v>1</v>
      </c>
      <c r="I3876" s="333" t="str">
        <f t="shared" si="423"/>
        <v>7</v>
      </c>
      <c r="J3876" s="333" t="str">
        <f t="shared" si="424"/>
        <v>1</v>
      </c>
      <c r="K3876" s="333" t="str">
        <f t="shared" si="425"/>
        <v>7</v>
      </c>
      <c r="L3876" s="350">
        <f t="shared" si="426"/>
        <v>31.666666666666668</v>
      </c>
    </row>
    <row r="3877" spans="5:12" x14ac:dyDescent="0.25">
      <c r="E3877" s="332" t="s">
        <v>2892</v>
      </c>
      <c r="F3877" s="333" t="str">
        <f t="shared" si="420"/>
        <v>9</v>
      </c>
      <c r="G3877" s="333" t="str">
        <f t="shared" si="421"/>
        <v>9</v>
      </c>
      <c r="H3877" s="333" t="str">
        <f t="shared" si="422"/>
        <v>1</v>
      </c>
      <c r="I3877" s="333" t="str">
        <f t="shared" si="423"/>
        <v>7</v>
      </c>
      <c r="J3877" s="333" t="str">
        <f t="shared" si="424"/>
        <v>1</v>
      </c>
      <c r="K3877" s="333" t="str">
        <f t="shared" si="425"/>
        <v>9</v>
      </c>
      <c r="L3877" s="350">
        <f t="shared" si="426"/>
        <v>32.333333333333336</v>
      </c>
    </row>
    <row r="3878" spans="5:12" x14ac:dyDescent="0.25">
      <c r="E3878" s="332" t="s">
        <v>2891</v>
      </c>
      <c r="F3878" s="333" t="str">
        <f t="shared" si="420"/>
        <v>9</v>
      </c>
      <c r="G3878" s="333" t="str">
        <f t="shared" si="421"/>
        <v>9</v>
      </c>
      <c r="H3878" s="333" t="str">
        <f t="shared" si="422"/>
        <v>1</v>
      </c>
      <c r="I3878" s="333" t="str">
        <f t="shared" si="423"/>
        <v>7</v>
      </c>
      <c r="J3878" s="333" t="str">
        <f t="shared" si="424"/>
        <v>3</v>
      </c>
      <c r="K3878" s="333" t="str">
        <f t="shared" si="425"/>
        <v>1</v>
      </c>
      <c r="L3878" s="350">
        <f t="shared" si="426"/>
        <v>30.333333333333332</v>
      </c>
    </row>
    <row r="3879" spans="5:12" x14ac:dyDescent="0.25">
      <c r="E3879" s="332" t="s">
        <v>2890</v>
      </c>
      <c r="F3879" s="333" t="str">
        <f t="shared" si="420"/>
        <v>9</v>
      </c>
      <c r="G3879" s="333" t="str">
        <f t="shared" si="421"/>
        <v>9</v>
      </c>
      <c r="H3879" s="333" t="str">
        <f t="shared" si="422"/>
        <v>1</v>
      </c>
      <c r="I3879" s="333" t="str">
        <f t="shared" si="423"/>
        <v>7</v>
      </c>
      <c r="J3879" s="333" t="str">
        <f t="shared" si="424"/>
        <v>3</v>
      </c>
      <c r="K3879" s="333" t="str">
        <f t="shared" si="425"/>
        <v>3</v>
      </c>
      <c r="L3879" s="350">
        <f t="shared" si="426"/>
        <v>32.333333333333336</v>
      </c>
    </row>
    <row r="3880" spans="5:12" x14ac:dyDescent="0.25">
      <c r="E3880" s="332" t="s">
        <v>2889</v>
      </c>
      <c r="F3880" s="333" t="str">
        <f t="shared" si="420"/>
        <v>9</v>
      </c>
      <c r="G3880" s="333" t="str">
        <f t="shared" si="421"/>
        <v>9</v>
      </c>
      <c r="H3880" s="333" t="str">
        <f t="shared" si="422"/>
        <v>1</v>
      </c>
      <c r="I3880" s="333" t="str">
        <f t="shared" si="423"/>
        <v>7</v>
      </c>
      <c r="J3880" s="333" t="str">
        <f t="shared" si="424"/>
        <v>3</v>
      </c>
      <c r="K3880" s="333" t="str">
        <f t="shared" si="425"/>
        <v>7</v>
      </c>
      <c r="L3880" s="350">
        <f t="shared" si="426"/>
        <v>36.333333333333336</v>
      </c>
    </row>
    <row r="3881" spans="5:12" x14ac:dyDescent="0.25">
      <c r="E3881" s="332" t="s">
        <v>2888</v>
      </c>
      <c r="F3881" s="333" t="str">
        <f t="shared" si="420"/>
        <v>9</v>
      </c>
      <c r="G3881" s="333" t="str">
        <f t="shared" si="421"/>
        <v>9</v>
      </c>
      <c r="H3881" s="333" t="str">
        <f t="shared" si="422"/>
        <v>1</v>
      </c>
      <c r="I3881" s="333" t="str">
        <f t="shared" si="423"/>
        <v>7</v>
      </c>
      <c r="J3881" s="333" t="str">
        <f t="shared" si="424"/>
        <v>3</v>
      </c>
      <c r="K3881" s="333" t="str">
        <f t="shared" si="425"/>
        <v>9</v>
      </c>
      <c r="L3881" s="350">
        <f t="shared" si="426"/>
        <v>38.333333333333336</v>
      </c>
    </row>
    <row r="3882" spans="5:12" x14ac:dyDescent="0.25">
      <c r="E3882" s="332" t="s">
        <v>2887</v>
      </c>
      <c r="F3882" s="333" t="str">
        <f t="shared" si="420"/>
        <v>9</v>
      </c>
      <c r="G3882" s="333" t="str">
        <f t="shared" si="421"/>
        <v>9</v>
      </c>
      <c r="H3882" s="333" t="str">
        <f t="shared" si="422"/>
        <v>1</v>
      </c>
      <c r="I3882" s="333" t="str">
        <f t="shared" si="423"/>
        <v>7</v>
      </c>
      <c r="J3882" s="333" t="str">
        <f t="shared" si="424"/>
        <v>7</v>
      </c>
      <c r="K3882" s="333" t="str">
        <f t="shared" si="425"/>
        <v>1</v>
      </c>
      <c r="L3882" s="350">
        <f t="shared" si="426"/>
        <v>31.666666666666668</v>
      </c>
    </row>
    <row r="3883" spans="5:12" x14ac:dyDescent="0.25">
      <c r="E3883" s="332" t="s">
        <v>2886</v>
      </c>
      <c r="F3883" s="333" t="str">
        <f t="shared" si="420"/>
        <v>9</v>
      </c>
      <c r="G3883" s="333" t="str">
        <f t="shared" si="421"/>
        <v>9</v>
      </c>
      <c r="H3883" s="333" t="str">
        <f t="shared" si="422"/>
        <v>1</v>
      </c>
      <c r="I3883" s="333" t="str">
        <f t="shared" si="423"/>
        <v>7</v>
      </c>
      <c r="J3883" s="333" t="str">
        <f t="shared" si="424"/>
        <v>7</v>
      </c>
      <c r="K3883" s="333" t="str">
        <f t="shared" si="425"/>
        <v>3</v>
      </c>
      <c r="L3883" s="350">
        <f t="shared" si="426"/>
        <v>36.333333333333336</v>
      </c>
    </row>
    <row r="3884" spans="5:12" x14ac:dyDescent="0.25">
      <c r="E3884" s="332" t="s">
        <v>2885</v>
      </c>
      <c r="F3884" s="333" t="str">
        <f t="shared" si="420"/>
        <v>9</v>
      </c>
      <c r="G3884" s="333" t="str">
        <f t="shared" si="421"/>
        <v>9</v>
      </c>
      <c r="H3884" s="333" t="str">
        <f t="shared" si="422"/>
        <v>1</v>
      </c>
      <c r="I3884" s="333" t="str">
        <f t="shared" si="423"/>
        <v>7</v>
      </c>
      <c r="J3884" s="333" t="str">
        <f t="shared" si="424"/>
        <v>7</v>
      </c>
      <c r="K3884" s="333" t="str">
        <f t="shared" si="425"/>
        <v>7</v>
      </c>
      <c r="L3884" s="350">
        <f t="shared" si="426"/>
        <v>45.666666666666664</v>
      </c>
    </row>
    <row r="3885" spans="5:12" x14ac:dyDescent="0.25">
      <c r="E3885" s="332" t="s">
        <v>2884</v>
      </c>
      <c r="F3885" s="333" t="str">
        <f t="shared" si="420"/>
        <v>9</v>
      </c>
      <c r="G3885" s="333" t="str">
        <f t="shared" si="421"/>
        <v>9</v>
      </c>
      <c r="H3885" s="333" t="str">
        <f t="shared" si="422"/>
        <v>1</v>
      </c>
      <c r="I3885" s="333" t="str">
        <f t="shared" si="423"/>
        <v>7</v>
      </c>
      <c r="J3885" s="333" t="str">
        <f t="shared" si="424"/>
        <v>7</v>
      </c>
      <c r="K3885" s="333" t="str">
        <f t="shared" si="425"/>
        <v>9</v>
      </c>
      <c r="L3885" s="350">
        <f t="shared" si="426"/>
        <v>50.333333333333336</v>
      </c>
    </row>
    <row r="3886" spans="5:12" x14ac:dyDescent="0.25">
      <c r="E3886" s="332" t="s">
        <v>2883</v>
      </c>
      <c r="F3886" s="333" t="str">
        <f t="shared" si="420"/>
        <v>9</v>
      </c>
      <c r="G3886" s="333" t="str">
        <f t="shared" si="421"/>
        <v>9</v>
      </c>
      <c r="H3886" s="333" t="str">
        <f t="shared" si="422"/>
        <v>1</v>
      </c>
      <c r="I3886" s="333" t="str">
        <f t="shared" si="423"/>
        <v>7</v>
      </c>
      <c r="J3886" s="333" t="str">
        <f t="shared" si="424"/>
        <v>9</v>
      </c>
      <c r="K3886" s="333" t="str">
        <f t="shared" si="425"/>
        <v>1</v>
      </c>
      <c r="L3886" s="350">
        <f t="shared" si="426"/>
        <v>32.333333333333336</v>
      </c>
    </row>
    <row r="3887" spans="5:12" x14ac:dyDescent="0.25">
      <c r="E3887" s="332" t="s">
        <v>2882</v>
      </c>
      <c r="F3887" s="333" t="str">
        <f t="shared" si="420"/>
        <v>9</v>
      </c>
      <c r="G3887" s="333" t="str">
        <f t="shared" si="421"/>
        <v>9</v>
      </c>
      <c r="H3887" s="333" t="str">
        <f t="shared" si="422"/>
        <v>1</v>
      </c>
      <c r="I3887" s="333" t="str">
        <f t="shared" si="423"/>
        <v>7</v>
      </c>
      <c r="J3887" s="333" t="str">
        <f t="shared" si="424"/>
        <v>9</v>
      </c>
      <c r="K3887" s="333" t="str">
        <f t="shared" si="425"/>
        <v>3</v>
      </c>
      <c r="L3887" s="350">
        <f t="shared" si="426"/>
        <v>38.333333333333336</v>
      </c>
    </row>
    <row r="3888" spans="5:12" x14ac:dyDescent="0.25">
      <c r="E3888" s="332" t="s">
        <v>2881</v>
      </c>
      <c r="F3888" s="333" t="str">
        <f t="shared" si="420"/>
        <v>9</v>
      </c>
      <c r="G3888" s="333" t="str">
        <f t="shared" si="421"/>
        <v>9</v>
      </c>
      <c r="H3888" s="333" t="str">
        <f t="shared" si="422"/>
        <v>1</v>
      </c>
      <c r="I3888" s="333" t="str">
        <f t="shared" si="423"/>
        <v>7</v>
      </c>
      <c r="J3888" s="333" t="str">
        <f t="shared" si="424"/>
        <v>9</v>
      </c>
      <c r="K3888" s="333" t="str">
        <f t="shared" si="425"/>
        <v>7</v>
      </c>
      <c r="L3888" s="350">
        <f t="shared" si="426"/>
        <v>50.333333333333336</v>
      </c>
    </row>
    <row r="3889" spans="5:12" x14ac:dyDescent="0.25">
      <c r="E3889" s="332" t="s">
        <v>2880</v>
      </c>
      <c r="F3889" s="333" t="str">
        <f t="shared" si="420"/>
        <v>9</v>
      </c>
      <c r="G3889" s="333" t="str">
        <f t="shared" si="421"/>
        <v>9</v>
      </c>
      <c r="H3889" s="333" t="str">
        <f t="shared" si="422"/>
        <v>1</v>
      </c>
      <c r="I3889" s="333" t="str">
        <f t="shared" si="423"/>
        <v>7</v>
      </c>
      <c r="J3889" s="333" t="str">
        <f t="shared" si="424"/>
        <v>9</v>
      </c>
      <c r="K3889" s="333" t="str">
        <f t="shared" si="425"/>
        <v>9</v>
      </c>
      <c r="L3889" s="350">
        <f t="shared" si="426"/>
        <v>56.333333333333336</v>
      </c>
    </row>
    <row r="3890" spans="5:12" x14ac:dyDescent="0.25">
      <c r="E3890" s="332" t="s">
        <v>2879</v>
      </c>
      <c r="F3890" s="333" t="str">
        <f t="shared" si="420"/>
        <v>9</v>
      </c>
      <c r="G3890" s="333" t="str">
        <f t="shared" si="421"/>
        <v>9</v>
      </c>
      <c r="H3890" s="333" t="str">
        <f t="shared" si="422"/>
        <v>1</v>
      </c>
      <c r="I3890" s="333" t="str">
        <f t="shared" si="423"/>
        <v>9</v>
      </c>
      <c r="J3890" s="333" t="str">
        <f t="shared" si="424"/>
        <v>1</v>
      </c>
      <c r="K3890" s="333" t="str">
        <f t="shared" si="425"/>
        <v>1</v>
      </c>
      <c r="L3890" s="350">
        <f t="shared" si="426"/>
        <v>30.333333333333332</v>
      </c>
    </row>
    <row r="3891" spans="5:12" x14ac:dyDescent="0.25">
      <c r="E3891" s="332" t="s">
        <v>2878</v>
      </c>
      <c r="F3891" s="333" t="str">
        <f t="shared" si="420"/>
        <v>9</v>
      </c>
      <c r="G3891" s="333" t="str">
        <f t="shared" si="421"/>
        <v>9</v>
      </c>
      <c r="H3891" s="333" t="str">
        <f t="shared" si="422"/>
        <v>1</v>
      </c>
      <c r="I3891" s="333" t="str">
        <f t="shared" si="423"/>
        <v>9</v>
      </c>
      <c r="J3891" s="333" t="str">
        <f t="shared" si="424"/>
        <v>1</v>
      </c>
      <c r="K3891" s="333" t="str">
        <f t="shared" si="425"/>
        <v>3</v>
      </c>
      <c r="L3891" s="350">
        <f t="shared" si="426"/>
        <v>31</v>
      </c>
    </row>
    <row r="3892" spans="5:12" x14ac:dyDescent="0.25">
      <c r="E3892" s="332" t="s">
        <v>2877</v>
      </c>
      <c r="F3892" s="333" t="str">
        <f t="shared" si="420"/>
        <v>9</v>
      </c>
      <c r="G3892" s="333" t="str">
        <f t="shared" si="421"/>
        <v>9</v>
      </c>
      <c r="H3892" s="333" t="str">
        <f t="shared" si="422"/>
        <v>1</v>
      </c>
      <c r="I3892" s="333" t="str">
        <f t="shared" si="423"/>
        <v>9</v>
      </c>
      <c r="J3892" s="333" t="str">
        <f t="shared" si="424"/>
        <v>1</v>
      </c>
      <c r="K3892" s="333" t="str">
        <f t="shared" si="425"/>
        <v>7</v>
      </c>
      <c r="L3892" s="350">
        <f t="shared" si="426"/>
        <v>32.333333333333336</v>
      </c>
    </row>
    <row r="3893" spans="5:12" x14ac:dyDescent="0.25">
      <c r="E3893" s="332" t="s">
        <v>2876</v>
      </c>
      <c r="F3893" s="333" t="str">
        <f t="shared" si="420"/>
        <v>9</v>
      </c>
      <c r="G3893" s="333" t="str">
        <f t="shared" si="421"/>
        <v>9</v>
      </c>
      <c r="H3893" s="333" t="str">
        <f t="shared" si="422"/>
        <v>1</v>
      </c>
      <c r="I3893" s="333" t="str">
        <f t="shared" si="423"/>
        <v>9</v>
      </c>
      <c r="J3893" s="333" t="str">
        <f t="shared" si="424"/>
        <v>1</v>
      </c>
      <c r="K3893" s="333" t="str">
        <f t="shared" si="425"/>
        <v>9</v>
      </c>
      <c r="L3893" s="350">
        <f t="shared" si="426"/>
        <v>33</v>
      </c>
    </row>
    <row r="3894" spans="5:12" x14ac:dyDescent="0.25">
      <c r="E3894" s="332" t="s">
        <v>2875</v>
      </c>
      <c r="F3894" s="333" t="str">
        <f t="shared" si="420"/>
        <v>9</v>
      </c>
      <c r="G3894" s="333" t="str">
        <f t="shared" si="421"/>
        <v>9</v>
      </c>
      <c r="H3894" s="333" t="str">
        <f t="shared" si="422"/>
        <v>1</v>
      </c>
      <c r="I3894" s="333" t="str">
        <f t="shared" si="423"/>
        <v>9</v>
      </c>
      <c r="J3894" s="333" t="str">
        <f t="shared" si="424"/>
        <v>3</v>
      </c>
      <c r="K3894" s="333" t="str">
        <f t="shared" si="425"/>
        <v>1</v>
      </c>
      <c r="L3894" s="350">
        <f t="shared" si="426"/>
        <v>31</v>
      </c>
    </row>
    <row r="3895" spans="5:12" x14ac:dyDescent="0.25">
      <c r="E3895" s="332" t="s">
        <v>2874</v>
      </c>
      <c r="F3895" s="333" t="str">
        <f t="shared" si="420"/>
        <v>9</v>
      </c>
      <c r="G3895" s="333" t="str">
        <f t="shared" si="421"/>
        <v>9</v>
      </c>
      <c r="H3895" s="333" t="str">
        <f t="shared" si="422"/>
        <v>1</v>
      </c>
      <c r="I3895" s="333" t="str">
        <f t="shared" si="423"/>
        <v>9</v>
      </c>
      <c r="J3895" s="333" t="str">
        <f t="shared" si="424"/>
        <v>3</v>
      </c>
      <c r="K3895" s="333" t="str">
        <f t="shared" si="425"/>
        <v>3</v>
      </c>
      <c r="L3895" s="350">
        <f t="shared" si="426"/>
        <v>33</v>
      </c>
    </row>
    <row r="3896" spans="5:12" x14ac:dyDescent="0.25">
      <c r="E3896" s="332" t="s">
        <v>2873</v>
      </c>
      <c r="F3896" s="333" t="str">
        <f t="shared" si="420"/>
        <v>9</v>
      </c>
      <c r="G3896" s="333" t="str">
        <f t="shared" si="421"/>
        <v>9</v>
      </c>
      <c r="H3896" s="333" t="str">
        <f t="shared" si="422"/>
        <v>1</v>
      </c>
      <c r="I3896" s="333" t="str">
        <f t="shared" si="423"/>
        <v>9</v>
      </c>
      <c r="J3896" s="333" t="str">
        <f t="shared" si="424"/>
        <v>3</v>
      </c>
      <c r="K3896" s="333" t="str">
        <f t="shared" si="425"/>
        <v>7</v>
      </c>
      <c r="L3896" s="350">
        <f t="shared" si="426"/>
        <v>37</v>
      </c>
    </row>
    <row r="3897" spans="5:12" x14ac:dyDescent="0.25">
      <c r="E3897" s="332" t="s">
        <v>2872</v>
      </c>
      <c r="F3897" s="333" t="str">
        <f t="shared" si="420"/>
        <v>9</v>
      </c>
      <c r="G3897" s="333" t="str">
        <f t="shared" si="421"/>
        <v>9</v>
      </c>
      <c r="H3897" s="333" t="str">
        <f t="shared" si="422"/>
        <v>1</v>
      </c>
      <c r="I3897" s="333" t="str">
        <f t="shared" si="423"/>
        <v>9</v>
      </c>
      <c r="J3897" s="333" t="str">
        <f t="shared" si="424"/>
        <v>3</v>
      </c>
      <c r="K3897" s="333" t="str">
        <f t="shared" si="425"/>
        <v>9</v>
      </c>
      <c r="L3897" s="350">
        <f t="shared" si="426"/>
        <v>39</v>
      </c>
    </row>
    <row r="3898" spans="5:12" x14ac:dyDescent="0.25">
      <c r="E3898" s="332" t="s">
        <v>2871</v>
      </c>
      <c r="F3898" s="333" t="str">
        <f t="shared" si="420"/>
        <v>9</v>
      </c>
      <c r="G3898" s="333" t="str">
        <f t="shared" si="421"/>
        <v>9</v>
      </c>
      <c r="H3898" s="333" t="str">
        <f t="shared" si="422"/>
        <v>1</v>
      </c>
      <c r="I3898" s="333" t="str">
        <f t="shared" si="423"/>
        <v>9</v>
      </c>
      <c r="J3898" s="333" t="str">
        <f t="shared" si="424"/>
        <v>7</v>
      </c>
      <c r="K3898" s="333" t="str">
        <f t="shared" si="425"/>
        <v>1</v>
      </c>
      <c r="L3898" s="350">
        <f t="shared" si="426"/>
        <v>32.333333333333336</v>
      </c>
    </row>
    <row r="3899" spans="5:12" x14ac:dyDescent="0.25">
      <c r="E3899" s="332" t="s">
        <v>2870</v>
      </c>
      <c r="F3899" s="333" t="str">
        <f t="shared" si="420"/>
        <v>9</v>
      </c>
      <c r="G3899" s="333" t="str">
        <f t="shared" si="421"/>
        <v>9</v>
      </c>
      <c r="H3899" s="333" t="str">
        <f t="shared" si="422"/>
        <v>1</v>
      </c>
      <c r="I3899" s="333" t="str">
        <f t="shared" si="423"/>
        <v>9</v>
      </c>
      <c r="J3899" s="333" t="str">
        <f t="shared" si="424"/>
        <v>7</v>
      </c>
      <c r="K3899" s="333" t="str">
        <f t="shared" si="425"/>
        <v>3</v>
      </c>
      <c r="L3899" s="350">
        <f t="shared" si="426"/>
        <v>37</v>
      </c>
    </row>
    <row r="3900" spans="5:12" x14ac:dyDescent="0.25">
      <c r="E3900" s="332" t="s">
        <v>2869</v>
      </c>
      <c r="F3900" s="333" t="str">
        <f t="shared" si="420"/>
        <v>9</v>
      </c>
      <c r="G3900" s="333" t="str">
        <f t="shared" si="421"/>
        <v>9</v>
      </c>
      <c r="H3900" s="333" t="str">
        <f t="shared" si="422"/>
        <v>1</v>
      </c>
      <c r="I3900" s="333" t="str">
        <f t="shared" si="423"/>
        <v>9</v>
      </c>
      <c r="J3900" s="333" t="str">
        <f t="shared" si="424"/>
        <v>7</v>
      </c>
      <c r="K3900" s="333" t="str">
        <f t="shared" si="425"/>
        <v>7</v>
      </c>
      <c r="L3900" s="350">
        <f t="shared" si="426"/>
        <v>46.333333333333336</v>
      </c>
    </row>
    <row r="3901" spans="5:12" x14ac:dyDescent="0.25">
      <c r="E3901" s="332" t="s">
        <v>2868</v>
      </c>
      <c r="F3901" s="333" t="str">
        <f t="shared" si="420"/>
        <v>9</v>
      </c>
      <c r="G3901" s="333" t="str">
        <f t="shared" si="421"/>
        <v>9</v>
      </c>
      <c r="H3901" s="333" t="str">
        <f t="shared" si="422"/>
        <v>1</v>
      </c>
      <c r="I3901" s="333" t="str">
        <f t="shared" si="423"/>
        <v>9</v>
      </c>
      <c r="J3901" s="333" t="str">
        <f t="shared" si="424"/>
        <v>7</v>
      </c>
      <c r="K3901" s="333" t="str">
        <f t="shared" si="425"/>
        <v>9</v>
      </c>
      <c r="L3901" s="350">
        <f t="shared" si="426"/>
        <v>51</v>
      </c>
    </row>
    <row r="3902" spans="5:12" x14ac:dyDescent="0.25">
      <c r="E3902" s="332" t="s">
        <v>2867</v>
      </c>
      <c r="F3902" s="333" t="str">
        <f t="shared" si="420"/>
        <v>9</v>
      </c>
      <c r="G3902" s="333" t="str">
        <f t="shared" si="421"/>
        <v>9</v>
      </c>
      <c r="H3902" s="333" t="str">
        <f t="shared" si="422"/>
        <v>1</v>
      </c>
      <c r="I3902" s="333" t="str">
        <f t="shared" si="423"/>
        <v>9</v>
      </c>
      <c r="J3902" s="333" t="str">
        <f t="shared" si="424"/>
        <v>9</v>
      </c>
      <c r="K3902" s="333" t="str">
        <f t="shared" si="425"/>
        <v>1</v>
      </c>
      <c r="L3902" s="350">
        <f t="shared" si="426"/>
        <v>33</v>
      </c>
    </row>
    <row r="3903" spans="5:12" x14ac:dyDescent="0.25">
      <c r="E3903" s="332" t="s">
        <v>2866</v>
      </c>
      <c r="F3903" s="333" t="str">
        <f t="shared" si="420"/>
        <v>9</v>
      </c>
      <c r="G3903" s="333" t="str">
        <f t="shared" si="421"/>
        <v>9</v>
      </c>
      <c r="H3903" s="333" t="str">
        <f t="shared" si="422"/>
        <v>1</v>
      </c>
      <c r="I3903" s="333" t="str">
        <f t="shared" si="423"/>
        <v>9</v>
      </c>
      <c r="J3903" s="333" t="str">
        <f t="shared" si="424"/>
        <v>9</v>
      </c>
      <c r="K3903" s="333" t="str">
        <f t="shared" si="425"/>
        <v>3</v>
      </c>
      <c r="L3903" s="350">
        <f t="shared" si="426"/>
        <v>39</v>
      </c>
    </row>
    <row r="3904" spans="5:12" x14ac:dyDescent="0.25">
      <c r="E3904" s="332" t="s">
        <v>2865</v>
      </c>
      <c r="F3904" s="333" t="str">
        <f t="shared" si="420"/>
        <v>9</v>
      </c>
      <c r="G3904" s="333" t="str">
        <f t="shared" si="421"/>
        <v>9</v>
      </c>
      <c r="H3904" s="333" t="str">
        <f t="shared" si="422"/>
        <v>1</v>
      </c>
      <c r="I3904" s="333" t="str">
        <f t="shared" si="423"/>
        <v>9</v>
      </c>
      <c r="J3904" s="333" t="str">
        <f t="shared" si="424"/>
        <v>9</v>
      </c>
      <c r="K3904" s="333" t="str">
        <f t="shared" si="425"/>
        <v>7</v>
      </c>
      <c r="L3904" s="350">
        <f t="shared" si="426"/>
        <v>51</v>
      </c>
    </row>
    <row r="3905" spans="5:12" x14ac:dyDescent="0.25">
      <c r="E3905" s="332" t="s">
        <v>2864</v>
      </c>
      <c r="F3905" s="333" t="str">
        <f t="shared" si="420"/>
        <v>9</v>
      </c>
      <c r="G3905" s="333" t="str">
        <f t="shared" si="421"/>
        <v>9</v>
      </c>
      <c r="H3905" s="333" t="str">
        <f t="shared" si="422"/>
        <v>1</v>
      </c>
      <c r="I3905" s="333" t="str">
        <f t="shared" si="423"/>
        <v>9</v>
      </c>
      <c r="J3905" s="333" t="str">
        <f t="shared" si="424"/>
        <v>9</v>
      </c>
      <c r="K3905" s="333" t="str">
        <f t="shared" si="425"/>
        <v>9</v>
      </c>
      <c r="L3905" s="350">
        <f t="shared" si="426"/>
        <v>57</v>
      </c>
    </row>
    <row r="3906" spans="5:12" x14ac:dyDescent="0.25">
      <c r="E3906" s="332" t="s">
        <v>2863</v>
      </c>
      <c r="F3906" s="333" t="str">
        <f t="shared" ref="F3906:F3969" si="427">MID(E3906,3,1)</f>
        <v>9</v>
      </c>
      <c r="G3906" s="333" t="str">
        <f t="shared" ref="G3906:G3969" si="428">MID(E3906,6,1)</f>
        <v>9</v>
      </c>
      <c r="H3906" s="333" t="str">
        <f t="shared" ref="H3906:H3969" si="429">MID(E3906,10,1)</f>
        <v>3</v>
      </c>
      <c r="I3906" s="333" t="str">
        <f t="shared" ref="I3906:I3969" si="430">MID(E3906,13,1)</f>
        <v>1</v>
      </c>
      <c r="J3906" s="333" t="str">
        <f t="shared" ref="J3906:J3969" si="431">MID(E3906,17,1)</f>
        <v>1</v>
      </c>
      <c r="K3906" s="333" t="str">
        <f t="shared" ref="K3906:K3969" si="432">MID(E3906,20,1)</f>
        <v>1</v>
      </c>
      <c r="L3906" s="350">
        <f t="shared" ref="L3906:L3969" si="433">(F3906*G3906+H3906*I3906+J3906*K3906)/3</f>
        <v>28.333333333333332</v>
      </c>
    </row>
    <row r="3907" spans="5:12" x14ac:dyDescent="0.25">
      <c r="E3907" s="332" t="s">
        <v>2862</v>
      </c>
      <c r="F3907" s="333" t="str">
        <f t="shared" si="427"/>
        <v>9</v>
      </c>
      <c r="G3907" s="333" t="str">
        <f t="shared" si="428"/>
        <v>9</v>
      </c>
      <c r="H3907" s="333" t="str">
        <f t="shared" si="429"/>
        <v>3</v>
      </c>
      <c r="I3907" s="333" t="str">
        <f t="shared" si="430"/>
        <v>1</v>
      </c>
      <c r="J3907" s="333" t="str">
        <f t="shared" si="431"/>
        <v>1</v>
      </c>
      <c r="K3907" s="333" t="str">
        <f t="shared" si="432"/>
        <v>3</v>
      </c>
      <c r="L3907" s="350">
        <f t="shared" si="433"/>
        <v>29</v>
      </c>
    </row>
    <row r="3908" spans="5:12" x14ac:dyDescent="0.25">
      <c r="E3908" s="332" t="s">
        <v>2861</v>
      </c>
      <c r="F3908" s="333" t="str">
        <f t="shared" si="427"/>
        <v>9</v>
      </c>
      <c r="G3908" s="333" t="str">
        <f t="shared" si="428"/>
        <v>9</v>
      </c>
      <c r="H3908" s="333" t="str">
        <f t="shared" si="429"/>
        <v>3</v>
      </c>
      <c r="I3908" s="333" t="str">
        <f t="shared" si="430"/>
        <v>1</v>
      </c>
      <c r="J3908" s="333" t="str">
        <f t="shared" si="431"/>
        <v>1</v>
      </c>
      <c r="K3908" s="333" t="str">
        <f t="shared" si="432"/>
        <v>7</v>
      </c>
      <c r="L3908" s="350">
        <f t="shared" si="433"/>
        <v>30.333333333333332</v>
      </c>
    </row>
    <row r="3909" spans="5:12" x14ac:dyDescent="0.25">
      <c r="E3909" s="332" t="s">
        <v>2860</v>
      </c>
      <c r="F3909" s="333" t="str">
        <f t="shared" si="427"/>
        <v>9</v>
      </c>
      <c r="G3909" s="333" t="str">
        <f t="shared" si="428"/>
        <v>9</v>
      </c>
      <c r="H3909" s="333" t="str">
        <f t="shared" si="429"/>
        <v>3</v>
      </c>
      <c r="I3909" s="333" t="str">
        <f t="shared" si="430"/>
        <v>1</v>
      </c>
      <c r="J3909" s="333" t="str">
        <f t="shared" si="431"/>
        <v>1</v>
      </c>
      <c r="K3909" s="333" t="str">
        <f t="shared" si="432"/>
        <v>9</v>
      </c>
      <c r="L3909" s="350">
        <f t="shared" si="433"/>
        <v>31</v>
      </c>
    </row>
    <row r="3910" spans="5:12" x14ac:dyDescent="0.25">
      <c r="E3910" s="332" t="s">
        <v>2859</v>
      </c>
      <c r="F3910" s="333" t="str">
        <f t="shared" si="427"/>
        <v>9</v>
      </c>
      <c r="G3910" s="333" t="str">
        <f t="shared" si="428"/>
        <v>9</v>
      </c>
      <c r="H3910" s="333" t="str">
        <f t="shared" si="429"/>
        <v>3</v>
      </c>
      <c r="I3910" s="333" t="str">
        <f t="shared" si="430"/>
        <v>1</v>
      </c>
      <c r="J3910" s="333" t="str">
        <f t="shared" si="431"/>
        <v>3</v>
      </c>
      <c r="K3910" s="333" t="str">
        <f t="shared" si="432"/>
        <v>1</v>
      </c>
      <c r="L3910" s="350">
        <f t="shared" si="433"/>
        <v>29</v>
      </c>
    </row>
    <row r="3911" spans="5:12" x14ac:dyDescent="0.25">
      <c r="E3911" s="332" t="s">
        <v>2858</v>
      </c>
      <c r="F3911" s="333" t="str">
        <f t="shared" si="427"/>
        <v>9</v>
      </c>
      <c r="G3911" s="333" t="str">
        <f t="shared" si="428"/>
        <v>9</v>
      </c>
      <c r="H3911" s="333" t="str">
        <f t="shared" si="429"/>
        <v>3</v>
      </c>
      <c r="I3911" s="333" t="str">
        <f t="shared" si="430"/>
        <v>1</v>
      </c>
      <c r="J3911" s="333" t="str">
        <f t="shared" si="431"/>
        <v>3</v>
      </c>
      <c r="K3911" s="333" t="str">
        <f t="shared" si="432"/>
        <v>3</v>
      </c>
      <c r="L3911" s="350">
        <f t="shared" si="433"/>
        <v>31</v>
      </c>
    </row>
    <row r="3912" spans="5:12" x14ac:dyDescent="0.25">
      <c r="E3912" s="332" t="s">
        <v>2857</v>
      </c>
      <c r="F3912" s="333" t="str">
        <f t="shared" si="427"/>
        <v>9</v>
      </c>
      <c r="G3912" s="333" t="str">
        <f t="shared" si="428"/>
        <v>9</v>
      </c>
      <c r="H3912" s="333" t="str">
        <f t="shared" si="429"/>
        <v>3</v>
      </c>
      <c r="I3912" s="333" t="str">
        <f t="shared" si="430"/>
        <v>1</v>
      </c>
      <c r="J3912" s="333" t="str">
        <f t="shared" si="431"/>
        <v>3</v>
      </c>
      <c r="K3912" s="333" t="str">
        <f t="shared" si="432"/>
        <v>7</v>
      </c>
      <c r="L3912" s="350">
        <f t="shared" si="433"/>
        <v>35</v>
      </c>
    </row>
    <row r="3913" spans="5:12" x14ac:dyDescent="0.25">
      <c r="E3913" s="332" t="s">
        <v>2856</v>
      </c>
      <c r="F3913" s="333" t="str">
        <f t="shared" si="427"/>
        <v>9</v>
      </c>
      <c r="G3913" s="333" t="str">
        <f t="shared" si="428"/>
        <v>9</v>
      </c>
      <c r="H3913" s="333" t="str">
        <f t="shared" si="429"/>
        <v>3</v>
      </c>
      <c r="I3913" s="333" t="str">
        <f t="shared" si="430"/>
        <v>1</v>
      </c>
      <c r="J3913" s="333" t="str">
        <f t="shared" si="431"/>
        <v>3</v>
      </c>
      <c r="K3913" s="333" t="str">
        <f t="shared" si="432"/>
        <v>9</v>
      </c>
      <c r="L3913" s="350">
        <f t="shared" si="433"/>
        <v>37</v>
      </c>
    </row>
    <row r="3914" spans="5:12" x14ac:dyDescent="0.25">
      <c r="E3914" s="332" t="s">
        <v>2855</v>
      </c>
      <c r="F3914" s="333" t="str">
        <f t="shared" si="427"/>
        <v>9</v>
      </c>
      <c r="G3914" s="333" t="str">
        <f t="shared" si="428"/>
        <v>9</v>
      </c>
      <c r="H3914" s="333" t="str">
        <f t="shared" si="429"/>
        <v>3</v>
      </c>
      <c r="I3914" s="333" t="str">
        <f t="shared" si="430"/>
        <v>1</v>
      </c>
      <c r="J3914" s="333" t="str">
        <f t="shared" si="431"/>
        <v>7</v>
      </c>
      <c r="K3914" s="333" t="str">
        <f t="shared" si="432"/>
        <v>1</v>
      </c>
      <c r="L3914" s="350">
        <f t="shared" si="433"/>
        <v>30.333333333333332</v>
      </c>
    </row>
    <row r="3915" spans="5:12" x14ac:dyDescent="0.25">
      <c r="E3915" s="332" t="s">
        <v>2854</v>
      </c>
      <c r="F3915" s="333" t="str">
        <f t="shared" si="427"/>
        <v>9</v>
      </c>
      <c r="G3915" s="333" t="str">
        <f t="shared" si="428"/>
        <v>9</v>
      </c>
      <c r="H3915" s="333" t="str">
        <f t="shared" si="429"/>
        <v>3</v>
      </c>
      <c r="I3915" s="333" t="str">
        <f t="shared" si="430"/>
        <v>1</v>
      </c>
      <c r="J3915" s="333" t="str">
        <f t="shared" si="431"/>
        <v>7</v>
      </c>
      <c r="K3915" s="333" t="str">
        <f t="shared" si="432"/>
        <v>3</v>
      </c>
      <c r="L3915" s="350">
        <f t="shared" si="433"/>
        <v>35</v>
      </c>
    </row>
    <row r="3916" spans="5:12" x14ac:dyDescent="0.25">
      <c r="E3916" s="332" t="s">
        <v>2853</v>
      </c>
      <c r="F3916" s="333" t="str">
        <f t="shared" si="427"/>
        <v>9</v>
      </c>
      <c r="G3916" s="333" t="str">
        <f t="shared" si="428"/>
        <v>9</v>
      </c>
      <c r="H3916" s="333" t="str">
        <f t="shared" si="429"/>
        <v>3</v>
      </c>
      <c r="I3916" s="333" t="str">
        <f t="shared" si="430"/>
        <v>1</v>
      </c>
      <c r="J3916" s="333" t="str">
        <f t="shared" si="431"/>
        <v>7</v>
      </c>
      <c r="K3916" s="333" t="str">
        <f t="shared" si="432"/>
        <v>7</v>
      </c>
      <c r="L3916" s="350">
        <f t="shared" si="433"/>
        <v>44.333333333333336</v>
      </c>
    </row>
    <row r="3917" spans="5:12" x14ac:dyDescent="0.25">
      <c r="E3917" s="332" t="s">
        <v>2852</v>
      </c>
      <c r="F3917" s="333" t="str">
        <f t="shared" si="427"/>
        <v>9</v>
      </c>
      <c r="G3917" s="333" t="str">
        <f t="shared" si="428"/>
        <v>9</v>
      </c>
      <c r="H3917" s="333" t="str">
        <f t="shared" si="429"/>
        <v>3</v>
      </c>
      <c r="I3917" s="333" t="str">
        <f t="shared" si="430"/>
        <v>1</v>
      </c>
      <c r="J3917" s="333" t="str">
        <f t="shared" si="431"/>
        <v>7</v>
      </c>
      <c r="K3917" s="333" t="str">
        <f t="shared" si="432"/>
        <v>9</v>
      </c>
      <c r="L3917" s="350">
        <f t="shared" si="433"/>
        <v>49</v>
      </c>
    </row>
    <row r="3918" spans="5:12" x14ac:dyDescent="0.25">
      <c r="E3918" s="332" t="s">
        <v>2851</v>
      </c>
      <c r="F3918" s="333" t="str">
        <f t="shared" si="427"/>
        <v>9</v>
      </c>
      <c r="G3918" s="333" t="str">
        <f t="shared" si="428"/>
        <v>9</v>
      </c>
      <c r="H3918" s="333" t="str">
        <f t="shared" si="429"/>
        <v>3</v>
      </c>
      <c r="I3918" s="333" t="str">
        <f t="shared" si="430"/>
        <v>1</v>
      </c>
      <c r="J3918" s="333" t="str">
        <f t="shared" si="431"/>
        <v>9</v>
      </c>
      <c r="K3918" s="333" t="str">
        <f t="shared" si="432"/>
        <v>1</v>
      </c>
      <c r="L3918" s="350">
        <f t="shared" si="433"/>
        <v>31</v>
      </c>
    </row>
    <row r="3919" spans="5:12" x14ac:dyDescent="0.25">
      <c r="E3919" s="332" t="s">
        <v>2850</v>
      </c>
      <c r="F3919" s="333" t="str">
        <f t="shared" si="427"/>
        <v>9</v>
      </c>
      <c r="G3919" s="333" t="str">
        <f t="shared" si="428"/>
        <v>9</v>
      </c>
      <c r="H3919" s="333" t="str">
        <f t="shared" si="429"/>
        <v>3</v>
      </c>
      <c r="I3919" s="333" t="str">
        <f t="shared" si="430"/>
        <v>1</v>
      </c>
      <c r="J3919" s="333" t="str">
        <f t="shared" si="431"/>
        <v>9</v>
      </c>
      <c r="K3919" s="333" t="str">
        <f t="shared" si="432"/>
        <v>3</v>
      </c>
      <c r="L3919" s="350">
        <f t="shared" si="433"/>
        <v>37</v>
      </c>
    </row>
    <row r="3920" spans="5:12" x14ac:dyDescent="0.25">
      <c r="E3920" s="332" t="s">
        <v>2849</v>
      </c>
      <c r="F3920" s="333" t="str">
        <f t="shared" si="427"/>
        <v>9</v>
      </c>
      <c r="G3920" s="333" t="str">
        <f t="shared" si="428"/>
        <v>9</v>
      </c>
      <c r="H3920" s="333" t="str">
        <f t="shared" si="429"/>
        <v>3</v>
      </c>
      <c r="I3920" s="333" t="str">
        <f t="shared" si="430"/>
        <v>1</v>
      </c>
      <c r="J3920" s="333" t="str">
        <f t="shared" si="431"/>
        <v>9</v>
      </c>
      <c r="K3920" s="333" t="str">
        <f t="shared" si="432"/>
        <v>7</v>
      </c>
      <c r="L3920" s="350">
        <f t="shared" si="433"/>
        <v>49</v>
      </c>
    </row>
    <row r="3921" spans="5:12" x14ac:dyDescent="0.25">
      <c r="E3921" s="332" t="s">
        <v>2848</v>
      </c>
      <c r="F3921" s="333" t="str">
        <f t="shared" si="427"/>
        <v>9</v>
      </c>
      <c r="G3921" s="333" t="str">
        <f t="shared" si="428"/>
        <v>9</v>
      </c>
      <c r="H3921" s="333" t="str">
        <f t="shared" si="429"/>
        <v>3</v>
      </c>
      <c r="I3921" s="333" t="str">
        <f t="shared" si="430"/>
        <v>1</v>
      </c>
      <c r="J3921" s="333" t="str">
        <f t="shared" si="431"/>
        <v>9</v>
      </c>
      <c r="K3921" s="333" t="str">
        <f t="shared" si="432"/>
        <v>9</v>
      </c>
      <c r="L3921" s="350">
        <f t="shared" si="433"/>
        <v>55</v>
      </c>
    </row>
    <row r="3922" spans="5:12" x14ac:dyDescent="0.25">
      <c r="E3922" s="332" t="s">
        <v>2847</v>
      </c>
      <c r="F3922" s="333" t="str">
        <f t="shared" si="427"/>
        <v>9</v>
      </c>
      <c r="G3922" s="333" t="str">
        <f t="shared" si="428"/>
        <v>9</v>
      </c>
      <c r="H3922" s="333" t="str">
        <f t="shared" si="429"/>
        <v>3</v>
      </c>
      <c r="I3922" s="333" t="str">
        <f t="shared" si="430"/>
        <v>3</v>
      </c>
      <c r="J3922" s="333" t="str">
        <f t="shared" si="431"/>
        <v>1</v>
      </c>
      <c r="K3922" s="333" t="str">
        <f t="shared" si="432"/>
        <v>1</v>
      </c>
      <c r="L3922" s="350">
        <f t="shared" si="433"/>
        <v>30.333333333333332</v>
      </c>
    </row>
    <row r="3923" spans="5:12" x14ac:dyDescent="0.25">
      <c r="E3923" s="332" t="s">
        <v>2846</v>
      </c>
      <c r="F3923" s="333" t="str">
        <f t="shared" si="427"/>
        <v>9</v>
      </c>
      <c r="G3923" s="333" t="str">
        <f t="shared" si="428"/>
        <v>9</v>
      </c>
      <c r="H3923" s="333" t="str">
        <f t="shared" si="429"/>
        <v>3</v>
      </c>
      <c r="I3923" s="333" t="str">
        <f t="shared" si="430"/>
        <v>3</v>
      </c>
      <c r="J3923" s="333" t="str">
        <f t="shared" si="431"/>
        <v>1</v>
      </c>
      <c r="K3923" s="333" t="str">
        <f t="shared" si="432"/>
        <v>3</v>
      </c>
      <c r="L3923" s="350">
        <f t="shared" si="433"/>
        <v>31</v>
      </c>
    </row>
    <row r="3924" spans="5:12" x14ac:dyDescent="0.25">
      <c r="E3924" s="332" t="s">
        <v>2845</v>
      </c>
      <c r="F3924" s="333" t="str">
        <f t="shared" si="427"/>
        <v>9</v>
      </c>
      <c r="G3924" s="333" t="str">
        <f t="shared" si="428"/>
        <v>9</v>
      </c>
      <c r="H3924" s="333" t="str">
        <f t="shared" si="429"/>
        <v>3</v>
      </c>
      <c r="I3924" s="333" t="str">
        <f t="shared" si="430"/>
        <v>3</v>
      </c>
      <c r="J3924" s="333" t="str">
        <f t="shared" si="431"/>
        <v>1</v>
      </c>
      <c r="K3924" s="333" t="str">
        <f t="shared" si="432"/>
        <v>7</v>
      </c>
      <c r="L3924" s="350">
        <f t="shared" si="433"/>
        <v>32.333333333333336</v>
      </c>
    </row>
    <row r="3925" spans="5:12" x14ac:dyDescent="0.25">
      <c r="E3925" s="332" t="s">
        <v>2844</v>
      </c>
      <c r="F3925" s="333" t="str">
        <f t="shared" si="427"/>
        <v>9</v>
      </c>
      <c r="G3925" s="333" t="str">
        <f t="shared" si="428"/>
        <v>9</v>
      </c>
      <c r="H3925" s="333" t="str">
        <f t="shared" si="429"/>
        <v>3</v>
      </c>
      <c r="I3925" s="333" t="str">
        <f t="shared" si="430"/>
        <v>3</v>
      </c>
      <c r="J3925" s="333" t="str">
        <f t="shared" si="431"/>
        <v>1</v>
      </c>
      <c r="K3925" s="333" t="str">
        <f t="shared" si="432"/>
        <v>9</v>
      </c>
      <c r="L3925" s="350">
        <f t="shared" si="433"/>
        <v>33</v>
      </c>
    </row>
    <row r="3926" spans="5:12" x14ac:dyDescent="0.25">
      <c r="E3926" s="332" t="s">
        <v>2843</v>
      </c>
      <c r="F3926" s="333" t="str">
        <f t="shared" si="427"/>
        <v>9</v>
      </c>
      <c r="G3926" s="333" t="str">
        <f t="shared" si="428"/>
        <v>9</v>
      </c>
      <c r="H3926" s="333" t="str">
        <f t="shared" si="429"/>
        <v>3</v>
      </c>
      <c r="I3926" s="333" t="str">
        <f t="shared" si="430"/>
        <v>3</v>
      </c>
      <c r="J3926" s="333" t="str">
        <f t="shared" si="431"/>
        <v>3</v>
      </c>
      <c r="K3926" s="333" t="str">
        <f t="shared" si="432"/>
        <v>1</v>
      </c>
      <c r="L3926" s="350">
        <f t="shared" si="433"/>
        <v>31</v>
      </c>
    </row>
    <row r="3927" spans="5:12" x14ac:dyDescent="0.25">
      <c r="E3927" s="332" t="s">
        <v>2842</v>
      </c>
      <c r="F3927" s="333" t="str">
        <f t="shared" si="427"/>
        <v>9</v>
      </c>
      <c r="G3927" s="333" t="str">
        <f t="shared" si="428"/>
        <v>9</v>
      </c>
      <c r="H3927" s="333" t="str">
        <f t="shared" si="429"/>
        <v>3</v>
      </c>
      <c r="I3927" s="333" t="str">
        <f t="shared" si="430"/>
        <v>3</v>
      </c>
      <c r="J3927" s="333" t="str">
        <f t="shared" si="431"/>
        <v>3</v>
      </c>
      <c r="K3927" s="333" t="str">
        <f t="shared" si="432"/>
        <v>3</v>
      </c>
      <c r="L3927" s="350">
        <f t="shared" si="433"/>
        <v>33</v>
      </c>
    </row>
    <row r="3928" spans="5:12" x14ac:dyDescent="0.25">
      <c r="E3928" s="332" t="s">
        <v>2841</v>
      </c>
      <c r="F3928" s="333" t="str">
        <f t="shared" si="427"/>
        <v>9</v>
      </c>
      <c r="G3928" s="333" t="str">
        <f t="shared" si="428"/>
        <v>9</v>
      </c>
      <c r="H3928" s="333" t="str">
        <f t="shared" si="429"/>
        <v>3</v>
      </c>
      <c r="I3928" s="333" t="str">
        <f t="shared" si="430"/>
        <v>3</v>
      </c>
      <c r="J3928" s="333" t="str">
        <f t="shared" si="431"/>
        <v>3</v>
      </c>
      <c r="K3928" s="333" t="str">
        <f t="shared" si="432"/>
        <v>7</v>
      </c>
      <c r="L3928" s="350">
        <f t="shared" si="433"/>
        <v>37</v>
      </c>
    </row>
    <row r="3929" spans="5:12" x14ac:dyDescent="0.25">
      <c r="E3929" s="332" t="s">
        <v>2840</v>
      </c>
      <c r="F3929" s="333" t="str">
        <f t="shared" si="427"/>
        <v>9</v>
      </c>
      <c r="G3929" s="333" t="str">
        <f t="shared" si="428"/>
        <v>9</v>
      </c>
      <c r="H3929" s="333" t="str">
        <f t="shared" si="429"/>
        <v>3</v>
      </c>
      <c r="I3929" s="333" t="str">
        <f t="shared" si="430"/>
        <v>3</v>
      </c>
      <c r="J3929" s="333" t="str">
        <f t="shared" si="431"/>
        <v>3</v>
      </c>
      <c r="K3929" s="333" t="str">
        <f t="shared" si="432"/>
        <v>9</v>
      </c>
      <c r="L3929" s="350">
        <f t="shared" si="433"/>
        <v>39</v>
      </c>
    </row>
    <row r="3930" spans="5:12" x14ac:dyDescent="0.25">
      <c r="E3930" s="332" t="s">
        <v>2839</v>
      </c>
      <c r="F3930" s="333" t="str">
        <f t="shared" si="427"/>
        <v>9</v>
      </c>
      <c r="G3930" s="333" t="str">
        <f t="shared" si="428"/>
        <v>9</v>
      </c>
      <c r="H3930" s="333" t="str">
        <f t="shared" si="429"/>
        <v>3</v>
      </c>
      <c r="I3930" s="333" t="str">
        <f t="shared" si="430"/>
        <v>3</v>
      </c>
      <c r="J3930" s="333" t="str">
        <f t="shared" si="431"/>
        <v>7</v>
      </c>
      <c r="K3930" s="333" t="str">
        <f t="shared" si="432"/>
        <v>1</v>
      </c>
      <c r="L3930" s="350">
        <f t="shared" si="433"/>
        <v>32.333333333333336</v>
      </c>
    </row>
    <row r="3931" spans="5:12" x14ac:dyDescent="0.25">
      <c r="E3931" s="332" t="s">
        <v>2838</v>
      </c>
      <c r="F3931" s="333" t="str">
        <f t="shared" si="427"/>
        <v>9</v>
      </c>
      <c r="G3931" s="333" t="str">
        <f t="shared" si="428"/>
        <v>9</v>
      </c>
      <c r="H3931" s="333" t="str">
        <f t="shared" si="429"/>
        <v>3</v>
      </c>
      <c r="I3931" s="333" t="str">
        <f t="shared" si="430"/>
        <v>3</v>
      </c>
      <c r="J3931" s="333" t="str">
        <f t="shared" si="431"/>
        <v>7</v>
      </c>
      <c r="K3931" s="333" t="str">
        <f t="shared" si="432"/>
        <v>3</v>
      </c>
      <c r="L3931" s="350">
        <f t="shared" si="433"/>
        <v>37</v>
      </c>
    </row>
    <row r="3932" spans="5:12" x14ac:dyDescent="0.25">
      <c r="E3932" s="332" t="s">
        <v>2837</v>
      </c>
      <c r="F3932" s="333" t="str">
        <f t="shared" si="427"/>
        <v>9</v>
      </c>
      <c r="G3932" s="333" t="str">
        <f t="shared" si="428"/>
        <v>9</v>
      </c>
      <c r="H3932" s="333" t="str">
        <f t="shared" si="429"/>
        <v>3</v>
      </c>
      <c r="I3932" s="333" t="str">
        <f t="shared" si="430"/>
        <v>3</v>
      </c>
      <c r="J3932" s="333" t="str">
        <f t="shared" si="431"/>
        <v>7</v>
      </c>
      <c r="K3932" s="333" t="str">
        <f t="shared" si="432"/>
        <v>7</v>
      </c>
      <c r="L3932" s="350">
        <f t="shared" si="433"/>
        <v>46.333333333333336</v>
      </c>
    </row>
    <row r="3933" spans="5:12" x14ac:dyDescent="0.25">
      <c r="E3933" s="332" t="s">
        <v>2836</v>
      </c>
      <c r="F3933" s="333" t="str">
        <f t="shared" si="427"/>
        <v>9</v>
      </c>
      <c r="G3933" s="333" t="str">
        <f t="shared" si="428"/>
        <v>9</v>
      </c>
      <c r="H3933" s="333" t="str">
        <f t="shared" si="429"/>
        <v>3</v>
      </c>
      <c r="I3933" s="333" t="str">
        <f t="shared" si="430"/>
        <v>3</v>
      </c>
      <c r="J3933" s="333" t="str">
        <f t="shared" si="431"/>
        <v>7</v>
      </c>
      <c r="K3933" s="333" t="str">
        <f t="shared" si="432"/>
        <v>9</v>
      </c>
      <c r="L3933" s="350">
        <f t="shared" si="433"/>
        <v>51</v>
      </c>
    </row>
    <row r="3934" spans="5:12" x14ac:dyDescent="0.25">
      <c r="E3934" s="332" t="s">
        <v>2835</v>
      </c>
      <c r="F3934" s="333" t="str">
        <f t="shared" si="427"/>
        <v>9</v>
      </c>
      <c r="G3934" s="333" t="str">
        <f t="shared" si="428"/>
        <v>9</v>
      </c>
      <c r="H3934" s="333" t="str">
        <f t="shared" si="429"/>
        <v>3</v>
      </c>
      <c r="I3934" s="333" t="str">
        <f t="shared" si="430"/>
        <v>3</v>
      </c>
      <c r="J3934" s="333" t="str">
        <f t="shared" si="431"/>
        <v>9</v>
      </c>
      <c r="K3934" s="333" t="str">
        <f t="shared" si="432"/>
        <v>1</v>
      </c>
      <c r="L3934" s="350">
        <f t="shared" si="433"/>
        <v>33</v>
      </c>
    </row>
    <row r="3935" spans="5:12" x14ac:dyDescent="0.25">
      <c r="E3935" s="332" t="s">
        <v>2834</v>
      </c>
      <c r="F3935" s="333" t="str">
        <f t="shared" si="427"/>
        <v>9</v>
      </c>
      <c r="G3935" s="333" t="str">
        <f t="shared" si="428"/>
        <v>9</v>
      </c>
      <c r="H3935" s="333" t="str">
        <f t="shared" si="429"/>
        <v>3</v>
      </c>
      <c r="I3935" s="333" t="str">
        <f t="shared" si="430"/>
        <v>3</v>
      </c>
      <c r="J3935" s="333" t="str">
        <f t="shared" si="431"/>
        <v>9</v>
      </c>
      <c r="K3935" s="333" t="str">
        <f t="shared" si="432"/>
        <v>3</v>
      </c>
      <c r="L3935" s="350">
        <f t="shared" si="433"/>
        <v>39</v>
      </c>
    </row>
    <row r="3936" spans="5:12" x14ac:dyDescent="0.25">
      <c r="E3936" s="332" t="s">
        <v>2833</v>
      </c>
      <c r="F3936" s="333" t="str">
        <f t="shared" si="427"/>
        <v>9</v>
      </c>
      <c r="G3936" s="333" t="str">
        <f t="shared" si="428"/>
        <v>9</v>
      </c>
      <c r="H3936" s="333" t="str">
        <f t="shared" si="429"/>
        <v>3</v>
      </c>
      <c r="I3936" s="333" t="str">
        <f t="shared" si="430"/>
        <v>3</v>
      </c>
      <c r="J3936" s="333" t="str">
        <f t="shared" si="431"/>
        <v>9</v>
      </c>
      <c r="K3936" s="333" t="str">
        <f t="shared" si="432"/>
        <v>7</v>
      </c>
      <c r="L3936" s="350">
        <f t="shared" si="433"/>
        <v>51</v>
      </c>
    </row>
    <row r="3937" spans="5:12" x14ac:dyDescent="0.25">
      <c r="E3937" s="332" t="s">
        <v>2832</v>
      </c>
      <c r="F3937" s="333" t="str">
        <f t="shared" si="427"/>
        <v>9</v>
      </c>
      <c r="G3937" s="333" t="str">
        <f t="shared" si="428"/>
        <v>9</v>
      </c>
      <c r="H3937" s="333" t="str">
        <f t="shared" si="429"/>
        <v>3</v>
      </c>
      <c r="I3937" s="333" t="str">
        <f t="shared" si="430"/>
        <v>3</v>
      </c>
      <c r="J3937" s="333" t="str">
        <f t="shared" si="431"/>
        <v>9</v>
      </c>
      <c r="K3937" s="333" t="str">
        <f t="shared" si="432"/>
        <v>9</v>
      </c>
      <c r="L3937" s="350">
        <f t="shared" si="433"/>
        <v>57</v>
      </c>
    </row>
    <row r="3938" spans="5:12" x14ac:dyDescent="0.25">
      <c r="E3938" s="332" t="s">
        <v>2831</v>
      </c>
      <c r="F3938" s="333" t="str">
        <f t="shared" si="427"/>
        <v>9</v>
      </c>
      <c r="G3938" s="333" t="str">
        <f t="shared" si="428"/>
        <v>9</v>
      </c>
      <c r="H3938" s="333" t="str">
        <f t="shared" si="429"/>
        <v>3</v>
      </c>
      <c r="I3938" s="333" t="str">
        <f t="shared" si="430"/>
        <v>7</v>
      </c>
      <c r="J3938" s="333" t="str">
        <f t="shared" si="431"/>
        <v>1</v>
      </c>
      <c r="K3938" s="333" t="str">
        <f t="shared" si="432"/>
        <v>1</v>
      </c>
      <c r="L3938" s="350">
        <f t="shared" si="433"/>
        <v>34.333333333333336</v>
      </c>
    </row>
    <row r="3939" spans="5:12" x14ac:dyDescent="0.25">
      <c r="E3939" s="332" t="s">
        <v>2830</v>
      </c>
      <c r="F3939" s="333" t="str">
        <f t="shared" si="427"/>
        <v>9</v>
      </c>
      <c r="G3939" s="333" t="str">
        <f t="shared" si="428"/>
        <v>9</v>
      </c>
      <c r="H3939" s="333" t="str">
        <f t="shared" si="429"/>
        <v>3</v>
      </c>
      <c r="I3939" s="333" t="str">
        <f t="shared" si="430"/>
        <v>7</v>
      </c>
      <c r="J3939" s="333" t="str">
        <f t="shared" si="431"/>
        <v>1</v>
      </c>
      <c r="K3939" s="333" t="str">
        <f t="shared" si="432"/>
        <v>3</v>
      </c>
      <c r="L3939" s="350">
        <f t="shared" si="433"/>
        <v>35</v>
      </c>
    </row>
    <row r="3940" spans="5:12" x14ac:dyDescent="0.25">
      <c r="E3940" s="332" t="s">
        <v>2829</v>
      </c>
      <c r="F3940" s="333" t="str">
        <f t="shared" si="427"/>
        <v>9</v>
      </c>
      <c r="G3940" s="333" t="str">
        <f t="shared" si="428"/>
        <v>9</v>
      </c>
      <c r="H3940" s="333" t="str">
        <f t="shared" si="429"/>
        <v>3</v>
      </c>
      <c r="I3940" s="333" t="str">
        <f t="shared" si="430"/>
        <v>7</v>
      </c>
      <c r="J3940" s="333" t="str">
        <f t="shared" si="431"/>
        <v>1</v>
      </c>
      <c r="K3940" s="333" t="str">
        <f t="shared" si="432"/>
        <v>7</v>
      </c>
      <c r="L3940" s="350">
        <f t="shared" si="433"/>
        <v>36.333333333333336</v>
      </c>
    </row>
    <row r="3941" spans="5:12" x14ac:dyDescent="0.25">
      <c r="E3941" s="332" t="s">
        <v>2828</v>
      </c>
      <c r="F3941" s="333" t="str">
        <f t="shared" si="427"/>
        <v>9</v>
      </c>
      <c r="G3941" s="333" t="str">
        <f t="shared" si="428"/>
        <v>9</v>
      </c>
      <c r="H3941" s="333" t="str">
        <f t="shared" si="429"/>
        <v>3</v>
      </c>
      <c r="I3941" s="333" t="str">
        <f t="shared" si="430"/>
        <v>7</v>
      </c>
      <c r="J3941" s="333" t="str">
        <f t="shared" si="431"/>
        <v>1</v>
      </c>
      <c r="K3941" s="333" t="str">
        <f t="shared" si="432"/>
        <v>9</v>
      </c>
      <c r="L3941" s="350">
        <f t="shared" si="433"/>
        <v>37</v>
      </c>
    </row>
    <row r="3942" spans="5:12" x14ac:dyDescent="0.25">
      <c r="E3942" s="332" t="s">
        <v>2827</v>
      </c>
      <c r="F3942" s="333" t="str">
        <f t="shared" si="427"/>
        <v>9</v>
      </c>
      <c r="G3942" s="333" t="str">
        <f t="shared" si="428"/>
        <v>9</v>
      </c>
      <c r="H3942" s="333" t="str">
        <f t="shared" si="429"/>
        <v>3</v>
      </c>
      <c r="I3942" s="333" t="str">
        <f t="shared" si="430"/>
        <v>7</v>
      </c>
      <c r="J3942" s="333" t="str">
        <f t="shared" si="431"/>
        <v>3</v>
      </c>
      <c r="K3942" s="333" t="str">
        <f t="shared" si="432"/>
        <v>1</v>
      </c>
      <c r="L3942" s="350">
        <f t="shared" si="433"/>
        <v>35</v>
      </c>
    </row>
    <row r="3943" spans="5:12" x14ac:dyDescent="0.25">
      <c r="E3943" s="332" t="s">
        <v>2826</v>
      </c>
      <c r="F3943" s="333" t="str">
        <f t="shared" si="427"/>
        <v>9</v>
      </c>
      <c r="G3943" s="333" t="str">
        <f t="shared" si="428"/>
        <v>9</v>
      </c>
      <c r="H3943" s="333" t="str">
        <f t="shared" si="429"/>
        <v>3</v>
      </c>
      <c r="I3943" s="333" t="str">
        <f t="shared" si="430"/>
        <v>7</v>
      </c>
      <c r="J3943" s="333" t="str">
        <f t="shared" si="431"/>
        <v>3</v>
      </c>
      <c r="K3943" s="333" t="str">
        <f t="shared" si="432"/>
        <v>3</v>
      </c>
      <c r="L3943" s="350">
        <f t="shared" si="433"/>
        <v>37</v>
      </c>
    </row>
    <row r="3944" spans="5:12" x14ac:dyDescent="0.25">
      <c r="E3944" s="332" t="s">
        <v>2825</v>
      </c>
      <c r="F3944" s="333" t="str">
        <f t="shared" si="427"/>
        <v>9</v>
      </c>
      <c r="G3944" s="333" t="str">
        <f t="shared" si="428"/>
        <v>9</v>
      </c>
      <c r="H3944" s="333" t="str">
        <f t="shared" si="429"/>
        <v>3</v>
      </c>
      <c r="I3944" s="333" t="str">
        <f t="shared" si="430"/>
        <v>7</v>
      </c>
      <c r="J3944" s="333" t="str">
        <f t="shared" si="431"/>
        <v>3</v>
      </c>
      <c r="K3944" s="333" t="str">
        <f t="shared" si="432"/>
        <v>7</v>
      </c>
      <c r="L3944" s="350">
        <f t="shared" si="433"/>
        <v>41</v>
      </c>
    </row>
    <row r="3945" spans="5:12" x14ac:dyDescent="0.25">
      <c r="E3945" s="332" t="s">
        <v>2824</v>
      </c>
      <c r="F3945" s="333" t="str">
        <f t="shared" si="427"/>
        <v>9</v>
      </c>
      <c r="G3945" s="333" t="str">
        <f t="shared" si="428"/>
        <v>9</v>
      </c>
      <c r="H3945" s="333" t="str">
        <f t="shared" si="429"/>
        <v>3</v>
      </c>
      <c r="I3945" s="333" t="str">
        <f t="shared" si="430"/>
        <v>7</v>
      </c>
      <c r="J3945" s="333" t="str">
        <f t="shared" si="431"/>
        <v>3</v>
      </c>
      <c r="K3945" s="333" t="str">
        <f t="shared" si="432"/>
        <v>9</v>
      </c>
      <c r="L3945" s="350">
        <f t="shared" si="433"/>
        <v>43</v>
      </c>
    </row>
    <row r="3946" spans="5:12" x14ac:dyDescent="0.25">
      <c r="E3946" s="332" t="s">
        <v>2823</v>
      </c>
      <c r="F3946" s="333" t="str">
        <f t="shared" si="427"/>
        <v>9</v>
      </c>
      <c r="G3946" s="333" t="str">
        <f t="shared" si="428"/>
        <v>9</v>
      </c>
      <c r="H3946" s="333" t="str">
        <f t="shared" si="429"/>
        <v>3</v>
      </c>
      <c r="I3946" s="333" t="str">
        <f t="shared" si="430"/>
        <v>7</v>
      </c>
      <c r="J3946" s="333" t="str">
        <f t="shared" si="431"/>
        <v>7</v>
      </c>
      <c r="K3946" s="333" t="str">
        <f t="shared" si="432"/>
        <v>1</v>
      </c>
      <c r="L3946" s="350">
        <f t="shared" si="433"/>
        <v>36.333333333333336</v>
      </c>
    </row>
    <row r="3947" spans="5:12" x14ac:dyDescent="0.25">
      <c r="E3947" s="332" t="s">
        <v>2822</v>
      </c>
      <c r="F3947" s="333" t="str">
        <f t="shared" si="427"/>
        <v>9</v>
      </c>
      <c r="G3947" s="333" t="str">
        <f t="shared" si="428"/>
        <v>9</v>
      </c>
      <c r="H3947" s="333" t="str">
        <f t="shared" si="429"/>
        <v>3</v>
      </c>
      <c r="I3947" s="333" t="str">
        <f t="shared" si="430"/>
        <v>7</v>
      </c>
      <c r="J3947" s="333" t="str">
        <f t="shared" si="431"/>
        <v>7</v>
      </c>
      <c r="K3947" s="333" t="str">
        <f t="shared" si="432"/>
        <v>3</v>
      </c>
      <c r="L3947" s="350">
        <f t="shared" si="433"/>
        <v>41</v>
      </c>
    </row>
    <row r="3948" spans="5:12" x14ac:dyDescent="0.25">
      <c r="E3948" s="332" t="s">
        <v>2821</v>
      </c>
      <c r="F3948" s="333" t="str">
        <f t="shared" si="427"/>
        <v>9</v>
      </c>
      <c r="G3948" s="333" t="str">
        <f t="shared" si="428"/>
        <v>9</v>
      </c>
      <c r="H3948" s="333" t="str">
        <f t="shared" si="429"/>
        <v>3</v>
      </c>
      <c r="I3948" s="333" t="str">
        <f t="shared" si="430"/>
        <v>7</v>
      </c>
      <c r="J3948" s="333" t="str">
        <f t="shared" si="431"/>
        <v>7</v>
      </c>
      <c r="K3948" s="333" t="str">
        <f t="shared" si="432"/>
        <v>7</v>
      </c>
      <c r="L3948" s="350">
        <f t="shared" si="433"/>
        <v>50.333333333333336</v>
      </c>
    </row>
    <row r="3949" spans="5:12" x14ac:dyDescent="0.25">
      <c r="E3949" s="332" t="s">
        <v>2820</v>
      </c>
      <c r="F3949" s="333" t="str">
        <f t="shared" si="427"/>
        <v>9</v>
      </c>
      <c r="G3949" s="333" t="str">
        <f t="shared" si="428"/>
        <v>9</v>
      </c>
      <c r="H3949" s="333" t="str">
        <f t="shared" si="429"/>
        <v>3</v>
      </c>
      <c r="I3949" s="333" t="str">
        <f t="shared" si="430"/>
        <v>7</v>
      </c>
      <c r="J3949" s="333" t="str">
        <f t="shared" si="431"/>
        <v>7</v>
      </c>
      <c r="K3949" s="333" t="str">
        <f t="shared" si="432"/>
        <v>9</v>
      </c>
      <c r="L3949" s="350">
        <f t="shared" si="433"/>
        <v>55</v>
      </c>
    </row>
    <row r="3950" spans="5:12" x14ac:dyDescent="0.25">
      <c r="E3950" s="332" t="s">
        <v>2819</v>
      </c>
      <c r="F3950" s="333" t="str">
        <f t="shared" si="427"/>
        <v>9</v>
      </c>
      <c r="G3950" s="333" t="str">
        <f t="shared" si="428"/>
        <v>9</v>
      </c>
      <c r="H3950" s="333" t="str">
        <f t="shared" si="429"/>
        <v>3</v>
      </c>
      <c r="I3950" s="333" t="str">
        <f t="shared" si="430"/>
        <v>7</v>
      </c>
      <c r="J3950" s="333" t="str">
        <f t="shared" si="431"/>
        <v>9</v>
      </c>
      <c r="K3950" s="333" t="str">
        <f t="shared" si="432"/>
        <v>1</v>
      </c>
      <c r="L3950" s="350">
        <f t="shared" si="433"/>
        <v>37</v>
      </c>
    </row>
    <row r="3951" spans="5:12" x14ac:dyDescent="0.25">
      <c r="E3951" s="332" t="s">
        <v>2818</v>
      </c>
      <c r="F3951" s="333" t="str">
        <f t="shared" si="427"/>
        <v>9</v>
      </c>
      <c r="G3951" s="333" t="str">
        <f t="shared" si="428"/>
        <v>9</v>
      </c>
      <c r="H3951" s="333" t="str">
        <f t="shared" si="429"/>
        <v>3</v>
      </c>
      <c r="I3951" s="333" t="str">
        <f t="shared" si="430"/>
        <v>7</v>
      </c>
      <c r="J3951" s="333" t="str">
        <f t="shared" si="431"/>
        <v>9</v>
      </c>
      <c r="K3951" s="333" t="str">
        <f t="shared" si="432"/>
        <v>3</v>
      </c>
      <c r="L3951" s="350">
        <f t="shared" si="433"/>
        <v>43</v>
      </c>
    </row>
    <row r="3952" spans="5:12" x14ac:dyDescent="0.25">
      <c r="E3952" s="332" t="s">
        <v>2817</v>
      </c>
      <c r="F3952" s="333" t="str">
        <f t="shared" si="427"/>
        <v>9</v>
      </c>
      <c r="G3952" s="333" t="str">
        <f t="shared" si="428"/>
        <v>9</v>
      </c>
      <c r="H3952" s="333" t="str">
        <f t="shared" si="429"/>
        <v>3</v>
      </c>
      <c r="I3952" s="333" t="str">
        <f t="shared" si="430"/>
        <v>7</v>
      </c>
      <c r="J3952" s="333" t="str">
        <f t="shared" si="431"/>
        <v>9</v>
      </c>
      <c r="K3952" s="333" t="str">
        <f t="shared" si="432"/>
        <v>7</v>
      </c>
      <c r="L3952" s="350">
        <f t="shared" si="433"/>
        <v>55</v>
      </c>
    </row>
    <row r="3953" spans="5:12" x14ac:dyDescent="0.25">
      <c r="E3953" s="332" t="s">
        <v>2816</v>
      </c>
      <c r="F3953" s="333" t="str">
        <f t="shared" si="427"/>
        <v>9</v>
      </c>
      <c r="G3953" s="333" t="str">
        <f t="shared" si="428"/>
        <v>9</v>
      </c>
      <c r="H3953" s="333" t="str">
        <f t="shared" si="429"/>
        <v>3</v>
      </c>
      <c r="I3953" s="333" t="str">
        <f t="shared" si="430"/>
        <v>7</v>
      </c>
      <c r="J3953" s="333" t="str">
        <f t="shared" si="431"/>
        <v>9</v>
      </c>
      <c r="K3953" s="333" t="str">
        <f t="shared" si="432"/>
        <v>9</v>
      </c>
      <c r="L3953" s="350">
        <f t="shared" si="433"/>
        <v>61</v>
      </c>
    </row>
    <row r="3954" spans="5:12" x14ac:dyDescent="0.25">
      <c r="E3954" s="332" t="s">
        <v>2815</v>
      </c>
      <c r="F3954" s="333" t="str">
        <f t="shared" si="427"/>
        <v>9</v>
      </c>
      <c r="G3954" s="333" t="str">
        <f t="shared" si="428"/>
        <v>9</v>
      </c>
      <c r="H3954" s="333" t="str">
        <f t="shared" si="429"/>
        <v>3</v>
      </c>
      <c r="I3954" s="333" t="str">
        <f t="shared" si="430"/>
        <v>9</v>
      </c>
      <c r="J3954" s="333" t="str">
        <f t="shared" si="431"/>
        <v>1</v>
      </c>
      <c r="K3954" s="333" t="str">
        <f t="shared" si="432"/>
        <v>1</v>
      </c>
      <c r="L3954" s="350">
        <f t="shared" si="433"/>
        <v>36.333333333333336</v>
      </c>
    </row>
    <row r="3955" spans="5:12" x14ac:dyDescent="0.25">
      <c r="E3955" s="332" t="s">
        <v>2814</v>
      </c>
      <c r="F3955" s="333" t="str">
        <f t="shared" si="427"/>
        <v>9</v>
      </c>
      <c r="G3955" s="333" t="str">
        <f t="shared" si="428"/>
        <v>9</v>
      </c>
      <c r="H3955" s="333" t="str">
        <f t="shared" si="429"/>
        <v>3</v>
      </c>
      <c r="I3955" s="333" t="str">
        <f t="shared" si="430"/>
        <v>9</v>
      </c>
      <c r="J3955" s="333" t="str">
        <f t="shared" si="431"/>
        <v>1</v>
      </c>
      <c r="K3955" s="333" t="str">
        <f t="shared" si="432"/>
        <v>3</v>
      </c>
      <c r="L3955" s="350">
        <f t="shared" si="433"/>
        <v>37</v>
      </c>
    </row>
    <row r="3956" spans="5:12" x14ac:dyDescent="0.25">
      <c r="E3956" s="332" t="s">
        <v>2813</v>
      </c>
      <c r="F3956" s="333" t="str">
        <f t="shared" si="427"/>
        <v>9</v>
      </c>
      <c r="G3956" s="333" t="str">
        <f t="shared" si="428"/>
        <v>9</v>
      </c>
      <c r="H3956" s="333" t="str">
        <f t="shared" si="429"/>
        <v>3</v>
      </c>
      <c r="I3956" s="333" t="str">
        <f t="shared" si="430"/>
        <v>9</v>
      </c>
      <c r="J3956" s="333" t="str">
        <f t="shared" si="431"/>
        <v>1</v>
      </c>
      <c r="K3956" s="333" t="str">
        <f t="shared" si="432"/>
        <v>7</v>
      </c>
      <c r="L3956" s="350">
        <f t="shared" si="433"/>
        <v>38.333333333333336</v>
      </c>
    </row>
    <row r="3957" spans="5:12" x14ac:dyDescent="0.25">
      <c r="E3957" s="332" t="s">
        <v>2812</v>
      </c>
      <c r="F3957" s="333" t="str">
        <f t="shared" si="427"/>
        <v>9</v>
      </c>
      <c r="G3957" s="333" t="str">
        <f t="shared" si="428"/>
        <v>9</v>
      </c>
      <c r="H3957" s="333" t="str">
        <f t="shared" si="429"/>
        <v>3</v>
      </c>
      <c r="I3957" s="333" t="str">
        <f t="shared" si="430"/>
        <v>9</v>
      </c>
      <c r="J3957" s="333" t="str">
        <f t="shared" si="431"/>
        <v>1</v>
      </c>
      <c r="K3957" s="333" t="str">
        <f t="shared" si="432"/>
        <v>9</v>
      </c>
      <c r="L3957" s="350">
        <f t="shared" si="433"/>
        <v>39</v>
      </c>
    </row>
    <row r="3958" spans="5:12" x14ac:dyDescent="0.25">
      <c r="E3958" s="332" t="s">
        <v>2811</v>
      </c>
      <c r="F3958" s="333" t="str">
        <f t="shared" si="427"/>
        <v>9</v>
      </c>
      <c r="G3958" s="333" t="str">
        <f t="shared" si="428"/>
        <v>9</v>
      </c>
      <c r="H3958" s="333" t="str">
        <f t="shared" si="429"/>
        <v>3</v>
      </c>
      <c r="I3958" s="333" t="str">
        <f t="shared" si="430"/>
        <v>9</v>
      </c>
      <c r="J3958" s="333" t="str">
        <f t="shared" si="431"/>
        <v>3</v>
      </c>
      <c r="K3958" s="333" t="str">
        <f t="shared" si="432"/>
        <v>1</v>
      </c>
      <c r="L3958" s="350">
        <f t="shared" si="433"/>
        <v>37</v>
      </c>
    </row>
    <row r="3959" spans="5:12" x14ac:dyDescent="0.25">
      <c r="E3959" s="332" t="s">
        <v>2810</v>
      </c>
      <c r="F3959" s="333" t="str">
        <f t="shared" si="427"/>
        <v>9</v>
      </c>
      <c r="G3959" s="333" t="str">
        <f t="shared" si="428"/>
        <v>9</v>
      </c>
      <c r="H3959" s="333" t="str">
        <f t="shared" si="429"/>
        <v>3</v>
      </c>
      <c r="I3959" s="333" t="str">
        <f t="shared" si="430"/>
        <v>9</v>
      </c>
      <c r="J3959" s="333" t="str">
        <f t="shared" si="431"/>
        <v>3</v>
      </c>
      <c r="K3959" s="333" t="str">
        <f t="shared" si="432"/>
        <v>3</v>
      </c>
      <c r="L3959" s="350">
        <f t="shared" si="433"/>
        <v>39</v>
      </c>
    </row>
    <row r="3960" spans="5:12" x14ac:dyDescent="0.25">
      <c r="E3960" s="332" t="s">
        <v>2809</v>
      </c>
      <c r="F3960" s="333" t="str">
        <f t="shared" si="427"/>
        <v>9</v>
      </c>
      <c r="G3960" s="333" t="str">
        <f t="shared" si="428"/>
        <v>9</v>
      </c>
      <c r="H3960" s="333" t="str">
        <f t="shared" si="429"/>
        <v>3</v>
      </c>
      <c r="I3960" s="333" t="str">
        <f t="shared" si="430"/>
        <v>9</v>
      </c>
      <c r="J3960" s="333" t="str">
        <f t="shared" si="431"/>
        <v>3</v>
      </c>
      <c r="K3960" s="333" t="str">
        <f t="shared" si="432"/>
        <v>7</v>
      </c>
      <c r="L3960" s="350">
        <f t="shared" si="433"/>
        <v>43</v>
      </c>
    </row>
    <row r="3961" spans="5:12" x14ac:dyDescent="0.25">
      <c r="E3961" s="332" t="s">
        <v>2808</v>
      </c>
      <c r="F3961" s="333" t="str">
        <f t="shared" si="427"/>
        <v>9</v>
      </c>
      <c r="G3961" s="333" t="str">
        <f t="shared" si="428"/>
        <v>9</v>
      </c>
      <c r="H3961" s="333" t="str">
        <f t="shared" si="429"/>
        <v>3</v>
      </c>
      <c r="I3961" s="333" t="str">
        <f t="shared" si="430"/>
        <v>9</v>
      </c>
      <c r="J3961" s="333" t="str">
        <f t="shared" si="431"/>
        <v>3</v>
      </c>
      <c r="K3961" s="333" t="str">
        <f t="shared" si="432"/>
        <v>9</v>
      </c>
      <c r="L3961" s="350">
        <f t="shared" si="433"/>
        <v>45</v>
      </c>
    </row>
    <row r="3962" spans="5:12" x14ac:dyDescent="0.25">
      <c r="E3962" s="332" t="s">
        <v>2807</v>
      </c>
      <c r="F3962" s="333" t="str">
        <f t="shared" si="427"/>
        <v>9</v>
      </c>
      <c r="G3962" s="333" t="str">
        <f t="shared" si="428"/>
        <v>9</v>
      </c>
      <c r="H3962" s="333" t="str">
        <f t="shared" si="429"/>
        <v>3</v>
      </c>
      <c r="I3962" s="333" t="str">
        <f t="shared" si="430"/>
        <v>9</v>
      </c>
      <c r="J3962" s="333" t="str">
        <f t="shared" si="431"/>
        <v>7</v>
      </c>
      <c r="K3962" s="333" t="str">
        <f t="shared" si="432"/>
        <v>1</v>
      </c>
      <c r="L3962" s="350">
        <f t="shared" si="433"/>
        <v>38.333333333333336</v>
      </c>
    </row>
    <row r="3963" spans="5:12" x14ac:dyDescent="0.25">
      <c r="E3963" s="332" t="s">
        <v>2806</v>
      </c>
      <c r="F3963" s="333" t="str">
        <f t="shared" si="427"/>
        <v>9</v>
      </c>
      <c r="G3963" s="333" t="str">
        <f t="shared" si="428"/>
        <v>9</v>
      </c>
      <c r="H3963" s="333" t="str">
        <f t="shared" si="429"/>
        <v>3</v>
      </c>
      <c r="I3963" s="333" t="str">
        <f t="shared" si="430"/>
        <v>9</v>
      </c>
      <c r="J3963" s="333" t="str">
        <f t="shared" si="431"/>
        <v>7</v>
      </c>
      <c r="K3963" s="333" t="str">
        <f t="shared" si="432"/>
        <v>3</v>
      </c>
      <c r="L3963" s="350">
        <f t="shared" si="433"/>
        <v>43</v>
      </c>
    </row>
    <row r="3964" spans="5:12" x14ac:dyDescent="0.25">
      <c r="E3964" s="332" t="s">
        <v>2805</v>
      </c>
      <c r="F3964" s="333" t="str">
        <f t="shared" si="427"/>
        <v>9</v>
      </c>
      <c r="G3964" s="333" t="str">
        <f t="shared" si="428"/>
        <v>9</v>
      </c>
      <c r="H3964" s="333" t="str">
        <f t="shared" si="429"/>
        <v>3</v>
      </c>
      <c r="I3964" s="333" t="str">
        <f t="shared" si="430"/>
        <v>9</v>
      </c>
      <c r="J3964" s="333" t="str">
        <f t="shared" si="431"/>
        <v>7</v>
      </c>
      <c r="K3964" s="333" t="str">
        <f t="shared" si="432"/>
        <v>7</v>
      </c>
      <c r="L3964" s="350">
        <f t="shared" si="433"/>
        <v>52.333333333333336</v>
      </c>
    </row>
    <row r="3965" spans="5:12" x14ac:dyDescent="0.25">
      <c r="E3965" s="332" t="s">
        <v>2804</v>
      </c>
      <c r="F3965" s="333" t="str">
        <f t="shared" si="427"/>
        <v>9</v>
      </c>
      <c r="G3965" s="333" t="str">
        <f t="shared" si="428"/>
        <v>9</v>
      </c>
      <c r="H3965" s="333" t="str">
        <f t="shared" si="429"/>
        <v>3</v>
      </c>
      <c r="I3965" s="333" t="str">
        <f t="shared" si="430"/>
        <v>9</v>
      </c>
      <c r="J3965" s="333" t="str">
        <f t="shared" si="431"/>
        <v>7</v>
      </c>
      <c r="K3965" s="333" t="str">
        <f t="shared" si="432"/>
        <v>9</v>
      </c>
      <c r="L3965" s="350">
        <f t="shared" si="433"/>
        <v>57</v>
      </c>
    </row>
    <row r="3966" spans="5:12" x14ac:dyDescent="0.25">
      <c r="E3966" s="332" t="s">
        <v>2803</v>
      </c>
      <c r="F3966" s="333" t="str">
        <f t="shared" si="427"/>
        <v>9</v>
      </c>
      <c r="G3966" s="333" t="str">
        <f t="shared" si="428"/>
        <v>9</v>
      </c>
      <c r="H3966" s="333" t="str">
        <f t="shared" si="429"/>
        <v>3</v>
      </c>
      <c r="I3966" s="333" t="str">
        <f t="shared" si="430"/>
        <v>9</v>
      </c>
      <c r="J3966" s="333" t="str">
        <f t="shared" si="431"/>
        <v>9</v>
      </c>
      <c r="K3966" s="333" t="str">
        <f t="shared" si="432"/>
        <v>1</v>
      </c>
      <c r="L3966" s="350">
        <f t="shared" si="433"/>
        <v>39</v>
      </c>
    </row>
    <row r="3967" spans="5:12" x14ac:dyDescent="0.25">
      <c r="E3967" s="332" t="s">
        <v>2802</v>
      </c>
      <c r="F3967" s="333" t="str">
        <f t="shared" si="427"/>
        <v>9</v>
      </c>
      <c r="G3967" s="333" t="str">
        <f t="shared" si="428"/>
        <v>9</v>
      </c>
      <c r="H3967" s="333" t="str">
        <f t="shared" si="429"/>
        <v>3</v>
      </c>
      <c r="I3967" s="333" t="str">
        <f t="shared" si="430"/>
        <v>9</v>
      </c>
      <c r="J3967" s="333" t="str">
        <f t="shared" si="431"/>
        <v>9</v>
      </c>
      <c r="K3967" s="333" t="str">
        <f t="shared" si="432"/>
        <v>3</v>
      </c>
      <c r="L3967" s="350">
        <f t="shared" si="433"/>
        <v>45</v>
      </c>
    </row>
    <row r="3968" spans="5:12" x14ac:dyDescent="0.25">
      <c r="E3968" s="332" t="s">
        <v>2801</v>
      </c>
      <c r="F3968" s="333" t="str">
        <f t="shared" si="427"/>
        <v>9</v>
      </c>
      <c r="G3968" s="333" t="str">
        <f t="shared" si="428"/>
        <v>9</v>
      </c>
      <c r="H3968" s="333" t="str">
        <f t="shared" si="429"/>
        <v>3</v>
      </c>
      <c r="I3968" s="333" t="str">
        <f t="shared" si="430"/>
        <v>9</v>
      </c>
      <c r="J3968" s="333" t="str">
        <f t="shared" si="431"/>
        <v>9</v>
      </c>
      <c r="K3968" s="333" t="str">
        <f t="shared" si="432"/>
        <v>7</v>
      </c>
      <c r="L3968" s="350">
        <f t="shared" si="433"/>
        <v>57</v>
      </c>
    </row>
    <row r="3969" spans="5:12" x14ac:dyDescent="0.25">
      <c r="E3969" s="332" t="s">
        <v>2800</v>
      </c>
      <c r="F3969" s="333" t="str">
        <f t="shared" si="427"/>
        <v>9</v>
      </c>
      <c r="G3969" s="333" t="str">
        <f t="shared" si="428"/>
        <v>9</v>
      </c>
      <c r="H3969" s="333" t="str">
        <f t="shared" si="429"/>
        <v>3</v>
      </c>
      <c r="I3969" s="333" t="str">
        <f t="shared" si="430"/>
        <v>9</v>
      </c>
      <c r="J3969" s="333" t="str">
        <f t="shared" si="431"/>
        <v>9</v>
      </c>
      <c r="K3969" s="333" t="str">
        <f t="shared" si="432"/>
        <v>9</v>
      </c>
      <c r="L3969" s="350">
        <f t="shared" si="433"/>
        <v>63</v>
      </c>
    </row>
    <row r="3970" spans="5:12" x14ac:dyDescent="0.25">
      <c r="E3970" s="332" t="s">
        <v>2799</v>
      </c>
      <c r="F3970" s="333" t="str">
        <f t="shared" ref="F3970:F4033" si="434">MID(E3970,3,1)</f>
        <v>9</v>
      </c>
      <c r="G3970" s="333" t="str">
        <f t="shared" ref="G3970:G4033" si="435">MID(E3970,6,1)</f>
        <v>9</v>
      </c>
      <c r="H3970" s="333" t="str">
        <f t="shared" ref="H3970:H4033" si="436">MID(E3970,10,1)</f>
        <v>7</v>
      </c>
      <c r="I3970" s="333" t="str">
        <f t="shared" ref="I3970:I4033" si="437">MID(E3970,13,1)</f>
        <v>1</v>
      </c>
      <c r="J3970" s="333" t="str">
        <f t="shared" ref="J3970:J4033" si="438">MID(E3970,17,1)</f>
        <v>1</v>
      </c>
      <c r="K3970" s="333" t="str">
        <f t="shared" ref="K3970:K4033" si="439">MID(E3970,20,1)</f>
        <v>1</v>
      </c>
      <c r="L3970" s="350">
        <f t="shared" ref="L3970:L4033" si="440">(F3970*G3970+H3970*I3970+J3970*K3970)/3</f>
        <v>29.666666666666668</v>
      </c>
    </row>
    <row r="3971" spans="5:12" x14ac:dyDescent="0.25">
      <c r="E3971" s="332" t="s">
        <v>2798</v>
      </c>
      <c r="F3971" s="333" t="str">
        <f t="shared" si="434"/>
        <v>9</v>
      </c>
      <c r="G3971" s="333" t="str">
        <f t="shared" si="435"/>
        <v>9</v>
      </c>
      <c r="H3971" s="333" t="str">
        <f t="shared" si="436"/>
        <v>7</v>
      </c>
      <c r="I3971" s="333" t="str">
        <f t="shared" si="437"/>
        <v>1</v>
      </c>
      <c r="J3971" s="333" t="str">
        <f t="shared" si="438"/>
        <v>1</v>
      </c>
      <c r="K3971" s="333" t="str">
        <f t="shared" si="439"/>
        <v>3</v>
      </c>
      <c r="L3971" s="350">
        <f t="shared" si="440"/>
        <v>30.333333333333332</v>
      </c>
    </row>
    <row r="3972" spans="5:12" x14ac:dyDescent="0.25">
      <c r="E3972" s="332" t="s">
        <v>2797</v>
      </c>
      <c r="F3972" s="333" t="str">
        <f t="shared" si="434"/>
        <v>9</v>
      </c>
      <c r="G3972" s="333" t="str">
        <f t="shared" si="435"/>
        <v>9</v>
      </c>
      <c r="H3972" s="333" t="str">
        <f t="shared" si="436"/>
        <v>7</v>
      </c>
      <c r="I3972" s="333" t="str">
        <f t="shared" si="437"/>
        <v>1</v>
      </c>
      <c r="J3972" s="333" t="str">
        <f t="shared" si="438"/>
        <v>1</v>
      </c>
      <c r="K3972" s="333" t="str">
        <f t="shared" si="439"/>
        <v>7</v>
      </c>
      <c r="L3972" s="350">
        <f t="shared" si="440"/>
        <v>31.666666666666668</v>
      </c>
    </row>
    <row r="3973" spans="5:12" x14ac:dyDescent="0.25">
      <c r="E3973" s="332" t="s">
        <v>2796</v>
      </c>
      <c r="F3973" s="333" t="str">
        <f t="shared" si="434"/>
        <v>9</v>
      </c>
      <c r="G3973" s="333" t="str">
        <f t="shared" si="435"/>
        <v>9</v>
      </c>
      <c r="H3973" s="333" t="str">
        <f t="shared" si="436"/>
        <v>7</v>
      </c>
      <c r="I3973" s="333" t="str">
        <f t="shared" si="437"/>
        <v>1</v>
      </c>
      <c r="J3973" s="333" t="str">
        <f t="shared" si="438"/>
        <v>1</v>
      </c>
      <c r="K3973" s="333" t="str">
        <f t="shared" si="439"/>
        <v>9</v>
      </c>
      <c r="L3973" s="350">
        <f t="shared" si="440"/>
        <v>32.333333333333336</v>
      </c>
    </row>
    <row r="3974" spans="5:12" x14ac:dyDescent="0.25">
      <c r="E3974" s="332" t="s">
        <v>2795</v>
      </c>
      <c r="F3974" s="333" t="str">
        <f t="shared" si="434"/>
        <v>9</v>
      </c>
      <c r="G3974" s="333" t="str">
        <f t="shared" si="435"/>
        <v>9</v>
      </c>
      <c r="H3974" s="333" t="str">
        <f t="shared" si="436"/>
        <v>7</v>
      </c>
      <c r="I3974" s="333" t="str">
        <f t="shared" si="437"/>
        <v>1</v>
      </c>
      <c r="J3974" s="333" t="str">
        <f t="shared" si="438"/>
        <v>3</v>
      </c>
      <c r="K3974" s="333" t="str">
        <f t="shared" si="439"/>
        <v>1</v>
      </c>
      <c r="L3974" s="350">
        <f t="shared" si="440"/>
        <v>30.333333333333332</v>
      </c>
    </row>
    <row r="3975" spans="5:12" x14ac:dyDescent="0.25">
      <c r="E3975" s="332" t="s">
        <v>2794</v>
      </c>
      <c r="F3975" s="333" t="str">
        <f t="shared" si="434"/>
        <v>9</v>
      </c>
      <c r="G3975" s="333" t="str">
        <f t="shared" si="435"/>
        <v>9</v>
      </c>
      <c r="H3975" s="333" t="str">
        <f t="shared" si="436"/>
        <v>7</v>
      </c>
      <c r="I3975" s="333" t="str">
        <f t="shared" si="437"/>
        <v>1</v>
      </c>
      <c r="J3975" s="333" t="str">
        <f t="shared" si="438"/>
        <v>3</v>
      </c>
      <c r="K3975" s="333" t="str">
        <f t="shared" si="439"/>
        <v>3</v>
      </c>
      <c r="L3975" s="350">
        <f t="shared" si="440"/>
        <v>32.333333333333336</v>
      </c>
    </row>
    <row r="3976" spans="5:12" x14ac:dyDescent="0.25">
      <c r="E3976" s="332" t="s">
        <v>2793</v>
      </c>
      <c r="F3976" s="333" t="str">
        <f t="shared" si="434"/>
        <v>9</v>
      </c>
      <c r="G3976" s="333" t="str">
        <f t="shared" si="435"/>
        <v>9</v>
      </c>
      <c r="H3976" s="333" t="str">
        <f t="shared" si="436"/>
        <v>7</v>
      </c>
      <c r="I3976" s="333" t="str">
        <f t="shared" si="437"/>
        <v>1</v>
      </c>
      <c r="J3976" s="333" t="str">
        <f t="shared" si="438"/>
        <v>3</v>
      </c>
      <c r="K3976" s="333" t="str">
        <f t="shared" si="439"/>
        <v>7</v>
      </c>
      <c r="L3976" s="350">
        <f t="shared" si="440"/>
        <v>36.333333333333336</v>
      </c>
    </row>
    <row r="3977" spans="5:12" x14ac:dyDescent="0.25">
      <c r="E3977" s="332" t="s">
        <v>2792</v>
      </c>
      <c r="F3977" s="333" t="str">
        <f t="shared" si="434"/>
        <v>9</v>
      </c>
      <c r="G3977" s="333" t="str">
        <f t="shared" si="435"/>
        <v>9</v>
      </c>
      <c r="H3977" s="333" t="str">
        <f t="shared" si="436"/>
        <v>7</v>
      </c>
      <c r="I3977" s="333" t="str">
        <f t="shared" si="437"/>
        <v>1</v>
      </c>
      <c r="J3977" s="333" t="str">
        <f t="shared" si="438"/>
        <v>3</v>
      </c>
      <c r="K3977" s="333" t="str">
        <f t="shared" si="439"/>
        <v>9</v>
      </c>
      <c r="L3977" s="350">
        <f t="shared" si="440"/>
        <v>38.333333333333336</v>
      </c>
    </row>
    <row r="3978" spans="5:12" x14ac:dyDescent="0.25">
      <c r="E3978" s="332" t="s">
        <v>2791</v>
      </c>
      <c r="F3978" s="333" t="str">
        <f t="shared" si="434"/>
        <v>9</v>
      </c>
      <c r="G3978" s="333" t="str">
        <f t="shared" si="435"/>
        <v>9</v>
      </c>
      <c r="H3978" s="333" t="str">
        <f t="shared" si="436"/>
        <v>7</v>
      </c>
      <c r="I3978" s="333" t="str">
        <f t="shared" si="437"/>
        <v>1</v>
      </c>
      <c r="J3978" s="333" t="str">
        <f t="shared" si="438"/>
        <v>7</v>
      </c>
      <c r="K3978" s="333" t="str">
        <f t="shared" si="439"/>
        <v>1</v>
      </c>
      <c r="L3978" s="350">
        <f t="shared" si="440"/>
        <v>31.666666666666668</v>
      </c>
    </row>
    <row r="3979" spans="5:12" x14ac:dyDescent="0.25">
      <c r="E3979" s="332" t="s">
        <v>2790</v>
      </c>
      <c r="F3979" s="333" t="str">
        <f t="shared" si="434"/>
        <v>9</v>
      </c>
      <c r="G3979" s="333" t="str">
        <f t="shared" si="435"/>
        <v>9</v>
      </c>
      <c r="H3979" s="333" t="str">
        <f t="shared" si="436"/>
        <v>7</v>
      </c>
      <c r="I3979" s="333" t="str">
        <f t="shared" si="437"/>
        <v>1</v>
      </c>
      <c r="J3979" s="333" t="str">
        <f t="shared" si="438"/>
        <v>7</v>
      </c>
      <c r="K3979" s="333" t="str">
        <f t="shared" si="439"/>
        <v>3</v>
      </c>
      <c r="L3979" s="350">
        <f t="shared" si="440"/>
        <v>36.333333333333336</v>
      </c>
    </row>
    <row r="3980" spans="5:12" x14ac:dyDescent="0.25">
      <c r="E3980" s="332" t="s">
        <v>2789</v>
      </c>
      <c r="F3980" s="333" t="str">
        <f t="shared" si="434"/>
        <v>9</v>
      </c>
      <c r="G3980" s="333" t="str">
        <f t="shared" si="435"/>
        <v>9</v>
      </c>
      <c r="H3980" s="333" t="str">
        <f t="shared" si="436"/>
        <v>7</v>
      </c>
      <c r="I3980" s="333" t="str">
        <f t="shared" si="437"/>
        <v>1</v>
      </c>
      <c r="J3980" s="333" t="str">
        <f t="shared" si="438"/>
        <v>7</v>
      </c>
      <c r="K3980" s="333" t="str">
        <f t="shared" si="439"/>
        <v>7</v>
      </c>
      <c r="L3980" s="350">
        <f t="shared" si="440"/>
        <v>45.666666666666664</v>
      </c>
    </row>
    <row r="3981" spans="5:12" x14ac:dyDescent="0.25">
      <c r="E3981" s="332" t="s">
        <v>2788</v>
      </c>
      <c r="F3981" s="333" t="str">
        <f t="shared" si="434"/>
        <v>9</v>
      </c>
      <c r="G3981" s="333" t="str">
        <f t="shared" si="435"/>
        <v>9</v>
      </c>
      <c r="H3981" s="333" t="str">
        <f t="shared" si="436"/>
        <v>7</v>
      </c>
      <c r="I3981" s="333" t="str">
        <f t="shared" si="437"/>
        <v>1</v>
      </c>
      <c r="J3981" s="333" t="str">
        <f t="shared" si="438"/>
        <v>7</v>
      </c>
      <c r="K3981" s="333" t="str">
        <f t="shared" si="439"/>
        <v>9</v>
      </c>
      <c r="L3981" s="350">
        <f t="shared" si="440"/>
        <v>50.333333333333336</v>
      </c>
    </row>
    <row r="3982" spans="5:12" x14ac:dyDescent="0.25">
      <c r="E3982" s="332" t="s">
        <v>2787</v>
      </c>
      <c r="F3982" s="333" t="str">
        <f t="shared" si="434"/>
        <v>9</v>
      </c>
      <c r="G3982" s="333" t="str">
        <f t="shared" si="435"/>
        <v>9</v>
      </c>
      <c r="H3982" s="333" t="str">
        <f t="shared" si="436"/>
        <v>7</v>
      </c>
      <c r="I3982" s="333" t="str">
        <f t="shared" si="437"/>
        <v>1</v>
      </c>
      <c r="J3982" s="333" t="str">
        <f t="shared" si="438"/>
        <v>9</v>
      </c>
      <c r="K3982" s="333" t="str">
        <f t="shared" si="439"/>
        <v>1</v>
      </c>
      <c r="L3982" s="350">
        <f t="shared" si="440"/>
        <v>32.333333333333336</v>
      </c>
    </row>
    <row r="3983" spans="5:12" x14ac:dyDescent="0.25">
      <c r="E3983" s="332" t="s">
        <v>2786</v>
      </c>
      <c r="F3983" s="333" t="str">
        <f t="shared" si="434"/>
        <v>9</v>
      </c>
      <c r="G3983" s="333" t="str">
        <f t="shared" si="435"/>
        <v>9</v>
      </c>
      <c r="H3983" s="333" t="str">
        <f t="shared" si="436"/>
        <v>7</v>
      </c>
      <c r="I3983" s="333" t="str">
        <f t="shared" si="437"/>
        <v>1</v>
      </c>
      <c r="J3983" s="333" t="str">
        <f t="shared" si="438"/>
        <v>9</v>
      </c>
      <c r="K3983" s="333" t="str">
        <f t="shared" si="439"/>
        <v>3</v>
      </c>
      <c r="L3983" s="350">
        <f t="shared" si="440"/>
        <v>38.333333333333336</v>
      </c>
    </row>
    <row r="3984" spans="5:12" x14ac:dyDescent="0.25">
      <c r="E3984" s="332" t="s">
        <v>2785</v>
      </c>
      <c r="F3984" s="333" t="str">
        <f t="shared" si="434"/>
        <v>9</v>
      </c>
      <c r="G3984" s="333" t="str">
        <f t="shared" si="435"/>
        <v>9</v>
      </c>
      <c r="H3984" s="333" t="str">
        <f t="shared" si="436"/>
        <v>7</v>
      </c>
      <c r="I3984" s="333" t="str">
        <f t="shared" si="437"/>
        <v>1</v>
      </c>
      <c r="J3984" s="333" t="str">
        <f t="shared" si="438"/>
        <v>9</v>
      </c>
      <c r="K3984" s="333" t="str">
        <f t="shared" si="439"/>
        <v>7</v>
      </c>
      <c r="L3984" s="350">
        <f t="shared" si="440"/>
        <v>50.333333333333336</v>
      </c>
    </row>
    <row r="3985" spans="5:12" x14ac:dyDescent="0.25">
      <c r="E3985" s="332" t="s">
        <v>2784</v>
      </c>
      <c r="F3985" s="333" t="str">
        <f t="shared" si="434"/>
        <v>9</v>
      </c>
      <c r="G3985" s="333" t="str">
        <f t="shared" si="435"/>
        <v>9</v>
      </c>
      <c r="H3985" s="333" t="str">
        <f t="shared" si="436"/>
        <v>7</v>
      </c>
      <c r="I3985" s="333" t="str">
        <f t="shared" si="437"/>
        <v>1</v>
      </c>
      <c r="J3985" s="333" t="str">
        <f t="shared" si="438"/>
        <v>9</v>
      </c>
      <c r="K3985" s="333" t="str">
        <f t="shared" si="439"/>
        <v>9</v>
      </c>
      <c r="L3985" s="350">
        <f t="shared" si="440"/>
        <v>56.333333333333336</v>
      </c>
    </row>
    <row r="3986" spans="5:12" x14ac:dyDescent="0.25">
      <c r="E3986" s="332" t="s">
        <v>2783</v>
      </c>
      <c r="F3986" s="333" t="str">
        <f t="shared" si="434"/>
        <v>9</v>
      </c>
      <c r="G3986" s="333" t="str">
        <f t="shared" si="435"/>
        <v>9</v>
      </c>
      <c r="H3986" s="333" t="str">
        <f t="shared" si="436"/>
        <v>7</v>
      </c>
      <c r="I3986" s="333" t="str">
        <f t="shared" si="437"/>
        <v>3</v>
      </c>
      <c r="J3986" s="333" t="str">
        <f t="shared" si="438"/>
        <v>1</v>
      </c>
      <c r="K3986" s="333" t="str">
        <f t="shared" si="439"/>
        <v>1</v>
      </c>
      <c r="L3986" s="350">
        <f t="shared" si="440"/>
        <v>34.333333333333336</v>
      </c>
    </row>
    <row r="3987" spans="5:12" x14ac:dyDescent="0.25">
      <c r="E3987" s="332" t="s">
        <v>2782</v>
      </c>
      <c r="F3987" s="333" t="str">
        <f t="shared" si="434"/>
        <v>9</v>
      </c>
      <c r="G3987" s="333" t="str">
        <f t="shared" si="435"/>
        <v>9</v>
      </c>
      <c r="H3987" s="333" t="str">
        <f t="shared" si="436"/>
        <v>7</v>
      </c>
      <c r="I3987" s="333" t="str">
        <f t="shared" si="437"/>
        <v>3</v>
      </c>
      <c r="J3987" s="333" t="str">
        <f t="shared" si="438"/>
        <v>1</v>
      </c>
      <c r="K3987" s="333" t="str">
        <f t="shared" si="439"/>
        <v>3</v>
      </c>
      <c r="L3987" s="350">
        <f t="shared" si="440"/>
        <v>35</v>
      </c>
    </row>
    <row r="3988" spans="5:12" x14ac:dyDescent="0.25">
      <c r="E3988" s="332" t="s">
        <v>2781</v>
      </c>
      <c r="F3988" s="333" t="str">
        <f t="shared" si="434"/>
        <v>9</v>
      </c>
      <c r="G3988" s="333" t="str">
        <f t="shared" si="435"/>
        <v>9</v>
      </c>
      <c r="H3988" s="333" t="str">
        <f t="shared" si="436"/>
        <v>7</v>
      </c>
      <c r="I3988" s="333" t="str">
        <f t="shared" si="437"/>
        <v>3</v>
      </c>
      <c r="J3988" s="333" t="str">
        <f t="shared" si="438"/>
        <v>1</v>
      </c>
      <c r="K3988" s="333" t="str">
        <f t="shared" si="439"/>
        <v>7</v>
      </c>
      <c r="L3988" s="350">
        <f t="shared" si="440"/>
        <v>36.333333333333336</v>
      </c>
    </row>
    <row r="3989" spans="5:12" x14ac:dyDescent="0.25">
      <c r="E3989" s="332" t="s">
        <v>2780</v>
      </c>
      <c r="F3989" s="333" t="str">
        <f t="shared" si="434"/>
        <v>9</v>
      </c>
      <c r="G3989" s="333" t="str">
        <f t="shared" si="435"/>
        <v>9</v>
      </c>
      <c r="H3989" s="333" t="str">
        <f t="shared" si="436"/>
        <v>7</v>
      </c>
      <c r="I3989" s="333" t="str">
        <f t="shared" si="437"/>
        <v>3</v>
      </c>
      <c r="J3989" s="333" t="str">
        <f t="shared" si="438"/>
        <v>1</v>
      </c>
      <c r="K3989" s="333" t="str">
        <f t="shared" si="439"/>
        <v>9</v>
      </c>
      <c r="L3989" s="350">
        <f t="shared" si="440"/>
        <v>37</v>
      </c>
    </row>
    <row r="3990" spans="5:12" x14ac:dyDescent="0.25">
      <c r="E3990" s="332" t="s">
        <v>2779</v>
      </c>
      <c r="F3990" s="333" t="str">
        <f t="shared" si="434"/>
        <v>9</v>
      </c>
      <c r="G3990" s="333" t="str">
        <f t="shared" si="435"/>
        <v>9</v>
      </c>
      <c r="H3990" s="333" t="str">
        <f t="shared" si="436"/>
        <v>7</v>
      </c>
      <c r="I3990" s="333" t="str">
        <f t="shared" si="437"/>
        <v>3</v>
      </c>
      <c r="J3990" s="333" t="str">
        <f t="shared" si="438"/>
        <v>3</v>
      </c>
      <c r="K3990" s="333" t="str">
        <f t="shared" si="439"/>
        <v>1</v>
      </c>
      <c r="L3990" s="350">
        <f t="shared" si="440"/>
        <v>35</v>
      </c>
    </row>
    <row r="3991" spans="5:12" x14ac:dyDescent="0.25">
      <c r="E3991" s="332" t="s">
        <v>2778</v>
      </c>
      <c r="F3991" s="333" t="str">
        <f t="shared" si="434"/>
        <v>9</v>
      </c>
      <c r="G3991" s="333" t="str">
        <f t="shared" si="435"/>
        <v>9</v>
      </c>
      <c r="H3991" s="333" t="str">
        <f t="shared" si="436"/>
        <v>7</v>
      </c>
      <c r="I3991" s="333" t="str">
        <f t="shared" si="437"/>
        <v>3</v>
      </c>
      <c r="J3991" s="333" t="str">
        <f t="shared" si="438"/>
        <v>3</v>
      </c>
      <c r="K3991" s="333" t="str">
        <f t="shared" si="439"/>
        <v>3</v>
      </c>
      <c r="L3991" s="350">
        <f t="shared" si="440"/>
        <v>37</v>
      </c>
    </row>
    <row r="3992" spans="5:12" x14ac:dyDescent="0.25">
      <c r="E3992" s="332" t="s">
        <v>2777</v>
      </c>
      <c r="F3992" s="333" t="str">
        <f t="shared" si="434"/>
        <v>9</v>
      </c>
      <c r="G3992" s="333" t="str">
        <f t="shared" si="435"/>
        <v>9</v>
      </c>
      <c r="H3992" s="333" t="str">
        <f t="shared" si="436"/>
        <v>7</v>
      </c>
      <c r="I3992" s="333" t="str">
        <f t="shared" si="437"/>
        <v>3</v>
      </c>
      <c r="J3992" s="333" t="str">
        <f t="shared" si="438"/>
        <v>3</v>
      </c>
      <c r="K3992" s="333" t="str">
        <f t="shared" si="439"/>
        <v>7</v>
      </c>
      <c r="L3992" s="350">
        <f t="shared" si="440"/>
        <v>41</v>
      </c>
    </row>
    <row r="3993" spans="5:12" x14ac:dyDescent="0.25">
      <c r="E3993" s="332" t="s">
        <v>2776</v>
      </c>
      <c r="F3993" s="333" t="str">
        <f t="shared" si="434"/>
        <v>9</v>
      </c>
      <c r="G3993" s="333" t="str">
        <f t="shared" si="435"/>
        <v>9</v>
      </c>
      <c r="H3993" s="333" t="str">
        <f t="shared" si="436"/>
        <v>7</v>
      </c>
      <c r="I3993" s="333" t="str">
        <f t="shared" si="437"/>
        <v>3</v>
      </c>
      <c r="J3993" s="333" t="str">
        <f t="shared" si="438"/>
        <v>3</v>
      </c>
      <c r="K3993" s="333" t="str">
        <f t="shared" si="439"/>
        <v>9</v>
      </c>
      <c r="L3993" s="350">
        <f t="shared" si="440"/>
        <v>43</v>
      </c>
    </row>
    <row r="3994" spans="5:12" x14ac:dyDescent="0.25">
      <c r="E3994" s="332" t="s">
        <v>2775</v>
      </c>
      <c r="F3994" s="333" t="str">
        <f t="shared" si="434"/>
        <v>9</v>
      </c>
      <c r="G3994" s="333" t="str">
        <f t="shared" si="435"/>
        <v>9</v>
      </c>
      <c r="H3994" s="333" t="str">
        <f t="shared" si="436"/>
        <v>7</v>
      </c>
      <c r="I3994" s="333" t="str">
        <f t="shared" si="437"/>
        <v>3</v>
      </c>
      <c r="J3994" s="333" t="str">
        <f t="shared" si="438"/>
        <v>7</v>
      </c>
      <c r="K3994" s="333" t="str">
        <f t="shared" si="439"/>
        <v>1</v>
      </c>
      <c r="L3994" s="350">
        <f t="shared" si="440"/>
        <v>36.333333333333336</v>
      </c>
    </row>
    <row r="3995" spans="5:12" x14ac:dyDescent="0.25">
      <c r="E3995" s="332" t="s">
        <v>2774</v>
      </c>
      <c r="F3995" s="333" t="str">
        <f t="shared" si="434"/>
        <v>9</v>
      </c>
      <c r="G3995" s="333" t="str">
        <f t="shared" si="435"/>
        <v>9</v>
      </c>
      <c r="H3995" s="333" t="str">
        <f t="shared" si="436"/>
        <v>7</v>
      </c>
      <c r="I3995" s="333" t="str">
        <f t="shared" si="437"/>
        <v>3</v>
      </c>
      <c r="J3995" s="333" t="str">
        <f t="shared" si="438"/>
        <v>7</v>
      </c>
      <c r="K3995" s="333" t="str">
        <f t="shared" si="439"/>
        <v>3</v>
      </c>
      <c r="L3995" s="350">
        <f t="shared" si="440"/>
        <v>41</v>
      </c>
    </row>
    <row r="3996" spans="5:12" x14ac:dyDescent="0.25">
      <c r="E3996" s="332" t="s">
        <v>2773</v>
      </c>
      <c r="F3996" s="333" t="str">
        <f t="shared" si="434"/>
        <v>9</v>
      </c>
      <c r="G3996" s="333" t="str">
        <f t="shared" si="435"/>
        <v>9</v>
      </c>
      <c r="H3996" s="333" t="str">
        <f t="shared" si="436"/>
        <v>7</v>
      </c>
      <c r="I3996" s="333" t="str">
        <f t="shared" si="437"/>
        <v>3</v>
      </c>
      <c r="J3996" s="333" t="str">
        <f t="shared" si="438"/>
        <v>7</v>
      </c>
      <c r="K3996" s="333" t="str">
        <f t="shared" si="439"/>
        <v>7</v>
      </c>
      <c r="L3996" s="350">
        <f t="shared" si="440"/>
        <v>50.333333333333336</v>
      </c>
    </row>
    <row r="3997" spans="5:12" x14ac:dyDescent="0.25">
      <c r="E3997" s="332" t="s">
        <v>2772</v>
      </c>
      <c r="F3997" s="333" t="str">
        <f t="shared" si="434"/>
        <v>9</v>
      </c>
      <c r="G3997" s="333" t="str">
        <f t="shared" si="435"/>
        <v>9</v>
      </c>
      <c r="H3997" s="333" t="str">
        <f t="shared" si="436"/>
        <v>7</v>
      </c>
      <c r="I3997" s="333" t="str">
        <f t="shared" si="437"/>
        <v>3</v>
      </c>
      <c r="J3997" s="333" t="str">
        <f t="shared" si="438"/>
        <v>7</v>
      </c>
      <c r="K3997" s="333" t="str">
        <f t="shared" si="439"/>
        <v>9</v>
      </c>
      <c r="L3997" s="350">
        <f t="shared" si="440"/>
        <v>55</v>
      </c>
    </row>
    <row r="3998" spans="5:12" x14ac:dyDescent="0.25">
      <c r="E3998" s="332" t="s">
        <v>2771</v>
      </c>
      <c r="F3998" s="333" t="str">
        <f t="shared" si="434"/>
        <v>9</v>
      </c>
      <c r="G3998" s="333" t="str">
        <f t="shared" si="435"/>
        <v>9</v>
      </c>
      <c r="H3998" s="333" t="str">
        <f t="shared" si="436"/>
        <v>7</v>
      </c>
      <c r="I3998" s="333" t="str">
        <f t="shared" si="437"/>
        <v>3</v>
      </c>
      <c r="J3998" s="333" t="str">
        <f t="shared" si="438"/>
        <v>9</v>
      </c>
      <c r="K3998" s="333" t="str">
        <f t="shared" si="439"/>
        <v>1</v>
      </c>
      <c r="L3998" s="350">
        <f t="shared" si="440"/>
        <v>37</v>
      </c>
    </row>
    <row r="3999" spans="5:12" x14ac:dyDescent="0.25">
      <c r="E3999" s="332" t="s">
        <v>2770</v>
      </c>
      <c r="F3999" s="333" t="str">
        <f t="shared" si="434"/>
        <v>9</v>
      </c>
      <c r="G3999" s="333" t="str">
        <f t="shared" si="435"/>
        <v>9</v>
      </c>
      <c r="H3999" s="333" t="str">
        <f t="shared" si="436"/>
        <v>7</v>
      </c>
      <c r="I3999" s="333" t="str">
        <f t="shared" si="437"/>
        <v>3</v>
      </c>
      <c r="J3999" s="333" t="str">
        <f t="shared" si="438"/>
        <v>9</v>
      </c>
      <c r="K3999" s="333" t="str">
        <f t="shared" si="439"/>
        <v>3</v>
      </c>
      <c r="L3999" s="350">
        <f t="shared" si="440"/>
        <v>43</v>
      </c>
    </row>
    <row r="4000" spans="5:12" x14ac:dyDescent="0.25">
      <c r="E4000" s="332" t="s">
        <v>2769</v>
      </c>
      <c r="F4000" s="333" t="str">
        <f t="shared" si="434"/>
        <v>9</v>
      </c>
      <c r="G4000" s="333" t="str">
        <f t="shared" si="435"/>
        <v>9</v>
      </c>
      <c r="H4000" s="333" t="str">
        <f t="shared" si="436"/>
        <v>7</v>
      </c>
      <c r="I4000" s="333" t="str">
        <f t="shared" si="437"/>
        <v>3</v>
      </c>
      <c r="J4000" s="333" t="str">
        <f t="shared" si="438"/>
        <v>9</v>
      </c>
      <c r="K4000" s="333" t="str">
        <f t="shared" si="439"/>
        <v>7</v>
      </c>
      <c r="L4000" s="350">
        <f t="shared" si="440"/>
        <v>55</v>
      </c>
    </row>
    <row r="4001" spans="5:12" x14ac:dyDescent="0.25">
      <c r="E4001" s="332" t="s">
        <v>2768</v>
      </c>
      <c r="F4001" s="333" t="str">
        <f t="shared" si="434"/>
        <v>9</v>
      </c>
      <c r="G4001" s="333" t="str">
        <f t="shared" si="435"/>
        <v>9</v>
      </c>
      <c r="H4001" s="333" t="str">
        <f t="shared" si="436"/>
        <v>7</v>
      </c>
      <c r="I4001" s="333" t="str">
        <f t="shared" si="437"/>
        <v>3</v>
      </c>
      <c r="J4001" s="333" t="str">
        <f t="shared" si="438"/>
        <v>9</v>
      </c>
      <c r="K4001" s="333" t="str">
        <f t="shared" si="439"/>
        <v>9</v>
      </c>
      <c r="L4001" s="350">
        <f t="shared" si="440"/>
        <v>61</v>
      </c>
    </row>
    <row r="4002" spans="5:12" x14ac:dyDescent="0.25">
      <c r="E4002" s="332" t="s">
        <v>2767</v>
      </c>
      <c r="F4002" s="333" t="str">
        <f t="shared" si="434"/>
        <v>9</v>
      </c>
      <c r="G4002" s="333" t="str">
        <f t="shared" si="435"/>
        <v>9</v>
      </c>
      <c r="H4002" s="333" t="str">
        <f t="shared" si="436"/>
        <v>7</v>
      </c>
      <c r="I4002" s="333" t="str">
        <f t="shared" si="437"/>
        <v>7</v>
      </c>
      <c r="J4002" s="333" t="str">
        <f t="shared" si="438"/>
        <v>1</v>
      </c>
      <c r="K4002" s="333" t="str">
        <f t="shared" si="439"/>
        <v>1</v>
      </c>
      <c r="L4002" s="350">
        <f t="shared" si="440"/>
        <v>43.666666666666664</v>
      </c>
    </row>
    <row r="4003" spans="5:12" x14ac:dyDescent="0.25">
      <c r="E4003" s="332" t="s">
        <v>2766</v>
      </c>
      <c r="F4003" s="333" t="str">
        <f t="shared" si="434"/>
        <v>9</v>
      </c>
      <c r="G4003" s="333" t="str">
        <f t="shared" si="435"/>
        <v>9</v>
      </c>
      <c r="H4003" s="333" t="str">
        <f t="shared" si="436"/>
        <v>7</v>
      </c>
      <c r="I4003" s="333" t="str">
        <f t="shared" si="437"/>
        <v>7</v>
      </c>
      <c r="J4003" s="333" t="str">
        <f t="shared" si="438"/>
        <v>1</v>
      </c>
      <c r="K4003" s="333" t="str">
        <f t="shared" si="439"/>
        <v>3</v>
      </c>
      <c r="L4003" s="350">
        <f t="shared" si="440"/>
        <v>44.333333333333336</v>
      </c>
    </row>
    <row r="4004" spans="5:12" x14ac:dyDescent="0.25">
      <c r="E4004" s="332" t="s">
        <v>2765</v>
      </c>
      <c r="F4004" s="333" t="str">
        <f t="shared" si="434"/>
        <v>9</v>
      </c>
      <c r="G4004" s="333" t="str">
        <f t="shared" si="435"/>
        <v>9</v>
      </c>
      <c r="H4004" s="333" t="str">
        <f t="shared" si="436"/>
        <v>7</v>
      </c>
      <c r="I4004" s="333" t="str">
        <f t="shared" si="437"/>
        <v>7</v>
      </c>
      <c r="J4004" s="333" t="str">
        <f t="shared" si="438"/>
        <v>1</v>
      </c>
      <c r="K4004" s="333" t="str">
        <f t="shared" si="439"/>
        <v>7</v>
      </c>
      <c r="L4004" s="350">
        <f t="shared" si="440"/>
        <v>45.666666666666664</v>
      </c>
    </row>
    <row r="4005" spans="5:12" x14ac:dyDescent="0.25">
      <c r="E4005" s="332" t="s">
        <v>2764</v>
      </c>
      <c r="F4005" s="333" t="str">
        <f t="shared" si="434"/>
        <v>9</v>
      </c>
      <c r="G4005" s="333" t="str">
        <f t="shared" si="435"/>
        <v>9</v>
      </c>
      <c r="H4005" s="333" t="str">
        <f t="shared" si="436"/>
        <v>7</v>
      </c>
      <c r="I4005" s="333" t="str">
        <f t="shared" si="437"/>
        <v>7</v>
      </c>
      <c r="J4005" s="333" t="str">
        <f t="shared" si="438"/>
        <v>1</v>
      </c>
      <c r="K4005" s="333" t="str">
        <f t="shared" si="439"/>
        <v>9</v>
      </c>
      <c r="L4005" s="350">
        <f t="shared" si="440"/>
        <v>46.333333333333336</v>
      </c>
    </row>
    <row r="4006" spans="5:12" x14ac:dyDescent="0.25">
      <c r="E4006" s="332" t="s">
        <v>2763</v>
      </c>
      <c r="F4006" s="333" t="str">
        <f t="shared" si="434"/>
        <v>9</v>
      </c>
      <c r="G4006" s="333" t="str">
        <f t="shared" si="435"/>
        <v>9</v>
      </c>
      <c r="H4006" s="333" t="str">
        <f t="shared" si="436"/>
        <v>7</v>
      </c>
      <c r="I4006" s="333" t="str">
        <f t="shared" si="437"/>
        <v>7</v>
      </c>
      <c r="J4006" s="333" t="str">
        <f t="shared" si="438"/>
        <v>3</v>
      </c>
      <c r="K4006" s="333" t="str">
        <f t="shared" si="439"/>
        <v>1</v>
      </c>
      <c r="L4006" s="350">
        <f t="shared" si="440"/>
        <v>44.333333333333336</v>
      </c>
    </row>
    <row r="4007" spans="5:12" x14ac:dyDescent="0.25">
      <c r="E4007" s="332" t="s">
        <v>2762</v>
      </c>
      <c r="F4007" s="333" t="str">
        <f t="shared" si="434"/>
        <v>9</v>
      </c>
      <c r="G4007" s="333" t="str">
        <f t="shared" si="435"/>
        <v>9</v>
      </c>
      <c r="H4007" s="333" t="str">
        <f t="shared" si="436"/>
        <v>7</v>
      </c>
      <c r="I4007" s="333" t="str">
        <f t="shared" si="437"/>
        <v>7</v>
      </c>
      <c r="J4007" s="333" t="str">
        <f t="shared" si="438"/>
        <v>3</v>
      </c>
      <c r="K4007" s="333" t="str">
        <f t="shared" si="439"/>
        <v>3</v>
      </c>
      <c r="L4007" s="350">
        <f t="shared" si="440"/>
        <v>46.333333333333336</v>
      </c>
    </row>
    <row r="4008" spans="5:12" x14ac:dyDescent="0.25">
      <c r="E4008" s="332" t="s">
        <v>2761</v>
      </c>
      <c r="F4008" s="333" t="str">
        <f t="shared" si="434"/>
        <v>9</v>
      </c>
      <c r="G4008" s="333" t="str">
        <f t="shared" si="435"/>
        <v>9</v>
      </c>
      <c r="H4008" s="333" t="str">
        <f t="shared" si="436"/>
        <v>7</v>
      </c>
      <c r="I4008" s="333" t="str">
        <f t="shared" si="437"/>
        <v>7</v>
      </c>
      <c r="J4008" s="333" t="str">
        <f t="shared" si="438"/>
        <v>3</v>
      </c>
      <c r="K4008" s="333" t="str">
        <f t="shared" si="439"/>
        <v>7</v>
      </c>
      <c r="L4008" s="350">
        <f t="shared" si="440"/>
        <v>50.333333333333336</v>
      </c>
    </row>
    <row r="4009" spans="5:12" x14ac:dyDescent="0.25">
      <c r="E4009" s="332" t="s">
        <v>2760</v>
      </c>
      <c r="F4009" s="333" t="str">
        <f t="shared" si="434"/>
        <v>9</v>
      </c>
      <c r="G4009" s="333" t="str">
        <f t="shared" si="435"/>
        <v>9</v>
      </c>
      <c r="H4009" s="333" t="str">
        <f t="shared" si="436"/>
        <v>7</v>
      </c>
      <c r="I4009" s="333" t="str">
        <f t="shared" si="437"/>
        <v>7</v>
      </c>
      <c r="J4009" s="333" t="str">
        <f t="shared" si="438"/>
        <v>3</v>
      </c>
      <c r="K4009" s="333" t="str">
        <f t="shared" si="439"/>
        <v>9</v>
      </c>
      <c r="L4009" s="350">
        <f t="shared" si="440"/>
        <v>52.333333333333336</v>
      </c>
    </row>
    <row r="4010" spans="5:12" x14ac:dyDescent="0.25">
      <c r="E4010" s="332" t="s">
        <v>2759</v>
      </c>
      <c r="F4010" s="333" t="str">
        <f t="shared" si="434"/>
        <v>9</v>
      </c>
      <c r="G4010" s="333" t="str">
        <f t="shared" si="435"/>
        <v>9</v>
      </c>
      <c r="H4010" s="333" t="str">
        <f t="shared" si="436"/>
        <v>7</v>
      </c>
      <c r="I4010" s="333" t="str">
        <f t="shared" si="437"/>
        <v>7</v>
      </c>
      <c r="J4010" s="333" t="str">
        <f t="shared" si="438"/>
        <v>7</v>
      </c>
      <c r="K4010" s="333" t="str">
        <f t="shared" si="439"/>
        <v>1</v>
      </c>
      <c r="L4010" s="350">
        <f t="shared" si="440"/>
        <v>45.666666666666664</v>
      </c>
    </row>
    <row r="4011" spans="5:12" x14ac:dyDescent="0.25">
      <c r="E4011" s="332" t="s">
        <v>2758</v>
      </c>
      <c r="F4011" s="333" t="str">
        <f t="shared" si="434"/>
        <v>9</v>
      </c>
      <c r="G4011" s="333" t="str">
        <f t="shared" si="435"/>
        <v>9</v>
      </c>
      <c r="H4011" s="333" t="str">
        <f t="shared" si="436"/>
        <v>7</v>
      </c>
      <c r="I4011" s="333" t="str">
        <f t="shared" si="437"/>
        <v>7</v>
      </c>
      <c r="J4011" s="333" t="str">
        <f t="shared" si="438"/>
        <v>7</v>
      </c>
      <c r="K4011" s="333" t="str">
        <f t="shared" si="439"/>
        <v>3</v>
      </c>
      <c r="L4011" s="350">
        <f t="shared" si="440"/>
        <v>50.333333333333336</v>
      </c>
    </row>
    <row r="4012" spans="5:12" x14ac:dyDescent="0.25">
      <c r="E4012" s="332" t="s">
        <v>2757</v>
      </c>
      <c r="F4012" s="333" t="str">
        <f t="shared" si="434"/>
        <v>9</v>
      </c>
      <c r="G4012" s="333" t="str">
        <f t="shared" si="435"/>
        <v>9</v>
      </c>
      <c r="H4012" s="333" t="str">
        <f t="shared" si="436"/>
        <v>7</v>
      </c>
      <c r="I4012" s="333" t="str">
        <f t="shared" si="437"/>
        <v>7</v>
      </c>
      <c r="J4012" s="333" t="str">
        <f t="shared" si="438"/>
        <v>7</v>
      </c>
      <c r="K4012" s="333" t="str">
        <f t="shared" si="439"/>
        <v>7</v>
      </c>
      <c r="L4012" s="350">
        <f t="shared" si="440"/>
        <v>59.666666666666664</v>
      </c>
    </row>
    <row r="4013" spans="5:12" x14ac:dyDescent="0.25">
      <c r="E4013" s="332" t="s">
        <v>2756</v>
      </c>
      <c r="F4013" s="333" t="str">
        <f t="shared" si="434"/>
        <v>9</v>
      </c>
      <c r="G4013" s="333" t="str">
        <f t="shared" si="435"/>
        <v>9</v>
      </c>
      <c r="H4013" s="333" t="str">
        <f t="shared" si="436"/>
        <v>7</v>
      </c>
      <c r="I4013" s="333" t="str">
        <f t="shared" si="437"/>
        <v>7</v>
      </c>
      <c r="J4013" s="333" t="str">
        <f t="shared" si="438"/>
        <v>7</v>
      </c>
      <c r="K4013" s="333" t="str">
        <f t="shared" si="439"/>
        <v>9</v>
      </c>
      <c r="L4013" s="350">
        <f t="shared" si="440"/>
        <v>64.333333333333329</v>
      </c>
    </row>
    <row r="4014" spans="5:12" x14ac:dyDescent="0.25">
      <c r="E4014" s="332" t="s">
        <v>2755</v>
      </c>
      <c r="F4014" s="333" t="str">
        <f t="shared" si="434"/>
        <v>9</v>
      </c>
      <c r="G4014" s="333" t="str">
        <f t="shared" si="435"/>
        <v>9</v>
      </c>
      <c r="H4014" s="333" t="str">
        <f t="shared" si="436"/>
        <v>7</v>
      </c>
      <c r="I4014" s="333" t="str">
        <f t="shared" si="437"/>
        <v>7</v>
      </c>
      <c r="J4014" s="333" t="str">
        <f t="shared" si="438"/>
        <v>9</v>
      </c>
      <c r="K4014" s="333" t="str">
        <f t="shared" si="439"/>
        <v>1</v>
      </c>
      <c r="L4014" s="350">
        <f t="shared" si="440"/>
        <v>46.333333333333336</v>
      </c>
    </row>
    <row r="4015" spans="5:12" x14ac:dyDescent="0.25">
      <c r="E4015" s="332" t="s">
        <v>2754</v>
      </c>
      <c r="F4015" s="333" t="str">
        <f t="shared" si="434"/>
        <v>9</v>
      </c>
      <c r="G4015" s="333" t="str">
        <f t="shared" si="435"/>
        <v>9</v>
      </c>
      <c r="H4015" s="333" t="str">
        <f t="shared" si="436"/>
        <v>7</v>
      </c>
      <c r="I4015" s="333" t="str">
        <f t="shared" si="437"/>
        <v>7</v>
      </c>
      <c r="J4015" s="333" t="str">
        <f t="shared" si="438"/>
        <v>9</v>
      </c>
      <c r="K4015" s="333" t="str">
        <f t="shared" si="439"/>
        <v>3</v>
      </c>
      <c r="L4015" s="350">
        <f t="shared" si="440"/>
        <v>52.333333333333336</v>
      </c>
    </row>
    <row r="4016" spans="5:12" x14ac:dyDescent="0.25">
      <c r="E4016" s="332" t="s">
        <v>2753</v>
      </c>
      <c r="F4016" s="333" t="str">
        <f t="shared" si="434"/>
        <v>9</v>
      </c>
      <c r="G4016" s="333" t="str">
        <f t="shared" si="435"/>
        <v>9</v>
      </c>
      <c r="H4016" s="333" t="str">
        <f t="shared" si="436"/>
        <v>7</v>
      </c>
      <c r="I4016" s="333" t="str">
        <f t="shared" si="437"/>
        <v>7</v>
      </c>
      <c r="J4016" s="333" t="str">
        <f t="shared" si="438"/>
        <v>9</v>
      </c>
      <c r="K4016" s="333" t="str">
        <f t="shared" si="439"/>
        <v>7</v>
      </c>
      <c r="L4016" s="350">
        <f t="shared" si="440"/>
        <v>64.333333333333329</v>
      </c>
    </row>
    <row r="4017" spans="5:12" x14ac:dyDescent="0.25">
      <c r="E4017" s="332" t="s">
        <v>2752</v>
      </c>
      <c r="F4017" s="333" t="str">
        <f t="shared" si="434"/>
        <v>9</v>
      </c>
      <c r="G4017" s="333" t="str">
        <f t="shared" si="435"/>
        <v>9</v>
      </c>
      <c r="H4017" s="333" t="str">
        <f t="shared" si="436"/>
        <v>7</v>
      </c>
      <c r="I4017" s="333" t="str">
        <f t="shared" si="437"/>
        <v>7</v>
      </c>
      <c r="J4017" s="333" t="str">
        <f t="shared" si="438"/>
        <v>9</v>
      </c>
      <c r="K4017" s="333" t="str">
        <f t="shared" si="439"/>
        <v>9</v>
      </c>
      <c r="L4017" s="350">
        <f t="shared" si="440"/>
        <v>70.333333333333329</v>
      </c>
    </row>
    <row r="4018" spans="5:12" x14ac:dyDescent="0.25">
      <c r="E4018" s="332" t="s">
        <v>2751</v>
      </c>
      <c r="F4018" s="333" t="str">
        <f t="shared" si="434"/>
        <v>9</v>
      </c>
      <c r="G4018" s="333" t="str">
        <f t="shared" si="435"/>
        <v>9</v>
      </c>
      <c r="H4018" s="333" t="str">
        <f t="shared" si="436"/>
        <v>7</v>
      </c>
      <c r="I4018" s="333" t="str">
        <f t="shared" si="437"/>
        <v>9</v>
      </c>
      <c r="J4018" s="333" t="str">
        <f t="shared" si="438"/>
        <v>1</v>
      </c>
      <c r="K4018" s="333" t="str">
        <f t="shared" si="439"/>
        <v>1</v>
      </c>
      <c r="L4018" s="350">
        <f t="shared" si="440"/>
        <v>48.333333333333336</v>
      </c>
    </row>
    <row r="4019" spans="5:12" x14ac:dyDescent="0.25">
      <c r="E4019" s="332" t="s">
        <v>2750</v>
      </c>
      <c r="F4019" s="333" t="str">
        <f t="shared" si="434"/>
        <v>9</v>
      </c>
      <c r="G4019" s="333" t="str">
        <f t="shared" si="435"/>
        <v>9</v>
      </c>
      <c r="H4019" s="333" t="str">
        <f t="shared" si="436"/>
        <v>7</v>
      </c>
      <c r="I4019" s="333" t="str">
        <f t="shared" si="437"/>
        <v>9</v>
      </c>
      <c r="J4019" s="333" t="str">
        <f t="shared" si="438"/>
        <v>1</v>
      </c>
      <c r="K4019" s="333" t="str">
        <f t="shared" si="439"/>
        <v>3</v>
      </c>
      <c r="L4019" s="350">
        <f t="shared" si="440"/>
        <v>49</v>
      </c>
    </row>
    <row r="4020" spans="5:12" x14ac:dyDescent="0.25">
      <c r="E4020" s="332" t="s">
        <v>2749</v>
      </c>
      <c r="F4020" s="333" t="str">
        <f t="shared" si="434"/>
        <v>9</v>
      </c>
      <c r="G4020" s="333" t="str">
        <f t="shared" si="435"/>
        <v>9</v>
      </c>
      <c r="H4020" s="333" t="str">
        <f t="shared" si="436"/>
        <v>7</v>
      </c>
      <c r="I4020" s="333" t="str">
        <f t="shared" si="437"/>
        <v>9</v>
      </c>
      <c r="J4020" s="333" t="str">
        <f t="shared" si="438"/>
        <v>1</v>
      </c>
      <c r="K4020" s="333" t="str">
        <f t="shared" si="439"/>
        <v>7</v>
      </c>
      <c r="L4020" s="350">
        <f t="shared" si="440"/>
        <v>50.333333333333336</v>
      </c>
    </row>
    <row r="4021" spans="5:12" x14ac:dyDescent="0.25">
      <c r="E4021" s="332" t="s">
        <v>2748</v>
      </c>
      <c r="F4021" s="333" t="str">
        <f t="shared" si="434"/>
        <v>9</v>
      </c>
      <c r="G4021" s="333" t="str">
        <f t="shared" si="435"/>
        <v>9</v>
      </c>
      <c r="H4021" s="333" t="str">
        <f t="shared" si="436"/>
        <v>7</v>
      </c>
      <c r="I4021" s="333" t="str">
        <f t="shared" si="437"/>
        <v>9</v>
      </c>
      <c r="J4021" s="333" t="str">
        <f t="shared" si="438"/>
        <v>1</v>
      </c>
      <c r="K4021" s="333" t="str">
        <f t="shared" si="439"/>
        <v>9</v>
      </c>
      <c r="L4021" s="350">
        <f t="shared" si="440"/>
        <v>51</v>
      </c>
    </row>
    <row r="4022" spans="5:12" x14ac:dyDescent="0.25">
      <c r="E4022" s="332" t="s">
        <v>2747</v>
      </c>
      <c r="F4022" s="333" t="str">
        <f t="shared" si="434"/>
        <v>9</v>
      </c>
      <c r="G4022" s="333" t="str">
        <f t="shared" si="435"/>
        <v>9</v>
      </c>
      <c r="H4022" s="333" t="str">
        <f t="shared" si="436"/>
        <v>7</v>
      </c>
      <c r="I4022" s="333" t="str">
        <f t="shared" si="437"/>
        <v>9</v>
      </c>
      <c r="J4022" s="333" t="str">
        <f t="shared" si="438"/>
        <v>3</v>
      </c>
      <c r="K4022" s="333" t="str">
        <f t="shared" si="439"/>
        <v>1</v>
      </c>
      <c r="L4022" s="350">
        <f t="shared" si="440"/>
        <v>49</v>
      </c>
    </row>
    <row r="4023" spans="5:12" x14ac:dyDescent="0.25">
      <c r="E4023" s="332" t="s">
        <v>2746</v>
      </c>
      <c r="F4023" s="333" t="str">
        <f t="shared" si="434"/>
        <v>9</v>
      </c>
      <c r="G4023" s="333" t="str">
        <f t="shared" si="435"/>
        <v>9</v>
      </c>
      <c r="H4023" s="333" t="str">
        <f t="shared" si="436"/>
        <v>7</v>
      </c>
      <c r="I4023" s="333" t="str">
        <f t="shared" si="437"/>
        <v>9</v>
      </c>
      <c r="J4023" s="333" t="str">
        <f t="shared" si="438"/>
        <v>3</v>
      </c>
      <c r="K4023" s="333" t="str">
        <f t="shared" si="439"/>
        <v>3</v>
      </c>
      <c r="L4023" s="350">
        <f t="shared" si="440"/>
        <v>51</v>
      </c>
    </row>
    <row r="4024" spans="5:12" x14ac:dyDescent="0.25">
      <c r="E4024" s="332" t="s">
        <v>2745</v>
      </c>
      <c r="F4024" s="333" t="str">
        <f t="shared" si="434"/>
        <v>9</v>
      </c>
      <c r="G4024" s="333" t="str">
        <f t="shared" si="435"/>
        <v>9</v>
      </c>
      <c r="H4024" s="333" t="str">
        <f t="shared" si="436"/>
        <v>7</v>
      </c>
      <c r="I4024" s="333" t="str">
        <f t="shared" si="437"/>
        <v>9</v>
      </c>
      <c r="J4024" s="333" t="str">
        <f t="shared" si="438"/>
        <v>3</v>
      </c>
      <c r="K4024" s="333" t="str">
        <f t="shared" si="439"/>
        <v>7</v>
      </c>
      <c r="L4024" s="350">
        <f t="shared" si="440"/>
        <v>55</v>
      </c>
    </row>
    <row r="4025" spans="5:12" x14ac:dyDescent="0.25">
      <c r="E4025" s="332" t="s">
        <v>2744</v>
      </c>
      <c r="F4025" s="333" t="str">
        <f t="shared" si="434"/>
        <v>9</v>
      </c>
      <c r="G4025" s="333" t="str">
        <f t="shared" si="435"/>
        <v>9</v>
      </c>
      <c r="H4025" s="333" t="str">
        <f t="shared" si="436"/>
        <v>7</v>
      </c>
      <c r="I4025" s="333" t="str">
        <f t="shared" si="437"/>
        <v>9</v>
      </c>
      <c r="J4025" s="333" t="str">
        <f t="shared" si="438"/>
        <v>3</v>
      </c>
      <c r="K4025" s="333" t="str">
        <f t="shared" si="439"/>
        <v>9</v>
      </c>
      <c r="L4025" s="350">
        <f t="shared" si="440"/>
        <v>57</v>
      </c>
    </row>
    <row r="4026" spans="5:12" x14ac:dyDescent="0.25">
      <c r="E4026" s="332" t="s">
        <v>2743</v>
      </c>
      <c r="F4026" s="333" t="str">
        <f t="shared" si="434"/>
        <v>9</v>
      </c>
      <c r="G4026" s="333" t="str">
        <f t="shared" si="435"/>
        <v>9</v>
      </c>
      <c r="H4026" s="333" t="str">
        <f t="shared" si="436"/>
        <v>7</v>
      </c>
      <c r="I4026" s="333" t="str">
        <f t="shared" si="437"/>
        <v>9</v>
      </c>
      <c r="J4026" s="333" t="str">
        <f t="shared" si="438"/>
        <v>7</v>
      </c>
      <c r="K4026" s="333" t="str">
        <f t="shared" si="439"/>
        <v>1</v>
      </c>
      <c r="L4026" s="350">
        <f t="shared" si="440"/>
        <v>50.333333333333336</v>
      </c>
    </row>
    <row r="4027" spans="5:12" x14ac:dyDescent="0.25">
      <c r="E4027" s="332" t="s">
        <v>2742</v>
      </c>
      <c r="F4027" s="333" t="str">
        <f t="shared" si="434"/>
        <v>9</v>
      </c>
      <c r="G4027" s="333" t="str">
        <f t="shared" si="435"/>
        <v>9</v>
      </c>
      <c r="H4027" s="333" t="str">
        <f t="shared" si="436"/>
        <v>7</v>
      </c>
      <c r="I4027" s="333" t="str">
        <f t="shared" si="437"/>
        <v>9</v>
      </c>
      <c r="J4027" s="333" t="str">
        <f t="shared" si="438"/>
        <v>7</v>
      </c>
      <c r="K4027" s="333" t="str">
        <f t="shared" si="439"/>
        <v>3</v>
      </c>
      <c r="L4027" s="350">
        <f t="shared" si="440"/>
        <v>55</v>
      </c>
    </row>
    <row r="4028" spans="5:12" x14ac:dyDescent="0.25">
      <c r="E4028" s="332" t="s">
        <v>2741</v>
      </c>
      <c r="F4028" s="333" t="str">
        <f t="shared" si="434"/>
        <v>9</v>
      </c>
      <c r="G4028" s="333" t="str">
        <f t="shared" si="435"/>
        <v>9</v>
      </c>
      <c r="H4028" s="333" t="str">
        <f t="shared" si="436"/>
        <v>7</v>
      </c>
      <c r="I4028" s="333" t="str">
        <f t="shared" si="437"/>
        <v>9</v>
      </c>
      <c r="J4028" s="333" t="str">
        <f t="shared" si="438"/>
        <v>7</v>
      </c>
      <c r="K4028" s="333" t="str">
        <f t="shared" si="439"/>
        <v>7</v>
      </c>
      <c r="L4028" s="350">
        <f t="shared" si="440"/>
        <v>64.333333333333329</v>
      </c>
    </row>
    <row r="4029" spans="5:12" x14ac:dyDescent="0.25">
      <c r="E4029" s="332" t="s">
        <v>2740</v>
      </c>
      <c r="F4029" s="333" t="str">
        <f t="shared" si="434"/>
        <v>9</v>
      </c>
      <c r="G4029" s="333" t="str">
        <f t="shared" si="435"/>
        <v>9</v>
      </c>
      <c r="H4029" s="333" t="str">
        <f t="shared" si="436"/>
        <v>7</v>
      </c>
      <c r="I4029" s="333" t="str">
        <f t="shared" si="437"/>
        <v>9</v>
      </c>
      <c r="J4029" s="333" t="str">
        <f t="shared" si="438"/>
        <v>7</v>
      </c>
      <c r="K4029" s="333" t="str">
        <f t="shared" si="439"/>
        <v>9</v>
      </c>
      <c r="L4029" s="350">
        <f t="shared" si="440"/>
        <v>69</v>
      </c>
    </row>
    <row r="4030" spans="5:12" x14ac:dyDescent="0.25">
      <c r="E4030" s="332" t="s">
        <v>2739</v>
      </c>
      <c r="F4030" s="333" t="str">
        <f t="shared" si="434"/>
        <v>9</v>
      </c>
      <c r="G4030" s="333" t="str">
        <f t="shared" si="435"/>
        <v>9</v>
      </c>
      <c r="H4030" s="333" t="str">
        <f t="shared" si="436"/>
        <v>7</v>
      </c>
      <c r="I4030" s="333" t="str">
        <f t="shared" si="437"/>
        <v>9</v>
      </c>
      <c r="J4030" s="333" t="str">
        <f t="shared" si="438"/>
        <v>9</v>
      </c>
      <c r="K4030" s="333" t="str">
        <f t="shared" si="439"/>
        <v>1</v>
      </c>
      <c r="L4030" s="350">
        <f t="shared" si="440"/>
        <v>51</v>
      </c>
    </row>
    <row r="4031" spans="5:12" x14ac:dyDescent="0.25">
      <c r="E4031" s="332" t="s">
        <v>2738</v>
      </c>
      <c r="F4031" s="333" t="str">
        <f t="shared" si="434"/>
        <v>9</v>
      </c>
      <c r="G4031" s="333" t="str">
        <f t="shared" si="435"/>
        <v>9</v>
      </c>
      <c r="H4031" s="333" t="str">
        <f t="shared" si="436"/>
        <v>7</v>
      </c>
      <c r="I4031" s="333" t="str">
        <f t="shared" si="437"/>
        <v>9</v>
      </c>
      <c r="J4031" s="333" t="str">
        <f t="shared" si="438"/>
        <v>9</v>
      </c>
      <c r="K4031" s="333" t="str">
        <f t="shared" si="439"/>
        <v>3</v>
      </c>
      <c r="L4031" s="350">
        <f t="shared" si="440"/>
        <v>57</v>
      </c>
    </row>
    <row r="4032" spans="5:12" x14ac:dyDescent="0.25">
      <c r="E4032" s="332" t="s">
        <v>2737</v>
      </c>
      <c r="F4032" s="333" t="str">
        <f t="shared" si="434"/>
        <v>9</v>
      </c>
      <c r="G4032" s="333" t="str">
        <f t="shared" si="435"/>
        <v>9</v>
      </c>
      <c r="H4032" s="333" t="str">
        <f t="shared" si="436"/>
        <v>7</v>
      </c>
      <c r="I4032" s="333" t="str">
        <f t="shared" si="437"/>
        <v>9</v>
      </c>
      <c r="J4032" s="333" t="str">
        <f t="shared" si="438"/>
        <v>9</v>
      </c>
      <c r="K4032" s="333" t="str">
        <f t="shared" si="439"/>
        <v>7</v>
      </c>
      <c r="L4032" s="350">
        <f t="shared" si="440"/>
        <v>69</v>
      </c>
    </row>
    <row r="4033" spans="5:12" x14ac:dyDescent="0.25">
      <c r="E4033" s="332" t="s">
        <v>2736</v>
      </c>
      <c r="F4033" s="333" t="str">
        <f t="shared" si="434"/>
        <v>9</v>
      </c>
      <c r="G4033" s="333" t="str">
        <f t="shared" si="435"/>
        <v>9</v>
      </c>
      <c r="H4033" s="333" t="str">
        <f t="shared" si="436"/>
        <v>7</v>
      </c>
      <c r="I4033" s="333" t="str">
        <f t="shared" si="437"/>
        <v>9</v>
      </c>
      <c r="J4033" s="333" t="str">
        <f t="shared" si="438"/>
        <v>9</v>
      </c>
      <c r="K4033" s="333" t="str">
        <f t="shared" si="439"/>
        <v>9</v>
      </c>
      <c r="L4033" s="350">
        <f t="shared" si="440"/>
        <v>75</v>
      </c>
    </row>
    <row r="4034" spans="5:12" x14ac:dyDescent="0.25">
      <c r="E4034" s="332" t="s">
        <v>2735</v>
      </c>
      <c r="F4034" s="333" t="str">
        <f t="shared" ref="F4034:F4097" si="441">MID(E4034,3,1)</f>
        <v>9</v>
      </c>
      <c r="G4034" s="333" t="str">
        <f t="shared" ref="G4034:G4097" si="442">MID(E4034,6,1)</f>
        <v>9</v>
      </c>
      <c r="H4034" s="333" t="str">
        <f t="shared" ref="H4034:H4097" si="443">MID(E4034,10,1)</f>
        <v>9</v>
      </c>
      <c r="I4034" s="333" t="str">
        <f t="shared" ref="I4034:I4097" si="444">MID(E4034,13,1)</f>
        <v>1</v>
      </c>
      <c r="J4034" s="333" t="str">
        <f t="shared" ref="J4034:J4097" si="445">MID(E4034,17,1)</f>
        <v>1</v>
      </c>
      <c r="K4034" s="333" t="str">
        <f t="shared" ref="K4034:K4097" si="446">MID(E4034,20,1)</f>
        <v>1</v>
      </c>
      <c r="L4034" s="350">
        <f t="shared" ref="L4034:L4097" si="447">(F4034*G4034+H4034*I4034+J4034*K4034)/3</f>
        <v>30.333333333333332</v>
      </c>
    </row>
    <row r="4035" spans="5:12" x14ac:dyDescent="0.25">
      <c r="E4035" s="332" t="s">
        <v>2734</v>
      </c>
      <c r="F4035" s="333" t="str">
        <f t="shared" si="441"/>
        <v>9</v>
      </c>
      <c r="G4035" s="333" t="str">
        <f t="shared" si="442"/>
        <v>9</v>
      </c>
      <c r="H4035" s="333" t="str">
        <f t="shared" si="443"/>
        <v>9</v>
      </c>
      <c r="I4035" s="333" t="str">
        <f t="shared" si="444"/>
        <v>1</v>
      </c>
      <c r="J4035" s="333" t="str">
        <f t="shared" si="445"/>
        <v>1</v>
      </c>
      <c r="K4035" s="333" t="str">
        <f t="shared" si="446"/>
        <v>3</v>
      </c>
      <c r="L4035" s="350">
        <f t="shared" si="447"/>
        <v>31</v>
      </c>
    </row>
    <row r="4036" spans="5:12" x14ac:dyDescent="0.25">
      <c r="E4036" s="332" t="s">
        <v>2733</v>
      </c>
      <c r="F4036" s="333" t="str">
        <f t="shared" si="441"/>
        <v>9</v>
      </c>
      <c r="G4036" s="333" t="str">
        <f t="shared" si="442"/>
        <v>9</v>
      </c>
      <c r="H4036" s="333" t="str">
        <f t="shared" si="443"/>
        <v>9</v>
      </c>
      <c r="I4036" s="333" t="str">
        <f t="shared" si="444"/>
        <v>1</v>
      </c>
      <c r="J4036" s="333" t="str">
        <f t="shared" si="445"/>
        <v>1</v>
      </c>
      <c r="K4036" s="333" t="str">
        <f t="shared" si="446"/>
        <v>7</v>
      </c>
      <c r="L4036" s="350">
        <f t="shared" si="447"/>
        <v>32.333333333333336</v>
      </c>
    </row>
    <row r="4037" spans="5:12" x14ac:dyDescent="0.25">
      <c r="E4037" s="332" t="s">
        <v>2732</v>
      </c>
      <c r="F4037" s="333" t="str">
        <f t="shared" si="441"/>
        <v>9</v>
      </c>
      <c r="G4037" s="333" t="str">
        <f t="shared" si="442"/>
        <v>9</v>
      </c>
      <c r="H4037" s="333" t="str">
        <f t="shared" si="443"/>
        <v>9</v>
      </c>
      <c r="I4037" s="333" t="str">
        <f t="shared" si="444"/>
        <v>1</v>
      </c>
      <c r="J4037" s="333" t="str">
        <f t="shared" si="445"/>
        <v>1</v>
      </c>
      <c r="K4037" s="333" t="str">
        <f t="shared" si="446"/>
        <v>9</v>
      </c>
      <c r="L4037" s="350">
        <f t="shared" si="447"/>
        <v>33</v>
      </c>
    </row>
    <row r="4038" spans="5:12" x14ac:dyDescent="0.25">
      <c r="E4038" s="332" t="s">
        <v>2731</v>
      </c>
      <c r="F4038" s="333" t="str">
        <f t="shared" si="441"/>
        <v>9</v>
      </c>
      <c r="G4038" s="333" t="str">
        <f t="shared" si="442"/>
        <v>9</v>
      </c>
      <c r="H4038" s="333" t="str">
        <f t="shared" si="443"/>
        <v>9</v>
      </c>
      <c r="I4038" s="333" t="str">
        <f t="shared" si="444"/>
        <v>1</v>
      </c>
      <c r="J4038" s="333" t="str">
        <f t="shared" si="445"/>
        <v>3</v>
      </c>
      <c r="K4038" s="333" t="str">
        <f t="shared" si="446"/>
        <v>1</v>
      </c>
      <c r="L4038" s="350">
        <f t="shared" si="447"/>
        <v>31</v>
      </c>
    </row>
    <row r="4039" spans="5:12" x14ac:dyDescent="0.25">
      <c r="E4039" s="332" t="s">
        <v>2730</v>
      </c>
      <c r="F4039" s="333" t="str">
        <f t="shared" si="441"/>
        <v>9</v>
      </c>
      <c r="G4039" s="333" t="str">
        <f t="shared" si="442"/>
        <v>9</v>
      </c>
      <c r="H4039" s="333" t="str">
        <f t="shared" si="443"/>
        <v>9</v>
      </c>
      <c r="I4039" s="333" t="str">
        <f t="shared" si="444"/>
        <v>1</v>
      </c>
      <c r="J4039" s="333" t="str">
        <f t="shared" si="445"/>
        <v>3</v>
      </c>
      <c r="K4039" s="333" t="str">
        <f t="shared" si="446"/>
        <v>3</v>
      </c>
      <c r="L4039" s="350">
        <f t="shared" si="447"/>
        <v>33</v>
      </c>
    </row>
    <row r="4040" spans="5:12" x14ac:dyDescent="0.25">
      <c r="E4040" s="332" t="s">
        <v>2729</v>
      </c>
      <c r="F4040" s="333" t="str">
        <f t="shared" si="441"/>
        <v>9</v>
      </c>
      <c r="G4040" s="333" t="str">
        <f t="shared" si="442"/>
        <v>9</v>
      </c>
      <c r="H4040" s="333" t="str">
        <f t="shared" si="443"/>
        <v>9</v>
      </c>
      <c r="I4040" s="333" t="str">
        <f t="shared" si="444"/>
        <v>1</v>
      </c>
      <c r="J4040" s="333" t="str">
        <f t="shared" si="445"/>
        <v>3</v>
      </c>
      <c r="K4040" s="333" t="str">
        <f t="shared" si="446"/>
        <v>7</v>
      </c>
      <c r="L4040" s="350">
        <f t="shared" si="447"/>
        <v>37</v>
      </c>
    </row>
    <row r="4041" spans="5:12" x14ac:dyDescent="0.25">
      <c r="E4041" s="332" t="s">
        <v>2728</v>
      </c>
      <c r="F4041" s="333" t="str">
        <f t="shared" si="441"/>
        <v>9</v>
      </c>
      <c r="G4041" s="333" t="str">
        <f t="shared" si="442"/>
        <v>9</v>
      </c>
      <c r="H4041" s="333" t="str">
        <f t="shared" si="443"/>
        <v>9</v>
      </c>
      <c r="I4041" s="333" t="str">
        <f t="shared" si="444"/>
        <v>1</v>
      </c>
      <c r="J4041" s="333" t="str">
        <f t="shared" si="445"/>
        <v>3</v>
      </c>
      <c r="K4041" s="333" t="str">
        <f t="shared" si="446"/>
        <v>9</v>
      </c>
      <c r="L4041" s="350">
        <f t="shared" si="447"/>
        <v>39</v>
      </c>
    </row>
    <row r="4042" spans="5:12" x14ac:dyDescent="0.25">
      <c r="E4042" s="332" t="s">
        <v>2727</v>
      </c>
      <c r="F4042" s="333" t="str">
        <f t="shared" si="441"/>
        <v>9</v>
      </c>
      <c r="G4042" s="333" t="str">
        <f t="shared" si="442"/>
        <v>9</v>
      </c>
      <c r="H4042" s="333" t="str">
        <f t="shared" si="443"/>
        <v>9</v>
      </c>
      <c r="I4042" s="333" t="str">
        <f t="shared" si="444"/>
        <v>1</v>
      </c>
      <c r="J4042" s="333" t="str">
        <f t="shared" si="445"/>
        <v>7</v>
      </c>
      <c r="K4042" s="333" t="str">
        <f t="shared" si="446"/>
        <v>1</v>
      </c>
      <c r="L4042" s="350">
        <f t="shared" si="447"/>
        <v>32.333333333333336</v>
      </c>
    </row>
    <row r="4043" spans="5:12" x14ac:dyDescent="0.25">
      <c r="E4043" s="332" t="s">
        <v>2726</v>
      </c>
      <c r="F4043" s="333" t="str">
        <f t="shared" si="441"/>
        <v>9</v>
      </c>
      <c r="G4043" s="333" t="str">
        <f t="shared" si="442"/>
        <v>9</v>
      </c>
      <c r="H4043" s="333" t="str">
        <f t="shared" si="443"/>
        <v>9</v>
      </c>
      <c r="I4043" s="333" t="str">
        <f t="shared" si="444"/>
        <v>1</v>
      </c>
      <c r="J4043" s="333" t="str">
        <f t="shared" si="445"/>
        <v>7</v>
      </c>
      <c r="K4043" s="333" t="str">
        <f t="shared" si="446"/>
        <v>3</v>
      </c>
      <c r="L4043" s="350">
        <f t="shared" si="447"/>
        <v>37</v>
      </c>
    </row>
    <row r="4044" spans="5:12" x14ac:dyDescent="0.25">
      <c r="E4044" s="332" t="s">
        <v>2725</v>
      </c>
      <c r="F4044" s="333" t="str">
        <f t="shared" si="441"/>
        <v>9</v>
      </c>
      <c r="G4044" s="333" t="str">
        <f t="shared" si="442"/>
        <v>9</v>
      </c>
      <c r="H4044" s="333" t="str">
        <f t="shared" si="443"/>
        <v>9</v>
      </c>
      <c r="I4044" s="333" t="str">
        <f t="shared" si="444"/>
        <v>1</v>
      </c>
      <c r="J4044" s="333" t="str">
        <f t="shared" si="445"/>
        <v>7</v>
      </c>
      <c r="K4044" s="333" t="str">
        <f t="shared" si="446"/>
        <v>7</v>
      </c>
      <c r="L4044" s="350">
        <f t="shared" si="447"/>
        <v>46.333333333333336</v>
      </c>
    </row>
    <row r="4045" spans="5:12" x14ac:dyDescent="0.25">
      <c r="E4045" s="332" t="s">
        <v>2724</v>
      </c>
      <c r="F4045" s="333" t="str">
        <f t="shared" si="441"/>
        <v>9</v>
      </c>
      <c r="G4045" s="333" t="str">
        <f t="shared" si="442"/>
        <v>9</v>
      </c>
      <c r="H4045" s="333" t="str">
        <f t="shared" si="443"/>
        <v>9</v>
      </c>
      <c r="I4045" s="333" t="str">
        <f t="shared" si="444"/>
        <v>1</v>
      </c>
      <c r="J4045" s="333" t="str">
        <f t="shared" si="445"/>
        <v>7</v>
      </c>
      <c r="K4045" s="333" t="str">
        <f t="shared" si="446"/>
        <v>9</v>
      </c>
      <c r="L4045" s="350">
        <f t="shared" si="447"/>
        <v>51</v>
      </c>
    </row>
    <row r="4046" spans="5:12" x14ac:dyDescent="0.25">
      <c r="E4046" s="332" t="s">
        <v>2723</v>
      </c>
      <c r="F4046" s="333" t="str">
        <f t="shared" si="441"/>
        <v>9</v>
      </c>
      <c r="G4046" s="333" t="str">
        <f t="shared" si="442"/>
        <v>9</v>
      </c>
      <c r="H4046" s="333" t="str">
        <f t="shared" si="443"/>
        <v>9</v>
      </c>
      <c r="I4046" s="333" t="str">
        <f t="shared" si="444"/>
        <v>1</v>
      </c>
      <c r="J4046" s="333" t="str">
        <f t="shared" si="445"/>
        <v>9</v>
      </c>
      <c r="K4046" s="333" t="str">
        <f t="shared" si="446"/>
        <v>1</v>
      </c>
      <c r="L4046" s="350">
        <f t="shared" si="447"/>
        <v>33</v>
      </c>
    </row>
    <row r="4047" spans="5:12" x14ac:dyDescent="0.25">
      <c r="E4047" s="332" t="s">
        <v>2722</v>
      </c>
      <c r="F4047" s="333" t="str">
        <f t="shared" si="441"/>
        <v>9</v>
      </c>
      <c r="G4047" s="333" t="str">
        <f t="shared" si="442"/>
        <v>9</v>
      </c>
      <c r="H4047" s="333" t="str">
        <f t="shared" si="443"/>
        <v>9</v>
      </c>
      <c r="I4047" s="333" t="str">
        <f t="shared" si="444"/>
        <v>1</v>
      </c>
      <c r="J4047" s="333" t="str">
        <f t="shared" si="445"/>
        <v>9</v>
      </c>
      <c r="K4047" s="333" t="str">
        <f t="shared" si="446"/>
        <v>3</v>
      </c>
      <c r="L4047" s="350">
        <f t="shared" si="447"/>
        <v>39</v>
      </c>
    </row>
    <row r="4048" spans="5:12" x14ac:dyDescent="0.25">
      <c r="E4048" s="332" t="s">
        <v>2721</v>
      </c>
      <c r="F4048" s="333" t="str">
        <f t="shared" si="441"/>
        <v>9</v>
      </c>
      <c r="G4048" s="333" t="str">
        <f t="shared" si="442"/>
        <v>9</v>
      </c>
      <c r="H4048" s="333" t="str">
        <f t="shared" si="443"/>
        <v>9</v>
      </c>
      <c r="I4048" s="333" t="str">
        <f t="shared" si="444"/>
        <v>1</v>
      </c>
      <c r="J4048" s="333" t="str">
        <f t="shared" si="445"/>
        <v>9</v>
      </c>
      <c r="K4048" s="333" t="str">
        <f t="shared" si="446"/>
        <v>7</v>
      </c>
      <c r="L4048" s="350">
        <f t="shared" si="447"/>
        <v>51</v>
      </c>
    </row>
    <row r="4049" spans="5:12" x14ac:dyDescent="0.25">
      <c r="E4049" s="332" t="s">
        <v>2720</v>
      </c>
      <c r="F4049" s="333" t="str">
        <f t="shared" si="441"/>
        <v>9</v>
      </c>
      <c r="G4049" s="333" t="str">
        <f t="shared" si="442"/>
        <v>9</v>
      </c>
      <c r="H4049" s="333" t="str">
        <f t="shared" si="443"/>
        <v>9</v>
      </c>
      <c r="I4049" s="333" t="str">
        <f t="shared" si="444"/>
        <v>1</v>
      </c>
      <c r="J4049" s="333" t="str">
        <f t="shared" si="445"/>
        <v>9</v>
      </c>
      <c r="K4049" s="333" t="str">
        <f t="shared" si="446"/>
        <v>9</v>
      </c>
      <c r="L4049" s="350">
        <f t="shared" si="447"/>
        <v>57</v>
      </c>
    </row>
    <row r="4050" spans="5:12" x14ac:dyDescent="0.25">
      <c r="E4050" s="332" t="s">
        <v>2719</v>
      </c>
      <c r="F4050" s="333" t="str">
        <f t="shared" si="441"/>
        <v>9</v>
      </c>
      <c r="G4050" s="333" t="str">
        <f t="shared" si="442"/>
        <v>9</v>
      </c>
      <c r="H4050" s="333" t="str">
        <f t="shared" si="443"/>
        <v>9</v>
      </c>
      <c r="I4050" s="333" t="str">
        <f t="shared" si="444"/>
        <v>3</v>
      </c>
      <c r="J4050" s="333" t="str">
        <f t="shared" si="445"/>
        <v>1</v>
      </c>
      <c r="K4050" s="333" t="str">
        <f t="shared" si="446"/>
        <v>1</v>
      </c>
      <c r="L4050" s="350">
        <f t="shared" si="447"/>
        <v>36.333333333333336</v>
      </c>
    </row>
    <row r="4051" spans="5:12" x14ac:dyDescent="0.25">
      <c r="E4051" s="332" t="s">
        <v>2718</v>
      </c>
      <c r="F4051" s="333" t="str">
        <f t="shared" si="441"/>
        <v>9</v>
      </c>
      <c r="G4051" s="333" t="str">
        <f t="shared" si="442"/>
        <v>9</v>
      </c>
      <c r="H4051" s="333" t="str">
        <f t="shared" si="443"/>
        <v>9</v>
      </c>
      <c r="I4051" s="333" t="str">
        <f t="shared" si="444"/>
        <v>3</v>
      </c>
      <c r="J4051" s="333" t="str">
        <f t="shared" si="445"/>
        <v>1</v>
      </c>
      <c r="K4051" s="333" t="str">
        <f t="shared" si="446"/>
        <v>3</v>
      </c>
      <c r="L4051" s="350">
        <f t="shared" si="447"/>
        <v>37</v>
      </c>
    </row>
    <row r="4052" spans="5:12" x14ac:dyDescent="0.25">
      <c r="E4052" s="332" t="s">
        <v>2717</v>
      </c>
      <c r="F4052" s="333" t="str">
        <f t="shared" si="441"/>
        <v>9</v>
      </c>
      <c r="G4052" s="333" t="str">
        <f t="shared" si="442"/>
        <v>9</v>
      </c>
      <c r="H4052" s="333" t="str">
        <f t="shared" si="443"/>
        <v>9</v>
      </c>
      <c r="I4052" s="333" t="str">
        <f t="shared" si="444"/>
        <v>3</v>
      </c>
      <c r="J4052" s="333" t="str">
        <f t="shared" si="445"/>
        <v>1</v>
      </c>
      <c r="K4052" s="333" t="str">
        <f t="shared" si="446"/>
        <v>7</v>
      </c>
      <c r="L4052" s="350">
        <f t="shared" si="447"/>
        <v>38.333333333333336</v>
      </c>
    </row>
    <row r="4053" spans="5:12" x14ac:dyDescent="0.25">
      <c r="E4053" s="332" t="s">
        <v>2716</v>
      </c>
      <c r="F4053" s="333" t="str">
        <f t="shared" si="441"/>
        <v>9</v>
      </c>
      <c r="G4053" s="333" t="str">
        <f t="shared" si="442"/>
        <v>9</v>
      </c>
      <c r="H4053" s="333" t="str">
        <f t="shared" si="443"/>
        <v>9</v>
      </c>
      <c r="I4053" s="333" t="str">
        <f t="shared" si="444"/>
        <v>3</v>
      </c>
      <c r="J4053" s="333" t="str">
        <f t="shared" si="445"/>
        <v>1</v>
      </c>
      <c r="K4053" s="333" t="str">
        <f t="shared" si="446"/>
        <v>9</v>
      </c>
      <c r="L4053" s="350">
        <f t="shared" si="447"/>
        <v>39</v>
      </c>
    </row>
    <row r="4054" spans="5:12" x14ac:dyDescent="0.25">
      <c r="E4054" s="332" t="s">
        <v>2715</v>
      </c>
      <c r="F4054" s="333" t="str">
        <f t="shared" si="441"/>
        <v>9</v>
      </c>
      <c r="G4054" s="333" t="str">
        <f t="shared" si="442"/>
        <v>9</v>
      </c>
      <c r="H4054" s="333" t="str">
        <f t="shared" si="443"/>
        <v>9</v>
      </c>
      <c r="I4054" s="333" t="str">
        <f t="shared" si="444"/>
        <v>3</v>
      </c>
      <c r="J4054" s="333" t="str">
        <f t="shared" si="445"/>
        <v>3</v>
      </c>
      <c r="K4054" s="333" t="str">
        <f t="shared" si="446"/>
        <v>1</v>
      </c>
      <c r="L4054" s="350">
        <f t="shared" si="447"/>
        <v>37</v>
      </c>
    </row>
    <row r="4055" spans="5:12" x14ac:dyDescent="0.25">
      <c r="E4055" s="332" t="s">
        <v>2714</v>
      </c>
      <c r="F4055" s="333" t="str">
        <f t="shared" si="441"/>
        <v>9</v>
      </c>
      <c r="G4055" s="333" t="str">
        <f t="shared" si="442"/>
        <v>9</v>
      </c>
      <c r="H4055" s="333" t="str">
        <f t="shared" si="443"/>
        <v>9</v>
      </c>
      <c r="I4055" s="333" t="str">
        <f t="shared" si="444"/>
        <v>3</v>
      </c>
      <c r="J4055" s="333" t="str">
        <f t="shared" si="445"/>
        <v>3</v>
      </c>
      <c r="K4055" s="333" t="str">
        <f t="shared" si="446"/>
        <v>3</v>
      </c>
      <c r="L4055" s="350">
        <f t="shared" si="447"/>
        <v>39</v>
      </c>
    </row>
    <row r="4056" spans="5:12" x14ac:dyDescent="0.25">
      <c r="E4056" s="332" t="s">
        <v>2713</v>
      </c>
      <c r="F4056" s="333" t="str">
        <f t="shared" si="441"/>
        <v>9</v>
      </c>
      <c r="G4056" s="333" t="str">
        <f t="shared" si="442"/>
        <v>9</v>
      </c>
      <c r="H4056" s="333" t="str">
        <f t="shared" si="443"/>
        <v>9</v>
      </c>
      <c r="I4056" s="333" t="str">
        <f t="shared" si="444"/>
        <v>3</v>
      </c>
      <c r="J4056" s="333" t="str">
        <f t="shared" si="445"/>
        <v>3</v>
      </c>
      <c r="K4056" s="333" t="str">
        <f t="shared" si="446"/>
        <v>7</v>
      </c>
      <c r="L4056" s="350">
        <f t="shared" si="447"/>
        <v>43</v>
      </c>
    </row>
    <row r="4057" spans="5:12" x14ac:dyDescent="0.25">
      <c r="E4057" s="332" t="s">
        <v>2712</v>
      </c>
      <c r="F4057" s="333" t="str">
        <f t="shared" si="441"/>
        <v>9</v>
      </c>
      <c r="G4057" s="333" t="str">
        <f t="shared" si="442"/>
        <v>9</v>
      </c>
      <c r="H4057" s="333" t="str">
        <f t="shared" si="443"/>
        <v>9</v>
      </c>
      <c r="I4057" s="333" t="str">
        <f t="shared" si="444"/>
        <v>3</v>
      </c>
      <c r="J4057" s="333" t="str">
        <f t="shared" si="445"/>
        <v>3</v>
      </c>
      <c r="K4057" s="333" t="str">
        <f t="shared" si="446"/>
        <v>9</v>
      </c>
      <c r="L4057" s="350">
        <f t="shared" si="447"/>
        <v>45</v>
      </c>
    </row>
    <row r="4058" spans="5:12" x14ac:dyDescent="0.25">
      <c r="E4058" s="332" t="s">
        <v>2711</v>
      </c>
      <c r="F4058" s="333" t="str">
        <f t="shared" si="441"/>
        <v>9</v>
      </c>
      <c r="G4058" s="333" t="str">
        <f t="shared" si="442"/>
        <v>9</v>
      </c>
      <c r="H4058" s="333" t="str">
        <f t="shared" si="443"/>
        <v>9</v>
      </c>
      <c r="I4058" s="333" t="str">
        <f t="shared" si="444"/>
        <v>3</v>
      </c>
      <c r="J4058" s="333" t="str">
        <f t="shared" si="445"/>
        <v>7</v>
      </c>
      <c r="K4058" s="333" t="str">
        <f t="shared" si="446"/>
        <v>1</v>
      </c>
      <c r="L4058" s="350">
        <f t="shared" si="447"/>
        <v>38.333333333333336</v>
      </c>
    </row>
    <row r="4059" spans="5:12" x14ac:dyDescent="0.25">
      <c r="E4059" s="332" t="s">
        <v>2710</v>
      </c>
      <c r="F4059" s="333" t="str">
        <f t="shared" si="441"/>
        <v>9</v>
      </c>
      <c r="G4059" s="333" t="str">
        <f t="shared" si="442"/>
        <v>9</v>
      </c>
      <c r="H4059" s="333" t="str">
        <f t="shared" si="443"/>
        <v>9</v>
      </c>
      <c r="I4059" s="333" t="str">
        <f t="shared" si="444"/>
        <v>3</v>
      </c>
      <c r="J4059" s="333" t="str">
        <f t="shared" si="445"/>
        <v>7</v>
      </c>
      <c r="K4059" s="333" t="str">
        <f t="shared" si="446"/>
        <v>3</v>
      </c>
      <c r="L4059" s="350">
        <f t="shared" si="447"/>
        <v>43</v>
      </c>
    </row>
    <row r="4060" spans="5:12" x14ac:dyDescent="0.25">
      <c r="E4060" s="332" t="s">
        <v>2709</v>
      </c>
      <c r="F4060" s="333" t="str">
        <f t="shared" si="441"/>
        <v>9</v>
      </c>
      <c r="G4060" s="333" t="str">
        <f t="shared" si="442"/>
        <v>9</v>
      </c>
      <c r="H4060" s="333" t="str">
        <f t="shared" si="443"/>
        <v>9</v>
      </c>
      <c r="I4060" s="333" t="str">
        <f t="shared" si="444"/>
        <v>3</v>
      </c>
      <c r="J4060" s="333" t="str">
        <f t="shared" si="445"/>
        <v>7</v>
      </c>
      <c r="K4060" s="333" t="str">
        <f t="shared" si="446"/>
        <v>7</v>
      </c>
      <c r="L4060" s="350">
        <f t="shared" si="447"/>
        <v>52.333333333333336</v>
      </c>
    </row>
    <row r="4061" spans="5:12" x14ac:dyDescent="0.25">
      <c r="E4061" s="332" t="s">
        <v>2708</v>
      </c>
      <c r="F4061" s="333" t="str">
        <f t="shared" si="441"/>
        <v>9</v>
      </c>
      <c r="G4061" s="333" t="str">
        <f t="shared" si="442"/>
        <v>9</v>
      </c>
      <c r="H4061" s="333" t="str">
        <f t="shared" si="443"/>
        <v>9</v>
      </c>
      <c r="I4061" s="333" t="str">
        <f t="shared" si="444"/>
        <v>3</v>
      </c>
      <c r="J4061" s="333" t="str">
        <f t="shared" si="445"/>
        <v>7</v>
      </c>
      <c r="K4061" s="333" t="str">
        <f t="shared" si="446"/>
        <v>9</v>
      </c>
      <c r="L4061" s="350">
        <f t="shared" si="447"/>
        <v>57</v>
      </c>
    </row>
    <row r="4062" spans="5:12" x14ac:dyDescent="0.25">
      <c r="E4062" s="332" t="s">
        <v>2707</v>
      </c>
      <c r="F4062" s="333" t="str">
        <f t="shared" si="441"/>
        <v>9</v>
      </c>
      <c r="G4062" s="333" t="str">
        <f t="shared" si="442"/>
        <v>9</v>
      </c>
      <c r="H4062" s="333" t="str">
        <f t="shared" si="443"/>
        <v>9</v>
      </c>
      <c r="I4062" s="333" t="str">
        <f t="shared" si="444"/>
        <v>3</v>
      </c>
      <c r="J4062" s="333" t="str">
        <f t="shared" si="445"/>
        <v>9</v>
      </c>
      <c r="K4062" s="333" t="str">
        <f t="shared" si="446"/>
        <v>1</v>
      </c>
      <c r="L4062" s="350">
        <f t="shared" si="447"/>
        <v>39</v>
      </c>
    </row>
    <row r="4063" spans="5:12" x14ac:dyDescent="0.25">
      <c r="E4063" s="332" t="s">
        <v>2706</v>
      </c>
      <c r="F4063" s="333" t="str">
        <f t="shared" si="441"/>
        <v>9</v>
      </c>
      <c r="G4063" s="333" t="str">
        <f t="shared" si="442"/>
        <v>9</v>
      </c>
      <c r="H4063" s="333" t="str">
        <f t="shared" si="443"/>
        <v>9</v>
      </c>
      <c r="I4063" s="333" t="str">
        <f t="shared" si="444"/>
        <v>3</v>
      </c>
      <c r="J4063" s="333" t="str">
        <f t="shared" si="445"/>
        <v>9</v>
      </c>
      <c r="K4063" s="333" t="str">
        <f t="shared" si="446"/>
        <v>3</v>
      </c>
      <c r="L4063" s="350">
        <f t="shared" si="447"/>
        <v>45</v>
      </c>
    </row>
    <row r="4064" spans="5:12" x14ac:dyDescent="0.25">
      <c r="E4064" s="332" t="s">
        <v>2705</v>
      </c>
      <c r="F4064" s="333" t="str">
        <f t="shared" si="441"/>
        <v>9</v>
      </c>
      <c r="G4064" s="333" t="str">
        <f t="shared" si="442"/>
        <v>9</v>
      </c>
      <c r="H4064" s="333" t="str">
        <f t="shared" si="443"/>
        <v>9</v>
      </c>
      <c r="I4064" s="333" t="str">
        <f t="shared" si="444"/>
        <v>3</v>
      </c>
      <c r="J4064" s="333" t="str">
        <f t="shared" si="445"/>
        <v>9</v>
      </c>
      <c r="K4064" s="333" t="str">
        <f t="shared" si="446"/>
        <v>7</v>
      </c>
      <c r="L4064" s="350">
        <f t="shared" si="447"/>
        <v>57</v>
      </c>
    </row>
    <row r="4065" spans="5:12" x14ac:dyDescent="0.25">
      <c r="E4065" s="332" t="s">
        <v>2704</v>
      </c>
      <c r="F4065" s="333" t="str">
        <f t="shared" si="441"/>
        <v>9</v>
      </c>
      <c r="G4065" s="333" t="str">
        <f t="shared" si="442"/>
        <v>9</v>
      </c>
      <c r="H4065" s="333" t="str">
        <f t="shared" si="443"/>
        <v>9</v>
      </c>
      <c r="I4065" s="333" t="str">
        <f t="shared" si="444"/>
        <v>3</v>
      </c>
      <c r="J4065" s="333" t="str">
        <f t="shared" si="445"/>
        <v>9</v>
      </c>
      <c r="K4065" s="333" t="str">
        <f t="shared" si="446"/>
        <v>9</v>
      </c>
      <c r="L4065" s="350">
        <f t="shared" si="447"/>
        <v>63</v>
      </c>
    </row>
    <row r="4066" spans="5:12" x14ac:dyDescent="0.25">
      <c r="E4066" s="332" t="s">
        <v>2703</v>
      </c>
      <c r="F4066" s="333" t="str">
        <f t="shared" si="441"/>
        <v>9</v>
      </c>
      <c r="G4066" s="333" t="str">
        <f t="shared" si="442"/>
        <v>9</v>
      </c>
      <c r="H4066" s="333" t="str">
        <f t="shared" si="443"/>
        <v>9</v>
      </c>
      <c r="I4066" s="333" t="str">
        <f t="shared" si="444"/>
        <v>7</v>
      </c>
      <c r="J4066" s="333" t="str">
        <f t="shared" si="445"/>
        <v>1</v>
      </c>
      <c r="K4066" s="333" t="str">
        <f t="shared" si="446"/>
        <v>1</v>
      </c>
      <c r="L4066" s="350">
        <f t="shared" si="447"/>
        <v>48.333333333333336</v>
      </c>
    </row>
    <row r="4067" spans="5:12" x14ac:dyDescent="0.25">
      <c r="E4067" s="332" t="s">
        <v>2702</v>
      </c>
      <c r="F4067" s="333" t="str">
        <f t="shared" si="441"/>
        <v>9</v>
      </c>
      <c r="G4067" s="333" t="str">
        <f t="shared" si="442"/>
        <v>9</v>
      </c>
      <c r="H4067" s="333" t="str">
        <f t="shared" si="443"/>
        <v>9</v>
      </c>
      <c r="I4067" s="333" t="str">
        <f t="shared" si="444"/>
        <v>7</v>
      </c>
      <c r="J4067" s="333" t="str">
        <f t="shared" si="445"/>
        <v>1</v>
      </c>
      <c r="K4067" s="333" t="str">
        <f t="shared" si="446"/>
        <v>3</v>
      </c>
      <c r="L4067" s="350">
        <f t="shared" si="447"/>
        <v>49</v>
      </c>
    </row>
    <row r="4068" spans="5:12" x14ac:dyDescent="0.25">
      <c r="E4068" s="332" t="s">
        <v>2701</v>
      </c>
      <c r="F4068" s="333" t="str">
        <f t="shared" si="441"/>
        <v>9</v>
      </c>
      <c r="G4068" s="333" t="str">
        <f t="shared" si="442"/>
        <v>9</v>
      </c>
      <c r="H4068" s="333" t="str">
        <f t="shared" si="443"/>
        <v>9</v>
      </c>
      <c r="I4068" s="333" t="str">
        <f t="shared" si="444"/>
        <v>7</v>
      </c>
      <c r="J4068" s="333" t="str">
        <f t="shared" si="445"/>
        <v>1</v>
      </c>
      <c r="K4068" s="333" t="str">
        <f t="shared" si="446"/>
        <v>7</v>
      </c>
      <c r="L4068" s="350">
        <f t="shared" si="447"/>
        <v>50.333333333333336</v>
      </c>
    </row>
    <row r="4069" spans="5:12" x14ac:dyDescent="0.25">
      <c r="E4069" s="332" t="s">
        <v>2700</v>
      </c>
      <c r="F4069" s="333" t="str">
        <f t="shared" si="441"/>
        <v>9</v>
      </c>
      <c r="G4069" s="333" t="str">
        <f t="shared" si="442"/>
        <v>9</v>
      </c>
      <c r="H4069" s="333" t="str">
        <f t="shared" si="443"/>
        <v>9</v>
      </c>
      <c r="I4069" s="333" t="str">
        <f t="shared" si="444"/>
        <v>7</v>
      </c>
      <c r="J4069" s="333" t="str">
        <f t="shared" si="445"/>
        <v>1</v>
      </c>
      <c r="K4069" s="333" t="str">
        <f t="shared" si="446"/>
        <v>9</v>
      </c>
      <c r="L4069" s="350">
        <f t="shared" si="447"/>
        <v>51</v>
      </c>
    </row>
    <row r="4070" spans="5:12" x14ac:dyDescent="0.25">
      <c r="E4070" s="332" t="s">
        <v>2699</v>
      </c>
      <c r="F4070" s="333" t="str">
        <f t="shared" si="441"/>
        <v>9</v>
      </c>
      <c r="G4070" s="333" t="str">
        <f t="shared" si="442"/>
        <v>9</v>
      </c>
      <c r="H4070" s="333" t="str">
        <f t="shared" si="443"/>
        <v>9</v>
      </c>
      <c r="I4070" s="333" t="str">
        <f t="shared" si="444"/>
        <v>7</v>
      </c>
      <c r="J4070" s="333" t="str">
        <f t="shared" si="445"/>
        <v>3</v>
      </c>
      <c r="K4070" s="333" t="str">
        <f t="shared" si="446"/>
        <v>1</v>
      </c>
      <c r="L4070" s="350">
        <f t="shared" si="447"/>
        <v>49</v>
      </c>
    </row>
    <row r="4071" spans="5:12" x14ac:dyDescent="0.25">
      <c r="E4071" s="332" t="s">
        <v>2698</v>
      </c>
      <c r="F4071" s="333" t="str">
        <f t="shared" si="441"/>
        <v>9</v>
      </c>
      <c r="G4071" s="333" t="str">
        <f t="shared" si="442"/>
        <v>9</v>
      </c>
      <c r="H4071" s="333" t="str">
        <f t="shared" si="443"/>
        <v>9</v>
      </c>
      <c r="I4071" s="333" t="str">
        <f t="shared" si="444"/>
        <v>7</v>
      </c>
      <c r="J4071" s="333" t="str">
        <f t="shared" si="445"/>
        <v>3</v>
      </c>
      <c r="K4071" s="333" t="str">
        <f t="shared" si="446"/>
        <v>3</v>
      </c>
      <c r="L4071" s="350">
        <f t="shared" si="447"/>
        <v>51</v>
      </c>
    </row>
    <row r="4072" spans="5:12" x14ac:dyDescent="0.25">
      <c r="E4072" s="332" t="s">
        <v>2697</v>
      </c>
      <c r="F4072" s="333" t="str">
        <f t="shared" si="441"/>
        <v>9</v>
      </c>
      <c r="G4072" s="333" t="str">
        <f t="shared" si="442"/>
        <v>9</v>
      </c>
      <c r="H4072" s="333" t="str">
        <f t="shared" si="443"/>
        <v>9</v>
      </c>
      <c r="I4072" s="333" t="str">
        <f t="shared" si="444"/>
        <v>7</v>
      </c>
      <c r="J4072" s="333" t="str">
        <f t="shared" si="445"/>
        <v>3</v>
      </c>
      <c r="K4072" s="333" t="str">
        <f t="shared" si="446"/>
        <v>7</v>
      </c>
      <c r="L4072" s="350">
        <f t="shared" si="447"/>
        <v>55</v>
      </c>
    </row>
    <row r="4073" spans="5:12" x14ac:dyDescent="0.25">
      <c r="E4073" s="332" t="s">
        <v>2696</v>
      </c>
      <c r="F4073" s="333" t="str">
        <f t="shared" si="441"/>
        <v>9</v>
      </c>
      <c r="G4073" s="333" t="str">
        <f t="shared" si="442"/>
        <v>9</v>
      </c>
      <c r="H4073" s="333" t="str">
        <f t="shared" si="443"/>
        <v>9</v>
      </c>
      <c r="I4073" s="333" t="str">
        <f t="shared" si="444"/>
        <v>7</v>
      </c>
      <c r="J4073" s="333" t="str">
        <f t="shared" si="445"/>
        <v>3</v>
      </c>
      <c r="K4073" s="333" t="str">
        <f t="shared" si="446"/>
        <v>9</v>
      </c>
      <c r="L4073" s="350">
        <f t="shared" si="447"/>
        <v>57</v>
      </c>
    </row>
    <row r="4074" spans="5:12" x14ac:dyDescent="0.25">
      <c r="E4074" s="332" t="s">
        <v>2695</v>
      </c>
      <c r="F4074" s="333" t="str">
        <f t="shared" si="441"/>
        <v>9</v>
      </c>
      <c r="G4074" s="333" t="str">
        <f t="shared" si="442"/>
        <v>9</v>
      </c>
      <c r="H4074" s="333" t="str">
        <f t="shared" si="443"/>
        <v>9</v>
      </c>
      <c r="I4074" s="333" t="str">
        <f t="shared" si="444"/>
        <v>7</v>
      </c>
      <c r="J4074" s="333" t="str">
        <f t="shared" si="445"/>
        <v>7</v>
      </c>
      <c r="K4074" s="333" t="str">
        <f t="shared" si="446"/>
        <v>1</v>
      </c>
      <c r="L4074" s="350">
        <f t="shared" si="447"/>
        <v>50.333333333333336</v>
      </c>
    </row>
    <row r="4075" spans="5:12" x14ac:dyDescent="0.25">
      <c r="E4075" s="332" t="s">
        <v>2694</v>
      </c>
      <c r="F4075" s="333" t="str">
        <f t="shared" si="441"/>
        <v>9</v>
      </c>
      <c r="G4075" s="333" t="str">
        <f t="shared" si="442"/>
        <v>9</v>
      </c>
      <c r="H4075" s="333" t="str">
        <f t="shared" si="443"/>
        <v>9</v>
      </c>
      <c r="I4075" s="333" t="str">
        <f t="shared" si="444"/>
        <v>7</v>
      </c>
      <c r="J4075" s="333" t="str">
        <f t="shared" si="445"/>
        <v>7</v>
      </c>
      <c r="K4075" s="333" t="str">
        <f t="shared" si="446"/>
        <v>3</v>
      </c>
      <c r="L4075" s="350">
        <f t="shared" si="447"/>
        <v>55</v>
      </c>
    </row>
    <row r="4076" spans="5:12" x14ac:dyDescent="0.25">
      <c r="E4076" s="332" t="s">
        <v>2693</v>
      </c>
      <c r="F4076" s="333" t="str">
        <f t="shared" si="441"/>
        <v>9</v>
      </c>
      <c r="G4076" s="333" t="str">
        <f t="shared" si="442"/>
        <v>9</v>
      </c>
      <c r="H4076" s="333" t="str">
        <f t="shared" si="443"/>
        <v>9</v>
      </c>
      <c r="I4076" s="333" t="str">
        <f t="shared" si="444"/>
        <v>7</v>
      </c>
      <c r="J4076" s="333" t="str">
        <f t="shared" si="445"/>
        <v>7</v>
      </c>
      <c r="K4076" s="333" t="str">
        <f t="shared" si="446"/>
        <v>7</v>
      </c>
      <c r="L4076" s="350">
        <f t="shared" si="447"/>
        <v>64.333333333333329</v>
      </c>
    </row>
    <row r="4077" spans="5:12" x14ac:dyDescent="0.25">
      <c r="E4077" s="332" t="s">
        <v>2692</v>
      </c>
      <c r="F4077" s="333" t="str">
        <f t="shared" si="441"/>
        <v>9</v>
      </c>
      <c r="G4077" s="333" t="str">
        <f t="shared" si="442"/>
        <v>9</v>
      </c>
      <c r="H4077" s="333" t="str">
        <f t="shared" si="443"/>
        <v>9</v>
      </c>
      <c r="I4077" s="333" t="str">
        <f t="shared" si="444"/>
        <v>7</v>
      </c>
      <c r="J4077" s="333" t="str">
        <f t="shared" si="445"/>
        <v>7</v>
      </c>
      <c r="K4077" s="333" t="str">
        <f t="shared" si="446"/>
        <v>9</v>
      </c>
      <c r="L4077" s="350">
        <f t="shared" si="447"/>
        <v>69</v>
      </c>
    </row>
    <row r="4078" spans="5:12" x14ac:dyDescent="0.25">
      <c r="E4078" s="332" t="s">
        <v>2691</v>
      </c>
      <c r="F4078" s="333" t="str">
        <f t="shared" si="441"/>
        <v>9</v>
      </c>
      <c r="G4078" s="333" t="str">
        <f t="shared" si="442"/>
        <v>9</v>
      </c>
      <c r="H4078" s="333" t="str">
        <f t="shared" si="443"/>
        <v>9</v>
      </c>
      <c r="I4078" s="333" t="str">
        <f t="shared" si="444"/>
        <v>7</v>
      </c>
      <c r="J4078" s="333" t="str">
        <f t="shared" si="445"/>
        <v>9</v>
      </c>
      <c r="K4078" s="333" t="str">
        <f t="shared" si="446"/>
        <v>1</v>
      </c>
      <c r="L4078" s="350">
        <f t="shared" si="447"/>
        <v>51</v>
      </c>
    </row>
    <row r="4079" spans="5:12" x14ac:dyDescent="0.25">
      <c r="E4079" s="332" t="s">
        <v>2690</v>
      </c>
      <c r="F4079" s="333" t="str">
        <f t="shared" si="441"/>
        <v>9</v>
      </c>
      <c r="G4079" s="333" t="str">
        <f t="shared" si="442"/>
        <v>9</v>
      </c>
      <c r="H4079" s="333" t="str">
        <f t="shared" si="443"/>
        <v>9</v>
      </c>
      <c r="I4079" s="333" t="str">
        <f t="shared" si="444"/>
        <v>7</v>
      </c>
      <c r="J4079" s="333" t="str">
        <f t="shared" si="445"/>
        <v>9</v>
      </c>
      <c r="K4079" s="333" t="str">
        <f t="shared" si="446"/>
        <v>3</v>
      </c>
      <c r="L4079" s="350">
        <f t="shared" si="447"/>
        <v>57</v>
      </c>
    </row>
    <row r="4080" spans="5:12" x14ac:dyDescent="0.25">
      <c r="E4080" s="332" t="s">
        <v>2689</v>
      </c>
      <c r="F4080" s="333" t="str">
        <f t="shared" si="441"/>
        <v>9</v>
      </c>
      <c r="G4080" s="333" t="str">
        <f t="shared" si="442"/>
        <v>9</v>
      </c>
      <c r="H4080" s="333" t="str">
        <f t="shared" si="443"/>
        <v>9</v>
      </c>
      <c r="I4080" s="333" t="str">
        <f t="shared" si="444"/>
        <v>7</v>
      </c>
      <c r="J4080" s="333" t="str">
        <f t="shared" si="445"/>
        <v>9</v>
      </c>
      <c r="K4080" s="333" t="str">
        <f t="shared" si="446"/>
        <v>7</v>
      </c>
      <c r="L4080" s="350">
        <f t="shared" si="447"/>
        <v>69</v>
      </c>
    </row>
    <row r="4081" spans="5:12" x14ac:dyDescent="0.25">
      <c r="E4081" s="332" t="s">
        <v>2688</v>
      </c>
      <c r="F4081" s="333" t="str">
        <f t="shared" si="441"/>
        <v>9</v>
      </c>
      <c r="G4081" s="333" t="str">
        <f t="shared" si="442"/>
        <v>9</v>
      </c>
      <c r="H4081" s="333" t="str">
        <f t="shared" si="443"/>
        <v>9</v>
      </c>
      <c r="I4081" s="333" t="str">
        <f t="shared" si="444"/>
        <v>7</v>
      </c>
      <c r="J4081" s="333" t="str">
        <f t="shared" si="445"/>
        <v>9</v>
      </c>
      <c r="K4081" s="333" t="str">
        <f t="shared" si="446"/>
        <v>9</v>
      </c>
      <c r="L4081" s="350">
        <f t="shared" si="447"/>
        <v>75</v>
      </c>
    </row>
    <row r="4082" spans="5:12" x14ac:dyDescent="0.25">
      <c r="E4082" s="332" t="s">
        <v>2687</v>
      </c>
      <c r="F4082" s="333" t="str">
        <f t="shared" si="441"/>
        <v>9</v>
      </c>
      <c r="G4082" s="333" t="str">
        <f t="shared" si="442"/>
        <v>9</v>
      </c>
      <c r="H4082" s="333" t="str">
        <f t="shared" si="443"/>
        <v>9</v>
      </c>
      <c r="I4082" s="333" t="str">
        <f t="shared" si="444"/>
        <v>9</v>
      </c>
      <c r="J4082" s="333" t="str">
        <f t="shared" si="445"/>
        <v>1</v>
      </c>
      <c r="K4082" s="333" t="str">
        <f t="shared" si="446"/>
        <v>1</v>
      </c>
      <c r="L4082" s="350">
        <f t="shared" si="447"/>
        <v>54.333333333333336</v>
      </c>
    </row>
    <row r="4083" spans="5:12" x14ac:dyDescent="0.25">
      <c r="E4083" s="332" t="s">
        <v>2686</v>
      </c>
      <c r="F4083" s="333" t="str">
        <f t="shared" si="441"/>
        <v>9</v>
      </c>
      <c r="G4083" s="333" t="str">
        <f t="shared" si="442"/>
        <v>9</v>
      </c>
      <c r="H4083" s="333" t="str">
        <f t="shared" si="443"/>
        <v>9</v>
      </c>
      <c r="I4083" s="333" t="str">
        <f t="shared" si="444"/>
        <v>9</v>
      </c>
      <c r="J4083" s="333" t="str">
        <f t="shared" si="445"/>
        <v>1</v>
      </c>
      <c r="K4083" s="333" t="str">
        <f t="shared" si="446"/>
        <v>3</v>
      </c>
      <c r="L4083" s="350">
        <f t="shared" si="447"/>
        <v>55</v>
      </c>
    </row>
    <row r="4084" spans="5:12" x14ac:dyDescent="0.25">
      <c r="E4084" s="332" t="s">
        <v>2685</v>
      </c>
      <c r="F4084" s="333" t="str">
        <f t="shared" si="441"/>
        <v>9</v>
      </c>
      <c r="G4084" s="333" t="str">
        <f t="shared" si="442"/>
        <v>9</v>
      </c>
      <c r="H4084" s="333" t="str">
        <f t="shared" si="443"/>
        <v>9</v>
      </c>
      <c r="I4084" s="333" t="str">
        <f t="shared" si="444"/>
        <v>9</v>
      </c>
      <c r="J4084" s="333" t="str">
        <f t="shared" si="445"/>
        <v>1</v>
      </c>
      <c r="K4084" s="333" t="str">
        <f t="shared" si="446"/>
        <v>7</v>
      </c>
      <c r="L4084" s="350">
        <f t="shared" si="447"/>
        <v>56.333333333333336</v>
      </c>
    </row>
    <row r="4085" spans="5:12" x14ac:dyDescent="0.25">
      <c r="E4085" s="332" t="s">
        <v>2684</v>
      </c>
      <c r="F4085" s="333" t="str">
        <f t="shared" si="441"/>
        <v>9</v>
      </c>
      <c r="G4085" s="333" t="str">
        <f t="shared" si="442"/>
        <v>9</v>
      </c>
      <c r="H4085" s="333" t="str">
        <f t="shared" si="443"/>
        <v>9</v>
      </c>
      <c r="I4085" s="333" t="str">
        <f t="shared" si="444"/>
        <v>9</v>
      </c>
      <c r="J4085" s="333" t="str">
        <f t="shared" si="445"/>
        <v>1</v>
      </c>
      <c r="K4085" s="333" t="str">
        <f t="shared" si="446"/>
        <v>9</v>
      </c>
      <c r="L4085" s="350">
        <f t="shared" si="447"/>
        <v>57</v>
      </c>
    </row>
    <row r="4086" spans="5:12" x14ac:dyDescent="0.25">
      <c r="E4086" s="332" t="s">
        <v>2683</v>
      </c>
      <c r="F4086" s="333" t="str">
        <f t="shared" si="441"/>
        <v>9</v>
      </c>
      <c r="G4086" s="333" t="str">
        <f t="shared" si="442"/>
        <v>9</v>
      </c>
      <c r="H4086" s="333" t="str">
        <f t="shared" si="443"/>
        <v>9</v>
      </c>
      <c r="I4086" s="333" t="str">
        <f t="shared" si="444"/>
        <v>9</v>
      </c>
      <c r="J4086" s="333" t="str">
        <f t="shared" si="445"/>
        <v>3</v>
      </c>
      <c r="K4086" s="333" t="str">
        <f t="shared" si="446"/>
        <v>1</v>
      </c>
      <c r="L4086" s="350">
        <f t="shared" si="447"/>
        <v>55</v>
      </c>
    </row>
    <row r="4087" spans="5:12" x14ac:dyDescent="0.25">
      <c r="E4087" s="332" t="s">
        <v>2682</v>
      </c>
      <c r="F4087" s="333" t="str">
        <f t="shared" si="441"/>
        <v>9</v>
      </c>
      <c r="G4087" s="333" t="str">
        <f t="shared" si="442"/>
        <v>9</v>
      </c>
      <c r="H4087" s="333" t="str">
        <f t="shared" si="443"/>
        <v>9</v>
      </c>
      <c r="I4087" s="333" t="str">
        <f t="shared" si="444"/>
        <v>9</v>
      </c>
      <c r="J4087" s="333" t="str">
        <f t="shared" si="445"/>
        <v>3</v>
      </c>
      <c r="K4087" s="333" t="str">
        <f t="shared" si="446"/>
        <v>3</v>
      </c>
      <c r="L4087" s="350">
        <f t="shared" si="447"/>
        <v>57</v>
      </c>
    </row>
    <row r="4088" spans="5:12" x14ac:dyDescent="0.25">
      <c r="E4088" s="332" t="s">
        <v>2681</v>
      </c>
      <c r="F4088" s="333" t="str">
        <f t="shared" si="441"/>
        <v>9</v>
      </c>
      <c r="G4088" s="333" t="str">
        <f t="shared" si="442"/>
        <v>9</v>
      </c>
      <c r="H4088" s="333" t="str">
        <f t="shared" si="443"/>
        <v>9</v>
      </c>
      <c r="I4088" s="333" t="str">
        <f t="shared" si="444"/>
        <v>9</v>
      </c>
      <c r="J4088" s="333" t="str">
        <f t="shared" si="445"/>
        <v>3</v>
      </c>
      <c r="K4088" s="333" t="str">
        <f t="shared" si="446"/>
        <v>7</v>
      </c>
      <c r="L4088" s="350">
        <f t="shared" si="447"/>
        <v>61</v>
      </c>
    </row>
    <row r="4089" spans="5:12" x14ac:dyDescent="0.25">
      <c r="E4089" s="332" t="s">
        <v>2680</v>
      </c>
      <c r="F4089" s="333" t="str">
        <f t="shared" si="441"/>
        <v>9</v>
      </c>
      <c r="G4089" s="333" t="str">
        <f t="shared" si="442"/>
        <v>9</v>
      </c>
      <c r="H4089" s="333" t="str">
        <f t="shared" si="443"/>
        <v>9</v>
      </c>
      <c r="I4089" s="333" t="str">
        <f t="shared" si="444"/>
        <v>9</v>
      </c>
      <c r="J4089" s="333" t="str">
        <f t="shared" si="445"/>
        <v>3</v>
      </c>
      <c r="K4089" s="333" t="str">
        <f t="shared" si="446"/>
        <v>9</v>
      </c>
      <c r="L4089" s="350">
        <f t="shared" si="447"/>
        <v>63</v>
      </c>
    </row>
    <row r="4090" spans="5:12" x14ac:dyDescent="0.25">
      <c r="E4090" s="332" t="s">
        <v>2679</v>
      </c>
      <c r="F4090" s="333" t="str">
        <f t="shared" si="441"/>
        <v>9</v>
      </c>
      <c r="G4090" s="333" t="str">
        <f t="shared" si="442"/>
        <v>9</v>
      </c>
      <c r="H4090" s="333" t="str">
        <f t="shared" si="443"/>
        <v>9</v>
      </c>
      <c r="I4090" s="333" t="str">
        <f t="shared" si="444"/>
        <v>9</v>
      </c>
      <c r="J4090" s="333" t="str">
        <f t="shared" si="445"/>
        <v>7</v>
      </c>
      <c r="K4090" s="333" t="str">
        <f t="shared" si="446"/>
        <v>1</v>
      </c>
      <c r="L4090" s="350">
        <f t="shared" si="447"/>
        <v>56.333333333333336</v>
      </c>
    </row>
    <row r="4091" spans="5:12" x14ac:dyDescent="0.25">
      <c r="E4091" s="332" t="s">
        <v>2678</v>
      </c>
      <c r="F4091" s="333" t="str">
        <f t="shared" si="441"/>
        <v>9</v>
      </c>
      <c r="G4091" s="333" t="str">
        <f t="shared" si="442"/>
        <v>9</v>
      </c>
      <c r="H4091" s="333" t="str">
        <f t="shared" si="443"/>
        <v>9</v>
      </c>
      <c r="I4091" s="333" t="str">
        <f t="shared" si="444"/>
        <v>9</v>
      </c>
      <c r="J4091" s="333" t="str">
        <f t="shared" si="445"/>
        <v>7</v>
      </c>
      <c r="K4091" s="333" t="str">
        <f t="shared" si="446"/>
        <v>3</v>
      </c>
      <c r="L4091" s="350">
        <f t="shared" si="447"/>
        <v>61</v>
      </c>
    </row>
    <row r="4092" spans="5:12" x14ac:dyDescent="0.25">
      <c r="E4092" s="332" t="s">
        <v>2677</v>
      </c>
      <c r="F4092" s="333" t="str">
        <f t="shared" si="441"/>
        <v>9</v>
      </c>
      <c r="G4092" s="333" t="str">
        <f t="shared" si="442"/>
        <v>9</v>
      </c>
      <c r="H4092" s="333" t="str">
        <f t="shared" si="443"/>
        <v>9</v>
      </c>
      <c r="I4092" s="333" t="str">
        <f t="shared" si="444"/>
        <v>9</v>
      </c>
      <c r="J4092" s="333" t="str">
        <f t="shared" si="445"/>
        <v>7</v>
      </c>
      <c r="K4092" s="333" t="str">
        <f t="shared" si="446"/>
        <v>7</v>
      </c>
      <c r="L4092" s="350">
        <f t="shared" si="447"/>
        <v>70.333333333333329</v>
      </c>
    </row>
    <row r="4093" spans="5:12" x14ac:dyDescent="0.25">
      <c r="E4093" s="332" t="s">
        <v>2676</v>
      </c>
      <c r="F4093" s="333" t="str">
        <f t="shared" si="441"/>
        <v>9</v>
      </c>
      <c r="G4093" s="333" t="str">
        <f t="shared" si="442"/>
        <v>9</v>
      </c>
      <c r="H4093" s="333" t="str">
        <f t="shared" si="443"/>
        <v>9</v>
      </c>
      <c r="I4093" s="333" t="str">
        <f t="shared" si="444"/>
        <v>9</v>
      </c>
      <c r="J4093" s="333" t="str">
        <f t="shared" si="445"/>
        <v>7</v>
      </c>
      <c r="K4093" s="333" t="str">
        <f t="shared" si="446"/>
        <v>9</v>
      </c>
      <c r="L4093" s="350">
        <f t="shared" si="447"/>
        <v>75</v>
      </c>
    </row>
    <row r="4094" spans="5:12" x14ac:dyDescent="0.25">
      <c r="E4094" s="332" t="s">
        <v>2675</v>
      </c>
      <c r="F4094" s="333" t="str">
        <f t="shared" si="441"/>
        <v>9</v>
      </c>
      <c r="G4094" s="333" t="str">
        <f t="shared" si="442"/>
        <v>9</v>
      </c>
      <c r="H4094" s="333" t="str">
        <f t="shared" si="443"/>
        <v>9</v>
      </c>
      <c r="I4094" s="333" t="str">
        <f t="shared" si="444"/>
        <v>9</v>
      </c>
      <c r="J4094" s="333" t="str">
        <f t="shared" si="445"/>
        <v>9</v>
      </c>
      <c r="K4094" s="333" t="str">
        <f t="shared" si="446"/>
        <v>1</v>
      </c>
      <c r="L4094" s="350">
        <f t="shared" si="447"/>
        <v>57</v>
      </c>
    </row>
    <row r="4095" spans="5:12" x14ac:dyDescent="0.25">
      <c r="E4095" s="332" t="s">
        <v>2674</v>
      </c>
      <c r="F4095" s="333" t="str">
        <f t="shared" si="441"/>
        <v>9</v>
      </c>
      <c r="G4095" s="333" t="str">
        <f t="shared" si="442"/>
        <v>9</v>
      </c>
      <c r="H4095" s="333" t="str">
        <f t="shared" si="443"/>
        <v>9</v>
      </c>
      <c r="I4095" s="333" t="str">
        <f t="shared" si="444"/>
        <v>9</v>
      </c>
      <c r="J4095" s="333" t="str">
        <f t="shared" si="445"/>
        <v>9</v>
      </c>
      <c r="K4095" s="333" t="str">
        <f t="shared" si="446"/>
        <v>3</v>
      </c>
      <c r="L4095" s="350">
        <f t="shared" si="447"/>
        <v>63</v>
      </c>
    </row>
    <row r="4096" spans="5:12" x14ac:dyDescent="0.25">
      <c r="E4096" s="332" t="s">
        <v>2673</v>
      </c>
      <c r="F4096" s="333" t="str">
        <f t="shared" si="441"/>
        <v>9</v>
      </c>
      <c r="G4096" s="333" t="str">
        <f t="shared" si="442"/>
        <v>9</v>
      </c>
      <c r="H4096" s="333" t="str">
        <f t="shared" si="443"/>
        <v>9</v>
      </c>
      <c r="I4096" s="333" t="str">
        <f t="shared" si="444"/>
        <v>9</v>
      </c>
      <c r="J4096" s="333" t="str">
        <f t="shared" si="445"/>
        <v>9</v>
      </c>
      <c r="K4096" s="333" t="str">
        <f t="shared" si="446"/>
        <v>7</v>
      </c>
      <c r="L4096" s="350">
        <f t="shared" si="447"/>
        <v>75</v>
      </c>
    </row>
    <row r="4097" spans="5:12" x14ac:dyDescent="0.25">
      <c r="E4097" s="332" t="s">
        <v>2672</v>
      </c>
      <c r="F4097" s="333" t="str">
        <f t="shared" si="441"/>
        <v>9</v>
      </c>
      <c r="G4097" s="333" t="str">
        <f t="shared" si="442"/>
        <v>9</v>
      </c>
      <c r="H4097" s="333" t="str">
        <f t="shared" si="443"/>
        <v>9</v>
      </c>
      <c r="I4097" s="333" t="str">
        <f t="shared" si="444"/>
        <v>9</v>
      </c>
      <c r="J4097" s="333" t="str">
        <f t="shared" si="445"/>
        <v>9</v>
      </c>
      <c r="K4097" s="333" t="str">
        <f t="shared" si="446"/>
        <v>9</v>
      </c>
      <c r="L4097" s="350">
        <f t="shared" si="447"/>
        <v>81</v>
      </c>
    </row>
  </sheetData>
  <autoFilter ref="A2:C2"/>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7"/>
  <sheetViews>
    <sheetView workbookViewId="0">
      <selection activeCell="B2" sqref="B2:D18"/>
    </sheetView>
  </sheetViews>
  <sheetFormatPr baseColWidth="10" defaultRowHeight="12.75" x14ac:dyDescent="0.2"/>
  <sheetData>
    <row r="2" spans="2:4" x14ac:dyDescent="0.2">
      <c r="B2" s="354" t="s">
        <v>2630</v>
      </c>
      <c r="C2" s="354" t="s">
        <v>2608</v>
      </c>
      <c r="D2" s="354" t="s">
        <v>2607</v>
      </c>
    </row>
    <row r="3" spans="2:4" x14ac:dyDescent="0.2">
      <c r="B3" s="354" t="s">
        <v>2638</v>
      </c>
      <c r="C3" s="354" t="s">
        <v>2613</v>
      </c>
      <c r="D3" s="354" t="s">
        <v>2639</v>
      </c>
    </row>
    <row r="4" spans="2:4" x14ac:dyDescent="0.2">
      <c r="B4" s="354" t="s">
        <v>6768</v>
      </c>
      <c r="C4" s="354" t="s">
        <v>2609</v>
      </c>
      <c r="D4" s="354" t="s">
        <v>6767</v>
      </c>
    </row>
    <row r="5" spans="2:4" x14ac:dyDescent="0.2">
      <c r="B5" s="354" t="s">
        <v>2662</v>
      </c>
      <c r="C5" s="354" t="s">
        <v>2635</v>
      </c>
      <c r="D5" s="354" t="s">
        <v>2648</v>
      </c>
    </row>
    <row r="6" spans="2:4" x14ac:dyDescent="0.2">
      <c r="B6" s="354" t="s">
        <v>2612</v>
      </c>
      <c r="C6" s="354" t="s">
        <v>2657</v>
      </c>
      <c r="D6" s="354" t="s">
        <v>2660</v>
      </c>
    </row>
    <row r="7" spans="2:4" x14ac:dyDescent="0.2">
      <c r="B7" s="354" t="s">
        <v>2658</v>
      </c>
      <c r="C7" s="354" t="s">
        <v>2655</v>
      </c>
      <c r="D7" s="354" t="s">
        <v>2611</v>
      </c>
    </row>
    <row r="8" spans="2:4" x14ac:dyDescent="0.2">
      <c r="B8" s="354" t="s">
        <v>2665</v>
      </c>
      <c r="C8" s="354" t="s">
        <v>2659</v>
      </c>
      <c r="D8" s="354" t="s">
        <v>2610</v>
      </c>
    </row>
    <row r="9" spans="2:4" x14ac:dyDescent="0.2">
      <c r="B9" s="354" t="s">
        <v>2661</v>
      </c>
      <c r="C9" s="354" t="s">
        <v>2656</v>
      </c>
      <c r="D9" s="354" t="s">
        <v>2666</v>
      </c>
    </row>
    <row r="10" spans="2:4" x14ac:dyDescent="0.2">
      <c r="B10" s="354" t="s">
        <v>2615</v>
      </c>
      <c r="C10" s="354" t="s">
        <v>6760</v>
      </c>
      <c r="D10" s="354" t="s">
        <v>2632</v>
      </c>
    </row>
    <row r="11" spans="2:4" x14ac:dyDescent="0.2">
      <c r="B11" s="354" t="s">
        <v>2633</v>
      </c>
      <c r="C11" s="354" t="s">
        <v>2628</v>
      </c>
      <c r="D11" s="354" t="s">
        <v>2614</v>
      </c>
    </row>
    <row r="12" spans="2:4" x14ac:dyDescent="0.2">
      <c r="B12" s="354" t="s">
        <v>6757</v>
      </c>
      <c r="C12" s="354" t="s">
        <v>2634</v>
      </c>
      <c r="D12" s="354" t="s">
        <v>2631</v>
      </c>
    </row>
    <row r="13" spans="2:4" x14ac:dyDescent="0.2">
      <c r="B13" s="354" t="s">
        <v>6755</v>
      </c>
      <c r="C13" s="354" t="s">
        <v>6754</v>
      </c>
      <c r="D13" s="354" t="s">
        <v>2637</v>
      </c>
    </row>
    <row r="14" spans="2:4" x14ac:dyDescent="0.2">
      <c r="B14" s="354" t="s">
        <v>2643</v>
      </c>
      <c r="C14" s="354" t="s">
        <v>2642</v>
      </c>
      <c r="D14" s="354" t="s">
        <v>2649</v>
      </c>
    </row>
    <row r="15" spans="2:4" x14ac:dyDescent="0.2">
      <c r="B15" s="354" t="s">
        <v>2651</v>
      </c>
      <c r="C15" s="354" t="s">
        <v>2645</v>
      </c>
      <c r="D15" s="354" t="s">
        <v>2652</v>
      </c>
    </row>
    <row r="16" spans="2:4" x14ac:dyDescent="0.2">
      <c r="B16" s="354" t="s">
        <v>2663</v>
      </c>
      <c r="C16" s="354" t="s">
        <v>2646</v>
      </c>
      <c r="D16" s="354" t="s">
        <v>2644</v>
      </c>
    </row>
    <row r="17" spans="2:4" x14ac:dyDescent="0.2">
      <c r="B17" s="354" t="s">
        <v>2629</v>
      </c>
      <c r="C17" s="354" t="s">
        <v>2617</v>
      </c>
      <c r="D17" s="354" t="s">
        <v>2616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BECABF321AFE442963A7BAA1BCCAF79" ma:contentTypeVersion="0" ma:contentTypeDescription="Crée un document." ma:contentTypeScope="" ma:versionID="314f56bb4088ae83a78c7902248129cc">
  <xsd:schema xmlns:xsd="http://www.w3.org/2001/XMLSchema" xmlns:xs="http://www.w3.org/2001/XMLSchema" xmlns:p="http://schemas.microsoft.com/office/2006/metadata/properties" targetNamespace="http://schemas.microsoft.com/office/2006/metadata/properties" ma:root="true" ma:fieldsID="ab09c1ba23edfaa45a5e9d385267c9b5">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0D02C5-B7FE-4445-BD15-FF7E73012B86}">
  <ds:schemaRefs>
    <ds:schemaRef ds:uri="http://schemas.microsoft.com/sharepoint/v3/contenttype/forms"/>
  </ds:schemaRefs>
</ds:datastoreItem>
</file>

<file path=customXml/itemProps2.xml><?xml version="1.0" encoding="utf-8"?>
<ds:datastoreItem xmlns:ds="http://schemas.openxmlformats.org/officeDocument/2006/customXml" ds:itemID="{474DB75F-9F07-4940-853E-4E003D70017E}">
  <ds:schemaRefs>
    <ds:schemaRef ds:uri="http://purl.org/dc/elements/1.1/"/>
    <ds:schemaRef ds:uri="http://schemas.openxmlformats.org/package/2006/metadata/core-properties"/>
    <ds:schemaRef ds:uri="http://purl.org/dc/terms/"/>
    <ds:schemaRef ds:uri="http://www.w3.org/XML/1998/namespace"/>
    <ds:schemaRef ds:uri="http://schemas.microsoft.com/office/2006/documentManagement/types"/>
    <ds:schemaRef ds:uri="http://schemas.microsoft.com/office/2006/metadata/properties"/>
    <ds:schemaRef ds:uri="http://purl.org/dc/dcmitype/"/>
    <ds:schemaRef ds:uri="http://schemas.microsoft.com/office/infopath/2007/PartnerControls"/>
  </ds:schemaRefs>
</ds:datastoreItem>
</file>

<file path=customXml/itemProps3.xml><?xml version="1.0" encoding="utf-8"?>
<ds:datastoreItem xmlns:ds="http://schemas.openxmlformats.org/officeDocument/2006/customXml" ds:itemID="{87A187A2-AB47-4818-BCD2-001D51546F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2</vt:i4>
      </vt:variant>
    </vt:vector>
  </HeadingPairs>
  <TitlesOfParts>
    <vt:vector size="11" baseType="lpstr">
      <vt:lpstr>Analyse causes</vt:lpstr>
      <vt:lpstr>Analyse éléments</vt:lpstr>
      <vt:lpstr>Analyse sièges</vt:lpstr>
      <vt:lpstr>minute</vt:lpstr>
      <vt:lpstr>EVRP</vt:lpstr>
      <vt:lpstr>Feuil5</vt:lpstr>
      <vt:lpstr>Grille cotation</vt:lpstr>
      <vt:lpstr>Matrice Coef Pondération</vt:lpstr>
      <vt:lpstr>Matrice Efficacité Avancement</vt:lpstr>
      <vt:lpstr>accidents</vt:lpstr>
      <vt:lpstr>minute!Zone_d_impression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GIE APOLLONIA</dc:creator>
  <cp:lastModifiedBy>DUVERT Simon</cp:lastModifiedBy>
  <cp:revision>1</cp:revision>
  <cp:lastPrinted>2015-12-11T08:49:07Z</cp:lastPrinted>
  <dcterms:created xsi:type="dcterms:W3CDTF">2000-07-10T12:17:36Z</dcterms:created>
  <dcterms:modified xsi:type="dcterms:W3CDTF">2017-08-30T08:36:14Z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0x010100ABECABF321AFE442963A7BAA1BCCAF79</vt:lpwstr>
  </property>
</Properties>
</file>