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dan sam\Desktop\"/>
    </mc:Choice>
  </mc:AlternateContent>
  <bookViews>
    <workbookView xWindow="0" yWindow="0" windowWidth="23040" windowHeight="8928" tabRatio="690" activeTab="1"/>
  </bookViews>
  <sheets>
    <sheet name="Boursorama" sheetId="1" r:id="rId1"/>
    <sheet name="Achat-Vente" sheetId="6" r:id="rId2"/>
  </sheets>
  <definedNames>
    <definedName name="Cotation">Boursorama!$D$1</definedName>
    <definedName name="REF">Boursorama!$B$1</definedName>
    <definedName name="WWW">Boursorama!$C$1</definedName>
  </definedNames>
  <calcPr calcId="162913"/>
</workbook>
</file>

<file path=xl/calcChain.xml><?xml version="1.0" encoding="utf-8"?>
<calcChain xmlns="http://schemas.openxmlformats.org/spreadsheetml/2006/main">
  <c r="G4" i="6" l="1"/>
  <c r="H4" i="6" s="1"/>
  <c r="J4" i="6" s="1"/>
  <c r="E3" i="6"/>
  <c r="E2" i="6"/>
  <c r="F3" i="6"/>
  <c r="F2" i="6"/>
  <c r="G2" i="6"/>
  <c r="G3" i="6"/>
  <c r="H3" i="6" l="1"/>
  <c r="I4" i="6"/>
  <c r="K4" i="6" s="1"/>
  <c r="H2" i="6"/>
  <c r="I3" i="6" l="1"/>
  <c r="K3" i="6" s="1"/>
  <c r="I2" i="6"/>
  <c r="K2" i="6"/>
</calcChain>
</file>

<file path=xl/sharedStrings.xml><?xml version="1.0" encoding="utf-8"?>
<sst xmlns="http://schemas.openxmlformats.org/spreadsheetml/2006/main" count="145" uniqueCount="136">
  <si>
    <t>REF</t>
  </si>
  <si>
    <t>Cotation</t>
  </si>
  <si>
    <t>WWW</t>
  </si>
  <si>
    <t>ABC ARBITRAGE</t>
  </si>
  <si>
    <t>FR0004040608</t>
  </si>
  <si>
    <t>ADLPARTNER</t>
  </si>
  <si>
    <t>FR0000062978 </t>
  </si>
  <si>
    <t>AXA</t>
  </si>
  <si>
    <t>FR0000120628</t>
  </si>
  <si>
    <t>BNP</t>
  </si>
  <si>
    <t>FR0000131104</t>
  </si>
  <si>
    <t>BOURBON</t>
  </si>
  <si>
    <t>FR0004548873</t>
  </si>
  <si>
    <t>CARREFOUR</t>
  </si>
  <si>
    <t>FR0000120172</t>
  </si>
  <si>
    <t>CBO TERRITORIA</t>
  </si>
  <si>
    <t>FR0010193979</t>
  </si>
  <si>
    <t>CNP</t>
  </si>
  <si>
    <t>FR0000120222</t>
  </si>
  <si>
    <t>COFACE</t>
  </si>
  <si>
    <t>FR0010667147</t>
  </si>
  <si>
    <t>CREDIT AGRICOLE</t>
  </si>
  <si>
    <t>FR0010344879</t>
  </si>
  <si>
    <t>DNXCORP</t>
  </si>
  <si>
    <t>FR0010436584</t>
  </si>
  <si>
    <t>ELECTRICITE DE FRANCE</t>
  </si>
  <si>
    <t>FR0010344978</t>
  </si>
  <si>
    <t>ENGIE</t>
  </si>
  <si>
    <t>FR0010208488</t>
  </si>
  <si>
    <t>ENGIE PIM FID 18</t>
  </si>
  <si>
    <t>FR0013055100</t>
  </si>
  <si>
    <t>ENGIEPRIM FIDEL</t>
  </si>
  <si>
    <t>FR0013215407</t>
  </si>
  <si>
    <t>EUTELSAT COMMUNICATIONS</t>
  </si>
  <si>
    <t>FR0010755611</t>
  </si>
  <si>
    <t>GTT</t>
  </si>
  <si>
    <t>FR0011726835</t>
  </si>
  <si>
    <t>HF COMPANY</t>
  </si>
  <si>
    <t>FR0000038531</t>
  </si>
  <si>
    <t>LAGARDERE</t>
  </si>
  <si>
    <t>FR0000130213</t>
  </si>
  <si>
    <t>LOCINDUS</t>
  </si>
  <si>
    <t>FR0000121352</t>
  </si>
  <si>
    <t>M6 Métrople</t>
  </si>
  <si>
    <t>FR0000053225</t>
  </si>
  <si>
    <t>MR BRICOLAGE</t>
  </si>
  <si>
    <t>FR0004034320</t>
  </si>
  <si>
    <t>NATIXIS</t>
  </si>
  <si>
    <t>FR0000120685</t>
  </si>
  <si>
    <t>NEOPOST</t>
  </si>
  <si>
    <t>FR0000120560</t>
  </si>
  <si>
    <t>NETGEM</t>
  </si>
  <si>
    <t>FR0004154060</t>
  </si>
  <si>
    <t>OBER</t>
  </si>
  <si>
    <t>FR0010330613</t>
  </si>
  <si>
    <t>ORANGE</t>
  </si>
  <si>
    <t>FR0000133308</t>
  </si>
  <si>
    <t>RALLYE</t>
  </si>
  <si>
    <t>FR0000060618</t>
  </si>
  <si>
    <t>SMTPC</t>
  </si>
  <si>
    <t>FR0004016699</t>
  </si>
  <si>
    <t>SUEZ ENVIR.</t>
  </si>
  <si>
    <t>FR0010613471</t>
  </si>
  <si>
    <t>TF1</t>
  </si>
  <si>
    <t>FR0000054900</t>
  </si>
  <si>
    <t>TOTAL</t>
  </si>
  <si>
    <t>FR0000120271</t>
  </si>
  <si>
    <t>TOUAX</t>
  </si>
  <si>
    <t>FR0000033003</t>
  </si>
  <si>
    <t>U 10</t>
  </si>
  <si>
    <t>FR0000079147</t>
  </si>
  <si>
    <t>UFFB</t>
  </si>
  <si>
    <t>FR0000034548</t>
  </si>
  <si>
    <t>VEOLIA</t>
  </si>
  <si>
    <t>FR0000124141</t>
  </si>
  <si>
    <t>VIVENDI</t>
  </si>
  <si>
    <t>FR0000127771</t>
  </si>
  <si>
    <t>https://www.boursorama.com/cours/1rPABCA/</t>
  </si>
  <si>
    <t>+/- Value</t>
  </si>
  <si>
    <t>STENTYS</t>
  </si>
  <si>
    <t>FR0010949404</t>
  </si>
  <si>
    <t>https://www.boursorama.com/cours/1rPALP/</t>
  </si>
  <si>
    <t>https://www.boursorama.com/cours/1zAXA</t>
  </si>
  <si>
    <t>https://www.boursorama.com/cours/1rPBNP</t>
  </si>
  <si>
    <t>https://www.boursorama.com/cours/1rPGBB</t>
  </si>
  <si>
    <t>https://www.boursorama.com/cours/1rPCA</t>
  </si>
  <si>
    <t>https://www.boursorama.com/cours/1rEPCBOT</t>
  </si>
  <si>
    <t>https://www.boursorama.com/cours/1rPCNP</t>
  </si>
  <si>
    <t>https://www.boursorama.com/cours/1rPCOFA</t>
  </si>
  <si>
    <t>https://www.boursorama.com/cours/1rPACA</t>
  </si>
  <si>
    <t>https://www.boursorama.com/cours/1rPDNX</t>
  </si>
  <si>
    <t>https://www.boursorama.com/cours/1rPEDF</t>
  </si>
  <si>
    <t>https://www.boursorama.com/cours/1rPENGI</t>
  </si>
  <si>
    <t>https://www.boursorama.com/cours/1rPETL</t>
  </si>
  <si>
    <t>https://www.boursorama.com/cours/1rPGTT</t>
  </si>
  <si>
    <t>https://www.boursorama.com/cours/1rPHF</t>
  </si>
  <si>
    <t>https://www.boursorama.com/cours/1rPMMB</t>
  </si>
  <si>
    <t>https://www.boursorama.com/cours/1rPLD</t>
  </si>
  <si>
    <t>https://www.boursorama.com/cours/1rPMMT</t>
  </si>
  <si>
    <t>https://www.boursorama.com/cours/1rPMRB</t>
  </si>
  <si>
    <t>https://www.boursorama.com/cours/1rPKN</t>
  </si>
  <si>
    <t>https://www.boursorama.com/cours/1rPNEO</t>
  </si>
  <si>
    <t>https://www.boursorama.com/cours/1rPNTG</t>
  </si>
  <si>
    <t>https://www.boursorama.com/cours/1rEPALOBR</t>
  </si>
  <si>
    <t>https://www.boursorama.com/cours/1rPORA</t>
  </si>
  <si>
    <t>https://www.boursorama.com/cours/1rPRAL</t>
  </si>
  <si>
    <t>https://www.boursorama.com/cours/1rPSEV</t>
  </si>
  <si>
    <t>https://www.boursorama.com/cours/1rPTFI</t>
  </si>
  <si>
    <t>https://www.boursorama.com/cours/1rPFP</t>
  </si>
  <si>
    <t>https://www.boursorama.com/cours/1rPTOUP</t>
  </si>
  <si>
    <t>https://www.boursorama.com/cours/1rPUDIS</t>
  </si>
  <si>
    <t>https://www.boursorama.com/cours/1rPUFF</t>
  </si>
  <si>
    <t>https://www.boursorama.com/cours/1rPVIE</t>
  </si>
  <si>
    <t>https://www.boursorama.com/cours/1rPVIV</t>
  </si>
  <si>
    <t>https://www.boursorama.com/cours/1rPSMTPC</t>
  </si>
  <si>
    <t>FR0000053837</t>
  </si>
  <si>
    <t>https://www.boursorama.com/cours/1rPLTA/</t>
  </si>
  <si>
    <t>ALTAMIR</t>
  </si>
  <si>
    <t>https://www.boursorama.com/cours/1rPCNF/</t>
  </si>
  <si>
    <t>FR0000185514</t>
  </si>
  <si>
    <t>CRCAM NORD DE France</t>
  </si>
  <si>
    <t>Date</t>
  </si>
  <si>
    <t>Action</t>
  </si>
  <si>
    <t>Cours A ou V</t>
  </si>
  <si>
    <t>Nb</t>
  </si>
  <si>
    <t>Montant brut</t>
  </si>
  <si>
    <t>Courtage</t>
  </si>
  <si>
    <t>TTF</t>
  </si>
  <si>
    <t>Montant net</t>
  </si>
  <si>
    <t>A</t>
  </si>
  <si>
    <t>V</t>
  </si>
  <si>
    <t>Ref Boursorama</t>
  </si>
  <si>
    <t>Achat ou Vente</t>
  </si>
  <si>
    <t>https://www.boursorama.com/cours/1rPSTNT/</t>
  </si>
  <si>
    <t>Cours du jour</t>
  </si>
  <si>
    <t>Jamais de TTF à la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</si>
</sst>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rgb="FF008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AEAEA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1"/>
    <xf numFmtId="0" fontId="3" fillId="2" borderId="0" xfId="0" applyFont="1" applyFill="1" applyBorder="1"/>
    <xf numFmtId="0" fontId="0" fillId="2" borderId="0" xfId="0" applyFill="1"/>
    <xf numFmtId="0" fontId="1" fillId="2" borderId="0" xfId="1" applyFill="1"/>
    <xf numFmtId="0" fontId="0" fillId="0" borderId="0" xfId="0" applyFill="1" applyBorder="1"/>
    <xf numFmtId="0" fontId="0" fillId="0" borderId="0" xfId="0" applyFill="1"/>
    <xf numFmtId="0" fontId="1" fillId="0" borderId="0" xfId="1" applyAlignment="1" applyProtection="1"/>
    <xf numFmtId="0" fontId="3" fillId="0" borderId="0" xfId="0" applyFont="1" applyFill="1" applyBorder="1"/>
    <xf numFmtId="0" fontId="3" fillId="3" borderId="0" xfId="0" applyFont="1" applyFill="1" applyBorder="1"/>
    <xf numFmtId="0" fontId="0" fillId="3" borderId="0" xfId="0" applyFill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8" xfId="0" applyBorder="1"/>
    <xf numFmtId="0" fontId="0" fillId="0" borderId="12" xfId="0" applyBorder="1"/>
    <xf numFmtId="0" fontId="0" fillId="0" borderId="5" xfId="0" applyBorder="1"/>
    <xf numFmtId="0" fontId="0" fillId="0" borderId="13" xfId="0" applyBorder="1"/>
    <xf numFmtId="0" fontId="0" fillId="0" borderId="4" xfId="0" applyBorder="1"/>
    <xf numFmtId="0" fontId="0" fillId="0" borderId="6" xfId="0" applyBorder="1"/>
    <xf numFmtId="0" fontId="0" fillId="0" borderId="9" xfId="0" applyBorder="1"/>
    <xf numFmtId="0" fontId="0" fillId="0" borderId="14" xfId="0" applyBorder="1"/>
    <xf numFmtId="0" fontId="2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0" fillId="0" borderId="5" xfId="0" applyBorder="1" applyAlignment="1">
      <alignment horizontal="right" vertical="center" indent="1"/>
    </xf>
    <xf numFmtId="0" fontId="0" fillId="0" borderId="5" xfId="0" applyBorder="1" applyAlignment="1">
      <alignment horizontal="right" indent="1"/>
    </xf>
    <xf numFmtId="0" fontId="0" fillId="0" borderId="7" xfId="0" applyBorder="1" applyAlignment="1">
      <alignment horizontal="left" vertical="center" indent="2"/>
    </xf>
    <xf numFmtId="0" fontId="0" fillId="0" borderId="4" xfId="0" applyBorder="1" applyAlignment="1">
      <alignment horizontal="left" vertical="center" indent="2"/>
    </xf>
    <xf numFmtId="0" fontId="0" fillId="4" borderId="7" xfId="0" applyFill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4" borderId="4" xfId="0" applyFill="1" applyBorder="1"/>
    <xf numFmtId="0" fontId="0" fillId="4" borderId="6" xfId="0" applyFill="1" applyBorder="1"/>
    <xf numFmtId="2" fontId="0" fillId="0" borderId="5" xfId="0" applyNumberFormat="1" applyBorder="1" applyAlignment="1">
      <alignment horizontal="right" vertical="center" indent="1"/>
    </xf>
    <xf numFmtId="2" fontId="4" fillId="0" borderId="0" xfId="0" applyNumberFormat="1" applyFont="1" applyAlignment="1">
      <alignment horizontal="right" indent="1"/>
    </xf>
    <xf numFmtId="0" fontId="0" fillId="0" borderId="8" xfId="0" applyBorder="1" applyAlignment="1">
      <alignment horizontal="right" indent="1"/>
    </xf>
    <xf numFmtId="2" fontId="0" fillId="0" borderId="9" xfId="0" applyNumberFormat="1" applyBorder="1" applyAlignment="1">
      <alignment horizontal="right" indent="1"/>
    </xf>
    <xf numFmtId="14" fontId="0" fillId="0" borderId="4" xfId="0" applyNumberFormat="1" applyBorder="1" applyAlignment="1">
      <alignment vertical="center"/>
    </xf>
    <xf numFmtId="0" fontId="0" fillId="0" borderId="4" xfId="0" applyBorder="1" applyAlignment="1">
      <alignment vertical="center"/>
    </xf>
    <xf numFmtId="2" fontId="0" fillId="0" borderId="4" xfId="0" applyNumberFormat="1" applyBorder="1" applyAlignment="1">
      <alignment horizontal="right" vertical="center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234950</xdr:colOff>
      <xdr:row>1</xdr:row>
      <xdr:rowOff>0</xdr:rowOff>
    </xdr:from>
    <xdr:ext cx="944169" cy="264560"/>
    <xdr:sp macro="[0]!MajCotations" textlink="">
      <xdr:nvSpPr>
        <xdr:cNvPr id="2" name="ZoneTexte 1"/>
        <xdr:cNvSpPr txBox="1"/>
      </xdr:nvSpPr>
      <xdr:spPr>
        <a:xfrm>
          <a:off x="6889750" y="63500"/>
          <a:ext cx="944169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mettre à jour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boursorama.com/cours/1rPETL" TargetMode="External"/><Relationship Id="rId18" Type="http://schemas.openxmlformats.org/officeDocument/2006/relationships/hyperlink" Target="https://www.boursorama.com/cours/1rEPCBOT" TargetMode="External"/><Relationship Id="rId26" Type="http://schemas.openxmlformats.org/officeDocument/2006/relationships/hyperlink" Target="https://www.boursorama.com/cours/1rPNTG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s://www.boursorama.com/cours/1rPENGI" TargetMode="External"/><Relationship Id="rId34" Type="http://schemas.openxmlformats.org/officeDocument/2006/relationships/hyperlink" Target="https://www.boursorama.com/cours/1rPUDIS" TargetMode="External"/><Relationship Id="rId7" Type="http://schemas.openxmlformats.org/officeDocument/2006/relationships/hyperlink" Target="https://www.boursorama.com/cours/1rPACA" TargetMode="External"/><Relationship Id="rId12" Type="http://schemas.openxmlformats.org/officeDocument/2006/relationships/hyperlink" Target="https://www.boursorama.com/cours/1rPKN" TargetMode="External"/><Relationship Id="rId17" Type="http://schemas.openxmlformats.org/officeDocument/2006/relationships/hyperlink" Target="https://www.boursorama.com/cours/1rPALP/" TargetMode="External"/><Relationship Id="rId25" Type="http://schemas.openxmlformats.org/officeDocument/2006/relationships/hyperlink" Target="https://www.boursorama.com/cours/1rPMRB" TargetMode="External"/><Relationship Id="rId33" Type="http://schemas.openxmlformats.org/officeDocument/2006/relationships/hyperlink" Target="https://www.boursorama.com/cours/1rPTOUP" TargetMode="External"/><Relationship Id="rId38" Type="http://schemas.openxmlformats.org/officeDocument/2006/relationships/hyperlink" Target="https://www.boursorama.com/cours/1rPCNF/" TargetMode="External"/><Relationship Id="rId2" Type="http://schemas.openxmlformats.org/officeDocument/2006/relationships/hyperlink" Target="https://www.boursorama.com/cours/1rPBNP" TargetMode="External"/><Relationship Id="rId16" Type="http://schemas.openxmlformats.org/officeDocument/2006/relationships/hyperlink" Target="https://www.boursorama.com/cours/1rPSMTPC" TargetMode="External"/><Relationship Id="rId20" Type="http://schemas.openxmlformats.org/officeDocument/2006/relationships/hyperlink" Target="https://www.boursorama.com/cours/1rPENGI" TargetMode="External"/><Relationship Id="rId29" Type="http://schemas.openxmlformats.org/officeDocument/2006/relationships/hyperlink" Target="https://www.boursorama.com/cours/1rPRAL" TargetMode="External"/><Relationship Id="rId1" Type="http://schemas.openxmlformats.org/officeDocument/2006/relationships/hyperlink" Target="https://www.boursorama.com/cours/1rPGBB" TargetMode="External"/><Relationship Id="rId6" Type="http://schemas.openxmlformats.org/officeDocument/2006/relationships/hyperlink" Target="https://www.boursorama.com/cours/1rPCOFA" TargetMode="External"/><Relationship Id="rId11" Type="http://schemas.openxmlformats.org/officeDocument/2006/relationships/hyperlink" Target="https://www.boursorama.com/cours/1rPMMT" TargetMode="External"/><Relationship Id="rId24" Type="http://schemas.openxmlformats.org/officeDocument/2006/relationships/hyperlink" Target="https://www.boursorama.com/cours/1rPMMB" TargetMode="External"/><Relationship Id="rId32" Type="http://schemas.openxmlformats.org/officeDocument/2006/relationships/hyperlink" Target="https://www.boursorama.com/cours/1rPFP" TargetMode="External"/><Relationship Id="rId37" Type="http://schemas.openxmlformats.org/officeDocument/2006/relationships/hyperlink" Target="https://www.boursorama.com/cours/1rPVIV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s://www.boursorama.com/cours/1rPCA" TargetMode="External"/><Relationship Id="rId15" Type="http://schemas.openxmlformats.org/officeDocument/2006/relationships/hyperlink" Target="http://www.boursorama.com/cours.phtml?symbole=1rPENGI" TargetMode="External"/><Relationship Id="rId23" Type="http://schemas.openxmlformats.org/officeDocument/2006/relationships/hyperlink" Target="https://www.boursorama.com/cours/1rPHF" TargetMode="External"/><Relationship Id="rId28" Type="http://schemas.openxmlformats.org/officeDocument/2006/relationships/hyperlink" Target="https://www.boursorama.com/cours/1rPORA" TargetMode="External"/><Relationship Id="rId36" Type="http://schemas.openxmlformats.org/officeDocument/2006/relationships/hyperlink" Target="https://www.boursorama.com/cours/1rPVIE" TargetMode="External"/><Relationship Id="rId10" Type="http://schemas.openxmlformats.org/officeDocument/2006/relationships/hyperlink" Target="https://www.boursorama.com/cours/1rPNEO" TargetMode="External"/><Relationship Id="rId19" Type="http://schemas.openxmlformats.org/officeDocument/2006/relationships/hyperlink" Target="https://www.boursorama.com/cours/1rPDNX" TargetMode="External"/><Relationship Id="rId31" Type="http://schemas.openxmlformats.org/officeDocument/2006/relationships/hyperlink" Target="https://www.boursorama.com/cours/1rPTFI" TargetMode="External"/><Relationship Id="rId4" Type="http://schemas.openxmlformats.org/officeDocument/2006/relationships/hyperlink" Target="https://www.boursorama.com/cours/1rPCNP" TargetMode="External"/><Relationship Id="rId9" Type="http://schemas.openxmlformats.org/officeDocument/2006/relationships/hyperlink" Target="https://www.boursorama.com/cours/1rPLD" TargetMode="External"/><Relationship Id="rId14" Type="http://schemas.openxmlformats.org/officeDocument/2006/relationships/hyperlink" Target="https://www.boursorama.com/cours/1rPENGI" TargetMode="External"/><Relationship Id="rId22" Type="http://schemas.openxmlformats.org/officeDocument/2006/relationships/hyperlink" Target="https://www.boursorama.com/cours/1rPGTT" TargetMode="External"/><Relationship Id="rId27" Type="http://schemas.openxmlformats.org/officeDocument/2006/relationships/hyperlink" Target="https://www.boursorama.com/cours/1rEPALOBR" TargetMode="External"/><Relationship Id="rId30" Type="http://schemas.openxmlformats.org/officeDocument/2006/relationships/hyperlink" Target="https://www.boursorama.com/cours/1rPSEV" TargetMode="External"/><Relationship Id="rId35" Type="http://schemas.openxmlformats.org/officeDocument/2006/relationships/hyperlink" Target="https://www.boursorama.com/cours/1rPUFF" TargetMode="External"/><Relationship Id="rId8" Type="http://schemas.openxmlformats.org/officeDocument/2006/relationships/hyperlink" Target="https://www.boursorama.com/cours/1rPEDF" TargetMode="External"/><Relationship Id="rId3" Type="http://schemas.openxmlformats.org/officeDocument/2006/relationships/hyperlink" Target="https://www.boursorama.com/cours/1zAXA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1"/>
  <sheetViews>
    <sheetView workbookViewId="0">
      <selection activeCell="G19" sqref="G19"/>
    </sheetView>
  </sheetViews>
  <sheetFormatPr baseColWidth="10" defaultColWidth="9.21875" defaultRowHeight="14.4" x14ac:dyDescent="0.3"/>
  <cols>
    <col min="1" max="1" width="33.33203125" customWidth="1"/>
    <col min="2" max="2" width="15.6640625" customWidth="1"/>
    <col min="3" max="3" width="53.6640625" customWidth="1"/>
    <col min="4" max="4" width="7.88671875" bestFit="1" customWidth="1"/>
  </cols>
  <sheetData>
    <row r="1" spans="1:10" x14ac:dyDescent="0.3">
      <c r="B1" t="s">
        <v>0</v>
      </c>
      <c r="C1" t="s">
        <v>2</v>
      </c>
      <c r="D1" t="s">
        <v>1</v>
      </c>
    </row>
    <row r="2" spans="1:10" x14ac:dyDescent="0.3">
      <c r="A2" s="2" t="s">
        <v>3</v>
      </c>
      <c r="B2" s="3" t="s">
        <v>4</v>
      </c>
      <c r="C2" s="4" t="s">
        <v>77</v>
      </c>
      <c r="D2">
        <v>6.98</v>
      </c>
      <c r="H2" s="3"/>
      <c r="I2" s="4"/>
      <c r="J2" s="3"/>
    </row>
    <row r="3" spans="1:10" x14ac:dyDescent="0.3">
      <c r="A3" s="2" t="s">
        <v>5</v>
      </c>
      <c r="B3" s="3" t="s">
        <v>6</v>
      </c>
      <c r="C3" s="4" t="s">
        <v>81</v>
      </c>
      <c r="D3">
        <v>15.85</v>
      </c>
      <c r="I3" s="4"/>
      <c r="J3" s="3"/>
    </row>
    <row r="4" spans="1:10" x14ac:dyDescent="0.3">
      <c r="A4" s="2" t="s">
        <v>117</v>
      </c>
      <c r="B4" s="3" t="s">
        <v>115</v>
      </c>
      <c r="C4" s="4" t="s">
        <v>116</v>
      </c>
      <c r="D4">
        <v>17.239999999999998</v>
      </c>
      <c r="I4" s="4"/>
      <c r="J4" s="3"/>
    </row>
    <row r="5" spans="1:10" x14ac:dyDescent="0.3">
      <c r="A5" s="2" t="s">
        <v>7</v>
      </c>
      <c r="B5" s="3" t="s">
        <v>8</v>
      </c>
      <c r="C5" s="4" t="s">
        <v>82</v>
      </c>
      <c r="D5">
        <v>23.114999999999998</v>
      </c>
      <c r="I5" s="4"/>
      <c r="J5" s="3"/>
    </row>
    <row r="6" spans="1:10" x14ac:dyDescent="0.3">
      <c r="A6" s="2" t="s">
        <v>9</v>
      </c>
      <c r="B6" s="3" t="s">
        <v>10</v>
      </c>
      <c r="C6" s="4" t="s">
        <v>83</v>
      </c>
      <c r="D6">
        <v>61.96</v>
      </c>
      <c r="I6" s="4"/>
      <c r="J6" s="3"/>
    </row>
    <row r="7" spans="1:10" x14ac:dyDescent="0.3">
      <c r="A7" s="2" t="s">
        <v>11</v>
      </c>
      <c r="B7" s="3" t="s">
        <v>12</v>
      </c>
      <c r="C7" s="4" t="s">
        <v>84</v>
      </c>
      <c r="D7">
        <v>5.72</v>
      </c>
      <c r="I7" s="4"/>
      <c r="J7" s="3"/>
    </row>
    <row r="8" spans="1:10" x14ac:dyDescent="0.3">
      <c r="A8" s="3" t="s">
        <v>13</v>
      </c>
      <c r="B8" s="3" t="s">
        <v>14</v>
      </c>
      <c r="C8" s="4" t="s">
        <v>85</v>
      </c>
      <c r="D8">
        <v>16.395</v>
      </c>
      <c r="I8" s="3"/>
      <c r="J8" s="3"/>
    </row>
    <row r="9" spans="1:10" x14ac:dyDescent="0.3">
      <c r="A9" s="3" t="s">
        <v>15</v>
      </c>
      <c r="B9" s="3" t="s">
        <v>16</v>
      </c>
      <c r="C9" s="4" t="s">
        <v>86</v>
      </c>
      <c r="D9">
        <v>4.01</v>
      </c>
      <c r="I9" s="3"/>
      <c r="J9" s="3"/>
    </row>
    <row r="10" spans="1:10" x14ac:dyDescent="0.3">
      <c r="A10" s="2" t="s">
        <v>17</v>
      </c>
      <c r="B10" s="3" t="s">
        <v>18</v>
      </c>
      <c r="C10" s="4" t="s">
        <v>87</v>
      </c>
      <c r="D10">
        <v>21.04</v>
      </c>
      <c r="I10" s="4"/>
      <c r="J10" s="3"/>
    </row>
    <row r="11" spans="1:10" x14ac:dyDescent="0.3">
      <c r="A11" s="5" t="s">
        <v>19</v>
      </c>
      <c r="B11" t="s">
        <v>20</v>
      </c>
      <c r="C11" s="7" t="s">
        <v>88</v>
      </c>
      <c r="D11">
        <v>10.4</v>
      </c>
      <c r="I11" s="1"/>
      <c r="J11" s="6"/>
    </row>
    <row r="12" spans="1:10" x14ac:dyDescent="0.3">
      <c r="A12" s="5" t="s">
        <v>120</v>
      </c>
      <c r="B12" t="s">
        <v>119</v>
      </c>
      <c r="C12" s="7" t="s">
        <v>118</v>
      </c>
      <c r="D12">
        <v>21.9</v>
      </c>
      <c r="I12" s="1"/>
      <c r="J12" s="6"/>
    </row>
    <row r="13" spans="1:10" x14ac:dyDescent="0.3">
      <c r="A13" s="8" t="s">
        <v>21</v>
      </c>
      <c r="B13" t="s">
        <v>22</v>
      </c>
      <c r="C13" s="7" t="s">
        <v>89</v>
      </c>
      <c r="D13">
        <v>13.525</v>
      </c>
      <c r="I13" s="1"/>
      <c r="J13" s="6"/>
    </row>
    <row r="14" spans="1:10" x14ac:dyDescent="0.3">
      <c r="A14" s="8" t="s">
        <v>23</v>
      </c>
      <c r="B14" t="s">
        <v>24</v>
      </c>
      <c r="C14" s="7" t="s">
        <v>90</v>
      </c>
      <c r="D14">
        <v>8.02</v>
      </c>
      <c r="I14" s="1"/>
      <c r="J14" s="6"/>
    </row>
    <row r="15" spans="1:10" x14ac:dyDescent="0.3">
      <c r="A15" s="8" t="s">
        <v>25</v>
      </c>
      <c r="B15" t="s">
        <v>26</v>
      </c>
      <c r="C15" s="7" t="s">
        <v>91</v>
      </c>
      <c r="D15">
        <v>12.16</v>
      </c>
      <c r="I15" s="1"/>
      <c r="J15" s="6"/>
    </row>
    <row r="16" spans="1:10" x14ac:dyDescent="0.3">
      <c r="A16" s="9" t="s">
        <v>27</v>
      </c>
      <c r="B16" t="s">
        <v>28</v>
      </c>
      <c r="C16" s="7" t="s">
        <v>92</v>
      </c>
      <c r="D16">
        <v>14.6</v>
      </c>
      <c r="I16" s="1"/>
      <c r="J16" s="6"/>
    </row>
    <row r="17" spans="1:10" x14ac:dyDescent="0.3">
      <c r="A17" s="8" t="s">
        <v>29</v>
      </c>
      <c r="B17" t="s">
        <v>30</v>
      </c>
      <c r="C17" s="7" t="s">
        <v>92</v>
      </c>
      <c r="D17">
        <v>14.6</v>
      </c>
      <c r="I17" s="1"/>
      <c r="J17" s="6"/>
    </row>
    <row r="18" spans="1:10" x14ac:dyDescent="0.3">
      <c r="A18" s="8" t="s">
        <v>31</v>
      </c>
      <c r="B18" t="s">
        <v>32</v>
      </c>
      <c r="C18" s="7" t="s">
        <v>92</v>
      </c>
      <c r="D18">
        <v>14.6</v>
      </c>
      <c r="I18" s="1"/>
      <c r="J18" s="6"/>
    </row>
    <row r="19" spans="1:10" x14ac:dyDescent="0.3">
      <c r="A19" s="10" t="s">
        <v>33</v>
      </c>
      <c r="B19" s="6" t="s">
        <v>34</v>
      </c>
      <c r="C19" s="7" t="s">
        <v>93</v>
      </c>
      <c r="D19">
        <v>15.94</v>
      </c>
    </row>
    <row r="20" spans="1:10" x14ac:dyDescent="0.3">
      <c r="A20" s="8" t="s">
        <v>35</v>
      </c>
      <c r="B20" t="s">
        <v>36</v>
      </c>
      <c r="C20" s="1" t="s">
        <v>94</v>
      </c>
      <c r="D20">
        <v>53.6</v>
      </c>
    </row>
    <row r="21" spans="1:10" x14ac:dyDescent="0.3">
      <c r="A21" s="8" t="s">
        <v>37</v>
      </c>
      <c r="B21" t="s">
        <v>38</v>
      </c>
      <c r="C21" s="1" t="s">
        <v>95</v>
      </c>
      <c r="D21">
        <v>8.9</v>
      </c>
    </row>
    <row r="22" spans="1:10" x14ac:dyDescent="0.3">
      <c r="A22" s="8" t="s">
        <v>39</v>
      </c>
      <c r="B22" t="s">
        <v>40</v>
      </c>
      <c r="C22" s="1" t="s">
        <v>96</v>
      </c>
      <c r="D22">
        <v>23.11</v>
      </c>
    </row>
    <row r="23" spans="1:10" x14ac:dyDescent="0.3">
      <c r="A23" s="8" t="s">
        <v>41</v>
      </c>
      <c r="B23" t="s">
        <v>42</v>
      </c>
      <c r="C23" s="1" t="s">
        <v>97</v>
      </c>
      <c r="D23">
        <v>22.2</v>
      </c>
    </row>
    <row r="24" spans="1:10" x14ac:dyDescent="0.3">
      <c r="A24" s="8" t="s">
        <v>43</v>
      </c>
      <c r="B24" t="s">
        <v>44</v>
      </c>
      <c r="C24" s="1" t="s">
        <v>98</v>
      </c>
      <c r="D24">
        <v>19.32</v>
      </c>
    </row>
    <row r="25" spans="1:10" x14ac:dyDescent="0.3">
      <c r="A25" s="8" t="s">
        <v>45</v>
      </c>
      <c r="B25" t="s">
        <v>46</v>
      </c>
      <c r="C25" s="1" t="s">
        <v>99</v>
      </c>
      <c r="D25">
        <v>14.65</v>
      </c>
    </row>
    <row r="26" spans="1:10" x14ac:dyDescent="0.3">
      <c r="A26" s="8" t="s">
        <v>47</v>
      </c>
      <c r="B26" t="s">
        <v>48</v>
      </c>
      <c r="C26" s="1" t="s">
        <v>100</v>
      </c>
      <c r="D26">
        <v>7.0419999999999998</v>
      </c>
    </row>
    <row r="27" spans="1:10" x14ac:dyDescent="0.3">
      <c r="A27" s="8" t="s">
        <v>49</v>
      </c>
      <c r="B27" t="s">
        <v>50</v>
      </c>
      <c r="C27" s="1" t="s">
        <v>101</v>
      </c>
      <c r="D27">
        <v>22.62</v>
      </c>
    </row>
    <row r="28" spans="1:10" x14ac:dyDescent="0.3">
      <c r="A28" s="8" t="s">
        <v>51</v>
      </c>
      <c r="B28" t="s">
        <v>52</v>
      </c>
      <c r="C28" s="1" t="s">
        <v>102</v>
      </c>
      <c r="D28">
        <v>2.38</v>
      </c>
    </row>
    <row r="29" spans="1:10" x14ac:dyDescent="0.3">
      <c r="A29" s="8" t="s">
        <v>53</v>
      </c>
      <c r="B29" t="s">
        <v>54</v>
      </c>
      <c r="C29" s="1" t="s">
        <v>103</v>
      </c>
      <c r="D29">
        <v>12.1</v>
      </c>
    </row>
    <row r="30" spans="1:10" x14ac:dyDescent="0.3">
      <c r="A30" s="8" t="s">
        <v>55</v>
      </c>
      <c r="B30" t="s">
        <v>56</v>
      </c>
      <c r="C30" s="1" t="s">
        <v>104</v>
      </c>
      <c r="D30">
        <v>14.535</v>
      </c>
    </row>
    <row r="31" spans="1:10" x14ac:dyDescent="0.3">
      <c r="A31" s="8" t="s">
        <v>57</v>
      </c>
      <c r="B31" t="s">
        <v>58</v>
      </c>
      <c r="C31" s="1" t="s">
        <v>105</v>
      </c>
      <c r="D31">
        <v>13.11</v>
      </c>
    </row>
    <row r="32" spans="1:10" x14ac:dyDescent="0.3">
      <c r="A32" s="8" t="s">
        <v>59</v>
      </c>
      <c r="B32" t="s">
        <v>60</v>
      </c>
      <c r="C32" s="1" t="s">
        <v>114</v>
      </c>
      <c r="D32">
        <v>22.85</v>
      </c>
    </row>
    <row r="33" spans="1:4" x14ac:dyDescent="0.3">
      <c r="A33" s="8" t="s">
        <v>79</v>
      </c>
      <c r="B33" t="s">
        <v>80</v>
      </c>
      <c r="C33" s="1" t="s">
        <v>133</v>
      </c>
      <c r="D33">
        <v>1.3540000000000001</v>
      </c>
    </row>
    <row r="34" spans="1:4" x14ac:dyDescent="0.3">
      <c r="A34" s="8" t="s">
        <v>61</v>
      </c>
      <c r="B34" t="s">
        <v>62</v>
      </c>
      <c r="C34" s="1" t="s">
        <v>106</v>
      </c>
      <c r="D34">
        <v>12.39</v>
      </c>
    </row>
    <row r="35" spans="1:4" x14ac:dyDescent="0.3">
      <c r="A35" s="8" t="s">
        <v>63</v>
      </c>
      <c r="B35" t="s">
        <v>64</v>
      </c>
      <c r="C35" s="1" t="s">
        <v>107</v>
      </c>
      <c r="D35">
        <v>10.029999999999999</v>
      </c>
    </row>
    <row r="36" spans="1:4" x14ac:dyDescent="0.3">
      <c r="A36" s="9" t="s">
        <v>65</v>
      </c>
      <c r="B36" t="s">
        <v>66</v>
      </c>
      <c r="C36" s="1" t="s">
        <v>108</v>
      </c>
      <c r="D36">
        <v>54.66</v>
      </c>
    </row>
    <row r="37" spans="1:4" x14ac:dyDescent="0.3">
      <c r="A37" s="5" t="s">
        <v>67</v>
      </c>
      <c r="B37" t="s">
        <v>68</v>
      </c>
      <c r="C37" s="1" t="s">
        <v>109</v>
      </c>
      <c r="D37">
        <v>10.6</v>
      </c>
    </row>
    <row r="38" spans="1:4" x14ac:dyDescent="0.3">
      <c r="A38" s="8" t="s">
        <v>69</v>
      </c>
      <c r="B38" t="s">
        <v>70</v>
      </c>
      <c r="C38" s="1" t="s">
        <v>110</v>
      </c>
      <c r="D38">
        <v>3.64</v>
      </c>
    </row>
    <row r="39" spans="1:4" x14ac:dyDescent="0.3">
      <c r="A39" s="8" t="s">
        <v>71</v>
      </c>
      <c r="B39" t="s">
        <v>72</v>
      </c>
      <c r="C39" s="1" t="s">
        <v>111</v>
      </c>
      <c r="D39">
        <v>30.7</v>
      </c>
    </row>
    <row r="40" spans="1:4" x14ac:dyDescent="0.3">
      <c r="A40" s="5" t="s">
        <v>73</v>
      </c>
      <c r="B40" t="s">
        <v>74</v>
      </c>
      <c r="C40" s="1" t="s">
        <v>112</v>
      </c>
      <c r="D40">
        <v>19.925000000000001</v>
      </c>
    </row>
    <row r="41" spans="1:4" x14ac:dyDescent="0.3">
      <c r="A41" s="8" t="s">
        <v>75</v>
      </c>
      <c r="B41" t="s">
        <v>76</v>
      </c>
      <c r="C41" s="1" t="s">
        <v>113</v>
      </c>
      <c r="D41">
        <v>23.07</v>
      </c>
    </row>
  </sheetData>
  <hyperlinks>
    <hyperlink ref="C7" r:id="rId1"/>
    <hyperlink ref="C6" r:id="rId2"/>
    <hyperlink ref="C5" r:id="rId3"/>
    <hyperlink ref="C10" r:id="rId4"/>
    <hyperlink ref="C8" r:id="rId5"/>
    <hyperlink ref="C11" r:id="rId6"/>
    <hyperlink ref="C13" r:id="rId7"/>
    <hyperlink ref="C15" r:id="rId8"/>
    <hyperlink ref="C23" r:id="rId9"/>
    <hyperlink ref="C27" r:id="rId10"/>
    <hyperlink ref="C24" r:id="rId11"/>
    <hyperlink ref="C26" r:id="rId12"/>
    <hyperlink ref="C19" r:id="rId13"/>
    <hyperlink ref="C16" r:id="rId14"/>
    <hyperlink ref="C17:C18" r:id="rId15" display="http://www.boursorama.com/cours.phtml?symbole=1rPENGI"/>
    <hyperlink ref="C32" r:id="rId16"/>
    <hyperlink ref="C3" r:id="rId17"/>
    <hyperlink ref="C9" r:id="rId18"/>
    <hyperlink ref="C14" r:id="rId19"/>
    <hyperlink ref="C17" r:id="rId20"/>
    <hyperlink ref="C18" r:id="rId21"/>
    <hyperlink ref="C20" r:id="rId22"/>
    <hyperlink ref="C21" r:id="rId23"/>
    <hyperlink ref="C22" r:id="rId24"/>
    <hyperlink ref="C25" r:id="rId25"/>
    <hyperlink ref="C28" r:id="rId26"/>
    <hyperlink ref="C29" r:id="rId27"/>
    <hyperlink ref="C30" r:id="rId28"/>
    <hyperlink ref="C31" r:id="rId29"/>
    <hyperlink ref="C34" r:id="rId30"/>
    <hyperlink ref="C35" r:id="rId31"/>
    <hyperlink ref="C36" r:id="rId32"/>
    <hyperlink ref="C37" r:id="rId33"/>
    <hyperlink ref="C38" r:id="rId34"/>
    <hyperlink ref="C39" r:id="rId35"/>
    <hyperlink ref="C40" r:id="rId36"/>
    <hyperlink ref="C41" r:id="rId37"/>
    <hyperlink ref="C12" r:id="rId38"/>
  </hyperlinks>
  <pageMargins left="0.7" right="0.7" top="0.75" bottom="0.75" header="0.3" footer="0.3"/>
  <pageSetup paperSize="9" orientation="portrait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workbookViewId="0">
      <selection activeCell="B30" sqref="A30:XFD136"/>
    </sheetView>
  </sheetViews>
  <sheetFormatPr baseColWidth="10" defaultRowHeight="14.4" x14ac:dyDescent="0.3"/>
  <cols>
    <col min="2" max="2" width="12.77734375" customWidth="1"/>
    <col min="3" max="3" width="18.44140625" customWidth="1"/>
    <col min="4" max="5" width="15.33203125" customWidth="1"/>
    <col min="6" max="6" width="11.77734375" bestFit="1" customWidth="1"/>
    <col min="9" max="9" width="12" bestFit="1" customWidth="1"/>
    <col min="13" max="13" width="20.6640625" bestFit="1" customWidth="1"/>
  </cols>
  <sheetData>
    <row r="1" spans="1:13" s="12" customFormat="1" ht="15" thickBot="1" x14ac:dyDescent="0.35">
      <c r="A1" s="24" t="s">
        <v>121</v>
      </c>
      <c r="B1" s="14" t="s">
        <v>122</v>
      </c>
      <c r="C1" s="14" t="s">
        <v>131</v>
      </c>
      <c r="D1" s="24" t="s">
        <v>132</v>
      </c>
      <c r="E1" s="24" t="s">
        <v>134</v>
      </c>
      <c r="F1" s="27" t="s">
        <v>123</v>
      </c>
      <c r="G1" s="13" t="s">
        <v>124</v>
      </c>
      <c r="H1" s="14" t="s">
        <v>125</v>
      </c>
      <c r="I1" s="14" t="s">
        <v>126</v>
      </c>
      <c r="J1" s="15" t="s">
        <v>127</v>
      </c>
      <c r="K1" s="24" t="s">
        <v>128</v>
      </c>
      <c r="L1" s="28" t="s">
        <v>78</v>
      </c>
    </row>
    <row r="2" spans="1:13" s="11" customFormat="1" x14ac:dyDescent="0.25">
      <c r="A2" s="44">
        <v>43104</v>
      </c>
      <c r="B2" s="30" t="s">
        <v>79</v>
      </c>
      <c r="C2" s="31" t="s">
        <v>80</v>
      </c>
      <c r="D2" s="25" t="s">
        <v>129</v>
      </c>
      <c r="E2" s="36">
        <f>Boursorama!D33</f>
        <v>1.3540000000000001</v>
      </c>
      <c r="F2" s="34">
        <f>1.45</f>
        <v>1.45</v>
      </c>
      <c r="G2" s="32">
        <f>455</f>
        <v>455</v>
      </c>
      <c r="H2" s="32">
        <f>F2*G2</f>
        <v>659.75</v>
      </c>
      <c r="I2" s="41">
        <f>IF(H2&lt;=800,2,IF(H2&lt;=1500,3.8,(H2-1500)*0.45%+3.8))</f>
        <v>2</v>
      </c>
      <c r="J2" s="26"/>
      <c r="K2" s="46">
        <f>H2+I2+J2</f>
        <v>661.75</v>
      </c>
      <c r="L2" s="25"/>
    </row>
    <row r="3" spans="1:13" x14ac:dyDescent="0.3">
      <c r="A3" s="44">
        <v>43112</v>
      </c>
      <c r="B3" s="30" t="s">
        <v>23</v>
      </c>
      <c r="C3" s="31" t="s">
        <v>24</v>
      </c>
      <c r="D3" s="29" t="s">
        <v>130</v>
      </c>
      <c r="E3" s="37">
        <f>Boursorama!D14</f>
        <v>8.02</v>
      </c>
      <c r="F3" s="35">
        <f>8.989</f>
        <v>8.9890000000000008</v>
      </c>
      <c r="G3" s="33">
        <f>200</f>
        <v>200</v>
      </c>
      <c r="H3" s="40">
        <f>F3*G3</f>
        <v>1797.8000000000002</v>
      </c>
      <c r="I3" s="41">
        <f>IF(H3&lt;=800,2,IF(H3&lt;=1500,3.8,(H3-1500)*0.45%+3.8))</f>
        <v>5.1401000000000003</v>
      </c>
      <c r="J3" s="22"/>
      <c r="K3" s="46">
        <f>H3-I3</f>
        <v>1792.6599000000001</v>
      </c>
      <c r="L3" s="20"/>
      <c r="M3" t="s">
        <v>135</v>
      </c>
    </row>
    <row r="4" spans="1:13" x14ac:dyDescent="0.3">
      <c r="A4" s="44">
        <v>43179</v>
      </c>
      <c r="B4" s="30" t="s">
        <v>27</v>
      </c>
      <c r="C4" s="31" t="s">
        <v>28</v>
      </c>
      <c r="D4" s="29" t="s">
        <v>129</v>
      </c>
      <c r="E4" s="37">
        <v>14.59</v>
      </c>
      <c r="F4" s="35">
        <v>16.12</v>
      </c>
      <c r="G4" s="33">
        <f>300</f>
        <v>300</v>
      </c>
      <c r="H4" s="40">
        <f>F4*G4</f>
        <v>4836</v>
      </c>
      <c r="I4" s="41">
        <f>IF(H4&lt;=800,2,IF(H4&lt;=1500,3.8,(H4-1500)*0.45%+3.8))</f>
        <v>18.812000000000001</v>
      </c>
      <c r="J4" s="43">
        <f>H4*0.3/100</f>
        <v>14.507999999999999</v>
      </c>
      <c r="K4" s="46">
        <f>H4+I4+J4</f>
        <v>4869.32</v>
      </c>
      <c r="L4" s="20"/>
    </row>
    <row r="5" spans="1:13" x14ac:dyDescent="0.3">
      <c r="A5" s="45"/>
      <c r="B5" s="16"/>
      <c r="C5" s="16"/>
      <c r="D5" s="20"/>
      <c r="E5" s="38"/>
      <c r="F5" s="20"/>
      <c r="G5" s="18"/>
      <c r="H5" s="16"/>
      <c r="I5" s="42"/>
      <c r="J5" s="22"/>
      <c r="K5" s="20"/>
      <c r="L5" s="20"/>
    </row>
    <row r="6" spans="1:13" x14ac:dyDescent="0.3">
      <c r="A6" s="45"/>
      <c r="B6" s="16"/>
      <c r="C6" s="16"/>
      <c r="D6" s="20"/>
      <c r="E6" s="38"/>
      <c r="F6" s="20"/>
      <c r="G6" s="18"/>
      <c r="H6" s="16"/>
      <c r="I6" s="42"/>
      <c r="J6" s="22"/>
      <c r="K6" s="20"/>
      <c r="L6" s="20"/>
    </row>
    <row r="7" spans="1:13" x14ac:dyDescent="0.3">
      <c r="A7" s="45"/>
      <c r="B7" s="16"/>
      <c r="C7" s="16"/>
      <c r="D7" s="20"/>
      <c r="E7" s="38"/>
      <c r="F7" s="20"/>
      <c r="G7" s="18"/>
      <c r="H7" s="16"/>
      <c r="I7" s="42"/>
      <c r="J7" s="22"/>
      <c r="K7" s="20"/>
      <c r="L7" s="20"/>
    </row>
    <row r="8" spans="1:13" x14ac:dyDescent="0.3">
      <c r="A8" s="45"/>
      <c r="B8" s="16"/>
      <c r="C8" s="16"/>
      <c r="D8" s="20"/>
      <c r="E8" s="38"/>
      <c r="F8" s="20"/>
      <c r="G8" s="18"/>
      <c r="H8" s="16"/>
      <c r="I8" s="42"/>
      <c r="J8" s="22"/>
      <c r="K8" s="20"/>
      <c r="L8" s="20"/>
    </row>
    <row r="9" spans="1:13" x14ac:dyDescent="0.3">
      <c r="A9" s="20"/>
      <c r="B9" s="16"/>
      <c r="C9" s="16"/>
      <c r="D9" s="20"/>
      <c r="E9" s="38"/>
      <c r="F9" s="20"/>
      <c r="G9" s="18"/>
      <c r="H9" s="16"/>
      <c r="I9" s="42"/>
      <c r="J9" s="22"/>
      <c r="K9" s="20"/>
      <c r="L9" s="20"/>
    </row>
    <row r="10" spans="1:13" x14ac:dyDescent="0.3">
      <c r="A10" s="20"/>
      <c r="B10" s="16"/>
      <c r="C10" s="16"/>
      <c r="D10" s="20"/>
      <c r="E10" s="38"/>
      <c r="F10" s="20"/>
      <c r="G10" s="18"/>
      <c r="H10" s="16"/>
      <c r="I10" s="42"/>
      <c r="J10" s="22"/>
      <c r="K10" s="20"/>
      <c r="L10" s="20"/>
    </row>
    <row r="11" spans="1:13" x14ac:dyDescent="0.3">
      <c r="A11" s="20"/>
      <c r="B11" s="16"/>
      <c r="C11" s="16"/>
      <c r="D11" s="20"/>
      <c r="E11" s="38"/>
      <c r="F11" s="20"/>
      <c r="G11" s="18"/>
      <c r="H11" s="16"/>
      <c r="I11" s="42"/>
      <c r="J11" s="22"/>
      <c r="K11" s="20"/>
      <c r="L11" s="20"/>
    </row>
    <row r="12" spans="1:13" x14ac:dyDescent="0.3">
      <c r="A12" s="20"/>
      <c r="B12" s="16"/>
      <c r="C12" s="16"/>
      <c r="D12" s="20"/>
      <c r="E12" s="38"/>
      <c r="F12" s="20"/>
      <c r="G12" s="18"/>
      <c r="H12" s="16"/>
      <c r="I12" s="42"/>
      <c r="J12" s="22"/>
      <c r="K12" s="20"/>
      <c r="L12" s="20"/>
    </row>
    <row r="13" spans="1:13" x14ac:dyDescent="0.3">
      <c r="A13" s="20"/>
      <c r="B13" s="16"/>
      <c r="C13" s="16"/>
      <c r="D13" s="20"/>
      <c r="E13" s="38"/>
      <c r="F13" s="20"/>
      <c r="G13" s="18"/>
      <c r="H13" s="16"/>
      <c r="I13" s="42"/>
      <c r="J13" s="22"/>
      <c r="K13" s="20"/>
      <c r="L13" s="20"/>
    </row>
    <row r="14" spans="1:13" x14ac:dyDescent="0.3">
      <c r="A14" s="20"/>
      <c r="B14" s="16"/>
      <c r="C14" s="16"/>
      <c r="D14" s="20"/>
      <c r="E14" s="38"/>
      <c r="F14" s="20"/>
      <c r="G14" s="18"/>
      <c r="H14" s="16"/>
      <c r="I14" s="42"/>
      <c r="J14" s="22"/>
      <c r="K14" s="20"/>
      <c r="L14" s="20"/>
    </row>
    <row r="15" spans="1:13" x14ac:dyDescent="0.3">
      <c r="A15" s="20"/>
      <c r="B15" s="16"/>
      <c r="C15" s="16"/>
      <c r="D15" s="20"/>
      <c r="E15" s="38"/>
      <c r="F15" s="20"/>
      <c r="G15" s="18"/>
      <c r="H15" s="16"/>
      <c r="I15" s="42"/>
      <c r="J15" s="22"/>
      <c r="K15" s="20"/>
      <c r="L15" s="20"/>
    </row>
    <row r="16" spans="1:13" x14ac:dyDescent="0.3">
      <c r="A16" s="20"/>
      <c r="B16" s="16"/>
      <c r="C16" s="16"/>
      <c r="D16" s="20"/>
      <c r="E16" s="38"/>
      <c r="F16" s="20"/>
      <c r="G16" s="18"/>
      <c r="H16" s="16"/>
      <c r="I16" s="16"/>
      <c r="J16" s="22"/>
      <c r="K16" s="20"/>
      <c r="L16" s="20"/>
    </row>
    <row r="17" spans="1:12" x14ac:dyDescent="0.3">
      <c r="A17" s="20"/>
      <c r="B17" s="16"/>
      <c r="C17" s="16"/>
      <c r="D17" s="20"/>
      <c r="E17" s="38"/>
      <c r="F17" s="20"/>
      <c r="G17" s="18"/>
      <c r="H17" s="16"/>
      <c r="I17" s="16"/>
      <c r="J17" s="22"/>
      <c r="K17" s="20"/>
      <c r="L17" s="20"/>
    </row>
    <row r="18" spans="1:12" x14ac:dyDescent="0.3">
      <c r="A18" s="20"/>
      <c r="B18" s="16"/>
      <c r="C18" s="16"/>
      <c r="D18" s="20"/>
      <c r="E18" s="38"/>
      <c r="F18" s="20"/>
      <c r="G18" s="18"/>
      <c r="H18" s="16"/>
      <c r="I18" s="16"/>
      <c r="J18" s="22"/>
      <c r="K18" s="20"/>
      <c r="L18" s="20"/>
    </row>
    <row r="19" spans="1:12" x14ac:dyDescent="0.3">
      <c r="A19" s="20"/>
      <c r="B19" s="16"/>
      <c r="C19" s="16"/>
      <c r="D19" s="20"/>
      <c r="E19" s="38"/>
      <c r="F19" s="20"/>
      <c r="G19" s="18"/>
      <c r="H19" s="16"/>
      <c r="I19" s="16"/>
      <c r="J19" s="22"/>
      <c r="K19" s="20"/>
      <c r="L19" s="20"/>
    </row>
    <row r="20" spans="1:12" x14ac:dyDescent="0.3">
      <c r="A20" s="20"/>
      <c r="B20" s="16"/>
      <c r="C20" s="16"/>
      <c r="D20" s="20"/>
      <c r="E20" s="38"/>
      <c r="F20" s="20"/>
      <c r="G20" s="18"/>
      <c r="H20" s="16"/>
      <c r="I20" s="16"/>
      <c r="J20" s="22"/>
      <c r="K20" s="20"/>
      <c r="L20" s="20"/>
    </row>
    <row r="21" spans="1:12" x14ac:dyDescent="0.3">
      <c r="A21" s="20"/>
      <c r="B21" s="16"/>
      <c r="C21" s="16"/>
      <c r="D21" s="20"/>
      <c r="E21" s="38"/>
      <c r="F21" s="20"/>
      <c r="G21" s="18"/>
      <c r="H21" s="16"/>
      <c r="I21" s="16"/>
      <c r="J21" s="22"/>
      <c r="K21" s="20"/>
      <c r="L21" s="20"/>
    </row>
    <row r="22" spans="1:12" x14ac:dyDescent="0.3">
      <c r="A22" s="20"/>
      <c r="B22" s="16"/>
      <c r="C22" s="16"/>
      <c r="D22" s="20"/>
      <c r="E22" s="38"/>
      <c r="F22" s="20"/>
      <c r="G22" s="18"/>
      <c r="H22" s="16"/>
      <c r="I22" s="16"/>
      <c r="J22" s="22"/>
      <c r="K22" s="20"/>
      <c r="L22" s="20"/>
    </row>
    <row r="23" spans="1:12" x14ac:dyDescent="0.3">
      <c r="A23" s="20"/>
      <c r="B23" s="16"/>
      <c r="C23" s="16"/>
      <c r="D23" s="20"/>
      <c r="E23" s="38"/>
      <c r="F23" s="20"/>
      <c r="G23" s="18"/>
      <c r="H23" s="16"/>
      <c r="I23" s="16"/>
      <c r="J23" s="22"/>
      <c r="K23" s="20"/>
      <c r="L23" s="20"/>
    </row>
    <row r="24" spans="1:12" x14ac:dyDescent="0.3">
      <c r="A24" s="20"/>
      <c r="B24" s="16"/>
      <c r="C24" s="16"/>
      <c r="D24" s="20"/>
      <c r="E24" s="38"/>
      <c r="F24" s="20"/>
      <c r="G24" s="18"/>
      <c r="H24" s="16"/>
      <c r="I24" s="16"/>
      <c r="J24" s="22"/>
      <c r="K24" s="20"/>
      <c r="L24" s="20"/>
    </row>
    <row r="25" spans="1:12" x14ac:dyDescent="0.3">
      <c r="A25" s="20"/>
      <c r="B25" s="16"/>
      <c r="C25" s="16"/>
      <c r="D25" s="20"/>
      <c r="E25" s="38"/>
      <c r="F25" s="20"/>
      <c r="G25" s="18"/>
      <c r="H25" s="16"/>
      <c r="I25" s="16"/>
      <c r="J25" s="22"/>
      <c r="K25" s="20"/>
      <c r="L25" s="20"/>
    </row>
    <row r="26" spans="1:12" x14ac:dyDescent="0.3">
      <c r="A26" s="20"/>
      <c r="B26" s="16"/>
      <c r="C26" s="16"/>
      <c r="D26" s="20"/>
      <c r="E26" s="38"/>
      <c r="F26" s="20"/>
      <c r="G26" s="18"/>
      <c r="H26" s="16"/>
      <c r="I26" s="16"/>
      <c r="J26" s="22"/>
      <c r="K26" s="20"/>
      <c r="L26" s="20"/>
    </row>
    <row r="27" spans="1:12" ht="15" thickBot="1" x14ac:dyDescent="0.35">
      <c r="A27" s="21"/>
      <c r="B27" s="17"/>
      <c r="C27" s="17"/>
      <c r="D27" s="21"/>
      <c r="E27" s="39"/>
      <c r="F27" s="21"/>
      <c r="G27" s="19"/>
      <c r="H27" s="17"/>
      <c r="I27" s="17"/>
      <c r="J27" s="23"/>
      <c r="K27" s="21"/>
      <c r="L27" s="2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Boursorama</vt:lpstr>
      <vt:lpstr>Achat-Vente</vt:lpstr>
      <vt:lpstr>Cotation</vt:lpstr>
      <vt:lpstr>REF</vt:lpstr>
      <vt:lpstr>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pasdan</cp:lastModifiedBy>
  <cp:lastPrinted>2018-05-18T10:00:31Z</cp:lastPrinted>
  <dcterms:created xsi:type="dcterms:W3CDTF">2006-09-16T00:00:00Z</dcterms:created>
  <dcterms:modified xsi:type="dcterms:W3CDTF">2018-05-18T10:40:25Z</dcterms:modified>
</cp:coreProperties>
</file>