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\Dropbox\BASKET\Convocations\"/>
    </mc:Choice>
  </mc:AlternateContent>
  <bookViews>
    <workbookView xWindow="0" yWindow="0" windowWidth="10110" windowHeight="9900" xr2:uid="{6464AC37-4132-40B0-91DF-31E42B2943C2}"/>
  </bookViews>
  <sheets>
    <sheet name="23-09--G4" sheetId="2" r:id="rId1"/>
    <sheet name="30-09--F5" sheetId="4" r:id="rId2"/>
    <sheet name="07-10--G6" sheetId="6" r:id="rId3"/>
    <sheet name="14-10--F7" sheetId="5" r:id="rId4"/>
    <sheet name="4-11--G8" sheetId="7" r:id="rId5"/>
    <sheet name="11-11--F9" sheetId="8" r:id="rId6"/>
    <sheet name="18-11--G10" sheetId="9" r:id="rId7"/>
    <sheet name="25-11--F11" sheetId="13" r:id="rId8"/>
    <sheet name="02-12--G12" sheetId="12" r:id="rId9"/>
    <sheet name="09-12--F13" sheetId="11" r:id="rId10"/>
    <sheet name="16-12--G14" sheetId="14" r:id="rId11"/>
    <sheet name="06-01--F15" sheetId="15" r:id="rId12"/>
    <sheet name="Modele" sheetId="16" r:id="rId13"/>
    <sheet name="Temps deplacement" sheetId="17" r:id="rId14"/>
  </sheets>
  <externalReferences>
    <externalReference r:id="rId15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2" l="1"/>
  <c r="G27" i="16" l="1"/>
  <c r="F27" i="16"/>
  <c r="D27" i="16"/>
  <c r="C27" i="16"/>
  <c r="G26" i="16"/>
  <c r="F26" i="16"/>
  <c r="D26" i="16"/>
  <c r="C26" i="16"/>
  <c r="F25" i="16"/>
  <c r="G24" i="16"/>
  <c r="F24" i="16"/>
  <c r="D24" i="16"/>
  <c r="C24" i="16"/>
  <c r="C23" i="16"/>
  <c r="C21" i="16"/>
  <c r="C20" i="16"/>
  <c r="C19" i="16"/>
  <c r="C17" i="16"/>
  <c r="C16" i="16"/>
  <c r="C15" i="16"/>
  <c r="C14" i="16"/>
  <c r="C13" i="16"/>
  <c r="C12" i="16"/>
  <c r="C11" i="16"/>
  <c r="C10" i="16"/>
  <c r="C9" i="16"/>
  <c r="C8" i="16"/>
  <c r="E4" i="16"/>
  <c r="F27" i="15"/>
  <c r="F26" i="15"/>
  <c r="F24" i="15"/>
  <c r="G27" i="15"/>
  <c r="G26" i="15"/>
  <c r="G24" i="15"/>
  <c r="D27" i="15"/>
  <c r="D26" i="15"/>
  <c r="D24" i="15"/>
  <c r="C27" i="15"/>
  <c r="C26" i="15"/>
  <c r="C24" i="15"/>
  <c r="E4" i="15"/>
  <c r="F25" i="15"/>
  <c r="C23" i="15"/>
  <c r="C21" i="15"/>
  <c r="C20" i="15"/>
  <c r="C19" i="15"/>
  <c r="C17" i="15"/>
  <c r="C16" i="15"/>
  <c r="C15" i="15"/>
  <c r="C14" i="15"/>
  <c r="C13" i="15"/>
  <c r="C12" i="15"/>
  <c r="C11" i="15"/>
  <c r="C10" i="15"/>
  <c r="C9" i="15"/>
  <c r="C8" i="15"/>
  <c r="F27" i="14"/>
  <c r="F26" i="14"/>
  <c r="F24" i="14"/>
  <c r="G26" i="14"/>
  <c r="G24" i="14"/>
  <c r="G27" i="14"/>
  <c r="D27" i="14"/>
  <c r="D26" i="14"/>
  <c r="D24" i="14"/>
  <c r="E4" i="14"/>
  <c r="C27" i="14"/>
  <c r="C26" i="14"/>
  <c r="C24" i="14"/>
  <c r="F25" i="14"/>
  <c r="C23" i="14"/>
  <c r="C21" i="14"/>
  <c r="C20" i="14"/>
  <c r="C19" i="14"/>
  <c r="C17" i="14"/>
  <c r="C16" i="14"/>
  <c r="C15" i="14"/>
  <c r="C14" i="14"/>
  <c r="C13" i="14"/>
  <c r="C12" i="14"/>
  <c r="C11" i="14"/>
  <c r="C10" i="14"/>
  <c r="C9" i="14"/>
  <c r="C8" i="14"/>
  <c r="D27" i="11"/>
  <c r="D26" i="11"/>
  <c r="D24" i="9"/>
  <c r="D24" i="12"/>
  <c r="D24" i="11"/>
  <c r="F27" i="11"/>
  <c r="F26" i="11"/>
  <c r="F24" i="11"/>
  <c r="C27" i="11"/>
  <c r="C26" i="11"/>
  <c r="C24" i="11"/>
  <c r="G27" i="11"/>
  <c r="G26" i="11"/>
  <c r="G24" i="11"/>
  <c r="D26" i="12"/>
  <c r="D27" i="12"/>
  <c r="G27" i="12"/>
  <c r="G26" i="12"/>
  <c r="G24" i="12"/>
  <c r="F27" i="12"/>
  <c r="F26" i="12"/>
  <c r="F24" i="12"/>
  <c r="C27" i="12"/>
  <c r="C26" i="12"/>
  <c r="C24" i="12"/>
  <c r="D27" i="13"/>
  <c r="D26" i="13"/>
  <c r="D24" i="13"/>
  <c r="F27" i="13"/>
  <c r="F26" i="13"/>
  <c r="F24" i="13"/>
  <c r="G27" i="13"/>
  <c r="G26" i="13"/>
  <c r="G24" i="13"/>
  <c r="E4" i="11"/>
  <c r="E4" i="12"/>
  <c r="E4" i="13"/>
  <c r="C24" i="13"/>
  <c r="C26" i="13"/>
  <c r="C27" i="13"/>
  <c r="F25" i="13"/>
  <c r="C23" i="13"/>
  <c r="C21" i="13"/>
  <c r="C20" i="13"/>
  <c r="C19" i="13"/>
  <c r="C17" i="13"/>
  <c r="C16" i="13"/>
  <c r="C15" i="13"/>
  <c r="C14" i="13"/>
  <c r="C13" i="13"/>
  <c r="C12" i="13"/>
  <c r="C11" i="13"/>
  <c r="C10" i="13"/>
  <c r="C9" i="13"/>
  <c r="C8" i="13"/>
  <c r="F25" i="12"/>
  <c r="C23" i="12"/>
  <c r="C21" i="12"/>
  <c r="C20" i="12"/>
  <c r="C19" i="12"/>
  <c r="C17" i="12"/>
  <c r="C16" i="12"/>
  <c r="C15" i="12"/>
  <c r="C14" i="12"/>
  <c r="C13" i="12"/>
  <c r="C12" i="12"/>
  <c r="C11" i="12"/>
  <c r="C10" i="12"/>
  <c r="C9" i="12"/>
  <c r="C8" i="12"/>
  <c r="F25" i="11"/>
  <c r="C23" i="11"/>
  <c r="C21" i="11"/>
  <c r="C20" i="11"/>
  <c r="C19" i="11"/>
  <c r="C17" i="11"/>
  <c r="C16" i="11"/>
  <c r="C15" i="11"/>
  <c r="C14" i="11"/>
  <c r="C13" i="11"/>
  <c r="C12" i="11"/>
  <c r="C11" i="11"/>
  <c r="C10" i="11"/>
  <c r="C9" i="11"/>
  <c r="C8" i="11"/>
  <c r="D26" i="9"/>
  <c r="F24" i="9"/>
  <c r="F26" i="9"/>
  <c r="F27" i="9"/>
  <c r="G24" i="9"/>
  <c r="G26" i="9"/>
  <c r="G27" i="9"/>
  <c r="D27" i="9"/>
  <c r="C24" i="9"/>
  <c r="C26" i="9"/>
  <c r="C27" i="9"/>
  <c r="D26" i="8"/>
  <c r="D27" i="8"/>
  <c r="D24" i="8"/>
  <c r="C24" i="8"/>
  <c r="C26" i="8"/>
  <c r="C27" i="8"/>
  <c r="G27" i="8" l="1"/>
  <c r="G26" i="8"/>
  <c r="G24" i="8"/>
  <c r="E4" i="9"/>
  <c r="E4" i="8"/>
  <c r="F25" i="9"/>
  <c r="C23" i="9"/>
  <c r="C21" i="9"/>
  <c r="C20" i="9"/>
  <c r="C19" i="9"/>
  <c r="C17" i="9"/>
  <c r="C16" i="9"/>
  <c r="C15" i="9"/>
  <c r="C14" i="9"/>
  <c r="C13" i="9"/>
  <c r="C12" i="9"/>
  <c r="C11" i="9"/>
  <c r="C10" i="9"/>
  <c r="C9" i="9"/>
  <c r="C8" i="9"/>
  <c r="F27" i="8"/>
  <c r="F26" i="8"/>
  <c r="F25" i="8"/>
  <c r="F24" i="8"/>
  <c r="C23" i="8"/>
  <c r="C21" i="8"/>
  <c r="C20" i="8"/>
  <c r="C19" i="8"/>
  <c r="C17" i="8"/>
  <c r="C16" i="8"/>
  <c r="C15" i="8"/>
  <c r="C14" i="8"/>
  <c r="C13" i="8"/>
  <c r="C12" i="8"/>
  <c r="C11" i="8"/>
  <c r="C10" i="8"/>
  <c r="C9" i="8"/>
  <c r="C8" i="8"/>
  <c r="G26" i="7"/>
  <c r="G24" i="7"/>
  <c r="G27" i="7"/>
  <c r="F27" i="7"/>
  <c r="F26" i="7"/>
  <c r="D27" i="7"/>
  <c r="D26" i="7"/>
  <c r="D24" i="7"/>
  <c r="C27" i="7"/>
  <c r="C26" i="7"/>
  <c r="C24" i="7"/>
  <c r="C24" i="5"/>
  <c r="C26" i="5"/>
  <c r="C27" i="5"/>
  <c r="G27" i="5"/>
  <c r="G26" i="5"/>
  <c r="G24" i="5"/>
  <c r="F27" i="5"/>
  <c r="F26" i="5"/>
  <c r="F25" i="5"/>
  <c r="F24" i="5"/>
  <c r="D26" i="5"/>
  <c r="D27" i="5"/>
  <c r="D24" i="5"/>
  <c r="F25" i="6"/>
  <c r="F24" i="6"/>
  <c r="D24" i="6"/>
  <c r="C27" i="6"/>
  <c r="F24" i="4"/>
  <c r="C27" i="4"/>
  <c r="C27" i="2"/>
  <c r="C26" i="4"/>
  <c r="C24" i="4"/>
  <c r="C24" i="6"/>
  <c r="C26" i="6"/>
  <c r="F26" i="6"/>
  <c r="D26" i="6"/>
  <c r="F27" i="6"/>
  <c r="D27" i="6"/>
  <c r="F25" i="2"/>
  <c r="D26" i="2"/>
  <c r="D27" i="2"/>
  <c r="D24" i="2"/>
  <c r="D24" i="4"/>
  <c r="D26" i="4"/>
  <c r="D27" i="4"/>
  <c r="G24" i="6"/>
  <c r="G26" i="6"/>
  <c r="G27" i="6"/>
  <c r="E4" i="7"/>
  <c r="F25" i="7"/>
  <c r="F24" i="7"/>
  <c r="C23" i="7"/>
  <c r="C21" i="7"/>
  <c r="C20" i="7"/>
  <c r="C19" i="7"/>
  <c r="C17" i="7"/>
  <c r="C16" i="7"/>
  <c r="C15" i="7"/>
  <c r="C14" i="7"/>
  <c r="C13" i="7"/>
  <c r="C12" i="7"/>
  <c r="C11" i="7"/>
  <c r="C10" i="7"/>
  <c r="C9" i="7"/>
  <c r="C8" i="7"/>
  <c r="E4" i="5"/>
  <c r="E4" i="6"/>
  <c r="C23" i="6"/>
  <c r="C21" i="6"/>
  <c r="C20" i="6"/>
  <c r="C19" i="6"/>
  <c r="C17" i="6"/>
  <c r="C16" i="6"/>
  <c r="C15" i="6"/>
  <c r="C14" i="6"/>
  <c r="C13" i="6"/>
  <c r="C12" i="6"/>
  <c r="C11" i="6"/>
  <c r="C10" i="6"/>
  <c r="C9" i="6"/>
  <c r="C8" i="6"/>
  <c r="C23" i="5"/>
  <c r="C21" i="5"/>
  <c r="C20" i="5"/>
  <c r="C19" i="5"/>
  <c r="C17" i="5"/>
  <c r="C16" i="5"/>
  <c r="C15" i="5"/>
  <c r="C14" i="5"/>
  <c r="C13" i="5"/>
  <c r="C12" i="5"/>
  <c r="C11" i="5"/>
  <c r="C10" i="5"/>
  <c r="C9" i="5"/>
  <c r="C8" i="5"/>
  <c r="G27" i="4"/>
  <c r="F27" i="4"/>
  <c r="G26" i="4"/>
  <c r="F26" i="4"/>
  <c r="F25" i="4"/>
  <c r="G24" i="4"/>
  <c r="C23" i="4"/>
  <c r="C21" i="4"/>
  <c r="C20" i="4"/>
  <c r="C19" i="4"/>
  <c r="C17" i="4"/>
  <c r="C16" i="4"/>
  <c r="C15" i="4"/>
  <c r="C14" i="4"/>
  <c r="C13" i="4"/>
  <c r="C12" i="4"/>
  <c r="C11" i="4"/>
  <c r="C10" i="4"/>
  <c r="C9" i="4"/>
  <c r="C8" i="4"/>
  <c r="E4" i="4"/>
  <c r="E4" i="2"/>
  <c r="F24" i="2"/>
  <c r="G24" i="2"/>
  <c r="C8" i="2"/>
  <c r="C9" i="2"/>
  <c r="C10" i="2"/>
  <c r="C11" i="2"/>
  <c r="C12" i="2"/>
  <c r="C13" i="2"/>
  <c r="C14" i="2"/>
  <c r="C15" i="2"/>
  <c r="C16" i="2"/>
  <c r="C17" i="2"/>
  <c r="C19" i="2"/>
  <c r="C20" i="2"/>
  <c r="C21" i="2"/>
  <c r="C23" i="2"/>
  <c r="C24" i="2"/>
  <c r="F26" i="2"/>
  <c r="E26" i="2" s="1"/>
  <c r="G26" i="2"/>
  <c r="C26" i="2"/>
  <c r="G27" i="2"/>
  <c r="F27" i="2"/>
  <c r="E27" i="2" s="1"/>
</calcChain>
</file>

<file path=xl/sharedStrings.xml><?xml version="1.0" encoding="utf-8"?>
<sst xmlns="http://schemas.openxmlformats.org/spreadsheetml/2006/main" count="327" uniqueCount="27">
  <si>
    <t xml:space="preserve">WEEK-END DU </t>
  </si>
  <si>
    <t>N° MATCH</t>
  </si>
  <si>
    <t>LIEU</t>
  </si>
  <si>
    <t>HEURE RDV</t>
  </si>
  <si>
    <t>HEURE MATCH</t>
  </si>
  <si>
    <t>ADVERSAIRE</t>
  </si>
  <si>
    <t>EQUIPES</t>
  </si>
  <si>
    <t>U9F1</t>
  </si>
  <si>
    <t>U9F2</t>
  </si>
  <si>
    <t>U9F3</t>
  </si>
  <si>
    <t>U9M1</t>
  </si>
  <si>
    <t>U9M2</t>
  </si>
  <si>
    <t>U9M3</t>
  </si>
  <si>
    <t>U11F</t>
  </si>
  <si>
    <t>U11M1</t>
  </si>
  <si>
    <t>U11M2</t>
  </si>
  <si>
    <t>U13F1</t>
  </si>
  <si>
    <t>U13M1</t>
  </si>
  <si>
    <t>U13M2</t>
  </si>
  <si>
    <t>U15M</t>
  </si>
  <si>
    <t>U17M</t>
  </si>
  <si>
    <t>SENIORS F1/D2</t>
  </si>
  <si>
    <t>SENIORS F2/D4</t>
  </si>
  <si>
    <t>SENIORS M2/D4</t>
  </si>
  <si>
    <t>SENIORS M1/PRM</t>
  </si>
  <si>
    <t>PLOUZANE</t>
  </si>
  <si>
    <t>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</si>
</sst>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" fontId="2" fillId="0" borderId="5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BF7A370-CB20-4438-8AC6-465D604CF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8DA4CB7-6D29-4E20-8379-72D60497E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DB25366-59F6-4186-9522-F5DE19E3C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90E73C3-34DA-4531-9752-87232B23E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88E66F6-520C-4402-886D-D5CCD0A28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109F3F6-86F1-4D58-988B-428F129F2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2</xdr:rowOff>
    </xdr:from>
    <xdr:to>
      <xdr:col>2</xdr:col>
      <xdr:colOff>152400</xdr:colOff>
      <xdr:row>4</xdr:row>
      <xdr:rowOff>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7E78A04-7398-43BB-A1A8-48A690B6C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2"/>
          <a:ext cx="1228724" cy="1133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3</xdr:row>
      <xdr:rowOff>247650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68E505D-D60B-40D7-A897-E53CA24DE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114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A2A3E16-5553-409A-A743-3BA507C2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B3AB6A4-65C8-4B27-9A69-37DFFFBB6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28FE791-D392-4400-B43C-A01685436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CA066D4-6D11-4C1D-AC74-EFEEDFFD0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10B40C6-A55A-4F54-91FC-852F8CB62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1456F67-7DEE-4E89-AEE3-0BB384C62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FC979C5-F3C4-4110-B30C-A20ADA4C7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4D1C6B7-0153-4E3C-A41F-4B4514EFE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950729D-790B-4348-AB85-A1363631E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5DBACFF-E031-477F-BD35-ED2AAE94F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9B017F7-8958-4796-8E16-A2F4B49D8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FB3D1D3-D20E-4074-ADAE-1FE846DE3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5F9ACFF-9225-4397-96E4-3FF15F162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B2B6C08-2340-4396-9073-49D0AF6B7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126698-0CE3-4977-A38C-55B579BA7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0AA8C3D-758A-4DB0-9C00-3C6848ABB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</xdr:rowOff>
    </xdr:from>
    <xdr:to>
      <xdr:col>2</xdr:col>
      <xdr:colOff>152400</xdr:colOff>
      <xdr:row>4</xdr:row>
      <xdr:rowOff>133684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4D946B9-EC5C-46EF-92DE-D8E8A281D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47626" y="1"/>
          <a:ext cx="1228724" cy="1267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1047750</xdr:colOff>
      <xdr:row>0</xdr:row>
      <xdr:rowOff>1</xdr:rowOff>
    </xdr:from>
    <xdr:to>
      <xdr:col>6</xdr:col>
      <xdr:colOff>2133600</xdr:colOff>
      <xdr:row>4</xdr:row>
      <xdr:rowOff>123522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0B6DB8C-FF57-4A18-9F86-D4216EC72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7" t="21428" r="52547" b="28836"/>
        <a:stretch>
          <a:fillRect/>
        </a:stretch>
      </xdr:blipFill>
      <xdr:spPr bwMode="auto">
        <a:xfrm>
          <a:off x="5562600" y="1"/>
          <a:ext cx="1085850" cy="12569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er/Dropbox/BASKET/Championnats/Championnats%20s&#233;nio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M"/>
      <sheetName val="D2F"/>
      <sheetName val="D4M"/>
      <sheetName val="D4F"/>
      <sheetName val="Modele"/>
      <sheetName val="Feuil1"/>
    </sheetNames>
    <sheetDataSet>
      <sheetData sheetId="0">
        <row r="4">
          <cell r="B4">
            <v>1</v>
          </cell>
          <cell r="C4" t="str">
            <v>PLOUZANE</v>
          </cell>
          <cell r="E4">
            <v>0.88541666666666663</v>
          </cell>
          <cell r="G4" t="str">
            <v>AS GUELMEUR 2</v>
          </cell>
        </row>
        <row r="5">
          <cell r="B5">
            <v>10</v>
          </cell>
          <cell r="C5" t="str">
            <v>PLOUDALMEZEAU</v>
          </cell>
          <cell r="F5" t="str">
            <v>AZ PLOUALMEZEAU</v>
          </cell>
        </row>
        <row r="6">
          <cell r="B6">
            <v>15</v>
          </cell>
          <cell r="C6" t="str">
            <v>PLOUZANE</v>
          </cell>
          <cell r="E6">
            <v>0.88541666666666663</v>
          </cell>
          <cell r="G6" t="str">
            <v>BC LEONARD</v>
          </cell>
        </row>
        <row r="7">
          <cell r="B7">
            <v>25</v>
          </cell>
          <cell r="C7" t="str">
            <v>LANDIVISIAU</v>
          </cell>
          <cell r="F7" t="str">
            <v>LANDI BA</v>
          </cell>
        </row>
        <row r="8">
          <cell r="B8">
            <v>29</v>
          </cell>
          <cell r="C8" t="str">
            <v>PLOUZANE</v>
          </cell>
          <cell r="E8">
            <v>0.88541666666666663</v>
          </cell>
          <cell r="G8" t="str">
            <v>BLEUETS GUILERS</v>
          </cell>
        </row>
        <row r="9">
          <cell r="B9">
            <v>36</v>
          </cell>
          <cell r="C9" t="str">
            <v>CONCARNEAU</v>
          </cell>
          <cell r="F9" t="str">
            <v>US CONCARNEAU 2</v>
          </cell>
        </row>
        <row r="10">
          <cell r="B10">
            <v>43</v>
          </cell>
          <cell r="C10" t="str">
            <v>PLOUZANE</v>
          </cell>
          <cell r="E10">
            <v>0.88541666666666663</v>
          </cell>
          <cell r="G10" t="str">
            <v>UJAP QUIMPER 4</v>
          </cell>
        </row>
        <row r="11">
          <cell r="B11">
            <v>52</v>
          </cell>
          <cell r="C11" t="str">
            <v>QUIMPER</v>
          </cell>
          <cell r="F11" t="str">
            <v>ASEA 2</v>
          </cell>
        </row>
        <row r="12">
          <cell r="B12">
            <v>57</v>
          </cell>
          <cell r="C12" t="str">
            <v>PLOUZANE</v>
          </cell>
          <cell r="E12">
            <v>0.88541666666666663</v>
          </cell>
          <cell r="G12" t="str">
            <v>GDR</v>
          </cell>
        </row>
        <row r="13">
          <cell r="B13">
            <v>67</v>
          </cell>
          <cell r="C13" t="str">
            <v>LERELECQ KERHUON</v>
          </cell>
          <cell r="F13" t="str">
            <v>STADE RELECQUOIS</v>
          </cell>
        </row>
        <row r="14">
          <cell r="B14">
            <v>71</v>
          </cell>
          <cell r="C14" t="str">
            <v>PLOUZANE</v>
          </cell>
          <cell r="E14">
            <v>0.88541666666666663</v>
          </cell>
          <cell r="G14" t="str">
            <v>GOUESNOU BA</v>
          </cell>
        </row>
        <row r="15">
          <cell r="B15">
            <v>83</v>
          </cell>
          <cell r="C15" t="str">
            <v>BREST</v>
          </cell>
          <cell r="F15" t="str">
            <v>PL SANQUER 2</v>
          </cell>
        </row>
      </sheetData>
      <sheetData sheetId="1">
        <row r="4">
          <cell r="A4">
            <v>43001</v>
          </cell>
          <cell r="C4" t="str">
            <v>PLOUZANE</v>
          </cell>
          <cell r="E4">
            <v>0.80208333333333337</v>
          </cell>
          <cell r="G4" t="str">
            <v>AS GUELMEUR</v>
          </cell>
        </row>
        <row r="5">
          <cell r="A5">
            <v>43008</v>
          </cell>
          <cell r="C5" t="str">
            <v>UREM</v>
          </cell>
          <cell r="F5" t="str">
            <v>UREM BC</v>
          </cell>
        </row>
        <row r="6">
          <cell r="A6">
            <v>43015</v>
          </cell>
          <cell r="C6" t="str">
            <v>PLOUZANE</v>
          </cell>
          <cell r="E6">
            <v>0.80208333333333337</v>
          </cell>
          <cell r="G6" t="str">
            <v>CJR</v>
          </cell>
        </row>
        <row r="7">
          <cell r="A7">
            <v>43022</v>
          </cell>
          <cell r="F7" t="str">
            <v>AVEL KURUN</v>
          </cell>
        </row>
        <row r="8">
          <cell r="A8">
            <v>43043</v>
          </cell>
          <cell r="C8" t="str">
            <v>PLOUZANE</v>
          </cell>
          <cell r="G8" t="str">
            <v>PL SANQUER</v>
          </cell>
        </row>
        <row r="9">
          <cell r="A9">
            <v>43050</v>
          </cell>
          <cell r="C9" t="str">
            <v>MORLAIX</v>
          </cell>
          <cell r="F9" t="str">
            <v>MORLAIX ST MARTIN</v>
          </cell>
        </row>
        <row r="10">
          <cell r="A10">
            <v>43057</v>
          </cell>
          <cell r="C10" t="str">
            <v>PLOUZANE</v>
          </cell>
          <cell r="E10">
            <v>0.80208333333333337</v>
          </cell>
          <cell r="G10" t="str">
            <v>PLOUIDER BBCL</v>
          </cell>
        </row>
        <row r="11">
          <cell r="A11">
            <v>43064</v>
          </cell>
          <cell r="C11" t="str">
            <v>PLOUDALMEZEAU</v>
          </cell>
          <cell r="F11" t="str">
            <v>AZ PLOUDALMEZEAU 2</v>
          </cell>
        </row>
        <row r="12">
          <cell r="A12">
            <v>43071</v>
          </cell>
          <cell r="C12" t="str">
            <v>PLOUZANE</v>
          </cell>
          <cell r="E12">
            <v>0.80208333333333337</v>
          </cell>
          <cell r="G12" t="str">
            <v>GDR 3</v>
          </cell>
        </row>
        <row r="13">
          <cell r="A13">
            <v>43078</v>
          </cell>
          <cell r="C13" t="str">
            <v>RELECQ KERHUON</v>
          </cell>
          <cell r="F13" t="str">
            <v>STADE RELECQUOIS</v>
          </cell>
        </row>
        <row r="14">
          <cell r="A14">
            <v>43085</v>
          </cell>
          <cell r="C14" t="str">
            <v>PLOUZANE</v>
          </cell>
          <cell r="E14">
            <v>0.80208333333333337</v>
          </cell>
          <cell r="G14" t="str">
            <v>LBB 2</v>
          </cell>
        </row>
        <row r="15">
          <cell r="A15">
            <v>43106</v>
          </cell>
          <cell r="C15" t="str">
            <v>GOUESNOU</v>
          </cell>
          <cell r="E15">
            <v>0.80208333333333337</v>
          </cell>
          <cell r="F15" t="str">
            <v>GOUSNOU BASKET 2</v>
          </cell>
        </row>
      </sheetData>
      <sheetData sheetId="2">
        <row r="4">
          <cell r="B4">
            <v>1</v>
          </cell>
          <cell r="C4" t="str">
            <v>PLOUZANE</v>
          </cell>
          <cell r="E4">
            <v>0.80208333333333337</v>
          </cell>
          <cell r="G4" t="str">
            <v>BC CROZON</v>
          </cell>
        </row>
        <row r="5">
          <cell r="B5">
            <v>10</v>
          </cell>
          <cell r="F5" t="str">
            <v>EXEMPT</v>
          </cell>
        </row>
        <row r="6">
          <cell r="B6">
            <v>15</v>
          </cell>
          <cell r="C6" t="str">
            <v>PLOUZANE</v>
          </cell>
          <cell r="E6">
            <v>0.80208333333333337</v>
          </cell>
          <cell r="G6" t="str">
            <v>CJR 2</v>
          </cell>
        </row>
        <row r="7">
          <cell r="B7">
            <v>25</v>
          </cell>
          <cell r="C7" t="str">
            <v>LANDIVISIAU</v>
          </cell>
          <cell r="F7" t="str">
            <v>LANDI BA 2</v>
          </cell>
        </row>
        <row r="8">
          <cell r="B8">
            <v>29</v>
          </cell>
          <cell r="C8" t="str">
            <v>PLOUZANE</v>
          </cell>
          <cell r="E8">
            <v>0.80208333333333337</v>
          </cell>
          <cell r="G8" t="str">
            <v>PLABENNEC BC 2</v>
          </cell>
        </row>
        <row r="9">
          <cell r="B9">
            <v>36</v>
          </cell>
          <cell r="C9" t="str">
            <v>CONCARNEAU</v>
          </cell>
          <cell r="F9" t="str">
            <v>US CONCARNEAU 3</v>
          </cell>
        </row>
        <row r="10">
          <cell r="B10">
            <v>43</v>
          </cell>
          <cell r="C10" t="str">
            <v>PLOUZANE</v>
          </cell>
          <cell r="E10">
            <v>0.80208333333333337</v>
          </cell>
          <cell r="G10" t="str">
            <v>PLEUVEN BC 2</v>
          </cell>
        </row>
        <row r="11">
          <cell r="B11">
            <v>52</v>
          </cell>
          <cell r="C11" t="str">
            <v>PLOUDALMEZEAU</v>
          </cell>
          <cell r="F11" t="str">
            <v>AZ PLOUDALMEZEAU 2</v>
          </cell>
        </row>
        <row r="12">
          <cell r="B12">
            <v>57</v>
          </cell>
          <cell r="C12" t="str">
            <v>PLOUZANE</v>
          </cell>
          <cell r="E12">
            <v>0.80208333333333337</v>
          </cell>
          <cell r="G12" t="str">
            <v>PLOUARZEL BC 2</v>
          </cell>
        </row>
        <row r="13">
          <cell r="B13">
            <v>67</v>
          </cell>
          <cell r="C13" t="str">
            <v>PLOUVIEN</v>
          </cell>
          <cell r="F13" t="str">
            <v>PLOUVIEN BA 2</v>
          </cell>
        </row>
        <row r="14">
          <cell r="B14">
            <v>71</v>
          </cell>
          <cell r="C14" t="str">
            <v>PLOUZANE</v>
          </cell>
          <cell r="E14">
            <v>0.80208333333333337</v>
          </cell>
          <cell r="G14" t="str">
            <v>PL SANQUER 5</v>
          </cell>
        </row>
        <row r="15">
          <cell r="B15">
            <v>83</v>
          </cell>
          <cell r="C15" t="str">
            <v>BREST</v>
          </cell>
          <cell r="E15">
            <v>0.85416666666666663</v>
          </cell>
          <cell r="F15" t="str">
            <v>AIGLE DE BREST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AD247-056B-4A08-BC20-7ABA61E9162F}">
  <dimension ref="A3:G33"/>
  <sheetViews>
    <sheetView tabSelected="1" topLeftCell="A19" workbookViewId="0">
      <selection activeCell="E24" sqref="E24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8.140625" customWidth="1"/>
    <col min="5" max="6" width="10.42578125" style="1" customWidth="1"/>
    <col min="7" max="7" width="30.8554687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[1]D2F!$A$4</f>
        <v>43001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5" t="s">
        <v>16</v>
      </c>
      <c r="B17" s="26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5" t="s">
        <v>17</v>
      </c>
      <c r="B19" s="26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5" t="s">
        <v>18</v>
      </c>
      <c r="B20" s="26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5" t="s">
        <v>19</v>
      </c>
      <c r="B21" s="26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5" t="s">
        <v>20</v>
      </c>
      <c r="B23" s="26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SUM([1]D4M!$B$4)</f>
        <v>1</v>
      </c>
      <c r="D24" s="6" t="str">
        <f>[1]D2F!$C$4</f>
        <v>PLOUZANE</v>
      </c>
      <c r="E24" s="10" t="e">
        <f>F1-VLOOKUP(A1,'Temps deplacement'!A,B,2)</f>
        <v>#NAME?</v>
      </c>
      <c r="F24" s="10">
        <f>[1]D2F!$E$4</f>
        <v>0.80208333333333337</v>
      </c>
      <c r="G24" s="12" t="str">
        <f>[1]D2F!$G$4</f>
        <v>AS GUELMEUR</v>
      </c>
    </row>
    <row r="25" spans="1:7" s="2" customFormat="1" ht="29.25" customHeight="1" thickBot="1" x14ac:dyDescent="0.3">
      <c r="A25" s="29" t="s">
        <v>22</v>
      </c>
      <c r="B25" s="30"/>
      <c r="C25" s="5"/>
      <c r="D25" s="7"/>
      <c r="E25" s="11"/>
      <c r="F25" s="10">
        <f>[1]D4F!$E$4</f>
        <v>0</v>
      </c>
      <c r="G25" s="9"/>
    </row>
    <row r="26" spans="1:7" s="2" customFormat="1" ht="29.25" customHeight="1" thickBot="1" x14ac:dyDescent="0.3">
      <c r="A26" s="29" t="s">
        <v>23</v>
      </c>
      <c r="B26" s="30"/>
      <c r="C26" s="5">
        <f>SUM([1]D4M!$B$4)</f>
        <v>1</v>
      </c>
      <c r="D26" s="18" t="str">
        <f>[1]D4M!$C$4</f>
        <v>PLOUZANE</v>
      </c>
      <c r="E26" s="10">
        <f t="shared" ref="E26:E27" si="0">F26-TIME(0,30,0)</f>
        <v>0.78125</v>
      </c>
      <c r="F26" s="10">
        <f>[1]D4M!$E$4</f>
        <v>0.80208333333333337</v>
      </c>
      <c r="G26" s="9" t="str">
        <f>[1]D4M!$G$4</f>
        <v>BC CROZON</v>
      </c>
    </row>
    <row r="27" spans="1:7" s="2" customFormat="1" ht="29.25" customHeight="1" thickBot="1" x14ac:dyDescent="0.3">
      <c r="A27" s="29" t="s">
        <v>24</v>
      </c>
      <c r="B27" s="30"/>
      <c r="C27" s="5">
        <f>SUM([1]PRM!$B$4)</f>
        <v>1</v>
      </c>
      <c r="D27" s="6" t="str">
        <f>[1]PRM!$C$4</f>
        <v>PLOUZANE</v>
      </c>
      <c r="E27" s="10">
        <f t="shared" si="0"/>
        <v>0.86458333333333326</v>
      </c>
      <c r="F27" s="10">
        <f>[1]PRM!$E$4</f>
        <v>0.88541666666666663</v>
      </c>
      <c r="G27" s="9" t="str">
        <f>[1]PRM!$G$4</f>
        <v>AS GUELMEUR 2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BEC0-AA73-40F2-8CD1-FD4124DA3CCE}">
  <dimension ref="A3:G33"/>
  <sheetViews>
    <sheetView topLeftCell="A19" workbookViewId="0">
      <selection activeCell="G25" sqref="G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[1]D2F!$A$5</f>
        <v>43008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SUM([1]D4M!$B$5)</f>
        <v>10</v>
      </c>
      <c r="D24" s="19" t="str">
        <f>[1]D2F!$C$5</f>
        <v>UREM</v>
      </c>
      <c r="E24" s="11"/>
      <c r="F24" s="10">
        <f>[1]D2F!$E$5</f>
        <v>0</v>
      </c>
      <c r="G24" s="12" t="str">
        <f>[1]D2F!$F$5</f>
        <v>UREM BC</v>
      </c>
    </row>
    <row r="25" spans="1:7" s="2" customFormat="1" ht="29.25" customHeight="1" thickBot="1" x14ac:dyDescent="0.3">
      <c r="A25" s="29" t="s">
        <v>22</v>
      </c>
      <c r="B25" s="30"/>
      <c r="C25" s="5"/>
      <c r="D25" s="19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SUM([1]D4M!$B$5)</f>
        <v>10</v>
      </c>
      <c r="D26" s="19" t="str">
        <f>[1]D4M!$C$6</f>
        <v>PLOUZANE</v>
      </c>
      <c r="E26" s="11"/>
      <c r="F26" s="10">
        <f>[1]D4M!$E$5</f>
        <v>0</v>
      </c>
      <c r="G26" s="9" t="str">
        <f>[1]D4M!$F$5</f>
        <v>EXEMPT</v>
      </c>
    </row>
    <row r="27" spans="1:7" s="2" customFormat="1" ht="29.25" customHeight="1" thickBot="1" x14ac:dyDescent="0.3">
      <c r="A27" s="29" t="s">
        <v>24</v>
      </c>
      <c r="B27" s="30"/>
      <c r="C27" s="5">
        <f>SUM([1]PRM!$B$5)</f>
        <v>10</v>
      </c>
      <c r="D27" s="19" t="str">
        <f>[1]PRM!$C$5</f>
        <v>PLOUDALMEZEAU</v>
      </c>
      <c r="E27" s="8"/>
      <c r="F27" s="10">
        <f>[1]PRM!$E$5</f>
        <v>0</v>
      </c>
      <c r="G27" s="9" t="str">
        <f>[1]PRM!$F$5</f>
        <v>AZ PLOUALMEZEAU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6DCF6-0A92-44F5-A888-77BE07C3D99A}">
  <dimension ref="A3:G33"/>
  <sheetViews>
    <sheetView workbookViewId="0">
      <selection activeCell="G25" sqref="G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[1]D2F!$A$6</f>
        <v>43015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SUM([1]D4M!$B$6)</f>
        <v>15</v>
      </c>
      <c r="D24" s="6" t="str">
        <f>[1]D2F!$C$6</f>
        <v>PLOUZANE</v>
      </c>
      <c r="E24" s="11"/>
      <c r="F24" s="10">
        <f>[1]D2F!$E$6</f>
        <v>0.80208333333333337</v>
      </c>
      <c r="G24" s="12" t="str">
        <f>[1]D2F!$G$6</f>
        <v>CJR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[1]D4F!$E$6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SUM([1]D4M!$B$6)</f>
        <v>15</v>
      </c>
      <c r="D26" s="18" t="str">
        <f>[1]D4M!$C$6</f>
        <v>PLOUZANE</v>
      </c>
      <c r="E26" s="11"/>
      <c r="F26" s="10">
        <f>[1]D4M!$E$6</f>
        <v>0.80208333333333337</v>
      </c>
      <c r="G26" s="9" t="str">
        <f>[1]D4M!$G$6</f>
        <v>CJR 2</v>
      </c>
    </row>
    <row r="27" spans="1:7" s="2" customFormat="1" ht="29.25" customHeight="1" thickBot="1" x14ac:dyDescent="0.3">
      <c r="A27" s="29" t="s">
        <v>24</v>
      </c>
      <c r="B27" s="30"/>
      <c r="C27" s="5">
        <f>SUM([1]PRM!$B$6)</f>
        <v>15</v>
      </c>
      <c r="D27" s="7" t="str">
        <f>[1]PRM!$C$6</f>
        <v>PLOUZANE</v>
      </c>
      <c r="E27" s="8"/>
      <c r="F27" s="10">
        <f>[1]PRM!$E$6</f>
        <v>0.88541666666666663</v>
      </c>
      <c r="G27" s="9" t="str">
        <f>[1]PRM!$G$6</f>
        <v>BC LEONARD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6253-5026-491F-AB67-FFB7A56BAAD1}">
  <dimension ref="A3:G33"/>
  <sheetViews>
    <sheetView workbookViewId="0">
      <selection activeCell="G25" sqref="G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[1]D2F!$A$7</f>
        <v>43022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SUM([1]D4M!$B$7)</f>
        <v>25</v>
      </c>
      <c r="D24" s="6">
        <f>[1]D2F!$C$7</f>
        <v>0</v>
      </c>
      <c r="E24" s="11"/>
      <c r="F24" s="10">
        <f>[1]D2F!$E$7</f>
        <v>0</v>
      </c>
      <c r="G24" s="12" t="str">
        <f>[1]D2F!$F$7</f>
        <v>AVEL KURUN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[1]D4F!$E$7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SUM([1]D4M!$B$7)</f>
        <v>25</v>
      </c>
      <c r="D26" s="7" t="str">
        <f>[1]D4M!$C$7</f>
        <v>LANDIVISIAU</v>
      </c>
      <c r="E26" s="11"/>
      <c r="F26" s="10">
        <f>[1]D4M!$E$7</f>
        <v>0</v>
      </c>
      <c r="G26" s="9" t="str">
        <f>[1]D4M!$F$7</f>
        <v>LANDI BA 2</v>
      </c>
    </row>
    <row r="27" spans="1:7" s="2" customFormat="1" ht="29.25" customHeight="1" thickBot="1" x14ac:dyDescent="0.3">
      <c r="A27" s="29" t="s">
        <v>24</v>
      </c>
      <c r="B27" s="30"/>
      <c r="C27" s="5">
        <f>SUM([1]PRM!$B$7)</f>
        <v>25</v>
      </c>
      <c r="D27" s="7" t="str">
        <f>[1]PRM!$C$7</f>
        <v>LANDIVISIAU</v>
      </c>
      <c r="E27" s="8"/>
      <c r="F27" s="10">
        <f>[1]PRM!$E$7</f>
        <v>0</v>
      </c>
      <c r="G27" s="9" t="str">
        <f>[1]PRM!$F$7</f>
        <v>LANDI BA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ageMargins left="0.25" right="0.25" top="0.75" bottom="0.75" header="0.3" footer="0.3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13BC8-FE79-48FC-9A9E-D94BBA2945DD}">
  <dimension ref="A3:G33"/>
  <sheetViews>
    <sheetView workbookViewId="0">
      <selection activeCell="D25" sqref="D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[1]D2F!$A$8</f>
        <v>43043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SUM([1]D4M!$B$8)</f>
        <v>29</v>
      </c>
      <c r="D24" s="6" t="str">
        <f>[1]D2F!$C$8</f>
        <v>PLOUZANE</v>
      </c>
      <c r="E24" s="11"/>
      <c r="F24" s="10">
        <f>[1]D2F!$E$4</f>
        <v>0.80208333333333337</v>
      </c>
      <c r="G24" s="12" t="str">
        <f>[1]D2F!$G$8</f>
        <v>PL SANQUER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SUM([1]D4M!$B$8)</f>
        <v>29</v>
      </c>
      <c r="D26" s="7" t="str">
        <f>[1]D4M!$C$8</f>
        <v>PLOUZANE</v>
      </c>
      <c r="E26" s="11"/>
      <c r="F26" s="10">
        <f>[1]D4M!$E$8</f>
        <v>0.80208333333333337</v>
      </c>
      <c r="G26" s="9" t="str">
        <f>[1]D4M!$G$8</f>
        <v>PLABENNEC BC 2</v>
      </c>
    </row>
    <row r="27" spans="1:7" s="2" customFormat="1" ht="29.25" customHeight="1" thickBot="1" x14ac:dyDescent="0.3">
      <c r="A27" s="29" t="s">
        <v>24</v>
      </c>
      <c r="B27" s="30"/>
      <c r="C27" s="5">
        <f>SUM([1]PRM!$B$8)</f>
        <v>29</v>
      </c>
      <c r="D27" s="7" t="str">
        <f>[1]PRM!$C$8</f>
        <v>PLOUZANE</v>
      </c>
      <c r="E27" s="8"/>
      <c r="F27" s="10">
        <f>[1]PRM!$E$8</f>
        <v>0.88541666666666663</v>
      </c>
      <c r="G27" s="9" t="str">
        <f>[1]PRM!$G$8</f>
        <v>BLEUETS GUILERS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ageMargins left="0.25" right="0.25" top="0.75" bottom="0.75" header="0.3" footer="0.3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61DF7-6E3C-4421-9482-F3685E9DDF02}">
  <dimension ref="A3:G33"/>
  <sheetViews>
    <sheetView workbookViewId="0">
      <selection activeCell="C25" sqref="C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[1]D2F!$A$9</f>
        <v>43050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SUM([1]D4M!$B$9)</f>
        <v>36</v>
      </c>
      <c r="D24" s="6" t="str">
        <f>[1]D2F!$C$9</f>
        <v>MORLAIX</v>
      </c>
      <c r="E24" s="11"/>
      <c r="F24" s="10">
        <f>[1]D2F!$E$4</f>
        <v>0.80208333333333337</v>
      </c>
      <c r="G24" s="12" t="str">
        <f>[1]D2F!$F$9</f>
        <v>MORLAIX ST MARTIN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SUM([1]D4M!$B$9)</f>
        <v>36</v>
      </c>
      <c r="D26" s="7" t="str">
        <f>[1]D4M!$C$9</f>
        <v>CONCARNEAU</v>
      </c>
      <c r="E26" s="11"/>
      <c r="F26" s="10">
        <f>[1]D4M!$E$5</f>
        <v>0</v>
      </c>
      <c r="G26" s="9" t="str">
        <f>[1]D4M!$F$9</f>
        <v>US CONCARNEAU 3</v>
      </c>
    </row>
    <row r="27" spans="1:7" s="2" customFormat="1" ht="29.25" customHeight="1" thickBot="1" x14ac:dyDescent="0.3">
      <c r="A27" s="29" t="s">
        <v>24</v>
      </c>
      <c r="B27" s="30"/>
      <c r="C27" s="5">
        <f>SUM([1]PRM!$B$9)</f>
        <v>36</v>
      </c>
      <c r="D27" s="7" t="str">
        <f>[1]PRM!$C$9</f>
        <v>CONCARNEAU</v>
      </c>
      <c r="E27" s="8"/>
      <c r="F27" s="10">
        <f>[1]PRM!$E$5</f>
        <v>0</v>
      </c>
      <c r="G27" s="9" t="str">
        <f>[1]PRM!$F$9</f>
        <v>US CONCARNEAU 2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ageMargins left="0.25" right="0.25" top="0.75" bottom="0.75" header="0.3" footer="0.3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FE603-52DB-4FE9-8AFF-FF42BB131BD7}">
  <dimension ref="A3:G33"/>
  <sheetViews>
    <sheetView topLeftCell="A13" workbookViewId="0">
      <selection activeCell="D25" sqref="D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[1]D2F!$A$10</f>
        <v>43057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SUM([1]D4M!$B$10)</f>
        <v>43</v>
      </c>
      <c r="D24" s="6" t="str">
        <f>[1]D2F!$C$10</f>
        <v>PLOUZANE</v>
      </c>
      <c r="E24" s="11"/>
      <c r="F24" s="10">
        <f>[1]D2F!$E$10</f>
        <v>0.80208333333333337</v>
      </c>
      <c r="G24" s="12" t="str">
        <f>[1]D2F!$G$10</f>
        <v>PLOUIDER BBCL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SUM([1]D4M!$B$10)</f>
        <v>43</v>
      </c>
      <c r="D26" s="7" t="str">
        <f>[1]D4M!$C$10</f>
        <v>PLOUZANE</v>
      </c>
      <c r="E26" s="11"/>
      <c r="F26" s="10">
        <f>[1]D4M!$E$10</f>
        <v>0.80208333333333337</v>
      </c>
      <c r="G26" s="9" t="str">
        <f>[1]D4M!$G$10</f>
        <v>PLEUVEN BC 2</v>
      </c>
    </row>
    <row r="27" spans="1:7" s="2" customFormat="1" ht="29.25" customHeight="1" thickBot="1" x14ac:dyDescent="0.3">
      <c r="A27" s="29" t="s">
        <v>24</v>
      </c>
      <c r="B27" s="30"/>
      <c r="C27" s="5">
        <f>SUM([1]PRM!$B$10)</f>
        <v>43</v>
      </c>
      <c r="D27" s="7" t="str">
        <f>[1]PRM!$C$10</f>
        <v>PLOUZANE</v>
      </c>
      <c r="E27" s="8"/>
      <c r="F27" s="10">
        <f>[1]PRM!$E$10</f>
        <v>0.88541666666666663</v>
      </c>
      <c r="G27" s="9" t="str">
        <f>[1]PRM!$G$10</f>
        <v>UJAP QUIMPER 4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9:B29"/>
    <mergeCell ref="A30:B30"/>
    <mergeCell ref="A31:B31"/>
    <mergeCell ref="A32:B32"/>
    <mergeCell ref="A33:B33"/>
  </mergeCells>
  <pageMargins left="0.25" right="0.25" top="0.75" bottom="0.75" header="0.3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5F59F-C631-4AE3-BC22-59762F9E9B92}">
  <dimension ref="A3:G33"/>
  <sheetViews>
    <sheetView topLeftCell="A16" workbookViewId="0">
      <selection activeCell="D27" sqref="D27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[1]D2F!$A$11</f>
        <v>43064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SUM([1]D4M!$B$11)</f>
        <v>52</v>
      </c>
      <c r="D24" s="6" t="str">
        <f>[1]D2F!$C$11</f>
        <v>PLOUDALMEZEAU</v>
      </c>
      <c r="E24" s="11"/>
      <c r="F24" s="10">
        <f>[1]D2F!$E$11</f>
        <v>0</v>
      </c>
      <c r="G24" s="12" t="str">
        <f>[1]D2F!$F$11</f>
        <v>AZ PLOUDALMEZEAU 2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SUM([1]D4M!$B$11)</f>
        <v>52</v>
      </c>
      <c r="D26" s="7" t="str">
        <f>[1]D4M!$C$11</f>
        <v>PLOUDALMEZEAU</v>
      </c>
      <c r="E26" s="11"/>
      <c r="F26" s="10">
        <f>[1]D4M!$E$11</f>
        <v>0</v>
      </c>
      <c r="G26" s="9" t="str">
        <f>[1]D4M!$F$11</f>
        <v>AZ PLOUDALMEZEAU 2</v>
      </c>
    </row>
    <row r="27" spans="1:7" s="2" customFormat="1" ht="29.25" customHeight="1" thickBot="1" x14ac:dyDescent="0.3">
      <c r="A27" s="29" t="s">
        <v>24</v>
      </c>
      <c r="B27" s="30"/>
      <c r="C27" s="5">
        <f>SUM([1]PRM!$B$11)</f>
        <v>52</v>
      </c>
      <c r="D27" s="7" t="str">
        <f>[1]PRM!$C$11</f>
        <v>QUIMPER</v>
      </c>
      <c r="E27" s="8"/>
      <c r="F27" s="10">
        <f>[1]PRM!$E$11</f>
        <v>0</v>
      </c>
      <c r="G27" s="9" t="str">
        <f>[1]PRM!$F$11</f>
        <v>ASEA 2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29:B29"/>
    <mergeCell ref="A30:B30"/>
    <mergeCell ref="A31:B31"/>
    <mergeCell ref="A32:B32"/>
    <mergeCell ref="A33:B33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25" right="0.25" top="0.75" bottom="0.75" header="0.3" footer="0.3"/>
  <pageSetup paperSize="9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BBB41-2B4A-4171-AECB-82704C86F9AE}">
  <dimension ref="A3:G33"/>
  <sheetViews>
    <sheetView topLeftCell="A13" workbookViewId="0">
      <selection activeCell="D25" sqref="D25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[1]D2F!$A$12</f>
        <v>43071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SUM([1]D4M!$B$12)</f>
        <v>57</v>
      </c>
      <c r="D24" s="6" t="str">
        <f>[1]D2F!$C$12</f>
        <v>PLOUZANE</v>
      </c>
      <c r="E24" s="11"/>
      <c r="F24" s="10">
        <f>[1]D2F!$E$12</f>
        <v>0.80208333333333337</v>
      </c>
      <c r="G24" s="12" t="str">
        <f>[1]D2F!$G$12</f>
        <v>GDR 3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SUM([1]D4M!$B$12)</f>
        <v>57</v>
      </c>
      <c r="D26" s="7" t="str">
        <f>[1]D4M!$C$12</f>
        <v>PLOUZANE</v>
      </c>
      <c r="E26" s="11"/>
      <c r="F26" s="10">
        <f>[1]D4M!$E$12</f>
        <v>0.80208333333333337</v>
      </c>
      <c r="G26" s="9" t="str">
        <f>[1]D4M!$G$12</f>
        <v>PLOUARZEL BC 2</v>
      </c>
    </row>
    <row r="27" spans="1:7" s="2" customFormat="1" ht="29.25" customHeight="1" thickBot="1" x14ac:dyDescent="0.3">
      <c r="A27" s="29" t="s">
        <v>24</v>
      </c>
      <c r="B27" s="30"/>
      <c r="C27" s="5">
        <f>SUM([1]PRM!$B$12)</f>
        <v>57</v>
      </c>
      <c r="D27" s="7" t="str">
        <f>[1]PRM!$C$12</f>
        <v>PLOUZANE</v>
      </c>
      <c r="E27" s="8"/>
      <c r="F27" s="10">
        <f>[1]PRM!$E$12</f>
        <v>0.88541666666666663</v>
      </c>
      <c r="G27" s="9" t="str">
        <f>[1]PRM!$G$12</f>
        <v>GDR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29:B29"/>
    <mergeCell ref="A30:B30"/>
    <mergeCell ref="A31:B31"/>
    <mergeCell ref="A32:B32"/>
    <mergeCell ref="A33:B33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25" right="0.25" top="0.75" bottom="0.75" header="0.3" footer="0.3"/>
  <pageSetup paperSize="9" orientation="portrait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C58E-82DE-4319-AD42-C20076157009}">
  <dimension ref="A3:G33"/>
  <sheetViews>
    <sheetView topLeftCell="A19" workbookViewId="0">
      <selection activeCell="E30" sqref="E30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[1]D2F!$A$13</f>
        <v>43078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SUM([1]D4M!$B$13)</f>
        <v>67</v>
      </c>
      <c r="D24" s="6" t="str">
        <f>[1]D2F!$C$13</f>
        <v>RELECQ KERHUON</v>
      </c>
      <c r="E24" s="11"/>
      <c r="F24" s="10">
        <f>[1]D2F!$E$13</f>
        <v>0</v>
      </c>
      <c r="G24" s="12" t="str">
        <f>[1]D2F!$F$13</f>
        <v>STADE RELECQUOIS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SUM([1]D4M!$B$13)</f>
        <v>67</v>
      </c>
      <c r="D26" s="7" t="str">
        <f>[1]D4M!$C$13</f>
        <v>PLOUVIEN</v>
      </c>
      <c r="E26" s="11"/>
      <c r="F26" s="10">
        <f>[1]D4M!$E$13</f>
        <v>0</v>
      </c>
      <c r="G26" s="9" t="str">
        <f>[1]D4M!$F$13</f>
        <v>PLOUVIEN BA 2</v>
      </c>
    </row>
    <row r="27" spans="1:7" s="2" customFormat="1" ht="29.25" customHeight="1" thickBot="1" x14ac:dyDescent="0.3">
      <c r="A27" s="29" t="s">
        <v>24</v>
      </c>
      <c r="B27" s="30"/>
      <c r="C27" s="5">
        <f>SUM([1]PRM!$B$13)</f>
        <v>67</v>
      </c>
      <c r="D27" s="7" t="str">
        <f>[1]PRM!$C$13</f>
        <v>LERELECQ KERHUON</v>
      </c>
      <c r="E27" s="8"/>
      <c r="F27" s="10">
        <f>[1]PRM!$E$13</f>
        <v>0</v>
      </c>
      <c r="G27" s="9" t="str">
        <f>[1]PRM!$F$13</f>
        <v>STADE RELECQUOIS</v>
      </c>
    </row>
    <row r="28" spans="1:7" x14ac:dyDescent="0.25">
      <c r="A28" s="24"/>
      <c r="B28" s="24"/>
    </row>
    <row r="29" spans="1:7" x14ac:dyDescent="0.25">
      <c r="A29" s="24"/>
      <c r="B29" s="24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2" x14ac:dyDescent="0.25">
      <c r="A33" s="24"/>
      <c r="B33" s="24"/>
    </row>
  </sheetData>
  <mergeCells count="29">
    <mergeCell ref="A29:B29"/>
    <mergeCell ref="A30:B30"/>
    <mergeCell ref="A31:B31"/>
    <mergeCell ref="A32:B32"/>
    <mergeCell ref="A33:B33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25" right="0.25" top="0.75" bottom="0.75" header="0.3" footer="0.3"/>
  <pageSetup paperSize="9" orientation="portrait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AE07D-99BE-4D03-AE32-BA947BADAD2D}">
  <dimension ref="A3:G35"/>
  <sheetViews>
    <sheetView topLeftCell="A16" workbookViewId="0">
      <selection activeCell="I27" sqref="I27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[1]D2F!$A$14</f>
        <v>43085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SUM([1]D4M!$B$14)</f>
        <v>71</v>
      </c>
      <c r="D24" s="6" t="str">
        <f>[1]D2F!$C$14</f>
        <v>PLOUZANE</v>
      </c>
      <c r="E24" s="11"/>
      <c r="F24" s="10">
        <f>[1]D2F!$E$14</f>
        <v>0.80208333333333337</v>
      </c>
      <c r="G24" s="12" t="str">
        <f>[1]D2F!$G$14</f>
        <v>LBB 2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SUM([1]D4M!$B$14)</f>
        <v>71</v>
      </c>
      <c r="D26" s="6" t="str">
        <f>[1]D4M!$C$14</f>
        <v>PLOUZANE</v>
      </c>
      <c r="E26" s="11"/>
      <c r="F26" s="10">
        <f>[1]D4M!$E$14</f>
        <v>0.80208333333333337</v>
      </c>
      <c r="G26" s="9" t="str">
        <f>[1]D4M!$G$14</f>
        <v>PL SANQUER 5</v>
      </c>
    </row>
    <row r="27" spans="1:7" s="2" customFormat="1" ht="29.25" customHeight="1" thickBot="1" x14ac:dyDescent="0.3">
      <c r="A27" s="29" t="s">
        <v>24</v>
      </c>
      <c r="B27" s="30"/>
      <c r="C27" s="6">
        <f>SUM([1]PRM!$B$14)</f>
        <v>71</v>
      </c>
      <c r="D27" s="6" t="str">
        <f>[1]PRM!$C$14</f>
        <v>PLOUZANE</v>
      </c>
      <c r="E27" s="11"/>
      <c r="F27" s="10">
        <f>[1]PRM!$E$14</f>
        <v>0.88541666666666663</v>
      </c>
      <c r="G27" s="11" t="str">
        <f>[1]PRM!$G$14</f>
        <v>GOUESNOU BA</v>
      </c>
    </row>
    <row r="28" spans="1:7" s="2" customFormat="1" ht="29.25" customHeight="1" x14ac:dyDescent="0.25">
      <c r="C28" s="20"/>
      <c r="D28" s="21"/>
      <c r="E28" s="22"/>
      <c r="F28" s="23"/>
      <c r="G28" s="22"/>
    </row>
    <row r="29" spans="1:7" s="2" customFormat="1" ht="29.25" customHeight="1" x14ac:dyDescent="0.25">
      <c r="C29" s="20"/>
      <c r="D29" s="21"/>
      <c r="E29" s="22"/>
      <c r="F29" s="23"/>
      <c r="G29" s="22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7" x14ac:dyDescent="0.25">
      <c r="A33" s="24"/>
      <c r="B33" s="24"/>
    </row>
    <row r="34" spans="1:7" x14ac:dyDescent="0.25">
      <c r="A34" s="24"/>
      <c r="B34" s="24"/>
    </row>
    <row r="35" spans="1:7" s="1" customFormat="1" x14ac:dyDescent="0.25">
      <c r="A35" s="24"/>
      <c r="B35" s="24"/>
      <c r="D35"/>
      <c r="G35"/>
    </row>
  </sheetData>
  <mergeCells count="29">
    <mergeCell ref="A31:B31"/>
    <mergeCell ref="A32:B32"/>
    <mergeCell ref="A33:B33"/>
    <mergeCell ref="A34:B34"/>
    <mergeCell ref="A35:B35"/>
    <mergeCell ref="A30:B30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25" right="0.25" top="0.75" bottom="0.75" header="0.3" footer="0.3"/>
  <pageSetup paperSize="9" orientation="portrait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6FA1-F75B-485C-8E95-85E29E34D4FE}">
  <dimension ref="A3:G35"/>
  <sheetViews>
    <sheetView topLeftCell="A19" workbookViewId="0">
      <selection activeCell="G31" sqref="G31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[1]D2F!$A$15</f>
        <v>43106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SUM([1]D4M!$B$15)</f>
        <v>83</v>
      </c>
      <c r="D24" s="6" t="str">
        <f>[1]D2F!$C$15</f>
        <v>GOUESNOU</v>
      </c>
      <c r="E24" s="11"/>
      <c r="F24" s="10">
        <f>[1]D2F!$E$15</f>
        <v>0.80208333333333337</v>
      </c>
      <c r="G24" s="12" t="str">
        <f>[1]D2F!$F$15</f>
        <v>GOUSNOU BASKET 2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SUM([1]D4M!$B$15)</f>
        <v>83</v>
      </c>
      <c r="D26" s="6" t="str">
        <f>[1]D4M!$C$15</f>
        <v>BREST</v>
      </c>
      <c r="E26" s="11"/>
      <c r="F26" s="10">
        <f>[1]D4M!$E$15</f>
        <v>0.85416666666666663</v>
      </c>
      <c r="G26" s="9" t="str">
        <f>[1]D4M!$F$15</f>
        <v>AIGLE DE BREST</v>
      </c>
    </row>
    <row r="27" spans="1:7" s="2" customFormat="1" ht="29.25" customHeight="1" thickBot="1" x14ac:dyDescent="0.3">
      <c r="A27" s="29" t="s">
        <v>24</v>
      </c>
      <c r="B27" s="30"/>
      <c r="C27" s="6">
        <f>SUM([1]PRM!$B$15)</f>
        <v>83</v>
      </c>
      <c r="D27" s="6" t="str">
        <f>[1]PRM!$C$15</f>
        <v>BREST</v>
      </c>
      <c r="E27" s="11"/>
      <c r="F27" s="10">
        <f>[1]PRM!$E$15</f>
        <v>0</v>
      </c>
      <c r="G27" s="11" t="str">
        <f>[1]PRM!$F$15</f>
        <v>PL SANQUER 2</v>
      </c>
    </row>
    <row r="28" spans="1:7" s="2" customFormat="1" ht="29.25" customHeight="1" x14ac:dyDescent="0.25">
      <c r="C28" s="20"/>
      <c r="D28" s="21"/>
      <c r="E28" s="22"/>
      <c r="F28" s="23"/>
      <c r="G28" s="22"/>
    </row>
    <row r="29" spans="1:7" s="2" customFormat="1" ht="29.25" customHeight="1" x14ac:dyDescent="0.25">
      <c r="C29" s="20"/>
      <c r="D29" s="21"/>
      <c r="E29" s="22"/>
      <c r="F29" s="23"/>
      <c r="G29" s="22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7" x14ac:dyDescent="0.25">
      <c r="A33" s="24"/>
      <c r="B33" s="24"/>
    </row>
    <row r="34" spans="1:7" x14ac:dyDescent="0.25">
      <c r="A34" s="24"/>
      <c r="B34" s="24"/>
    </row>
    <row r="35" spans="1:7" s="1" customFormat="1" x14ac:dyDescent="0.25">
      <c r="A35" s="24"/>
      <c r="B35" s="24"/>
      <c r="D35"/>
      <c r="G35"/>
    </row>
  </sheetData>
  <mergeCells count="29">
    <mergeCell ref="A31:B31"/>
    <mergeCell ref="A32:B32"/>
    <mergeCell ref="A33:B33"/>
    <mergeCell ref="A34:B34"/>
    <mergeCell ref="A35:B35"/>
    <mergeCell ref="A30:B30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25" right="0.25" top="0.75" bottom="0.75" header="0.3" footer="0.3"/>
  <pageSetup paperSize="9"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786B-6F13-4EB1-86AF-ADD4E7A77A10}">
  <dimension ref="A3:G35"/>
  <sheetViews>
    <sheetView topLeftCell="A19" workbookViewId="0">
      <selection activeCell="G31" sqref="G31"/>
    </sheetView>
  </sheetViews>
  <sheetFormatPr baseColWidth="10" defaultRowHeight="15" x14ac:dyDescent="0.25"/>
  <cols>
    <col min="1" max="1" width="7.140625" customWidth="1"/>
    <col min="2" max="2" width="9.7109375" customWidth="1"/>
    <col min="3" max="3" width="9.85546875" style="1" customWidth="1"/>
    <col min="4" max="4" width="20.140625" customWidth="1"/>
    <col min="5" max="6" width="10.42578125" style="1" customWidth="1"/>
    <col min="7" max="7" width="32.140625" customWidth="1"/>
  </cols>
  <sheetData>
    <row r="3" spans="1:7" ht="38.25" customHeight="1" x14ac:dyDescent="0.25"/>
    <row r="4" spans="1:7" ht="21" x14ac:dyDescent="0.35">
      <c r="A4" s="31" t="s">
        <v>0</v>
      </c>
      <c r="B4" s="31"/>
      <c r="C4" s="31"/>
      <c r="D4" s="31"/>
      <c r="E4" s="32">
        <f>[1]D2F!$A$15</f>
        <v>43106</v>
      </c>
      <c r="F4" s="33"/>
    </row>
    <row r="6" spans="1:7" ht="15.75" thickBot="1" x14ac:dyDescent="0.3"/>
    <row r="7" spans="1:7" s="2" customFormat="1" ht="30.75" thickBot="1" x14ac:dyDescent="0.3">
      <c r="A7" s="25" t="s">
        <v>6</v>
      </c>
      <c r="B7" s="26"/>
      <c r="C7" s="13" t="s">
        <v>1</v>
      </c>
      <c r="D7" s="13" t="s">
        <v>2</v>
      </c>
      <c r="E7" s="14" t="s">
        <v>3</v>
      </c>
      <c r="F7" s="14" t="s">
        <v>4</v>
      </c>
      <c r="G7" s="13" t="s">
        <v>5</v>
      </c>
    </row>
    <row r="8" spans="1:7" s="2" customFormat="1" ht="29.25" customHeight="1" thickBot="1" x14ac:dyDescent="0.3">
      <c r="A8" s="29" t="s">
        <v>7</v>
      </c>
      <c r="B8" s="30"/>
      <c r="C8" s="3">
        <f>SUM([1]D4M!$B$4)</f>
        <v>1</v>
      </c>
      <c r="D8" s="4"/>
      <c r="E8" s="11"/>
      <c r="F8" s="11"/>
      <c r="G8" s="4"/>
    </row>
    <row r="9" spans="1:7" s="2" customFormat="1" ht="29.25" customHeight="1" thickBot="1" x14ac:dyDescent="0.3">
      <c r="A9" s="29" t="s">
        <v>8</v>
      </c>
      <c r="B9" s="30"/>
      <c r="C9" s="5">
        <f>SUM([1]D4M!$B$4)</f>
        <v>1</v>
      </c>
      <c r="D9" s="4"/>
      <c r="E9" s="11"/>
      <c r="F9" s="11"/>
      <c r="G9" s="4"/>
    </row>
    <row r="10" spans="1:7" s="2" customFormat="1" ht="29.25" customHeight="1" thickBot="1" x14ac:dyDescent="0.3">
      <c r="A10" s="29" t="s">
        <v>9</v>
      </c>
      <c r="B10" s="30"/>
      <c r="C10" s="5">
        <f>SUM([1]D4M!$B$4)</f>
        <v>1</v>
      </c>
      <c r="D10" s="4"/>
      <c r="E10" s="11"/>
      <c r="F10" s="11"/>
      <c r="G10" s="4"/>
    </row>
    <row r="11" spans="1:7" s="2" customFormat="1" ht="29.25" customHeight="1" thickBot="1" x14ac:dyDescent="0.3">
      <c r="A11" s="29" t="s">
        <v>10</v>
      </c>
      <c r="B11" s="30"/>
      <c r="C11" s="5">
        <f>SUM([1]D4M!$B$4)</f>
        <v>1</v>
      </c>
      <c r="D11" s="4"/>
      <c r="E11" s="11"/>
      <c r="F11" s="11"/>
      <c r="G11" s="4"/>
    </row>
    <row r="12" spans="1:7" s="2" customFormat="1" ht="29.25" customHeight="1" thickBot="1" x14ac:dyDescent="0.3">
      <c r="A12" s="29" t="s">
        <v>11</v>
      </c>
      <c r="B12" s="30"/>
      <c r="C12" s="5">
        <f>SUM([1]D4M!$B$4)</f>
        <v>1</v>
      </c>
      <c r="D12" s="4"/>
      <c r="E12" s="11"/>
      <c r="F12" s="11"/>
      <c r="G12" s="4"/>
    </row>
    <row r="13" spans="1:7" s="2" customFormat="1" ht="29.25" customHeight="1" thickBot="1" x14ac:dyDescent="0.3">
      <c r="A13" s="29" t="s">
        <v>12</v>
      </c>
      <c r="B13" s="30"/>
      <c r="C13" s="5">
        <f>SUM([1]D4M!$B$4)</f>
        <v>1</v>
      </c>
      <c r="D13" s="4"/>
      <c r="E13" s="11"/>
      <c r="F13" s="11"/>
      <c r="G13" s="4"/>
    </row>
    <row r="14" spans="1:7" s="2" customFormat="1" ht="29.25" customHeight="1" thickBot="1" x14ac:dyDescent="0.3">
      <c r="A14" s="29" t="s">
        <v>13</v>
      </c>
      <c r="B14" s="30"/>
      <c r="C14" s="5">
        <f>SUM([1]D4M!$B$4)</f>
        <v>1</v>
      </c>
      <c r="D14" s="4"/>
      <c r="E14" s="11"/>
      <c r="F14" s="11"/>
      <c r="G14" s="4"/>
    </row>
    <row r="15" spans="1:7" s="2" customFormat="1" ht="29.25" customHeight="1" thickBot="1" x14ac:dyDescent="0.3">
      <c r="A15" s="29" t="s">
        <v>14</v>
      </c>
      <c r="B15" s="30"/>
      <c r="C15" s="5">
        <f>SUM([1]D4M!$B$4)</f>
        <v>1</v>
      </c>
      <c r="D15" s="4"/>
      <c r="E15" s="11"/>
      <c r="F15" s="11"/>
      <c r="G15" s="4"/>
    </row>
    <row r="16" spans="1:7" s="2" customFormat="1" ht="29.25" customHeight="1" thickBot="1" x14ac:dyDescent="0.3">
      <c r="A16" s="29" t="s">
        <v>15</v>
      </c>
      <c r="B16" s="30"/>
      <c r="C16" s="5">
        <f>SUM([1]D4M!$B$4)</f>
        <v>1</v>
      </c>
      <c r="D16" s="4"/>
      <c r="E16" s="11"/>
      <c r="F16" s="11"/>
      <c r="G16" s="4"/>
    </row>
    <row r="17" spans="1:7" s="2" customFormat="1" ht="29.25" customHeight="1" thickBot="1" x14ac:dyDescent="0.3">
      <c r="A17" s="29" t="s">
        <v>16</v>
      </c>
      <c r="B17" s="30"/>
      <c r="C17" s="5">
        <f>SUM([1]D4M!$B$4)</f>
        <v>1</v>
      </c>
      <c r="D17" s="4"/>
      <c r="E17" s="11"/>
      <c r="F17" s="11"/>
      <c r="G17" s="4"/>
    </row>
    <row r="18" spans="1:7" s="2" customFormat="1" ht="29.25" customHeight="1" thickBot="1" x14ac:dyDescent="0.3">
      <c r="A18" s="27"/>
      <c r="B18" s="28"/>
      <c r="C18" s="15"/>
      <c r="D18" s="16"/>
      <c r="E18" s="17"/>
      <c r="F18" s="17"/>
      <c r="G18" s="16"/>
    </row>
    <row r="19" spans="1:7" s="2" customFormat="1" ht="29.25" customHeight="1" thickBot="1" x14ac:dyDescent="0.3">
      <c r="A19" s="29" t="s">
        <v>17</v>
      </c>
      <c r="B19" s="30"/>
      <c r="C19" s="5">
        <f>SUM([1]D4M!$B$4)</f>
        <v>1</v>
      </c>
      <c r="D19" s="4"/>
      <c r="E19" s="11"/>
      <c r="F19" s="11"/>
      <c r="G19" s="4"/>
    </row>
    <row r="20" spans="1:7" s="2" customFormat="1" ht="29.25" customHeight="1" thickBot="1" x14ac:dyDescent="0.3">
      <c r="A20" s="29" t="s">
        <v>18</v>
      </c>
      <c r="B20" s="30"/>
      <c r="C20" s="5">
        <f>SUM([1]D4M!$B$4)</f>
        <v>1</v>
      </c>
      <c r="D20" s="4"/>
      <c r="E20" s="11"/>
      <c r="F20" s="11"/>
      <c r="G20" s="4"/>
    </row>
    <row r="21" spans="1:7" s="2" customFormat="1" ht="29.25" customHeight="1" thickBot="1" x14ac:dyDescent="0.3">
      <c r="A21" s="29" t="s">
        <v>19</v>
      </c>
      <c r="B21" s="30"/>
      <c r="C21" s="5">
        <f>SUM([1]D4M!$B$4)</f>
        <v>1</v>
      </c>
      <c r="D21" s="4"/>
      <c r="E21" s="11"/>
      <c r="F21" s="11"/>
      <c r="G21" s="4"/>
    </row>
    <row r="22" spans="1:7" s="2" customFormat="1" ht="29.25" customHeight="1" thickBot="1" x14ac:dyDescent="0.3">
      <c r="A22" s="27"/>
      <c r="B22" s="28"/>
      <c r="C22" s="15"/>
      <c r="D22" s="16"/>
      <c r="E22" s="17"/>
      <c r="F22" s="17"/>
      <c r="G22" s="16"/>
    </row>
    <row r="23" spans="1:7" s="2" customFormat="1" ht="29.25" customHeight="1" thickBot="1" x14ac:dyDescent="0.3">
      <c r="A23" s="29" t="s">
        <v>20</v>
      </c>
      <c r="B23" s="30"/>
      <c r="C23" s="5">
        <f>SUM([1]D4M!$B$4)</f>
        <v>1</v>
      </c>
      <c r="D23" s="4"/>
      <c r="E23" s="11"/>
      <c r="F23" s="11"/>
      <c r="G23" s="4"/>
    </row>
    <row r="24" spans="1:7" s="2" customFormat="1" ht="29.25" customHeight="1" thickBot="1" x14ac:dyDescent="0.3">
      <c r="A24" s="29" t="s">
        <v>21</v>
      </c>
      <c r="B24" s="30"/>
      <c r="C24" s="5">
        <f>SUM([1]D4M!$B$15)</f>
        <v>83</v>
      </c>
      <c r="D24" s="6" t="str">
        <f>[1]D2F!$C$15</f>
        <v>GOUESNOU</v>
      </c>
      <c r="E24" s="11"/>
      <c r="F24" s="10">
        <f>[1]D2F!$E$15</f>
        <v>0.80208333333333337</v>
      </c>
      <c r="G24" s="12" t="str">
        <f>[1]D2F!$F$15</f>
        <v>GOUSNOU BASKET 2</v>
      </c>
    </row>
    <row r="25" spans="1:7" s="2" customFormat="1" ht="29.25" customHeight="1" thickBot="1" x14ac:dyDescent="0.3">
      <c r="A25" s="29" t="s">
        <v>22</v>
      </c>
      <c r="B25" s="30"/>
      <c r="C25" s="5"/>
      <c r="D25" s="6"/>
      <c r="E25" s="11"/>
      <c r="F25" s="10">
        <f>[1]D4F!$E$5</f>
        <v>0</v>
      </c>
      <c r="G25" s="12"/>
    </row>
    <row r="26" spans="1:7" s="2" customFormat="1" ht="29.25" customHeight="1" thickBot="1" x14ac:dyDescent="0.3">
      <c r="A26" s="29" t="s">
        <v>23</v>
      </c>
      <c r="B26" s="30"/>
      <c r="C26" s="5">
        <f>SUM([1]D4M!$B$15)</f>
        <v>83</v>
      </c>
      <c r="D26" s="6" t="str">
        <f>[1]D4M!$C$15</f>
        <v>BREST</v>
      </c>
      <c r="E26" s="11"/>
      <c r="F26" s="10">
        <f>[1]D4M!$E$15</f>
        <v>0.85416666666666663</v>
      </c>
      <c r="G26" s="9" t="str">
        <f>[1]D4M!$F$15</f>
        <v>AIGLE DE BREST</v>
      </c>
    </row>
    <row r="27" spans="1:7" s="2" customFormat="1" ht="29.25" customHeight="1" thickBot="1" x14ac:dyDescent="0.3">
      <c r="A27" s="29" t="s">
        <v>24</v>
      </c>
      <c r="B27" s="30"/>
      <c r="C27" s="6">
        <f>SUM([1]PRM!$B$15)</f>
        <v>83</v>
      </c>
      <c r="D27" s="6" t="str">
        <f>[1]PRM!$C$15</f>
        <v>BREST</v>
      </c>
      <c r="E27" s="11"/>
      <c r="F27" s="10">
        <f>[1]PRM!$E$15</f>
        <v>0</v>
      </c>
      <c r="G27" s="11" t="str">
        <f>[1]PRM!$F$15</f>
        <v>PL SANQUER 2</v>
      </c>
    </row>
    <row r="28" spans="1:7" s="2" customFormat="1" ht="29.25" customHeight="1" x14ac:dyDescent="0.25">
      <c r="C28" s="20"/>
      <c r="D28" s="21"/>
      <c r="E28" s="22"/>
      <c r="F28" s="23"/>
      <c r="G28" s="22"/>
    </row>
    <row r="29" spans="1:7" s="2" customFormat="1" ht="29.25" customHeight="1" x14ac:dyDescent="0.25">
      <c r="C29" s="20"/>
      <c r="D29" s="21"/>
      <c r="E29" s="22"/>
      <c r="F29" s="23"/>
      <c r="G29" s="22"/>
    </row>
    <row r="30" spans="1:7" x14ac:dyDescent="0.25">
      <c r="A30" s="24"/>
      <c r="B30" s="24"/>
    </row>
    <row r="31" spans="1:7" x14ac:dyDescent="0.25">
      <c r="A31" s="24"/>
      <c r="B31" s="24"/>
    </row>
    <row r="32" spans="1:7" x14ac:dyDescent="0.25">
      <c r="A32" s="24"/>
      <c r="B32" s="24"/>
    </row>
    <row r="33" spans="1:7" x14ac:dyDescent="0.25">
      <c r="A33" s="24"/>
      <c r="B33" s="24"/>
    </row>
    <row r="34" spans="1:7" x14ac:dyDescent="0.25">
      <c r="A34" s="24"/>
      <c r="B34" s="24"/>
    </row>
    <row r="35" spans="1:7" s="1" customFormat="1" x14ac:dyDescent="0.25">
      <c r="A35" s="24"/>
      <c r="B35" s="24"/>
      <c r="D35"/>
      <c r="G35"/>
    </row>
  </sheetData>
  <mergeCells count="29">
    <mergeCell ref="A31:B31"/>
    <mergeCell ref="A32:B32"/>
    <mergeCell ref="A33:B33"/>
    <mergeCell ref="A34:B34"/>
    <mergeCell ref="A35:B35"/>
    <mergeCell ref="A30:B30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16:B16"/>
    <mergeCell ref="A4:D4"/>
    <mergeCell ref="E4:F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</mergeCells>
  <pageMargins left="0.25" right="0.25" top="0.75" bottom="0.75" header="0.3" footer="0.3"/>
  <pageSetup paperSize="9" orientation="portrait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BBFF7-E80E-4A7C-BAC2-7031BB50207F}">
  <dimension ref="A1:B2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25</v>
      </c>
      <c r="B1" s="34">
        <v>2.0833333333333332E-2</v>
      </c>
    </row>
    <row r="2" spans="1:2" x14ac:dyDescent="0.25">
      <c r="A2" t="s">
        <v>26</v>
      </c>
      <c r="B2" s="34">
        <v>3.125E-2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23-09--G4</vt:lpstr>
      <vt:lpstr>30-09--F5</vt:lpstr>
      <vt:lpstr>07-10--G6</vt:lpstr>
      <vt:lpstr>14-10--F7</vt:lpstr>
      <vt:lpstr>4-11--G8</vt:lpstr>
      <vt:lpstr>11-11--F9</vt:lpstr>
      <vt:lpstr>18-11--G10</vt:lpstr>
      <vt:lpstr>25-11--F11</vt:lpstr>
      <vt:lpstr>02-12--G12</vt:lpstr>
      <vt:lpstr>09-12--F13</vt:lpstr>
      <vt:lpstr>16-12--G14</vt:lpstr>
      <vt:lpstr>06-01--F15</vt:lpstr>
      <vt:lpstr>Modele</vt:lpstr>
      <vt:lpstr>Temps deplacement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Rateau</dc:creator>
  <cp:lastModifiedBy>Thierry Rateau</cp:lastModifiedBy>
  <cp:lastPrinted>2017-08-25T18:37:36Z</cp:lastPrinted>
  <dcterms:created xsi:type="dcterms:W3CDTF">2017-08-24T15:23:45Z</dcterms:created>
  <dcterms:modified xsi:type="dcterms:W3CDTF">2017-08-26T07:34:09Z</dcterms:modified>
</cp:coreProperties>
</file>