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sdelannoy\Desktop\"/>
    </mc:Choice>
  </mc:AlternateContent>
  <bookViews>
    <workbookView xWindow="0" yWindow="0" windowWidth="25200" windowHeight="11160" activeTab="1"/>
  </bookViews>
  <sheets>
    <sheet name="Suivi des engagements" sheetId="2" r:id="rId1"/>
    <sheet name="2017 calendrier opérations" sheetId="3" r:id="rId2"/>
    <sheet name="CHIFFRES CLES" sheetId="5" r:id="rId3"/>
    <sheet name="essai" sheetId="4" r:id="rId4"/>
  </sheets>
  <definedNames>
    <definedName name="_xlnm.Print_Area" localSheetId="1">'2017 calendrier opérations'!$A$1:$AW$33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2" l="1"/>
  <c r="C13" i="2"/>
  <c r="C10" i="2"/>
  <c r="C9" i="2"/>
  <c r="C4" i="2"/>
  <c r="C3" i="2"/>
  <c r="C4" i="5"/>
  <c r="C6" i="5"/>
  <c r="C5" i="5"/>
  <c r="C27" i="2"/>
  <c r="C26" i="2"/>
  <c r="C25" i="2"/>
  <c r="E27" i="3"/>
  <c r="E20" i="3"/>
  <c r="E13" i="3"/>
  <c r="E7" i="3"/>
  <c r="E6" i="3"/>
  <c r="E4" i="4"/>
  <c r="A3" i="3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B3" i="4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F3" i="3"/>
  <c r="A3" i="4"/>
  <c r="C30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C3" i="4"/>
  <c r="D3" i="4"/>
  <c r="E3" i="4"/>
  <c r="F3" i="4"/>
  <c r="G3" i="4"/>
  <c r="H3" i="4"/>
  <c r="I3" i="4"/>
  <c r="J3" i="4"/>
  <c r="K3" i="4"/>
  <c r="L3" i="4"/>
  <c r="C4" i="4"/>
  <c r="D4" i="4"/>
  <c r="F4" i="4"/>
  <c r="G4" i="4"/>
  <c r="H4" i="4"/>
  <c r="J4" i="4"/>
  <c r="K4" i="4"/>
  <c r="L4" i="4"/>
  <c r="C5" i="4"/>
  <c r="D5" i="4"/>
  <c r="E5" i="4"/>
  <c r="F5" i="4"/>
  <c r="G5" i="4"/>
  <c r="H5" i="4"/>
  <c r="J5" i="4"/>
  <c r="K5" i="4"/>
  <c r="L5" i="4"/>
  <c r="C6" i="4"/>
  <c r="D6" i="4"/>
  <c r="E6" i="4"/>
  <c r="F6" i="4"/>
  <c r="G6" i="4"/>
  <c r="H6" i="4"/>
  <c r="J6" i="4"/>
  <c r="K6" i="4"/>
  <c r="L6" i="4"/>
  <c r="C7" i="4"/>
  <c r="D7" i="4"/>
  <c r="E7" i="4"/>
  <c r="F7" i="4"/>
  <c r="G7" i="4"/>
  <c r="H7" i="4"/>
  <c r="J7" i="4"/>
  <c r="K7" i="4"/>
  <c r="L7" i="4"/>
  <c r="C8" i="4"/>
  <c r="D8" i="4"/>
  <c r="E8" i="4"/>
  <c r="F8" i="4"/>
  <c r="G8" i="4"/>
  <c r="H8" i="4"/>
  <c r="J8" i="4"/>
  <c r="K8" i="4"/>
  <c r="L8" i="4"/>
  <c r="C9" i="4"/>
  <c r="D9" i="4"/>
  <c r="E9" i="4"/>
  <c r="F9" i="4"/>
  <c r="G9" i="4"/>
  <c r="H9" i="4"/>
  <c r="J9" i="4"/>
  <c r="K9" i="4"/>
  <c r="L9" i="4"/>
  <c r="C10" i="4"/>
  <c r="D10" i="4"/>
  <c r="E10" i="4"/>
  <c r="F10" i="4"/>
  <c r="G10" i="4"/>
  <c r="H10" i="4"/>
  <c r="J10" i="4"/>
  <c r="K10" i="4"/>
  <c r="L10" i="4"/>
  <c r="C11" i="4"/>
  <c r="D11" i="4"/>
  <c r="E11" i="4"/>
  <c r="F11" i="4"/>
  <c r="G11" i="4"/>
  <c r="H11" i="4"/>
  <c r="J11" i="4"/>
  <c r="K11" i="4"/>
  <c r="L11" i="4"/>
  <c r="C12" i="4"/>
  <c r="D12" i="4"/>
  <c r="E12" i="4"/>
  <c r="F12" i="4"/>
  <c r="G12" i="4"/>
  <c r="H12" i="4"/>
  <c r="J12" i="4"/>
  <c r="K12" i="4"/>
  <c r="L12" i="4"/>
  <c r="C13" i="4"/>
  <c r="D13" i="4"/>
  <c r="E13" i="4"/>
  <c r="F13" i="4"/>
  <c r="G13" i="4"/>
  <c r="H13" i="4"/>
  <c r="J13" i="4"/>
  <c r="K13" i="4"/>
  <c r="L13" i="4"/>
  <c r="C14" i="4"/>
  <c r="D14" i="4"/>
  <c r="E14" i="4"/>
  <c r="F14" i="4"/>
  <c r="G14" i="4"/>
  <c r="H14" i="4"/>
  <c r="J14" i="4"/>
  <c r="K14" i="4"/>
  <c r="L14" i="4"/>
  <c r="C15" i="4"/>
  <c r="D15" i="4"/>
  <c r="E15" i="4"/>
  <c r="F15" i="4"/>
  <c r="G15" i="4"/>
  <c r="H15" i="4"/>
  <c r="J15" i="4"/>
  <c r="K15" i="4"/>
  <c r="L15" i="4"/>
  <c r="C16" i="4"/>
  <c r="D16" i="4"/>
  <c r="E16" i="4"/>
  <c r="F16" i="4"/>
  <c r="G16" i="4"/>
  <c r="H16" i="4"/>
  <c r="J16" i="4"/>
  <c r="K16" i="4"/>
  <c r="L16" i="4"/>
  <c r="C17" i="4"/>
  <c r="D17" i="4"/>
  <c r="E17" i="4"/>
  <c r="F17" i="4"/>
  <c r="G17" i="4"/>
  <c r="H17" i="4"/>
  <c r="J17" i="4"/>
  <c r="K17" i="4"/>
  <c r="L17" i="4"/>
  <c r="C18" i="4"/>
  <c r="D18" i="4"/>
  <c r="E18" i="4"/>
  <c r="F18" i="4"/>
  <c r="G18" i="4"/>
  <c r="H18" i="4"/>
  <c r="J18" i="4"/>
  <c r="K18" i="4"/>
  <c r="L18" i="4"/>
  <c r="C19" i="4"/>
  <c r="D19" i="4"/>
  <c r="E19" i="4"/>
  <c r="F19" i="4"/>
  <c r="G19" i="4"/>
  <c r="H19" i="4"/>
  <c r="J19" i="4"/>
  <c r="K19" i="4"/>
  <c r="L19" i="4"/>
  <c r="C20" i="4"/>
  <c r="D20" i="4"/>
  <c r="E20" i="4"/>
  <c r="F20" i="4"/>
  <c r="G20" i="4"/>
  <c r="H20" i="4"/>
  <c r="J20" i="4"/>
  <c r="K20" i="4"/>
  <c r="L20" i="4"/>
  <c r="C21" i="4"/>
  <c r="D21" i="4"/>
  <c r="E21" i="4"/>
  <c r="F21" i="4"/>
  <c r="G21" i="4"/>
  <c r="H21" i="4"/>
  <c r="J21" i="4"/>
  <c r="K21" i="4"/>
  <c r="L21" i="4"/>
  <c r="C22" i="4"/>
  <c r="D22" i="4"/>
  <c r="E22" i="4"/>
  <c r="F22" i="4"/>
  <c r="G22" i="4"/>
  <c r="H22" i="4"/>
  <c r="J22" i="4"/>
  <c r="K22" i="4"/>
  <c r="L22" i="4"/>
  <c r="C23" i="4"/>
  <c r="D23" i="4"/>
  <c r="E23" i="4"/>
  <c r="F23" i="4"/>
  <c r="G23" i="4"/>
  <c r="H23" i="4"/>
  <c r="J23" i="4"/>
  <c r="K23" i="4"/>
  <c r="L23" i="4"/>
  <c r="C24" i="4"/>
  <c r="D24" i="4"/>
  <c r="E24" i="4"/>
  <c r="F24" i="4"/>
  <c r="G24" i="4"/>
  <c r="H24" i="4"/>
  <c r="J24" i="4"/>
  <c r="K24" i="4"/>
  <c r="L24" i="4"/>
  <c r="C25" i="4"/>
  <c r="D25" i="4"/>
  <c r="E25" i="4"/>
  <c r="F25" i="4"/>
  <c r="G25" i="4"/>
  <c r="H25" i="4"/>
  <c r="J25" i="4"/>
  <c r="K25" i="4"/>
  <c r="L25" i="4"/>
  <c r="C26" i="4"/>
  <c r="D26" i="4"/>
  <c r="E26" i="4"/>
  <c r="F26" i="4"/>
  <c r="G26" i="4"/>
  <c r="H26" i="4"/>
  <c r="J26" i="4"/>
  <c r="K26" i="4"/>
  <c r="L26" i="4"/>
  <c r="C27" i="4"/>
  <c r="D27" i="4"/>
  <c r="E27" i="4"/>
  <c r="F27" i="4"/>
  <c r="G27" i="4"/>
  <c r="H27" i="4"/>
  <c r="J27" i="4"/>
  <c r="K27" i="4"/>
  <c r="L27" i="4"/>
  <c r="C28" i="4"/>
  <c r="D28" i="4"/>
  <c r="E28" i="4"/>
  <c r="F28" i="4"/>
  <c r="G28" i="4"/>
  <c r="H28" i="4"/>
  <c r="J28" i="4"/>
  <c r="K28" i="4"/>
  <c r="L28" i="4"/>
  <c r="C29" i="4"/>
  <c r="D29" i="4"/>
  <c r="E29" i="4"/>
  <c r="F29" i="4"/>
  <c r="G29" i="4"/>
  <c r="H29" i="4"/>
  <c r="J29" i="4"/>
  <c r="K29" i="4"/>
  <c r="L29" i="4"/>
  <c r="D30" i="4"/>
  <c r="E30" i="4"/>
  <c r="F30" i="4"/>
  <c r="G30" i="4"/>
  <c r="H30" i="4"/>
  <c r="J30" i="4"/>
  <c r="K30" i="4"/>
  <c r="L30" i="4"/>
  <c r="C31" i="4"/>
  <c r="D31" i="4"/>
  <c r="E31" i="4"/>
  <c r="F31" i="4"/>
  <c r="G31" i="4"/>
  <c r="H31" i="4"/>
  <c r="J31" i="4"/>
  <c r="K31" i="4"/>
  <c r="L31" i="4"/>
  <c r="C32" i="4"/>
  <c r="D32" i="4"/>
  <c r="E32" i="4"/>
  <c r="F32" i="4"/>
  <c r="G32" i="4"/>
  <c r="H32" i="4"/>
  <c r="J32" i="4"/>
  <c r="K32" i="4"/>
  <c r="L32" i="4"/>
  <c r="C33" i="4"/>
  <c r="D33" i="4"/>
  <c r="E33" i="4"/>
  <c r="F33" i="4"/>
  <c r="G33" i="4"/>
  <c r="H33" i="4"/>
  <c r="J33" i="4"/>
  <c r="K33" i="4"/>
  <c r="L3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R3" i="3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V3" i="3"/>
  <c r="V4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AD3" i="3"/>
  <c r="AD4" i="3"/>
  <c r="AD5" i="3"/>
  <c r="AD6" i="3"/>
  <c r="AD7" i="3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H3" i="3"/>
  <c r="AH4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L3" i="3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T3" i="3"/>
  <c r="AT4" i="3"/>
  <c r="AT5" i="3"/>
  <c r="AT6" i="3"/>
  <c r="AT7" i="3"/>
  <c r="AT8" i="3"/>
  <c r="AT9" i="3"/>
  <c r="AT10" i="3"/>
  <c r="AT11" i="3"/>
  <c r="AT12" i="3"/>
  <c r="AT13" i="3"/>
  <c r="AT14" i="3"/>
  <c r="AT15" i="3"/>
  <c r="AT16" i="3"/>
  <c r="AT17" i="3"/>
  <c r="AT18" i="3"/>
  <c r="AT19" i="3"/>
  <c r="AT20" i="3"/>
  <c r="AT21" i="3"/>
  <c r="AT22" i="3"/>
  <c r="AT23" i="3"/>
  <c r="AT24" i="3"/>
  <c r="AT25" i="3"/>
  <c r="AT26" i="3"/>
  <c r="AT27" i="3"/>
  <c r="AT28" i="3"/>
  <c r="AT29" i="3"/>
  <c r="AT30" i="3"/>
  <c r="AT31" i="3"/>
  <c r="AT32" i="3"/>
  <c r="AT33" i="3"/>
  <c r="C20" i="2"/>
  <c r="C17" i="2"/>
  <c r="C6" i="2"/>
  <c r="C11" i="2"/>
  <c r="C24" i="2"/>
  <c r="C5" i="2"/>
  <c r="C7" i="2"/>
  <c r="C22" i="2"/>
  <c r="C16" i="2"/>
  <c r="C8" i="2"/>
  <c r="C12" i="2"/>
</calcChain>
</file>

<file path=xl/comments1.xml><?xml version="1.0" encoding="utf-8"?>
<comments xmlns="http://schemas.openxmlformats.org/spreadsheetml/2006/main">
  <authors>
    <author>DELANNOY Sabrina</author>
  </authors>
  <commentList>
    <comment ref="G15" authorId="0" shapeId="0">
      <text>
        <r>
          <rPr>
            <b/>
            <sz val="9"/>
            <color indexed="81"/>
            <rFont val="Tahoma"/>
            <family val="2"/>
          </rPr>
          <t>DELANNOY Sabrina:</t>
        </r>
        <r>
          <rPr>
            <sz val="9"/>
            <color indexed="81"/>
            <rFont val="Tahoma"/>
            <family val="2"/>
          </rPr>
          <t xml:space="preserve">
Port Marly</t>
        </r>
      </text>
    </comment>
    <comment ref="S15" authorId="0" shapeId="0">
      <text>
        <r>
          <rPr>
            <b/>
            <sz val="9"/>
            <color indexed="81"/>
            <rFont val="Tahoma"/>
            <family val="2"/>
          </rPr>
          <t>DELANNOY Sabrina:</t>
        </r>
        <r>
          <rPr>
            <sz val="9"/>
            <color indexed="81"/>
            <rFont val="Tahoma"/>
            <family val="2"/>
          </rPr>
          <t xml:space="preserve">
Femmes en sport
</t>
        </r>
      </text>
    </comment>
    <comment ref="O31" authorId="0" shapeId="0">
      <text>
        <r>
          <rPr>
            <b/>
            <sz val="9"/>
            <color indexed="81"/>
            <rFont val="Tahoma"/>
            <family val="2"/>
          </rPr>
          <t>DELANNOY Sabrina:</t>
        </r>
        <r>
          <rPr>
            <sz val="9"/>
            <color indexed="81"/>
            <rFont val="Tahoma"/>
            <family val="2"/>
          </rPr>
          <t xml:space="preserve">
psg Barcelone Féminines
</t>
        </r>
      </text>
    </comment>
  </commentList>
</comments>
</file>

<file path=xl/sharedStrings.xml><?xml version="1.0" encoding="utf-8"?>
<sst xmlns="http://schemas.openxmlformats.org/spreadsheetml/2006/main" count="103" uniqueCount="45">
  <si>
    <t>Janvier</t>
  </si>
  <si>
    <t>Février</t>
  </si>
  <si>
    <t>Mars</t>
  </si>
  <si>
    <t>Avril</t>
  </si>
  <si>
    <t>Mai</t>
  </si>
  <si>
    <t>Juin</t>
  </si>
  <si>
    <t>JOURNEE DES ENFANTS</t>
  </si>
  <si>
    <t>CONTRAT APPRENTISSAGE</t>
  </si>
  <si>
    <t>BILLETS MATCHS FILLES ET HAND</t>
  </si>
  <si>
    <t>Juillet</t>
  </si>
  <si>
    <t>Août</t>
  </si>
  <si>
    <t>Septembre</t>
  </si>
  <si>
    <t>Octobre</t>
  </si>
  <si>
    <t>Novembre</t>
  </si>
  <si>
    <t>Décembre</t>
  </si>
  <si>
    <t xml:space="preserve">JOURNEE DES ENFANTS </t>
  </si>
  <si>
    <t>OPE CARITATIVE CDY</t>
  </si>
  <si>
    <t>ALLEZ LES FILLES MDP</t>
  </si>
  <si>
    <t>DOTATION CLUBS FILLEULS</t>
  </si>
  <si>
    <t>OPE CARITATIVE MDP</t>
  </si>
  <si>
    <t>Listes des opérations sous convention</t>
  </si>
  <si>
    <t>ALLEZ LES FILLES LAGARDERE</t>
  </si>
  <si>
    <t>EN COURS 2017</t>
  </si>
  <si>
    <t>Winter Tour Tunisie</t>
  </si>
  <si>
    <t>Tournoi reverdy</t>
  </si>
  <si>
    <t xml:space="preserve">Pauleta </t>
  </si>
  <si>
    <t>Opération Remise de Cadeaux</t>
  </si>
  <si>
    <t>Opé bougival Groupe</t>
  </si>
  <si>
    <t>Séjour Darna</t>
  </si>
  <si>
    <t xml:space="preserve">Mission locale </t>
  </si>
  <si>
    <t>mission locale</t>
  </si>
  <si>
    <t>DINER DE GALA</t>
  </si>
  <si>
    <t>J. DISTRICT</t>
  </si>
  <si>
    <t>OP. SECOURS POUPULAIRE</t>
  </si>
  <si>
    <t>VACANCES ALF MDP</t>
  </si>
  <si>
    <t>TOURNOI HAND CDY</t>
  </si>
  <si>
    <t>TOURNOI FILLES CDY</t>
  </si>
  <si>
    <t>Soirée Rêve</t>
  </si>
  <si>
    <t>Invitations Match</t>
  </si>
  <si>
    <t>JOURNEE F CDY</t>
  </si>
  <si>
    <t>VACANCES F CDY</t>
  </si>
  <si>
    <t>JOURNEE F MDP</t>
  </si>
  <si>
    <t>VACANCES F MDP</t>
  </si>
  <si>
    <t>AM F MDP</t>
  </si>
  <si>
    <t>VACANCES F OCIRP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</si>
</sst>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1C0C]dddd\ d\ mmmm\ yyyy;@"/>
    <numFmt numFmtId="165" formatCode="[$-F800]dddd\,\ mmmm\ dd\,\ yyyy"/>
    <numFmt numFmtId="166" formatCode="dd\ ddd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PSG"/>
    </font>
    <font>
      <sz val="12"/>
      <color theme="1"/>
      <name val="PSG"/>
    </font>
    <font>
      <sz val="12"/>
      <color theme="3"/>
      <name val="PSG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PSG"/>
    </font>
    <font>
      <sz val="14"/>
      <color theme="0"/>
      <name val="PSG"/>
    </font>
    <font>
      <sz val="14"/>
      <color theme="8"/>
      <name val="PSG"/>
    </font>
    <font>
      <b/>
      <sz val="20"/>
      <color theme="1"/>
      <name val="PSG"/>
    </font>
    <font>
      <sz val="12"/>
      <color rgb="FFFF0000"/>
      <name val="PSG"/>
    </font>
    <font>
      <sz val="12"/>
      <color theme="9"/>
      <name val="PSG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165" fontId="0" fillId="0" borderId="0" xfId="0" applyNumberForma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66" fontId="6" fillId="0" borderId="0" xfId="0" applyNumberFormat="1" applyFont="1" applyAlignment="1">
      <alignment horizontal="left" vertical="center" wrapText="1"/>
    </xf>
    <xf numFmtId="166" fontId="6" fillId="0" borderId="0" xfId="0" applyNumberFormat="1" applyFont="1" applyFill="1" applyAlignment="1">
      <alignment vertical="center" wrapText="1"/>
    </xf>
    <xf numFmtId="166" fontId="8" fillId="0" borderId="0" xfId="0" applyNumberFormat="1" applyFont="1" applyFill="1" applyAlignment="1">
      <alignment vertical="center" wrapText="1"/>
    </xf>
    <xf numFmtId="165" fontId="6" fillId="0" borderId="0" xfId="0" applyNumberFormat="1" applyFont="1" applyAlignment="1">
      <alignment horizontal="left" vertical="center"/>
    </xf>
    <xf numFmtId="166" fontId="6" fillId="0" borderId="0" xfId="0" applyNumberFormat="1" applyFont="1" applyFill="1" applyAlignment="1">
      <alignment horizontal="left" vertical="center" wrapText="1"/>
    </xf>
    <xf numFmtId="164" fontId="6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66" fontId="6" fillId="0" borderId="1" xfId="0" applyNumberFormat="1" applyFont="1" applyFill="1" applyBorder="1" applyAlignment="1">
      <alignment vertical="center" wrapText="1"/>
    </xf>
    <xf numFmtId="0" fontId="6" fillId="0" borderId="0" xfId="0" applyNumberFormat="1" applyFont="1" applyAlignment="1">
      <alignment vertical="center"/>
    </xf>
    <xf numFmtId="0" fontId="7" fillId="2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vertical="center" wrapText="1"/>
    </xf>
    <xf numFmtId="0" fontId="6" fillId="0" borderId="0" xfId="0" applyNumberFormat="1" applyFont="1" applyFill="1" applyAlignment="1">
      <alignment horizontal="center" vertical="center" wrapText="1"/>
    </xf>
    <xf numFmtId="0" fontId="6" fillId="6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Alignment="1">
      <alignment vertical="center"/>
    </xf>
    <xf numFmtId="0" fontId="6" fillId="0" borderId="0" xfId="0" applyNumberFormat="1" applyFont="1" applyFill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center" vertical="center"/>
    </xf>
    <xf numFmtId="166" fontId="6" fillId="0" borderId="0" xfId="0" applyNumberFormat="1" applyFont="1" applyFill="1" applyAlignment="1">
      <alignment horizontal="center" vertical="center" wrapText="1"/>
    </xf>
    <xf numFmtId="166" fontId="6" fillId="6" borderId="0" xfId="0" applyNumberFormat="1" applyFont="1" applyFill="1" applyAlignment="1">
      <alignment horizontal="center" vertical="center" wrapText="1"/>
    </xf>
    <xf numFmtId="166" fontId="7" fillId="3" borderId="0" xfId="0" applyNumberFormat="1" applyFont="1" applyFill="1" applyAlignment="1">
      <alignment horizontal="center" vertical="center" wrapText="1"/>
    </xf>
    <xf numFmtId="166" fontId="6" fillId="5" borderId="0" xfId="0" applyNumberFormat="1" applyFont="1" applyFill="1" applyAlignment="1">
      <alignment horizontal="center" vertical="center" wrapText="1"/>
    </xf>
    <xf numFmtId="166" fontId="7" fillId="7" borderId="0" xfId="0" applyNumberFormat="1" applyFont="1" applyFill="1" applyAlignment="1">
      <alignment horizontal="center" vertical="center" wrapText="1"/>
    </xf>
    <xf numFmtId="166" fontId="2" fillId="0" borderId="0" xfId="0" applyNumberFormat="1" applyFont="1" applyFill="1" applyAlignment="1">
      <alignment horizontal="center" vertical="center" wrapText="1"/>
    </xf>
    <xf numFmtId="166" fontId="6" fillId="4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11">
    <dxf>
      <font>
        <b val="0"/>
        <i val="0"/>
        <color theme="1"/>
      </font>
      <fill>
        <patternFill>
          <bgColor theme="4" tint="0.59996337778862885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theme="8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FF66FF"/>
        </patternFill>
      </fill>
    </dxf>
    <dxf>
      <font>
        <color theme="0"/>
      </font>
      <fill>
        <patternFill>
          <bgColor rgb="FF002060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7"/>
  <sheetViews>
    <sheetView workbookViewId="0">
      <selection activeCell="A13" sqref="A13"/>
    </sheetView>
  </sheetViews>
  <sheetFormatPr baseColWidth="10" defaultColWidth="11.42578125" defaultRowHeight="15" x14ac:dyDescent="0.25"/>
  <cols>
    <col min="1" max="1" width="40.140625" style="1" customWidth="1"/>
    <col min="2" max="2" width="11.42578125" style="6"/>
    <col min="3" max="3" width="29" style="1" customWidth="1"/>
    <col min="4" max="16384" width="11.42578125" style="1"/>
  </cols>
  <sheetData>
    <row r="1" spans="1:3" x14ac:dyDescent="0.25">
      <c r="A1" s="1" t="s">
        <v>20</v>
      </c>
    </row>
    <row r="2" spans="1:3" x14ac:dyDescent="0.25">
      <c r="C2" s="1" t="s">
        <v>22</v>
      </c>
    </row>
    <row r="3" spans="1:3" ht="15.75" x14ac:dyDescent="0.25">
      <c r="A3" s="19" t="s">
        <v>39</v>
      </c>
      <c r="B3" s="6">
        <v>8</v>
      </c>
      <c r="C3" s="1">
        <f>COUNTIF('2017 calendrier opérations'!B3:AV33,"JOURNEE F CDY")</f>
        <v>0</v>
      </c>
    </row>
    <row r="4" spans="1:3" ht="15.75" x14ac:dyDescent="0.25">
      <c r="A4" s="19" t="s">
        <v>40</v>
      </c>
      <c r="B4" s="6">
        <v>4</v>
      </c>
      <c r="C4" s="1">
        <f>COUNTIF('2017 calendrier opérations'!B3:AV33,"VACANCES F CDY")</f>
        <v>1</v>
      </c>
    </row>
    <row r="5" spans="1:3" ht="15.75" x14ac:dyDescent="0.25">
      <c r="A5" s="19" t="s">
        <v>15</v>
      </c>
      <c r="B5" s="6">
        <v>1</v>
      </c>
      <c r="C5" s="1">
        <f>COUNTIF('2017 calendrier opérations'!B3:AV33,"JOURNEE DES ENFANTS")</f>
        <v>0</v>
      </c>
    </row>
    <row r="6" spans="1:3" ht="15.75" x14ac:dyDescent="0.25">
      <c r="A6" s="19" t="s">
        <v>16</v>
      </c>
      <c r="B6" s="6">
        <v>2</v>
      </c>
      <c r="C6" s="1">
        <f>COUNTIF('2017 calendrier opérations'!B3:AV33,"OPE CARITATIVE CDY")</f>
        <v>0</v>
      </c>
    </row>
    <row r="7" spans="1:3" ht="15.75" x14ac:dyDescent="0.25">
      <c r="A7" s="19" t="s">
        <v>35</v>
      </c>
      <c r="B7" s="6">
        <v>1</v>
      </c>
      <c r="C7" s="1">
        <f>COUNTIF('2017 calendrier opérations'!B3:AV33,"TOURNOI HAND CDY")</f>
        <v>1</v>
      </c>
    </row>
    <row r="8" spans="1:3" ht="15.75" x14ac:dyDescent="0.25">
      <c r="A8" s="19" t="s">
        <v>36</v>
      </c>
      <c r="B8" s="6">
        <v>1</v>
      </c>
      <c r="C8" s="1">
        <f>COUNTIF('2017 calendrier opérations'!B4:AV34,"TOURNOI FILLES CDY")</f>
        <v>1</v>
      </c>
    </row>
    <row r="9" spans="1:3" ht="15.75" x14ac:dyDescent="0.25">
      <c r="A9" s="20" t="s">
        <v>41</v>
      </c>
      <c r="B9" s="6">
        <v>10</v>
      </c>
      <c r="C9" s="1">
        <f>COUNTIF('2017 calendrier opérations'!B3:AV33,"JOURNEE F MDP")</f>
        <v>4</v>
      </c>
    </row>
    <row r="10" spans="1:3" ht="15.75" x14ac:dyDescent="0.25">
      <c r="A10" s="20" t="s">
        <v>42</v>
      </c>
      <c r="B10" s="6">
        <v>3</v>
      </c>
      <c r="C10" s="1">
        <f>COUNTIF('2017 calendrier opérations'!B3:AV33,"VACANCES F MDP")</f>
        <v>0</v>
      </c>
    </row>
    <row r="11" spans="1:3" ht="15.75" x14ac:dyDescent="0.25">
      <c r="A11" s="20" t="s">
        <v>17</v>
      </c>
      <c r="B11" s="6">
        <v>15</v>
      </c>
      <c r="C11" s="1">
        <f>COUNTIF('2017 calendrier opérations'!B4:AV34,"ALLEZ LES FILLES MDP")</f>
        <v>16</v>
      </c>
    </row>
    <row r="12" spans="1:3" ht="15.75" x14ac:dyDescent="0.25">
      <c r="A12" s="20" t="s">
        <v>34</v>
      </c>
      <c r="B12" s="6">
        <v>1</v>
      </c>
      <c r="C12" s="1">
        <f>COUNTIF('2017 calendrier opérations'!B3:AV33,"VACANCES ALF MDP")</f>
        <v>1</v>
      </c>
    </row>
    <row r="13" spans="1:3" ht="15.75" x14ac:dyDescent="0.25">
      <c r="A13" s="20" t="s">
        <v>43</v>
      </c>
      <c r="B13" s="6">
        <v>8</v>
      </c>
      <c r="C13" s="1">
        <f>COUNTIF('2017 calendrier opérations'!B3:AV33,"AM F")</f>
        <v>0</v>
      </c>
    </row>
    <row r="14" spans="1:3" ht="15.75" x14ac:dyDescent="0.25">
      <c r="A14" s="20" t="s">
        <v>7</v>
      </c>
      <c r="B14" s="6">
        <v>5</v>
      </c>
    </row>
    <row r="15" spans="1:3" ht="15.75" x14ac:dyDescent="0.25">
      <c r="A15" s="20" t="s">
        <v>18</v>
      </c>
      <c r="B15" s="6">
        <v>17</v>
      </c>
    </row>
    <row r="16" spans="1:3" ht="15.75" x14ac:dyDescent="0.25">
      <c r="A16" s="20" t="s">
        <v>19</v>
      </c>
      <c r="B16" s="6">
        <v>2</v>
      </c>
      <c r="C16" s="1">
        <f>COUNTIF('2017 calendrier opérations'!B3:AV33,"OPE CARITATIVE MDP")</f>
        <v>1</v>
      </c>
    </row>
    <row r="17" spans="1:3" ht="15.75" x14ac:dyDescent="0.25">
      <c r="A17" s="20" t="s">
        <v>6</v>
      </c>
      <c r="B17" s="6">
        <v>1</v>
      </c>
      <c r="C17" s="1">
        <f>COUNTIF('2017 calendrier opérations'!B3:AV33,"JOURNEE DES ENFANTS")</f>
        <v>0</v>
      </c>
    </row>
    <row r="18" spans="1:3" ht="15.75" x14ac:dyDescent="0.25">
      <c r="A18" s="20" t="s">
        <v>8</v>
      </c>
    </row>
    <row r="19" spans="1:3" ht="15.75" x14ac:dyDescent="0.25">
      <c r="A19" s="7"/>
      <c r="C19" s="1">
        <f>COUNTIF('2017 calendrier opérations'!B3:AV33,"VACANCES F CDY")</f>
        <v>1</v>
      </c>
    </row>
    <row r="20" spans="1:3" ht="15.75" x14ac:dyDescent="0.25">
      <c r="A20" s="21" t="s">
        <v>44</v>
      </c>
      <c r="C20" s="1">
        <f>COUNTIF('2017 calendrier opérations'!B3:AV33,"VACANCES OCIRP")</f>
        <v>0</v>
      </c>
    </row>
    <row r="21" spans="1:3" ht="15.75" x14ac:dyDescent="0.25">
      <c r="A21" s="7"/>
    </row>
    <row r="22" spans="1:3" ht="15.75" x14ac:dyDescent="0.25">
      <c r="A22" s="7" t="s">
        <v>21</v>
      </c>
      <c r="C22" s="1">
        <f>COUNTIF('2017 calendrier opérations'!B3:AV33,"ALLEZ LES FILLES LAGARDERE")</f>
        <v>0</v>
      </c>
    </row>
    <row r="23" spans="1:3" ht="15.75" x14ac:dyDescent="0.25">
      <c r="A23" s="7"/>
    </row>
    <row r="24" spans="1:3" ht="15.75" x14ac:dyDescent="0.25">
      <c r="A24" s="7" t="s">
        <v>24</v>
      </c>
      <c r="C24" s="1">
        <f>COUNTIF('2017 calendrier opérations'!B3:AV33,"Tournoi reverdy")</f>
        <v>12</v>
      </c>
    </row>
    <row r="25" spans="1:3" ht="15.75" x14ac:dyDescent="0.25">
      <c r="A25" s="7" t="s">
        <v>25</v>
      </c>
      <c r="C25" s="1">
        <f>COUNTIF('2017 calendrier opérations'!B3:AV33,"Pauleta ")</f>
        <v>1</v>
      </c>
    </row>
    <row r="26" spans="1:3" x14ac:dyDescent="0.25">
      <c r="A26" s="1" t="s">
        <v>37</v>
      </c>
      <c r="C26" s="1">
        <f>COUNTIF('2017 calendrier opérations'!B3:AV33,"Soirée Rêve")</f>
        <v>0</v>
      </c>
    </row>
    <row r="27" spans="1:3" x14ac:dyDescent="0.25">
      <c r="A27" s="1" t="s">
        <v>38</v>
      </c>
      <c r="C27" s="1">
        <f>COUNTIF('2017 calendrier opérations'!B3:AV33,"Invitations Match")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W34"/>
  <sheetViews>
    <sheetView tabSelected="1" zoomScale="62" zoomScaleNormal="62" zoomScaleSheetLayoutView="70" workbookViewId="0">
      <selection activeCell="G6" sqref="G6:I6"/>
    </sheetView>
  </sheetViews>
  <sheetFormatPr baseColWidth="10" defaultColWidth="11.42578125" defaultRowHeight="15.75" x14ac:dyDescent="0.25"/>
  <cols>
    <col min="1" max="1" width="11.28515625" style="7" customWidth="1"/>
    <col min="2" max="4" width="18.28515625" style="7" customWidth="1"/>
    <col min="5" max="5" width="4.85546875" style="28" bestFit="1" customWidth="1"/>
    <col min="6" max="6" width="23.140625" style="7" bestFit="1" customWidth="1"/>
    <col min="7" max="9" width="18.140625" style="7" customWidth="1"/>
    <col min="10" max="10" width="10.85546875" style="7" bestFit="1" customWidth="1"/>
    <col min="11" max="13" width="18.140625" style="7" customWidth="1"/>
    <col min="14" max="14" width="10.85546875" style="7" bestFit="1" customWidth="1"/>
    <col min="15" max="17" width="18.140625" style="7" customWidth="1"/>
    <col min="18" max="18" width="10.85546875" style="7" bestFit="1" customWidth="1"/>
    <col min="19" max="21" width="18.140625" style="7" customWidth="1"/>
    <col min="22" max="22" width="10.7109375" style="7" bestFit="1" customWidth="1"/>
    <col min="23" max="25" width="18.140625" style="7" customWidth="1"/>
    <col min="26" max="26" width="10.85546875" style="7" bestFit="1" customWidth="1"/>
    <col min="27" max="29" width="18.140625" style="7" customWidth="1"/>
    <col min="30" max="30" width="10.7109375" style="7" bestFit="1" customWidth="1"/>
    <col min="31" max="33" width="18.140625" style="7" customWidth="1"/>
    <col min="34" max="34" width="10.85546875" style="7" bestFit="1" customWidth="1"/>
    <col min="35" max="37" width="18.140625" style="7" customWidth="1"/>
    <col min="38" max="38" width="10.7109375" style="7" bestFit="1" customWidth="1"/>
    <col min="39" max="41" width="18.140625" style="7" customWidth="1"/>
    <col min="42" max="42" width="10.85546875" style="7" bestFit="1" customWidth="1"/>
    <col min="43" max="45" width="18.140625" style="7" customWidth="1"/>
    <col min="46" max="46" width="10.85546875" style="7" bestFit="1" customWidth="1"/>
    <col min="47" max="49" width="18.140625" style="7" customWidth="1"/>
    <col min="50" max="16384" width="11.42578125" style="7"/>
  </cols>
  <sheetData>
    <row r="1" spans="1:49" s="9" customFormat="1" ht="45" customHeight="1" x14ac:dyDescent="0.25">
      <c r="A1" s="18">
        <v>2017</v>
      </c>
      <c r="E1" s="23"/>
    </row>
    <row r="2" spans="1:49" s="11" customFormat="1" ht="45" customHeight="1" x14ac:dyDescent="0.25">
      <c r="A2" s="30" t="s">
        <v>0</v>
      </c>
      <c r="B2" s="30"/>
      <c r="C2" s="30"/>
      <c r="D2" s="30"/>
      <c r="E2" s="24"/>
      <c r="F2" s="30" t="s">
        <v>1</v>
      </c>
      <c r="G2" s="30"/>
      <c r="H2" s="30"/>
      <c r="I2" s="30"/>
      <c r="J2" s="30" t="s">
        <v>2</v>
      </c>
      <c r="K2" s="30"/>
      <c r="L2" s="30"/>
      <c r="M2" s="30"/>
      <c r="N2" s="30" t="s">
        <v>3</v>
      </c>
      <c r="O2" s="30"/>
      <c r="P2" s="30"/>
      <c r="Q2" s="30"/>
      <c r="R2" s="30" t="s">
        <v>4</v>
      </c>
      <c r="S2" s="30"/>
      <c r="T2" s="30"/>
      <c r="U2" s="30"/>
      <c r="V2" s="30" t="s">
        <v>5</v>
      </c>
      <c r="W2" s="30"/>
      <c r="X2" s="30"/>
      <c r="Y2" s="30"/>
      <c r="Z2" s="30" t="s">
        <v>9</v>
      </c>
      <c r="AA2" s="30"/>
      <c r="AB2" s="10"/>
      <c r="AC2" s="10"/>
      <c r="AD2" s="30" t="s">
        <v>10</v>
      </c>
      <c r="AE2" s="30"/>
      <c r="AF2" s="10"/>
      <c r="AG2" s="10"/>
      <c r="AH2" s="30" t="s">
        <v>11</v>
      </c>
      <c r="AI2" s="30"/>
      <c r="AJ2" s="10"/>
      <c r="AK2" s="10"/>
      <c r="AL2" s="30" t="s">
        <v>12</v>
      </c>
      <c r="AM2" s="30"/>
      <c r="AN2" s="10"/>
      <c r="AO2" s="10"/>
      <c r="AP2" s="30" t="s">
        <v>13</v>
      </c>
      <c r="AQ2" s="30"/>
      <c r="AR2" s="10"/>
      <c r="AS2" s="10"/>
      <c r="AT2" s="30" t="s">
        <v>14</v>
      </c>
      <c r="AU2" s="30"/>
      <c r="AV2" s="10"/>
      <c r="AW2" s="10"/>
    </row>
    <row r="3" spans="1:49" s="15" customFormat="1" ht="45" customHeight="1" x14ac:dyDescent="0.25">
      <c r="A3" s="12">
        <f>(DATE($A$1,COLUMN(),1))</f>
        <v>42736</v>
      </c>
      <c r="B3" s="13"/>
      <c r="C3" s="13"/>
      <c r="D3" s="13"/>
      <c r="E3" s="25"/>
      <c r="F3" s="12">
        <f>A33+1</f>
        <v>42767</v>
      </c>
      <c r="G3" s="31" t="s">
        <v>26</v>
      </c>
      <c r="H3" s="31"/>
      <c r="I3" s="31"/>
      <c r="J3" s="12">
        <f>F30+1</f>
        <v>42795</v>
      </c>
      <c r="K3" s="13" t="s">
        <v>24</v>
      </c>
      <c r="L3" s="13" t="s">
        <v>43</v>
      </c>
      <c r="M3" s="14" t="s">
        <v>29</v>
      </c>
      <c r="N3" s="12">
        <f>J33+1</f>
        <v>42826</v>
      </c>
      <c r="O3" s="31"/>
      <c r="P3" s="31"/>
      <c r="Q3" s="31"/>
      <c r="R3" s="12">
        <f>N32+1</f>
        <v>42856</v>
      </c>
      <c r="S3" s="31"/>
      <c r="T3" s="31"/>
      <c r="U3" s="31"/>
      <c r="V3" s="12">
        <f>R33+1</f>
        <v>42887</v>
      </c>
      <c r="W3" s="31"/>
      <c r="X3" s="31"/>
      <c r="Y3" s="31"/>
      <c r="Z3" s="12">
        <f>V32+1</f>
        <v>42917</v>
      </c>
      <c r="AA3" s="31"/>
      <c r="AB3" s="31"/>
      <c r="AC3" s="31"/>
      <c r="AD3" s="12">
        <f>Z33+1</f>
        <v>42948</v>
      </c>
      <c r="AE3" s="31"/>
      <c r="AF3" s="31"/>
      <c r="AG3" s="31"/>
      <c r="AH3" s="12">
        <f>AD33+1</f>
        <v>42979</v>
      </c>
      <c r="AI3" s="31"/>
      <c r="AJ3" s="31"/>
      <c r="AK3" s="31"/>
      <c r="AL3" s="12">
        <f>AH32+1</f>
        <v>43009</v>
      </c>
      <c r="AM3" s="31"/>
      <c r="AN3" s="31"/>
      <c r="AO3" s="31"/>
      <c r="AP3" s="12">
        <f>AL33+1</f>
        <v>43040</v>
      </c>
      <c r="AQ3" s="31"/>
      <c r="AR3" s="31"/>
      <c r="AS3" s="31"/>
      <c r="AT3" s="12">
        <f>AP32+1</f>
        <v>43070</v>
      </c>
      <c r="AU3" s="31"/>
      <c r="AV3" s="31"/>
      <c r="AW3" s="31"/>
    </row>
    <row r="4" spans="1:49" s="15" customFormat="1" ht="45" customHeight="1" x14ac:dyDescent="0.25">
      <c r="A4" s="12">
        <f>A3+1</f>
        <v>42737</v>
      </c>
      <c r="B4" s="31"/>
      <c r="C4" s="31"/>
      <c r="D4" s="31"/>
      <c r="E4" s="26"/>
      <c r="F4" s="12">
        <f>F3+1</f>
        <v>42768</v>
      </c>
      <c r="G4" s="31"/>
      <c r="H4" s="31"/>
      <c r="I4" s="31"/>
      <c r="J4" s="12">
        <f t="shared" ref="J4:AT19" si="0">J3+1</f>
        <v>42796</v>
      </c>
      <c r="K4" s="32" t="s">
        <v>28</v>
      </c>
      <c r="L4" s="32"/>
      <c r="M4" s="32"/>
      <c r="N4" s="12">
        <f t="shared" si="0"/>
        <v>42827</v>
      </c>
      <c r="O4" s="31"/>
      <c r="P4" s="31"/>
      <c r="Q4" s="31"/>
      <c r="R4" s="12">
        <f t="shared" si="0"/>
        <v>42857</v>
      </c>
      <c r="S4" s="31"/>
      <c r="T4" s="31"/>
      <c r="U4" s="31"/>
      <c r="V4" s="12">
        <f t="shared" si="0"/>
        <v>42888</v>
      </c>
      <c r="W4" s="31"/>
      <c r="X4" s="31"/>
      <c r="Y4" s="31"/>
      <c r="Z4" s="12">
        <f t="shared" si="0"/>
        <v>42918</v>
      </c>
      <c r="AA4" s="31"/>
      <c r="AB4" s="31"/>
      <c r="AC4" s="31"/>
      <c r="AD4" s="12">
        <f t="shared" si="0"/>
        <v>42949</v>
      </c>
      <c r="AE4" s="31"/>
      <c r="AF4" s="31"/>
      <c r="AG4" s="31"/>
      <c r="AH4" s="12">
        <f t="shared" si="0"/>
        <v>42980</v>
      </c>
      <c r="AI4" s="31"/>
      <c r="AJ4" s="31"/>
      <c r="AK4" s="31"/>
      <c r="AL4" s="12">
        <f t="shared" si="0"/>
        <v>43010</v>
      </c>
      <c r="AM4" s="31"/>
      <c r="AN4" s="31"/>
      <c r="AO4" s="31"/>
      <c r="AP4" s="12">
        <f t="shared" si="0"/>
        <v>43041</v>
      </c>
      <c r="AQ4" s="31"/>
      <c r="AR4" s="31"/>
      <c r="AS4" s="31"/>
      <c r="AT4" s="12">
        <f t="shared" si="0"/>
        <v>43071</v>
      </c>
      <c r="AU4" s="31"/>
      <c r="AV4" s="31"/>
      <c r="AW4" s="31"/>
    </row>
    <row r="5" spans="1:49" s="15" customFormat="1" ht="45" customHeight="1" x14ac:dyDescent="0.25">
      <c r="A5" s="12">
        <f>A4+1</f>
        <v>42738</v>
      </c>
      <c r="B5" s="31"/>
      <c r="C5" s="31"/>
      <c r="D5" s="31"/>
      <c r="E5" s="26"/>
      <c r="F5" s="12">
        <f t="shared" ref="F5:F30" si="1">F4+1</f>
        <v>42769</v>
      </c>
      <c r="G5" s="31"/>
      <c r="H5" s="31"/>
      <c r="I5" s="31"/>
      <c r="J5" s="12">
        <f t="shared" si="0"/>
        <v>42797</v>
      </c>
      <c r="K5" s="32" t="s">
        <v>28</v>
      </c>
      <c r="L5" s="32"/>
      <c r="M5" s="32"/>
      <c r="N5" s="12">
        <f t="shared" si="0"/>
        <v>42828</v>
      </c>
      <c r="O5" s="31"/>
      <c r="P5" s="31"/>
      <c r="Q5" s="31"/>
      <c r="R5" s="12">
        <f t="shared" si="0"/>
        <v>42858</v>
      </c>
      <c r="S5" s="31" t="s">
        <v>17</v>
      </c>
      <c r="T5" s="31"/>
      <c r="U5" s="14" t="s">
        <v>30</v>
      </c>
      <c r="V5" s="12">
        <f t="shared" si="0"/>
        <v>42889</v>
      </c>
      <c r="W5" s="31"/>
      <c r="X5" s="31"/>
      <c r="Y5" s="31"/>
      <c r="Z5" s="12">
        <f t="shared" si="0"/>
        <v>42919</v>
      </c>
      <c r="AA5" s="31"/>
      <c r="AB5" s="31"/>
      <c r="AC5" s="31"/>
      <c r="AD5" s="12">
        <f t="shared" si="0"/>
        <v>42950</v>
      </c>
      <c r="AE5" s="31"/>
      <c r="AF5" s="31"/>
      <c r="AG5" s="31"/>
      <c r="AH5" s="12">
        <f t="shared" si="0"/>
        <v>42981</v>
      </c>
      <c r="AI5" s="31"/>
      <c r="AJ5" s="31"/>
      <c r="AK5" s="31"/>
      <c r="AL5" s="12">
        <f t="shared" si="0"/>
        <v>43011</v>
      </c>
      <c r="AM5" s="31"/>
      <c r="AN5" s="31"/>
      <c r="AO5" s="31"/>
      <c r="AP5" s="12">
        <f t="shared" si="0"/>
        <v>43042</v>
      </c>
      <c r="AQ5" s="31"/>
      <c r="AR5" s="31"/>
      <c r="AS5" s="31"/>
      <c r="AT5" s="12">
        <f t="shared" si="0"/>
        <v>43072</v>
      </c>
      <c r="AU5" s="31"/>
      <c r="AV5" s="31"/>
      <c r="AW5" s="31"/>
    </row>
    <row r="6" spans="1:49" s="15" customFormat="1" ht="45" customHeight="1" x14ac:dyDescent="0.25">
      <c r="A6" s="12">
        <f t="shared" ref="A6:AT33" si="2">A5+1</f>
        <v>42739</v>
      </c>
      <c r="B6" s="13" t="s">
        <v>17</v>
      </c>
      <c r="C6" s="13" t="s">
        <v>24</v>
      </c>
      <c r="D6" s="13"/>
      <c r="E6" s="25">
        <f>25+50</f>
        <v>75</v>
      </c>
      <c r="F6" s="12">
        <f t="shared" si="1"/>
        <v>42770</v>
      </c>
      <c r="G6" s="31"/>
      <c r="H6" s="31"/>
      <c r="I6" s="31"/>
      <c r="J6" s="12">
        <f t="shared" si="0"/>
        <v>42798</v>
      </c>
      <c r="K6" s="32" t="s">
        <v>28</v>
      </c>
      <c r="L6" s="32"/>
      <c r="M6" s="32"/>
      <c r="N6" s="12">
        <f t="shared" si="0"/>
        <v>42829</v>
      </c>
      <c r="O6" s="31" t="s">
        <v>41</v>
      </c>
      <c r="P6" s="31"/>
      <c r="Q6" s="31"/>
      <c r="R6" s="12">
        <f t="shared" si="0"/>
        <v>42859</v>
      </c>
      <c r="S6" s="31"/>
      <c r="T6" s="31"/>
      <c r="U6" s="31"/>
      <c r="V6" s="12">
        <f t="shared" si="0"/>
        <v>42890</v>
      </c>
      <c r="W6" s="31"/>
      <c r="X6" s="31"/>
      <c r="Y6" s="31"/>
      <c r="Z6" s="12">
        <f t="shared" si="0"/>
        <v>42920</v>
      </c>
      <c r="AA6" s="31"/>
      <c r="AB6" s="31"/>
      <c r="AC6" s="31"/>
      <c r="AD6" s="12">
        <f t="shared" si="0"/>
        <v>42951</v>
      </c>
      <c r="AE6" s="31"/>
      <c r="AF6" s="31"/>
      <c r="AG6" s="31"/>
      <c r="AH6" s="12">
        <f t="shared" si="0"/>
        <v>42982</v>
      </c>
      <c r="AI6" s="31"/>
      <c r="AJ6" s="31"/>
      <c r="AK6" s="31"/>
      <c r="AL6" s="12">
        <f t="shared" si="0"/>
        <v>43012</v>
      </c>
      <c r="AM6" s="31"/>
      <c r="AN6" s="31"/>
      <c r="AO6" s="31"/>
      <c r="AP6" s="12">
        <f t="shared" si="0"/>
        <v>43043</v>
      </c>
      <c r="AQ6" s="31"/>
      <c r="AR6" s="31"/>
      <c r="AS6" s="31"/>
      <c r="AT6" s="12">
        <f t="shared" si="0"/>
        <v>43073</v>
      </c>
      <c r="AU6" s="31"/>
      <c r="AV6" s="31"/>
      <c r="AW6" s="31"/>
    </row>
    <row r="7" spans="1:49" s="15" customFormat="1" ht="45" customHeight="1" x14ac:dyDescent="0.25">
      <c r="A7" s="12">
        <f t="shared" si="2"/>
        <v>42740</v>
      </c>
      <c r="B7" s="32" t="s">
        <v>23</v>
      </c>
      <c r="C7" s="32"/>
      <c r="D7" s="32"/>
      <c r="E7" s="27">
        <f>50</f>
        <v>50</v>
      </c>
      <c r="F7" s="12">
        <f t="shared" si="1"/>
        <v>42771</v>
      </c>
      <c r="G7" s="31"/>
      <c r="H7" s="31"/>
      <c r="I7" s="31"/>
      <c r="J7" s="12">
        <f t="shared" si="0"/>
        <v>42799</v>
      </c>
      <c r="K7" s="32" t="s">
        <v>28</v>
      </c>
      <c r="L7" s="32"/>
      <c r="M7" s="32"/>
      <c r="N7" s="12">
        <f t="shared" si="0"/>
        <v>42830</v>
      </c>
      <c r="O7" s="31" t="s">
        <v>41</v>
      </c>
      <c r="P7" s="31"/>
      <c r="Q7" s="31"/>
      <c r="R7" s="12">
        <f t="shared" si="0"/>
        <v>42860</v>
      </c>
      <c r="S7" s="31"/>
      <c r="T7" s="31"/>
      <c r="U7" s="31"/>
      <c r="V7" s="12">
        <f t="shared" si="0"/>
        <v>42891</v>
      </c>
      <c r="W7" s="31"/>
      <c r="X7" s="31"/>
      <c r="Y7" s="31"/>
      <c r="Z7" s="12">
        <f t="shared" si="0"/>
        <v>42921</v>
      </c>
      <c r="AA7" s="31"/>
      <c r="AB7" s="31"/>
      <c r="AC7" s="31"/>
      <c r="AD7" s="12">
        <f t="shared" si="0"/>
        <v>42952</v>
      </c>
      <c r="AE7" s="31"/>
      <c r="AF7" s="31"/>
      <c r="AG7" s="31"/>
      <c r="AH7" s="12">
        <f t="shared" si="0"/>
        <v>42983</v>
      </c>
      <c r="AI7" s="31"/>
      <c r="AJ7" s="31"/>
      <c r="AK7" s="31"/>
      <c r="AL7" s="12">
        <f t="shared" si="0"/>
        <v>43013</v>
      </c>
      <c r="AM7" s="31"/>
      <c r="AN7" s="31"/>
      <c r="AO7" s="31"/>
      <c r="AP7" s="12">
        <f t="shared" si="0"/>
        <v>43044</v>
      </c>
      <c r="AQ7" s="31"/>
      <c r="AR7" s="31"/>
      <c r="AS7" s="31"/>
      <c r="AT7" s="12">
        <f t="shared" si="0"/>
        <v>43074</v>
      </c>
      <c r="AU7" s="31"/>
      <c r="AV7" s="31"/>
      <c r="AW7" s="31"/>
    </row>
    <row r="8" spans="1:49" s="15" customFormat="1" ht="45" customHeight="1" x14ac:dyDescent="0.25">
      <c r="A8" s="12">
        <f t="shared" si="2"/>
        <v>42741</v>
      </c>
      <c r="B8" s="31"/>
      <c r="C8" s="31"/>
      <c r="D8" s="31"/>
      <c r="E8" s="26"/>
      <c r="F8" s="12">
        <f t="shared" si="1"/>
        <v>42772</v>
      </c>
      <c r="G8" s="31"/>
      <c r="H8" s="31"/>
      <c r="I8" s="31"/>
      <c r="J8" s="12">
        <f t="shared" si="0"/>
        <v>42800</v>
      </c>
      <c r="K8" s="31"/>
      <c r="L8" s="31"/>
      <c r="M8" s="31"/>
      <c r="N8" s="12">
        <f t="shared" si="0"/>
        <v>42831</v>
      </c>
      <c r="O8" s="31" t="s">
        <v>41</v>
      </c>
      <c r="P8" s="31"/>
      <c r="Q8" s="31"/>
      <c r="R8" s="12">
        <f t="shared" si="0"/>
        <v>42861</v>
      </c>
      <c r="S8" s="31"/>
      <c r="T8" s="31"/>
      <c r="U8" s="31"/>
      <c r="V8" s="12">
        <f t="shared" si="0"/>
        <v>42892</v>
      </c>
      <c r="W8" s="31"/>
      <c r="X8" s="31"/>
      <c r="Y8" s="31"/>
      <c r="Z8" s="12">
        <f t="shared" si="0"/>
        <v>42922</v>
      </c>
      <c r="AA8" s="31"/>
      <c r="AB8" s="31"/>
      <c r="AC8" s="31"/>
      <c r="AD8" s="12">
        <f t="shared" si="0"/>
        <v>42953</v>
      </c>
      <c r="AE8" s="31"/>
      <c r="AF8" s="31"/>
      <c r="AG8" s="31"/>
      <c r="AH8" s="12">
        <f t="shared" si="0"/>
        <v>42984</v>
      </c>
      <c r="AI8" s="31"/>
      <c r="AJ8" s="31"/>
      <c r="AK8" s="31"/>
      <c r="AL8" s="12">
        <f t="shared" si="0"/>
        <v>43014</v>
      </c>
      <c r="AM8" s="31"/>
      <c r="AN8" s="31"/>
      <c r="AO8" s="31"/>
      <c r="AP8" s="12">
        <f t="shared" si="0"/>
        <v>43045</v>
      </c>
      <c r="AQ8" s="31"/>
      <c r="AR8" s="31"/>
      <c r="AS8" s="31"/>
      <c r="AT8" s="12">
        <f t="shared" si="0"/>
        <v>43075</v>
      </c>
      <c r="AU8" s="31"/>
      <c r="AV8" s="31"/>
      <c r="AW8" s="31"/>
    </row>
    <row r="9" spans="1:49" s="15" customFormat="1" ht="45" customHeight="1" x14ac:dyDescent="0.25">
      <c r="A9" s="12">
        <f t="shared" si="2"/>
        <v>42742</v>
      </c>
      <c r="B9" s="31"/>
      <c r="C9" s="31"/>
      <c r="D9" s="31"/>
      <c r="E9" s="26"/>
      <c r="F9" s="12">
        <f t="shared" si="1"/>
        <v>42773</v>
      </c>
      <c r="G9" s="31"/>
      <c r="H9" s="31"/>
      <c r="I9" s="31"/>
      <c r="J9" s="12">
        <f t="shared" si="0"/>
        <v>42801</v>
      </c>
      <c r="K9" s="31"/>
      <c r="L9" s="31"/>
      <c r="M9" s="31"/>
      <c r="N9" s="12">
        <f t="shared" si="0"/>
        <v>42832</v>
      </c>
      <c r="O9" s="32" t="s">
        <v>25</v>
      </c>
      <c r="P9" s="13"/>
      <c r="Q9" s="13"/>
      <c r="R9" s="12">
        <f t="shared" si="0"/>
        <v>42862</v>
      </c>
      <c r="S9" s="31"/>
      <c r="T9" s="31"/>
      <c r="U9" s="31"/>
      <c r="V9" s="12">
        <f t="shared" si="0"/>
        <v>42893</v>
      </c>
      <c r="W9" s="31" t="s">
        <v>17</v>
      </c>
      <c r="X9" s="31"/>
      <c r="Y9" s="31"/>
      <c r="Z9" s="12">
        <f t="shared" si="0"/>
        <v>42923</v>
      </c>
      <c r="AA9" s="31"/>
      <c r="AB9" s="31"/>
      <c r="AC9" s="31"/>
      <c r="AD9" s="12">
        <f t="shared" si="0"/>
        <v>42954</v>
      </c>
      <c r="AE9" s="31"/>
      <c r="AF9" s="31"/>
      <c r="AG9" s="31"/>
      <c r="AH9" s="12">
        <f t="shared" si="0"/>
        <v>42985</v>
      </c>
      <c r="AI9" s="31"/>
      <c r="AJ9" s="31"/>
      <c r="AK9" s="31"/>
      <c r="AL9" s="12">
        <f t="shared" si="0"/>
        <v>43015</v>
      </c>
      <c r="AM9" s="31"/>
      <c r="AN9" s="31"/>
      <c r="AO9" s="31"/>
      <c r="AP9" s="12">
        <f t="shared" si="0"/>
        <v>43046</v>
      </c>
      <c r="AQ9" s="31"/>
      <c r="AR9" s="31"/>
      <c r="AS9" s="31"/>
      <c r="AT9" s="12">
        <f t="shared" si="0"/>
        <v>43076</v>
      </c>
      <c r="AU9" s="31"/>
      <c r="AV9" s="31"/>
      <c r="AW9" s="31"/>
    </row>
    <row r="10" spans="1:49" s="15" customFormat="1" ht="45" customHeight="1" x14ac:dyDescent="0.25">
      <c r="A10" s="12">
        <f t="shared" si="2"/>
        <v>42743</v>
      </c>
      <c r="B10" s="31"/>
      <c r="C10" s="31"/>
      <c r="D10" s="31"/>
      <c r="E10" s="26"/>
      <c r="F10" s="12">
        <f t="shared" si="1"/>
        <v>42774</v>
      </c>
      <c r="G10" s="13" t="s">
        <v>24</v>
      </c>
      <c r="H10" s="31" t="s">
        <v>27</v>
      </c>
      <c r="I10" s="31"/>
      <c r="J10" s="12">
        <f t="shared" si="0"/>
        <v>42802</v>
      </c>
      <c r="K10" s="31" t="s">
        <v>17</v>
      </c>
      <c r="L10" s="31"/>
      <c r="M10" s="31"/>
      <c r="N10" s="12">
        <f t="shared" si="0"/>
        <v>42833</v>
      </c>
      <c r="O10" s="32"/>
      <c r="P10" s="13"/>
      <c r="Q10" s="13"/>
      <c r="R10" s="12">
        <f t="shared" si="0"/>
        <v>42863</v>
      </c>
      <c r="S10" s="31"/>
      <c r="T10" s="31"/>
      <c r="U10" s="31"/>
      <c r="V10" s="12">
        <f t="shared" si="0"/>
        <v>42894</v>
      </c>
      <c r="W10" s="31"/>
      <c r="X10" s="31"/>
      <c r="Y10" s="31"/>
      <c r="Z10" s="12">
        <f t="shared" si="0"/>
        <v>42924</v>
      </c>
      <c r="AA10" s="31"/>
      <c r="AB10" s="31"/>
      <c r="AC10" s="31"/>
      <c r="AD10" s="12">
        <f t="shared" si="0"/>
        <v>42955</v>
      </c>
      <c r="AE10" s="31"/>
      <c r="AF10" s="31"/>
      <c r="AG10" s="31"/>
      <c r="AH10" s="12">
        <f t="shared" si="0"/>
        <v>42986</v>
      </c>
      <c r="AI10" s="31"/>
      <c r="AJ10" s="31"/>
      <c r="AK10" s="31"/>
      <c r="AL10" s="12">
        <f t="shared" si="0"/>
        <v>43016</v>
      </c>
      <c r="AM10" s="31"/>
      <c r="AN10" s="31"/>
      <c r="AO10" s="31"/>
      <c r="AP10" s="12">
        <f t="shared" si="0"/>
        <v>43047</v>
      </c>
      <c r="AQ10" s="31"/>
      <c r="AR10" s="31"/>
      <c r="AS10" s="31"/>
      <c r="AT10" s="12">
        <f t="shared" si="0"/>
        <v>43077</v>
      </c>
      <c r="AU10" s="31"/>
      <c r="AV10" s="31"/>
      <c r="AW10" s="31"/>
    </row>
    <row r="11" spans="1:49" s="15" customFormat="1" ht="45" customHeight="1" x14ac:dyDescent="0.25">
      <c r="A11" s="12">
        <f t="shared" si="2"/>
        <v>42744</v>
      </c>
      <c r="B11" s="31"/>
      <c r="C11" s="31"/>
      <c r="D11" s="31"/>
      <c r="E11" s="26"/>
      <c r="F11" s="12">
        <f t="shared" si="1"/>
        <v>42775</v>
      </c>
      <c r="G11" s="31"/>
      <c r="H11" s="31"/>
      <c r="I11" s="31"/>
      <c r="J11" s="12">
        <f t="shared" si="0"/>
        <v>42803</v>
      </c>
      <c r="K11" s="31"/>
      <c r="L11" s="31"/>
      <c r="M11" s="31"/>
      <c r="N11" s="12">
        <f t="shared" si="0"/>
        <v>42834</v>
      </c>
      <c r="O11" s="32"/>
      <c r="P11" s="13"/>
      <c r="Q11" s="13"/>
      <c r="R11" s="12">
        <f t="shared" si="0"/>
        <v>42864</v>
      </c>
      <c r="S11" s="31"/>
      <c r="T11" s="31"/>
      <c r="U11" s="31"/>
      <c r="V11" s="12">
        <f t="shared" si="0"/>
        <v>42895</v>
      </c>
      <c r="W11" s="31"/>
      <c r="X11" s="31"/>
      <c r="Y11" s="31"/>
      <c r="Z11" s="12">
        <f t="shared" si="0"/>
        <v>42925</v>
      </c>
      <c r="AA11" s="31"/>
      <c r="AB11" s="31"/>
      <c r="AC11" s="31"/>
      <c r="AD11" s="12">
        <f t="shared" si="0"/>
        <v>42956</v>
      </c>
      <c r="AE11" s="31"/>
      <c r="AF11" s="31"/>
      <c r="AG11" s="31"/>
      <c r="AH11" s="12">
        <f t="shared" si="0"/>
        <v>42987</v>
      </c>
      <c r="AI11" s="31"/>
      <c r="AJ11" s="31"/>
      <c r="AK11" s="31"/>
      <c r="AL11" s="12">
        <f t="shared" si="0"/>
        <v>43017</v>
      </c>
      <c r="AM11" s="31"/>
      <c r="AN11" s="31"/>
      <c r="AO11" s="31"/>
      <c r="AP11" s="12">
        <f t="shared" si="0"/>
        <v>43048</v>
      </c>
      <c r="AQ11" s="31"/>
      <c r="AR11" s="31"/>
      <c r="AS11" s="31"/>
      <c r="AT11" s="12">
        <f t="shared" si="0"/>
        <v>43078</v>
      </c>
      <c r="AU11" s="31"/>
      <c r="AV11" s="31"/>
      <c r="AW11" s="31"/>
    </row>
    <row r="12" spans="1:49" s="15" customFormat="1" ht="45" customHeight="1" x14ac:dyDescent="0.25">
      <c r="A12" s="12">
        <f t="shared" si="2"/>
        <v>42745</v>
      </c>
      <c r="B12" s="31"/>
      <c r="C12" s="31"/>
      <c r="D12" s="31"/>
      <c r="E12" s="26"/>
      <c r="F12" s="12">
        <f t="shared" si="1"/>
        <v>42776</v>
      </c>
      <c r="G12" s="31"/>
      <c r="H12" s="31"/>
      <c r="I12" s="31"/>
      <c r="J12" s="12">
        <f t="shared" si="0"/>
        <v>42804</v>
      </c>
      <c r="K12" s="31"/>
      <c r="L12" s="31"/>
      <c r="M12" s="31"/>
      <c r="N12" s="12">
        <f t="shared" si="0"/>
        <v>42835</v>
      </c>
      <c r="O12" s="32"/>
      <c r="P12" s="33" t="s">
        <v>34</v>
      </c>
      <c r="Q12" s="34" t="s">
        <v>44</v>
      </c>
      <c r="R12" s="12">
        <f t="shared" si="0"/>
        <v>42865</v>
      </c>
      <c r="S12" s="31" t="s">
        <v>17</v>
      </c>
      <c r="T12" s="31"/>
      <c r="U12" s="13" t="s">
        <v>24</v>
      </c>
      <c r="V12" s="12">
        <f t="shared" si="0"/>
        <v>42896</v>
      </c>
      <c r="W12" s="31"/>
      <c r="X12" s="31"/>
      <c r="Y12" s="31"/>
      <c r="Z12" s="12">
        <f t="shared" si="0"/>
        <v>42926</v>
      </c>
      <c r="AA12" s="31"/>
      <c r="AB12" s="31"/>
      <c r="AC12" s="31"/>
      <c r="AD12" s="12">
        <f t="shared" si="0"/>
        <v>42957</v>
      </c>
      <c r="AE12" s="31"/>
      <c r="AF12" s="31"/>
      <c r="AG12" s="31"/>
      <c r="AH12" s="12">
        <f t="shared" si="0"/>
        <v>42988</v>
      </c>
      <c r="AI12" s="31"/>
      <c r="AJ12" s="31"/>
      <c r="AK12" s="31"/>
      <c r="AL12" s="12">
        <f t="shared" si="0"/>
        <v>43018</v>
      </c>
      <c r="AM12" s="31"/>
      <c r="AN12" s="31"/>
      <c r="AO12" s="31"/>
      <c r="AP12" s="12">
        <f t="shared" si="0"/>
        <v>43049</v>
      </c>
      <c r="AQ12" s="31"/>
      <c r="AR12" s="31"/>
      <c r="AS12" s="31"/>
      <c r="AT12" s="12">
        <f t="shared" si="0"/>
        <v>43079</v>
      </c>
      <c r="AU12" s="31"/>
      <c r="AV12" s="31"/>
      <c r="AW12" s="31"/>
    </row>
    <row r="13" spans="1:49" s="15" customFormat="1" ht="45" customHeight="1" x14ac:dyDescent="0.25">
      <c r="A13" s="12">
        <f t="shared" si="2"/>
        <v>42746</v>
      </c>
      <c r="B13" s="31" t="s">
        <v>17</v>
      </c>
      <c r="C13" s="31"/>
      <c r="D13" s="31"/>
      <c r="E13" s="26">
        <f>25</f>
        <v>25</v>
      </c>
      <c r="F13" s="12">
        <f t="shared" si="1"/>
        <v>42777</v>
      </c>
      <c r="G13" s="31"/>
      <c r="H13" s="31"/>
      <c r="I13" s="31"/>
      <c r="J13" s="12">
        <f t="shared" si="0"/>
        <v>42805</v>
      </c>
      <c r="K13" s="31"/>
      <c r="L13" s="31"/>
      <c r="M13" s="31"/>
      <c r="N13" s="12">
        <f t="shared" si="0"/>
        <v>42836</v>
      </c>
      <c r="O13" s="32"/>
      <c r="P13" s="33"/>
      <c r="Q13" s="34"/>
      <c r="R13" s="12">
        <f t="shared" si="0"/>
        <v>42866</v>
      </c>
      <c r="S13" s="31"/>
      <c r="T13" s="31"/>
      <c r="U13" s="31"/>
      <c r="V13" s="12">
        <f t="shared" si="0"/>
        <v>42897</v>
      </c>
      <c r="W13" s="31"/>
      <c r="X13" s="31"/>
      <c r="Y13" s="31"/>
      <c r="Z13" s="12">
        <f t="shared" si="0"/>
        <v>42927</v>
      </c>
      <c r="AA13" s="31"/>
      <c r="AB13" s="31"/>
      <c r="AC13" s="31"/>
      <c r="AD13" s="12">
        <f t="shared" si="0"/>
        <v>42958</v>
      </c>
      <c r="AE13" s="31"/>
      <c r="AF13" s="31"/>
      <c r="AG13" s="31"/>
      <c r="AH13" s="12">
        <f t="shared" si="0"/>
        <v>42989</v>
      </c>
      <c r="AI13" s="31"/>
      <c r="AJ13" s="31"/>
      <c r="AK13" s="31"/>
      <c r="AL13" s="12">
        <f t="shared" si="0"/>
        <v>43019</v>
      </c>
      <c r="AM13" s="31"/>
      <c r="AN13" s="31"/>
      <c r="AO13" s="31"/>
      <c r="AP13" s="12">
        <f t="shared" si="0"/>
        <v>43050</v>
      </c>
      <c r="AQ13" s="31"/>
      <c r="AR13" s="31"/>
      <c r="AS13" s="31"/>
      <c r="AT13" s="12">
        <f t="shared" si="0"/>
        <v>43080</v>
      </c>
      <c r="AU13" s="31"/>
      <c r="AV13" s="31"/>
      <c r="AW13" s="31"/>
    </row>
    <row r="14" spans="1:49" s="15" customFormat="1" ht="45" customHeight="1" x14ac:dyDescent="0.25">
      <c r="A14" s="12">
        <f t="shared" si="2"/>
        <v>42747</v>
      </c>
      <c r="B14" s="31"/>
      <c r="C14" s="31"/>
      <c r="D14" s="31"/>
      <c r="E14" s="26"/>
      <c r="F14" s="12">
        <f t="shared" si="1"/>
        <v>42778</v>
      </c>
      <c r="G14" s="31"/>
      <c r="H14" s="31"/>
      <c r="I14" s="31"/>
      <c r="J14" s="12">
        <f t="shared" si="0"/>
        <v>42806</v>
      </c>
      <c r="K14" s="31"/>
      <c r="L14" s="31"/>
      <c r="M14" s="31"/>
      <c r="N14" s="12">
        <f t="shared" si="0"/>
        <v>42837</v>
      </c>
      <c r="O14" s="13"/>
      <c r="P14" s="33"/>
      <c r="Q14" s="34"/>
      <c r="R14" s="12">
        <f t="shared" si="0"/>
        <v>42867</v>
      </c>
      <c r="S14" s="31"/>
      <c r="T14" s="31"/>
      <c r="U14" s="31"/>
      <c r="V14" s="12">
        <f t="shared" si="0"/>
        <v>42898</v>
      </c>
      <c r="W14" s="31"/>
      <c r="X14" s="31"/>
      <c r="Y14" s="31"/>
      <c r="Z14" s="12">
        <f t="shared" si="0"/>
        <v>42928</v>
      </c>
      <c r="AA14" s="31"/>
      <c r="AB14" s="31"/>
      <c r="AC14" s="31"/>
      <c r="AD14" s="12">
        <f t="shared" si="0"/>
        <v>42959</v>
      </c>
      <c r="AE14" s="31"/>
      <c r="AF14" s="31"/>
      <c r="AG14" s="31"/>
      <c r="AH14" s="12">
        <f t="shared" si="0"/>
        <v>42990</v>
      </c>
      <c r="AI14" s="31"/>
      <c r="AJ14" s="31"/>
      <c r="AK14" s="31"/>
      <c r="AL14" s="12">
        <f t="shared" si="0"/>
        <v>43020</v>
      </c>
      <c r="AM14" s="31"/>
      <c r="AN14" s="31"/>
      <c r="AO14" s="31"/>
      <c r="AP14" s="12">
        <f t="shared" si="0"/>
        <v>43051</v>
      </c>
      <c r="AQ14" s="31"/>
      <c r="AR14" s="31"/>
      <c r="AS14" s="31"/>
      <c r="AT14" s="12">
        <f t="shared" si="0"/>
        <v>43081</v>
      </c>
      <c r="AU14" s="31"/>
      <c r="AV14" s="31"/>
      <c r="AW14" s="31"/>
    </row>
    <row r="15" spans="1:49" s="15" customFormat="1" ht="45" customHeight="1" x14ac:dyDescent="0.25">
      <c r="A15" s="12">
        <f t="shared" si="2"/>
        <v>42748</v>
      </c>
      <c r="B15" s="31"/>
      <c r="C15" s="31"/>
      <c r="D15" s="31"/>
      <c r="E15" s="26"/>
      <c r="F15" s="12">
        <f t="shared" si="1"/>
        <v>42779</v>
      </c>
      <c r="G15" s="37" t="s">
        <v>40</v>
      </c>
      <c r="H15" s="13"/>
      <c r="I15" s="13"/>
      <c r="J15" s="12">
        <f t="shared" si="0"/>
        <v>42807</v>
      </c>
      <c r="K15" s="31"/>
      <c r="L15" s="31"/>
      <c r="M15" s="31"/>
      <c r="N15" s="12">
        <f t="shared" si="0"/>
        <v>42838</v>
      </c>
      <c r="O15" s="13"/>
      <c r="P15" s="33"/>
      <c r="Q15" s="34"/>
      <c r="R15" s="12">
        <f t="shared" si="0"/>
        <v>42868</v>
      </c>
      <c r="S15" s="31" t="s">
        <v>41</v>
      </c>
      <c r="T15" s="31"/>
      <c r="U15" s="31"/>
      <c r="V15" s="12">
        <f t="shared" si="0"/>
        <v>42899</v>
      </c>
      <c r="W15" s="31"/>
      <c r="X15" s="31"/>
      <c r="Y15" s="31"/>
      <c r="Z15" s="12">
        <f t="shared" si="0"/>
        <v>42929</v>
      </c>
      <c r="AA15" s="31"/>
      <c r="AB15" s="31"/>
      <c r="AC15" s="31"/>
      <c r="AD15" s="12">
        <f t="shared" si="0"/>
        <v>42960</v>
      </c>
      <c r="AE15" s="31"/>
      <c r="AF15" s="31"/>
      <c r="AG15" s="31"/>
      <c r="AH15" s="12">
        <f t="shared" si="0"/>
        <v>42991</v>
      </c>
      <c r="AI15" s="31"/>
      <c r="AJ15" s="31"/>
      <c r="AK15" s="31"/>
      <c r="AL15" s="12">
        <f t="shared" si="0"/>
        <v>43021</v>
      </c>
      <c r="AM15" s="31"/>
      <c r="AN15" s="31"/>
      <c r="AO15" s="31"/>
      <c r="AP15" s="12">
        <f t="shared" si="0"/>
        <v>43052</v>
      </c>
      <c r="AQ15" s="31"/>
      <c r="AR15" s="31"/>
      <c r="AS15" s="31"/>
      <c r="AT15" s="12">
        <f t="shared" si="0"/>
        <v>43082</v>
      </c>
      <c r="AU15" s="31"/>
      <c r="AV15" s="31"/>
      <c r="AW15" s="31"/>
    </row>
    <row r="16" spans="1:49" s="15" customFormat="1" ht="45" customHeight="1" x14ac:dyDescent="0.25">
      <c r="A16" s="12">
        <f t="shared" si="2"/>
        <v>42749</v>
      </c>
      <c r="B16" s="31"/>
      <c r="C16" s="31"/>
      <c r="D16" s="31"/>
      <c r="E16" s="26"/>
      <c r="F16" s="12">
        <f t="shared" si="1"/>
        <v>42780</v>
      </c>
      <c r="G16" s="37"/>
      <c r="H16" s="13"/>
      <c r="I16" s="13"/>
      <c r="J16" s="12">
        <f t="shared" si="0"/>
        <v>42808</v>
      </c>
      <c r="K16" s="31"/>
      <c r="L16" s="31"/>
      <c r="M16" s="31"/>
      <c r="N16" s="12">
        <f t="shared" si="0"/>
        <v>42839</v>
      </c>
      <c r="O16" s="13"/>
      <c r="P16" s="33"/>
      <c r="Q16" s="34"/>
      <c r="R16" s="12">
        <f t="shared" si="0"/>
        <v>42869</v>
      </c>
      <c r="S16" s="31"/>
      <c r="T16" s="31"/>
      <c r="U16" s="31"/>
      <c r="V16" s="12">
        <f t="shared" si="0"/>
        <v>42900</v>
      </c>
      <c r="W16" s="31" t="s">
        <v>24</v>
      </c>
      <c r="X16" s="31"/>
      <c r="Y16" s="31"/>
      <c r="Z16" s="12">
        <f t="shared" si="0"/>
        <v>42930</v>
      </c>
      <c r="AA16" s="31"/>
      <c r="AB16" s="31"/>
      <c r="AC16" s="31"/>
      <c r="AD16" s="12">
        <f t="shared" si="0"/>
        <v>42961</v>
      </c>
      <c r="AE16" s="31"/>
      <c r="AF16" s="31"/>
      <c r="AG16" s="31"/>
      <c r="AH16" s="12">
        <f t="shared" si="0"/>
        <v>42992</v>
      </c>
      <c r="AI16" s="31"/>
      <c r="AJ16" s="31"/>
      <c r="AK16" s="31"/>
      <c r="AL16" s="12">
        <f t="shared" si="0"/>
        <v>43022</v>
      </c>
      <c r="AM16" s="31"/>
      <c r="AN16" s="31"/>
      <c r="AO16" s="31"/>
      <c r="AP16" s="12">
        <f t="shared" si="0"/>
        <v>43053</v>
      </c>
      <c r="AQ16" s="31"/>
      <c r="AR16" s="31"/>
      <c r="AS16" s="31"/>
      <c r="AT16" s="12">
        <f t="shared" si="0"/>
        <v>43083</v>
      </c>
      <c r="AU16" s="31"/>
      <c r="AV16" s="31"/>
      <c r="AW16" s="31"/>
    </row>
    <row r="17" spans="1:49" s="15" customFormat="1" ht="45" customHeight="1" x14ac:dyDescent="0.25">
      <c r="A17" s="12">
        <f t="shared" si="2"/>
        <v>42750</v>
      </c>
      <c r="B17" s="31"/>
      <c r="C17" s="31"/>
      <c r="D17" s="31"/>
      <c r="E17" s="26"/>
      <c r="F17" s="12">
        <f t="shared" si="1"/>
        <v>42781</v>
      </c>
      <c r="G17" s="37"/>
      <c r="H17" s="31" t="s">
        <v>24</v>
      </c>
      <c r="I17" s="31"/>
      <c r="J17" s="12">
        <f t="shared" si="0"/>
        <v>42809</v>
      </c>
      <c r="K17" s="31" t="s">
        <v>19</v>
      </c>
      <c r="L17" s="31"/>
      <c r="M17" s="31"/>
      <c r="N17" s="12">
        <f t="shared" si="0"/>
        <v>42840</v>
      </c>
      <c r="O17" s="31"/>
      <c r="P17" s="31"/>
      <c r="Q17" s="31"/>
      <c r="R17" s="12">
        <f t="shared" si="0"/>
        <v>42870</v>
      </c>
      <c r="S17" s="31"/>
      <c r="T17" s="31"/>
      <c r="U17" s="31"/>
      <c r="V17" s="12">
        <f t="shared" si="0"/>
        <v>42901</v>
      </c>
      <c r="W17" s="31"/>
      <c r="X17" s="31"/>
      <c r="Y17" s="31"/>
      <c r="Z17" s="12">
        <f t="shared" si="0"/>
        <v>42931</v>
      </c>
      <c r="AA17" s="31"/>
      <c r="AB17" s="31"/>
      <c r="AC17" s="31"/>
      <c r="AD17" s="12">
        <f t="shared" si="0"/>
        <v>42962</v>
      </c>
      <c r="AE17" s="31"/>
      <c r="AF17" s="31"/>
      <c r="AG17" s="31"/>
      <c r="AH17" s="12">
        <f t="shared" si="0"/>
        <v>42993</v>
      </c>
      <c r="AI17" s="31"/>
      <c r="AJ17" s="31"/>
      <c r="AK17" s="31"/>
      <c r="AL17" s="12">
        <f t="shared" si="0"/>
        <v>43023</v>
      </c>
      <c r="AM17" s="31"/>
      <c r="AN17" s="31"/>
      <c r="AO17" s="31"/>
      <c r="AP17" s="12">
        <f t="shared" si="0"/>
        <v>43054</v>
      </c>
      <c r="AQ17" s="31"/>
      <c r="AR17" s="31"/>
      <c r="AS17" s="31"/>
      <c r="AT17" s="12">
        <f t="shared" si="0"/>
        <v>43084</v>
      </c>
      <c r="AU17" s="31"/>
      <c r="AV17" s="31"/>
      <c r="AW17" s="31"/>
    </row>
    <row r="18" spans="1:49" s="15" customFormat="1" ht="45" customHeight="1" x14ac:dyDescent="0.25">
      <c r="A18" s="12">
        <f t="shared" si="2"/>
        <v>42751</v>
      </c>
      <c r="B18" s="31"/>
      <c r="C18" s="31"/>
      <c r="D18" s="31"/>
      <c r="E18" s="26"/>
      <c r="F18" s="12">
        <f t="shared" si="1"/>
        <v>42782</v>
      </c>
      <c r="G18" s="37"/>
      <c r="H18" s="13"/>
      <c r="I18" s="13"/>
      <c r="J18" s="12">
        <f t="shared" si="0"/>
        <v>42810</v>
      </c>
      <c r="K18" s="31"/>
      <c r="L18" s="31"/>
      <c r="M18" s="31"/>
      <c r="N18" s="12">
        <f t="shared" si="0"/>
        <v>42841</v>
      </c>
      <c r="O18" s="31"/>
      <c r="P18" s="31"/>
      <c r="Q18" s="31"/>
      <c r="R18" s="12">
        <f t="shared" si="0"/>
        <v>42871</v>
      </c>
      <c r="S18" s="35" t="s">
        <v>31</v>
      </c>
      <c r="T18" s="35"/>
      <c r="U18" s="35"/>
      <c r="V18" s="12">
        <f t="shared" si="0"/>
        <v>42902</v>
      </c>
      <c r="W18" s="31"/>
      <c r="X18" s="31"/>
      <c r="Y18" s="31"/>
      <c r="Z18" s="12">
        <f t="shared" si="0"/>
        <v>42932</v>
      </c>
      <c r="AA18" s="31"/>
      <c r="AB18" s="31"/>
      <c r="AC18" s="31"/>
      <c r="AD18" s="12">
        <f t="shared" si="0"/>
        <v>42963</v>
      </c>
      <c r="AE18" s="31"/>
      <c r="AF18" s="31"/>
      <c r="AG18" s="31"/>
      <c r="AH18" s="12">
        <f t="shared" si="0"/>
        <v>42994</v>
      </c>
      <c r="AI18" s="31"/>
      <c r="AJ18" s="31"/>
      <c r="AK18" s="31"/>
      <c r="AL18" s="12">
        <f t="shared" si="0"/>
        <v>43024</v>
      </c>
      <c r="AM18" s="31"/>
      <c r="AN18" s="31"/>
      <c r="AO18" s="31"/>
      <c r="AP18" s="12">
        <f t="shared" si="0"/>
        <v>43055</v>
      </c>
      <c r="AQ18" s="31"/>
      <c r="AR18" s="31"/>
      <c r="AS18" s="31"/>
      <c r="AT18" s="12">
        <f t="shared" si="0"/>
        <v>43085</v>
      </c>
      <c r="AU18" s="31"/>
      <c r="AV18" s="31"/>
      <c r="AW18" s="31"/>
    </row>
    <row r="19" spans="1:49" s="15" customFormat="1" ht="45" customHeight="1" x14ac:dyDescent="0.25">
      <c r="A19" s="12">
        <f t="shared" si="2"/>
        <v>42752</v>
      </c>
      <c r="B19" s="31"/>
      <c r="C19" s="31"/>
      <c r="D19" s="31"/>
      <c r="E19" s="26"/>
      <c r="F19" s="12">
        <f t="shared" si="1"/>
        <v>42783</v>
      </c>
      <c r="G19" s="37"/>
      <c r="H19" s="13"/>
      <c r="I19" s="13"/>
      <c r="J19" s="12">
        <f t="shared" si="0"/>
        <v>42811</v>
      </c>
      <c r="K19" s="31"/>
      <c r="L19" s="31"/>
      <c r="M19" s="31"/>
      <c r="N19" s="12">
        <f t="shared" si="0"/>
        <v>42842</v>
      </c>
      <c r="O19" s="31"/>
      <c r="P19" s="31"/>
      <c r="Q19" s="31"/>
      <c r="R19" s="12">
        <f t="shared" si="0"/>
        <v>42872</v>
      </c>
      <c r="S19" s="13" t="s">
        <v>17</v>
      </c>
      <c r="T19" s="31" t="s">
        <v>24</v>
      </c>
      <c r="U19" s="31"/>
      <c r="V19" s="12">
        <f t="shared" si="0"/>
        <v>42903</v>
      </c>
      <c r="W19" s="31" t="s">
        <v>36</v>
      </c>
      <c r="X19" s="31"/>
      <c r="Y19" s="31"/>
      <c r="Z19" s="12">
        <f t="shared" si="0"/>
        <v>42933</v>
      </c>
      <c r="AA19" s="31"/>
      <c r="AB19" s="31"/>
      <c r="AC19" s="31"/>
      <c r="AD19" s="12">
        <f t="shared" si="0"/>
        <v>42964</v>
      </c>
      <c r="AE19" s="31"/>
      <c r="AF19" s="31"/>
      <c r="AG19" s="31"/>
      <c r="AH19" s="12">
        <f t="shared" si="0"/>
        <v>42995</v>
      </c>
      <c r="AI19" s="31"/>
      <c r="AJ19" s="31"/>
      <c r="AK19" s="31"/>
      <c r="AL19" s="12">
        <f t="shared" si="0"/>
        <v>43025</v>
      </c>
      <c r="AM19" s="31"/>
      <c r="AN19" s="31"/>
      <c r="AO19" s="31"/>
      <c r="AP19" s="12">
        <f t="shared" si="0"/>
        <v>43056</v>
      </c>
      <c r="AQ19" s="31"/>
      <c r="AR19" s="31"/>
      <c r="AS19" s="31"/>
      <c r="AT19" s="12">
        <f t="shared" si="0"/>
        <v>43086</v>
      </c>
      <c r="AU19" s="31"/>
      <c r="AV19" s="31"/>
      <c r="AW19" s="31"/>
    </row>
    <row r="20" spans="1:49" s="15" customFormat="1" ht="45" customHeight="1" x14ac:dyDescent="0.25">
      <c r="A20" s="12">
        <f t="shared" si="2"/>
        <v>42753</v>
      </c>
      <c r="B20" s="13" t="s">
        <v>17</v>
      </c>
      <c r="C20" s="13" t="s">
        <v>24</v>
      </c>
      <c r="D20" s="13"/>
      <c r="E20" s="29">
        <f>50+25</f>
        <v>75</v>
      </c>
      <c r="F20" s="12">
        <f t="shared" si="1"/>
        <v>42784</v>
      </c>
      <c r="G20" s="31"/>
      <c r="H20" s="31"/>
      <c r="I20" s="31"/>
      <c r="J20" s="12">
        <f t="shared" si="2"/>
        <v>42812</v>
      </c>
      <c r="K20" s="31"/>
      <c r="L20" s="31"/>
      <c r="M20" s="31"/>
      <c r="N20" s="12">
        <f t="shared" si="2"/>
        <v>42843</v>
      </c>
      <c r="O20" s="31"/>
      <c r="P20" s="31"/>
      <c r="Q20" s="31"/>
      <c r="R20" s="12">
        <f t="shared" si="2"/>
        <v>42873</v>
      </c>
      <c r="S20" s="31"/>
      <c r="T20" s="31"/>
      <c r="U20" s="31"/>
      <c r="V20" s="12">
        <f t="shared" si="2"/>
        <v>42904</v>
      </c>
      <c r="W20" s="31" t="s">
        <v>35</v>
      </c>
      <c r="X20" s="31"/>
      <c r="Y20" s="31"/>
      <c r="Z20" s="12">
        <f t="shared" si="2"/>
        <v>42934</v>
      </c>
      <c r="AA20" s="31"/>
      <c r="AB20" s="31"/>
      <c r="AC20" s="31"/>
      <c r="AD20" s="12">
        <f t="shared" si="2"/>
        <v>42965</v>
      </c>
      <c r="AE20" s="31"/>
      <c r="AF20" s="31"/>
      <c r="AG20" s="31"/>
      <c r="AH20" s="12">
        <f t="shared" si="2"/>
        <v>42996</v>
      </c>
      <c r="AI20" s="31"/>
      <c r="AJ20" s="31"/>
      <c r="AK20" s="31"/>
      <c r="AL20" s="12">
        <f t="shared" si="2"/>
        <v>43026</v>
      </c>
      <c r="AM20" s="31"/>
      <c r="AN20" s="31"/>
      <c r="AO20" s="31"/>
      <c r="AP20" s="12">
        <f t="shared" si="2"/>
        <v>43057</v>
      </c>
      <c r="AQ20" s="31"/>
      <c r="AR20" s="31"/>
      <c r="AS20" s="31"/>
      <c r="AT20" s="12">
        <f t="shared" si="2"/>
        <v>43087</v>
      </c>
      <c r="AU20" s="31"/>
      <c r="AV20" s="31"/>
      <c r="AW20" s="31"/>
    </row>
    <row r="21" spans="1:49" s="15" customFormat="1" ht="45" customHeight="1" x14ac:dyDescent="0.25">
      <c r="A21" s="12">
        <f t="shared" si="2"/>
        <v>42754</v>
      </c>
      <c r="B21" s="31"/>
      <c r="C21" s="31"/>
      <c r="D21" s="31"/>
      <c r="E21" s="26"/>
      <c r="F21" s="12">
        <f t="shared" si="1"/>
        <v>42785</v>
      </c>
      <c r="G21" s="31"/>
      <c r="H21" s="31"/>
      <c r="I21" s="31"/>
      <c r="J21" s="12">
        <f t="shared" si="2"/>
        <v>42813</v>
      </c>
      <c r="K21" s="31"/>
      <c r="L21" s="31"/>
      <c r="M21" s="31"/>
      <c r="N21" s="12">
        <f t="shared" si="2"/>
        <v>42844</v>
      </c>
      <c r="O21" s="31" t="s">
        <v>17</v>
      </c>
      <c r="P21" s="31"/>
      <c r="Q21" s="31"/>
      <c r="R21" s="12">
        <f t="shared" si="2"/>
        <v>42874</v>
      </c>
      <c r="S21" s="13"/>
      <c r="T21" s="13"/>
      <c r="U21" s="32" t="s">
        <v>33</v>
      </c>
      <c r="V21" s="12">
        <f t="shared" si="2"/>
        <v>42905</v>
      </c>
      <c r="W21" s="31"/>
      <c r="X21" s="31"/>
      <c r="Y21" s="31"/>
      <c r="Z21" s="12">
        <f t="shared" si="2"/>
        <v>42935</v>
      </c>
      <c r="AA21" s="31"/>
      <c r="AB21" s="31"/>
      <c r="AC21" s="31"/>
      <c r="AD21" s="12">
        <f t="shared" si="2"/>
        <v>42966</v>
      </c>
      <c r="AE21" s="31"/>
      <c r="AF21" s="31"/>
      <c r="AG21" s="31"/>
      <c r="AH21" s="12">
        <f t="shared" si="2"/>
        <v>42997</v>
      </c>
      <c r="AI21" s="31"/>
      <c r="AJ21" s="31"/>
      <c r="AK21" s="31"/>
      <c r="AL21" s="12">
        <f t="shared" si="2"/>
        <v>43027</v>
      </c>
      <c r="AM21" s="31"/>
      <c r="AN21" s="31"/>
      <c r="AO21" s="31"/>
      <c r="AP21" s="12">
        <f t="shared" si="2"/>
        <v>43058</v>
      </c>
      <c r="AQ21" s="31"/>
      <c r="AR21" s="31"/>
      <c r="AS21" s="31"/>
      <c r="AT21" s="12">
        <f t="shared" si="2"/>
        <v>43088</v>
      </c>
      <c r="AU21" s="31"/>
      <c r="AV21" s="31"/>
      <c r="AW21" s="31"/>
    </row>
    <row r="22" spans="1:49" s="15" customFormat="1" ht="45" customHeight="1" x14ac:dyDescent="0.25">
      <c r="A22" s="12">
        <f t="shared" si="2"/>
        <v>42755</v>
      </c>
      <c r="B22" s="31"/>
      <c r="C22" s="31"/>
      <c r="D22" s="31"/>
      <c r="E22" s="26"/>
      <c r="F22" s="12">
        <f t="shared" si="1"/>
        <v>42786</v>
      </c>
      <c r="G22" s="31"/>
      <c r="H22" s="31"/>
      <c r="I22" s="31"/>
      <c r="J22" s="12">
        <f t="shared" si="2"/>
        <v>42814</v>
      </c>
      <c r="K22" s="31"/>
      <c r="L22" s="31"/>
      <c r="M22" s="31"/>
      <c r="N22" s="12">
        <f t="shared" si="2"/>
        <v>42845</v>
      </c>
      <c r="O22" s="31"/>
      <c r="P22" s="31"/>
      <c r="Q22" s="31"/>
      <c r="R22" s="12">
        <f t="shared" si="2"/>
        <v>42875</v>
      </c>
      <c r="S22" s="13" t="s">
        <v>32</v>
      </c>
      <c r="T22" s="13"/>
      <c r="U22" s="32"/>
      <c r="V22" s="12">
        <f t="shared" si="2"/>
        <v>42906</v>
      </c>
      <c r="W22" s="31"/>
      <c r="X22" s="31"/>
      <c r="Y22" s="31"/>
      <c r="Z22" s="12">
        <f t="shared" si="2"/>
        <v>42936</v>
      </c>
      <c r="AA22" s="31"/>
      <c r="AB22" s="31"/>
      <c r="AC22" s="31"/>
      <c r="AD22" s="12">
        <f t="shared" si="2"/>
        <v>42967</v>
      </c>
      <c r="AE22" s="31"/>
      <c r="AF22" s="31"/>
      <c r="AG22" s="31"/>
      <c r="AH22" s="12">
        <f t="shared" si="2"/>
        <v>42998</v>
      </c>
      <c r="AI22" s="31"/>
      <c r="AJ22" s="31"/>
      <c r="AK22" s="31"/>
      <c r="AL22" s="12">
        <f t="shared" si="2"/>
        <v>43028</v>
      </c>
      <c r="AM22" s="31"/>
      <c r="AN22" s="31"/>
      <c r="AO22" s="31"/>
      <c r="AP22" s="12">
        <f t="shared" si="2"/>
        <v>43059</v>
      </c>
      <c r="AQ22" s="31"/>
      <c r="AR22" s="31"/>
      <c r="AS22" s="31"/>
      <c r="AT22" s="12">
        <f t="shared" si="2"/>
        <v>43089</v>
      </c>
      <c r="AU22" s="31"/>
      <c r="AV22" s="31"/>
      <c r="AW22" s="31"/>
    </row>
    <row r="23" spans="1:49" s="15" customFormat="1" ht="45" customHeight="1" x14ac:dyDescent="0.25">
      <c r="A23" s="12">
        <f t="shared" si="2"/>
        <v>42756</v>
      </c>
      <c r="B23" s="31"/>
      <c r="C23" s="31"/>
      <c r="D23" s="31"/>
      <c r="E23" s="26"/>
      <c r="F23" s="12">
        <f t="shared" si="1"/>
        <v>42787</v>
      </c>
      <c r="G23" s="31"/>
      <c r="H23" s="31"/>
      <c r="I23" s="31"/>
      <c r="J23" s="12">
        <f t="shared" si="2"/>
        <v>42815</v>
      </c>
      <c r="K23" s="31"/>
      <c r="L23" s="31"/>
      <c r="M23" s="31"/>
      <c r="N23" s="12">
        <f t="shared" si="2"/>
        <v>42846</v>
      </c>
      <c r="O23" s="31"/>
      <c r="P23" s="31"/>
      <c r="Q23" s="31"/>
      <c r="R23" s="12">
        <f t="shared" si="2"/>
        <v>42876</v>
      </c>
      <c r="S23" s="13"/>
      <c r="T23" s="13"/>
      <c r="U23" s="32"/>
      <c r="V23" s="12">
        <f t="shared" si="2"/>
        <v>42907</v>
      </c>
      <c r="W23" s="31" t="s">
        <v>24</v>
      </c>
      <c r="X23" s="31"/>
      <c r="Y23" s="31"/>
      <c r="Z23" s="12">
        <f t="shared" si="2"/>
        <v>42937</v>
      </c>
      <c r="AA23" s="31"/>
      <c r="AB23" s="31"/>
      <c r="AC23" s="31"/>
      <c r="AD23" s="12">
        <f t="shared" si="2"/>
        <v>42968</v>
      </c>
      <c r="AE23" s="31"/>
      <c r="AF23" s="31"/>
      <c r="AG23" s="31"/>
      <c r="AH23" s="12">
        <f t="shared" si="2"/>
        <v>42999</v>
      </c>
      <c r="AI23" s="31"/>
      <c r="AJ23" s="31"/>
      <c r="AK23" s="31"/>
      <c r="AL23" s="12">
        <f t="shared" si="2"/>
        <v>43029</v>
      </c>
      <c r="AM23" s="31"/>
      <c r="AN23" s="31"/>
      <c r="AO23" s="31"/>
      <c r="AP23" s="12">
        <f t="shared" si="2"/>
        <v>43060</v>
      </c>
      <c r="AQ23" s="31"/>
      <c r="AR23" s="31"/>
      <c r="AS23" s="31"/>
      <c r="AT23" s="12">
        <f t="shared" si="2"/>
        <v>43090</v>
      </c>
      <c r="AU23" s="31"/>
      <c r="AV23" s="31"/>
      <c r="AW23" s="31"/>
    </row>
    <row r="24" spans="1:49" s="15" customFormat="1" ht="45" customHeight="1" x14ac:dyDescent="0.25">
      <c r="A24" s="12">
        <f t="shared" si="2"/>
        <v>42757</v>
      </c>
      <c r="B24" s="31"/>
      <c r="C24" s="31"/>
      <c r="D24" s="31"/>
      <c r="E24" s="26"/>
      <c r="F24" s="12">
        <f t="shared" si="1"/>
        <v>42788</v>
      </c>
      <c r="G24" s="13" t="s">
        <v>17</v>
      </c>
      <c r="H24" s="31" t="s">
        <v>24</v>
      </c>
      <c r="I24" s="31"/>
      <c r="J24" s="12">
        <f t="shared" si="2"/>
        <v>42816</v>
      </c>
      <c r="K24" s="31" t="s">
        <v>17</v>
      </c>
      <c r="L24" s="31"/>
      <c r="M24" s="31"/>
      <c r="N24" s="12">
        <f t="shared" si="2"/>
        <v>42847</v>
      </c>
      <c r="O24" s="31"/>
      <c r="P24" s="31"/>
      <c r="Q24" s="31"/>
      <c r="R24" s="12">
        <f t="shared" si="2"/>
        <v>42877</v>
      </c>
      <c r="S24" s="31"/>
      <c r="T24" s="31"/>
      <c r="U24" s="31"/>
      <c r="V24" s="12">
        <f t="shared" si="2"/>
        <v>42908</v>
      </c>
      <c r="W24" s="31"/>
      <c r="X24" s="31"/>
      <c r="Y24" s="31"/>
      <c r="Z24" s="12">
        <f t="shared" si="2"/>
        <v>42938</v>
      </c>
      <c r="AA24" s="31"/>
      <c r="AB24" s="31"/>
      <c r="AC24" s="31"/>
      <c r="AD24" s="12">
        <f t="shared" si="2"/>
        <v>42969</v>
      </c>
      <c r="AE24" s="31"/>
      <c r="AF24" s="31"/>
      <c r="AG24" s="31"/>
      <c r="AH24" s="12">
        <f t="shared" si="2"/>
        <v>43000</v>
      </c>
      <c r="AI24" s="31"/>
      <c r="AJ24" s="31"/>
      <c r="AK24" s="31"/>
      <c r="AL24" s="12">
        <f t="shared" si="2"/>
        <v>43030</v>
      </c>
      <c r="AM24" s="31"/>
      <c r="AN24" s="31"/>
      <c r="AO24" s="31"/>
      <c r="AP24" s="12">
        <f t="shared" si="2"/>
        <v>43061</v>
      </c>
      <c r="AQ24" s="31"/>
      <c r="AR24" s="31"/>
      <c r="AS24" s="31"/>
      <c r="AT24" s="12">
        <f t="shared" si="2"/>
        <v>43091</v>
      </c>
      <c r="AU24" s="31"/>
      <c r="AV24" s="31"/>
      <c r="AW24" s="31"/>
    </row>
    <row r="25" spans="1:49" s="15" customFormat="1" ht="45" customHeight="1" x14ac:dyDescent="0.25">
      <c r="A25" s="12">
        <f t="shared" si="2"/>
        <v>42758</v>
      </c>
      <c r="B25" s="31"/>
      <c r="C25" s="31"/>
      <c r="D25" s="31"/>
      <c r="E25" s="26"/>
      <c r="F25" s="12">
        <f t="shared" si="1"/>
        <v>42789</v>
      </c>
      <c r="G25" s="31"/>
      <c r="H25" s="31"/>
      <c r="I25" s="31"/>
      <c r="J25" s="12">
        <f t="shared" si="2"/>
        <v>42817</v>
      </c>
      <c r="K25" s="31"/>
      <c r="L25" s="31"/>
      <c r="M25" s="31"/>
      <c r="N25" s="12">
        <f t="shared" si="2"/>
        <v>42848</v>
      </c>
      <c r="O25" s="31"/>
      <c r="P25" s="31"/>
      <c r="Q25" s="31"/>
      <c r="R25" s="12">
        <f t="shared" si="2"/>
        <v>42878</v>
      </c>
      <c r="S25" s="31"/>
      <c r="T25" s="31"/>
      <c r="U25" s="31"/>
      <c r="V25" s="12">
        <f t="shared" si="2"/>
        <v>42909</v>
      </c>
      <c r="W25" s="31"/>
      <c r="X25" s="31"/>
      <c r="Y25" s="31"/>
      <c r="Z25" s="12">
        <f t="shared" si="2"/>
        <v>42939</v>
      </c>
      <c r="AA25" s="31"/>
      <c r="AB25" s="31"/>
      <c r="AC25" s="31"/>
      <c r="AD25" s="12">
        <f t="shared" si="2"/>
        <v>42970</v>
      </c>
      <c r="AE25" s="31"/>
      <c r="AF25" s="31"/>
      <c r="AG25" s="31"/>
      <c r="AH25" s="12">
        <f t="shared" si="2"/>
        <v>43001</v>
      </c>
      <c r="AI25" s="31"/>
      <c r="AJ25" s="31"/>
      <c r="AK25" s="31"/>
      <c r="AL25" s="12">
        <f t="shared" si="2"/>
        <v>43031</v>
      </c>
      <c r="AM25" s="31"/>
      <c r="AN25" s="31"/>
      <c r="AO25" s="31"/>
      <c r="AP25" s="12">
        <f t="shared" si="2"/>
        <v>43062</v>
      </c>
      <c r="AQ25" s="31"/>
      <c r="AR25" s="31"/>
      <c r="AS25" s="31"/>
      <c r="AT25" s="12">
        <f t="shared" si="2"/>
        <v>43092</v>
      </c>
      <c r="AU25" s="31"/>
      <c r="AV25" s="31"/>
      <c r="AW25" s="31"/>
    </row>
    <row r="26" spans="1:49" s="15" customFormat="1" ht="45" customHeight="1" x14ac:dyDescent="0.25">
      <c r="A26" s="12">
        <f t="shared" si="2"/>
        <v>42759</v>
      </c>
      <c r="B26" s="31"/>
      <c r="C26" s="31"/>
      <c r="D26" s="31"/>
      <c r="E26" s="26"/>
      <c r="F26" s="12">
        <f t="shared" si="1"/>
        <v>42790</v>
      </c>
      <c r="G26" s="31"/>
      <c r="H26" s="31"/>
      <c r="I26" s="31"/>
      <c r="J26" s="12">
        <f t="shared" si="2"/>
        <v>42818</v>
      </c>
      <c r="K26" s="31"/>
      <c r="L26" s="31"/>
      <c r="M26" s="31"/>
      <c r="N26" s="12">
        <f t="shared" si="2"/>
        <v>42849</v>
      </c>
      <c r="O26" s="31"/>
      <c r="P26" s="31"/>
      <c r="Q26" s="31"/>
      <c r="R26" s="12">
        <f t="shared" si="2"/>
        <v>42879</v>
      </c>
      <c r="S26" s="22" t="s">
        <v>43</v>
      </c>
      <c r="T26" s="31" t="s">
        <v>17</v>
      </c>
      <c r="U26" s="31"/>
      <c r="V26" s="12">
        <f t="shared" si="2"/>
        <v>42910</v>
      </c>
      <c r="W26" s="31"/>
      <c r="X26" s="31"/>
      <c r="Y26" s="31"/>
      <c r="Z26" s="12">
        <f t="shared" si="2"/>
        <v>42940</v>
      </c>
      <c r="AA26" s="31"/>
      <c r="AB26" s="31"/>
      <c r="AC26" s="31"/>
      <c r="AD26" s="12">
        <f t="shared" si="2"/>
        <v>42971</v>
      </c>
      <c r="AE26" s="31"/>
      <c r="AF26" s="31"/>
      <c r="AG26" s="31"/>
      <c r="AH26" s="12">
        <f t="shared" si="2"/>
        <v>43002</v>
      </c>
      <c r="AI26" s="31"/>
      <c r="AJ26" s="31"/>
      <c r="AK26" s="31"/>
      <c r="AL26" s="12">
        <f t="shared" si="2"/>
        <v>43032</v>
      </c>
      <c r="AM26" s="31"/>
      <c r="AN26" s="31"/>
      <c r="AO26" s="31"/>
      <c r="AP26" s="12">
        <f t="shared" si="2"/>
        <v>43063</v>
      </c>
      <c r="AQ26" s="31"/>
      <c r="AR26" s="31"/>
      <c r="AS26" s="31"/>
      <c r="AT26" s="12">
        <f t="shared" si="2"/>
        <v>43093</v>
      </c>
      <c r="AU26" s="31"/>
      <c r="AV26" s="31"/>
      <c r="AW26" s="31"/>
    </row>
    <row r="27" spans="1:49" s="15" customFormat="1" ht="45" customHeight="1" x14ac:dyDescent="0.25">
      <c r="A27" s="12">
        <f t="shared" si="2"/>
        <v>42760</v>
      </c>
      <c r="B27" s="13" t="s">
        <v>17</v>
      </c>
      <c r="C27" s="13" t="s">
        <v>24</v>
      </c>
      <c r="D27" s="13"/>
      <c r="E27" s="25">
        <f>50+25</f>
        <v>75</v>
      </c>
      <c r="F27" s="12">
        <f t="shared" si="1"/>
        <v>42791</v>
      </c>
      <c r="G27" s="31"/>
      <c r="H27" s="31"/>
      <c r="I27" s="31"/>
      <c r="J27" s="12">
        <f t="shared" si="2"/>
        <v>42819</v>
      </c>
      <c r="K27" s="31"/>
      <c r="L27" s="31"/>
      <c r="M27" s="31"/>
      <c r="N27" s="12">
        <f t="shared" si="2"/>
        <v>42850</v>
      </c>
      <c r="O27" s="31"/>
      <c r="P27" s="31"/>
      <c r="Q27" s="31"/>
      <c r="R27" s="12">
        <f t="shared" si="2"/>
        <v>42880</v>
      </c>
      <c r="S27" s="31"/>
      <c r="T27" s="31"/>
      <c r="U27" s="31"/>
      <c r="V27" s="12">
        <f t="shared" si="2"/>
        <v>42911</v>
      </c>
      <c r="W27" s="31"/>
      <c r="X27" s="31"/>
      <c r="Y27" s="31"/>
      <c r="Z27" s="12">
        <f t="shared" si="2"/>
        <v>42941</v>
      </c>
      <c r="AA27" s="31"/>
      <c r="AB27" s="31"/>
      <c r="AC27" s="31"/>
      <c r="AD27" s="12">
        <f t="shared" si="2"/>
        <v>42972</v>
      </c>
      <c r="AE27" s="31"/>
      <c r="AF27" s="31"/>
      <c r="AG27" s="31"/>
      <c r="AH27" s="12">
        <f t="shared" si="2"/>
        <v>43003</v>
      </c>
      <c r="AI27" s="31"/>
      <c r="AJ27" s="31"/>
      <c r="AK27" s="31"/>
      <c r="AL27" s="12">
        <f t="shared" si="2"/>
        <v>43033</v>
      </c>
      <c r="AM27" s="31"/>
      <c r="AN27" s="31"/>
      <c r="AO27" s="31"/>
      <c r="AP27" s="12">
        <f t="shared" si="2"/>
        <v>43064</v>
      </c>
      <c r="AQ27" s="31"/>
      <c r="AR27" s="31"/>
      <c r="AS27" s="31"/>
      <c r="AT27" s="12">
        <f t="shared" si="2"/>
        <v>43094</v>
      </c>
      <c r="AU27" s="31"/>
      <c r="AV27" s="31"/>
      <c r="AW27" s="31"/>
    </row>
    <row r="28" spans="1:49" s="15" customFormat="1" ht="45" customHeight="1" x14ac:dyDescent="0.25">
      <c r="A28" s="12">
        <f t="shared" si="2"/>
        <v>42761</v>
      </c>
      <c r="B28" s="31"/>
      <c r="C28" s="31"/>
      <c r="D28" s="31"/>
      <c r="E28" s="26"/>
      <c r="F28" s="12">
        <f t="shared" si="1"/>
        <v>42792</v>
      </c>
      <c r="G28" s="31"/>
      <c r="H28" s="31"/>
      <c r="I28" s="31"/>
      <c r="J28" s="12">
        <f t="shared" si="2"/>
        <v>42820</v>
      </c>
      <c r="K28" s="31"/>
      <c r="L28" s="31"/>
      <c r="M28" s="31"/>
      <c r="N28" s="12">
        <f t="shared" si="2"/>
        <v>42851</v>
      </c>
      <c r="O28" s="31" t="s">
        <v>17</v>
      </c>
      <c r="P28" s="31"/>
      <c r="Q28" s="31"/>
      <c r="R28" s="12">
        <f t="shared" si="2"/>
        <v>42881</v>
      </c>
      <c r="S28" s="31"/>
      <c r="T28" s="31"/>
      <c r="U28" s="31"/>
      <c r="V28" s="12">
        <f t="shared" si="2"/>
        <v>42912</v>
      </c>
      <c r="W28" s="31"/>
      <c r="X28" s="31"/>
      <c r="Y28" s="31"/>
      <c r="Z28" s="12">
        <f t="shared" si="2"/>
        <v>42942</v>
      </c>
      <c r="AA28" s="31"/>
      <c r="AB28" s="31"/>
      <c r="AC28" s="31"/>
      <c r="AD28" s="12">
        <f t="shared" si="2"/>
        <v>42973</v>
      </c>
      <c r="AE28" s="31"/>
      <c r="AF28" s="31"/>
      <c r="AG28" s="31"/>
      <c r="AH28" s="12">
        <f t="shared" si="2"/>
        <v>43004</v>
      </c>
      <c r="AI28" s="31"/>
      <c r="AJ28" s="31"/>
      <c r="AK28" s="31"/>
      <c r="AL28" s="12">
        <f t="shared" si="2"/>
        <v>43034</v>
      </c>
      <c r="AM28" s="31"/>
      <c r="AN28" s="31"/>
      <c r="AO28" s="31"/>
      <c r="AP28" s="12">
        <f t="shared" si="2"/>
        <v>43065</v>
      </c>
      <c r="AQ28" s="31"/>
      <c r="AR28" s="31"/>
      <c r="AS28" s="31"/>
      <c r="AT28" s="12">
        <f t="shared" si="2"/>
        <v>43095</v>
      </c>
      <c r="AU28" s="31"/>
      <c r="AV28" s="31"/>
      <c r="AW28" s="31"/>
    </row>
    <row r="29" spans="1:49" s="15" customFormat="1" ht="45" customHeight="1" x14ac:dyDescent="0.25">
      <c r="A29" s="12">
        <f t="shared" si="2"/>
        <v>42762</v>
      </c>
      <c r="B29" s="31"/>
      <c r="C29" s="31"/>
      <c r="D29" s="31"/>
      <c r="E29" s="26"/>
      <c r="F29" s="12">
        <f t="shared" si="1"/>
        <v>42793</v>
      </c>
      <c r="G29" s="31"/>
      <c r="H29" s="31"/>
      <c r="I29" s="31"/>
      <c r="J29" s="12">
        <f t="shared" si="2"/>
        <v>42821</v>
      </c>
      <c r="K29" s="31"/>
      <c r="L29" s="31"/>
      <c r="M29" s="31"/>
      <c r="N29" s="12">
        <f t="shared" si="2"/>
        <v>42852</v>
      </c>
      <c r="O29" s="31"/>
      <c r="P29" s="31"/>
      <c r="Q29" s="31"/>
      <c r="R29" s="12">
        <f t="shared" si="2"/>
        <v>42882</v>
      </c>
      <c r="S29" s="31"/>
      <c r="T29" s="31"/>
      <c r="U29" s="31"/>
      <c r="V29" s="12">
        <f t="shared" si="2"/>
        <v>42913</v>
      </c>
      <c r="W29" s="31"/>
      <c r="X29" s="31"/>
      <c r="Y29" s="31"/>
      <c r="Z29" s="12">
        <f t="shared" si="2"/>
        <v>42943</v>
      </c>
      <c r="AA29" s="31"/>
      <c r="AB29" s="31"/>
      <c r="AC29" s="31"/>
      <c r="AD29" s="12">
        <f t="shared" si="2"/>
        <v>42974</v>
      </c>
      <c r="AE29" s="31"/>
      <c r="AF29" s="31"/>
      <c r="AG29" s="31"/>
      <c r="AH29" s="12">
        <f t="shared" si="2"/>
        <v>43005</v>
      </c>
      <c r="AI29" s="31"/>
      <c r="AJ29" s="31"/>
      <c r="AK29" s="31"/>
      <c r="AL29" s="12">
        <f t="shared" si="2"/>
        <v>43035</v>
      </c>
      <c r="AM29" s="31"/>
      <c r="AN29" s="31"/>
      <c r="AO29" s="31"/>
      <c r="AP29" s="12">
        <f t="shared" si="2"/>
        <v>43066</v>
      </c>
      <c r="AQ29" s="31"/>
      <c r="AR29" s="31"/>
      <c r="AS29" s="31"/>
      <c r="AT29" s="12">
        <f t="shared" si="2"/>
        <v>43096</v>
      </c>
      <c r="AU29" s="31"/>
      <c r="AV29" s="31"/>
      <c r="AW29" s="31"/>
    </row>
    <row r="30" spans="1:49" s="15" customFormat="1" ht="45" customHeight="1" x14ac:dyDescent="0.25">
      <c r="A30" s="12">
        <f t="shared" si="2"/>
        <v>42763</v>
      </c>
      <c r="B30" s="31"/>
      <c r="C30" s="31"/>
      <c r="D30" s="31"/>
      <c r="E30" s="26"/>
      <c r="F30" s="12">
        <f t="shared" si="1"/>
        <v>42794</v>
      </c>
      <c r="G30" s="32" t="s">
        <v>28</v>
      </c>
      <c r="H30" s="32"/>
      <c r="I30" s="32"/>
      <c r="J30" s="12">
        <f t="shared" si="2"/>
        <v>42822</v>
      </c>
      <c r="K30" s="31"/>
      <c r="L30" s="31"/>
      <c r="M30" s="31"/>
      <c r="N30" s="12">
        <f t="shared" si="2"/>
        <v>42853</v>
      </c>
      <c r="O30" s="31"/>
      <c r="P30" s="31"/>
      <c r="Q30" s="31"/>
      <c r="R30" s="12">
        <f t="shared" si="2"/>
        <v>42883</v>
      </c>
      <c r="S30" s="31"/>
      <c r="T30" s="31"/>
      <c r="U30" s="31"/>
      <c r="V30" s="12">
        <f t="shared" si="2"/>
        <v>42914</v>
      </c>
      <c r="W30" s="31" t="s">
        <v>43</v>
      </c>
      <c r="X30" s="31"/>
      <c r="Y30" s="31"/>
      <c r="Z30" s="12">
        <f t="shared" si="2"/>
        <v>42944</v>
      </c>
      <c r="AA30" s="31"/>
      <c r="AB30" s="31"/>
      <c r="AC30" s="31"/>
      <c r="AD30" s="12">
        <f t="shared" si="2"/>
        <v>42975</v>
      </c>
      <c r="AE30" s="31"/>
      <c r="AF30" s="31"/>
      <c r="AG30" s="31"/>
      <c r="AH30" s="12">
        <f t="shared" si="2"/>
        <v>43006</v>
      </c>
      <c r="AI30" s="31"/>
      <c r="AJ30" s="31"/>
      <c r="AK30" s="31"/>
      <c r="AL30" s="12">
        <f t="shared" si="2"/>
        <v>43036</v>
      </c>
      <c r="AM30" s="31"/>
      <c r="AN30" s="31"/>
      <c r="AO30" s="31"/>
      <c r="AP30" s="12">
        <f t="shared" si="2"/>
        <v>43067</v>
      </c>
      <c r="AQ30" s="31"/>
      <c r="AR30" s="31"/>
      <c r="AS30" s="31"/>
      <c r="AT30" s="12">
        <f t="shared" si="2"/>
        <v>43097</v>
      </c>
      <c r="AU30" s="31"/>
      <c r="AV30" s="31"/>
      <c r="AW30" s="31"/>
    </row>
    <row r="31" spans="1:49" s="15" customFormat="1" ht="45" customHeight="1" x14ac:dyDescent="0.25">
      <c r="A31" s="12">
        <f t="shared" si="2"/>
        <v>42764</v>
      </c>
      <c r="B31" s="31"/>
      <c r="C31" s="31"/>
      <c r="D31" s="31"/>
      <c r="E31" s="26"/>
      <c r="F31" s="9"/>
      <c r="G31" s="31"/>
      <c r="H31" s="31"/>
      <c r="I31" s="31"/>
      <c r="J31" s="12">
        <f t="shared" si="2"/>
        <v>42823</v>
      </c>
      <c r="K31" s="31" t="s">
        <v>17</v>
      </c>
      <c r="L31" s="31"/>
      <c r="M31" s="31"/>
      <c r="N31" s="12">
        <f t="shared" si="2"/>
        <v>42854</v>
      </c>
      <c r="O31" s="31" t="s">
        <v>17</v>
      </c>
      <c r="P31" s="31"/>
      <c r="Q31" s="31"/>
      <c r="R31" s="12">
        <f t="shared" si="2"/>
        <v>42884</v>
      </c>
      <c r="S31" s="31"/>
      <c r="T31" s="31"/>
      <c r="U31" s="31"/>
      <c r="V31" s="12">
        <f t="shared" si="2"/>
        <v>42915</v>
      </c>
      <c r="W31" s="31"/>
      <c r="X31" s="31"/>
      <c r="Y31" s="31"/>
      <c r="Z31" s="12">
        <f t="shared" si="2"/>
        <v>42945</v>
      </c>
      <c r="AA31" s="31"/>
      <c r="AB31" s="31"/>
      <c r="AC31" s="31"/>
      <c r="AD31" s="12">
        <f t="shared" si="2"/>
        <v>42976</v>
      </c>
      <c r="AE31" s="31"/>
      <c r="AF31" s="31"/>
      <c r="AG31" s="31"/>
      <c r="AH31" s="12">
        <f t="shared" si="2"/>
        <v>43007</v>
      </c>
      <c r="AI31" s="31"/>
      <c r="AJ31" s="31"/>
      <c r="AK31" s="31"/>
      <c r="AL31" s="12">
        <f t="shared" si="2"/>
        <v>43037</v>
      </c>
      <c r="AM31" s="31"/>
      <c r="AN31" s="31"/>
      <c r="AO31" s="31"/>
      <c r="AP31" s="12">
        <f t="shared" si="2"/>
        <v>43068</v>
      </c>
      <c r="AQ31" s="31"/>
      <c r="AR31" s="31"/>
      <c r="AS31" s="31"/>
      <c r="AT31" s="12">
        <f t="shared" si="2"/>
        <v>43098</v>
      </c>
      <c r="AU31" s="31"/>
      <c r="AV31" s="31"/>
      <c r="AW31" s="31"/>
    </row>
    <row r="32" spans="1:49" s="15" customFormat="1" ht="45" customHeight="1" x14ac:dyDescent="0.25">
      <c r="A32" s="12">
        <f t="shared" si="2"/>
        <v>42765</v>
      </c>
      <c r="B32" s="31"/>
      <c r="C32" s="31"/>
      <c r="D32" s="31"/>
      <c r="E32" s="26"/>
      <c r="F32" s="9"/>
      <c r="G32" s="31"/>
      <c r="H32" s="31"/>
      <c r="I32" s="31"/>
      <c r="J32" s="12">
        <f>J31+1</f>
        <v>42824</v>
      </c>
      <c r="K32" s="31"/>
      <c r="L32" s="31"/>
      <c r="M32" s="31"/>
      <c r="N32" s="12">
        <f>N31+1</f>
        <v>42855</v>
      </c>
      <c r="O32" s="31"/>
      <c r="P32" s="31"/>
      <c r="Q32" s="31"/>
      <c r="R32" s="12">
        <f>R31+1</f>
        <v>42885</v>
      </c>
      <c r="S32" s="31"/>
      <c r="T32" s="31"/>
      <c r="U32" s="31"/>
      <c r="V32" s="12">
        <f>V31+1</f>
        <v>42916</v>
      </c>
      <c r="W32" s="31"/>
      <c r="X32" s="31"/>
      <c r="Y32" s="31"/>
      <c r="Z32" s="12">
        <f>Z31+1</f>
        <v>42946</v>
      </c>
      <c r="AA32" s="31"/>
      <c r="AB32" s="31"/>
      <c r="AC32" s="31"/>
      <c r="AD32" s="12">
        <f>AD31+1</f>
        <v>42977</v>
      </c>
      <c r="AE32" s="31"/>
      <c r="AF32" s="31"/>
      <c r="AG32" s="31"/>
      <c r="AH32" s="12">
        <f>AH31+1</f>
        <v>43008</v>
      </c>
      <c r="AI32" s="31"/>
      <c r="AJ32" s="31"/>
      <c r="AK32" s="31"/>
      <c r="AL32" s="12">
        <f>AL31+1</f>
        <v>43038</v>
      </c>
      <c r="AM32" s="31"/>
      <c r="AN32" s="31"/>
      <c r="AO32" s="31"/>
      <c r="AP32" s="12">
        <f>AP31+1</f>
        <v>43069</v>
      </c>
      <c r="AQ32" s="31"/>
      <c r="AR32" s="31"/>
      <c r="AS32" s="31"/>
      <c r="AT32" s="12">
        <f>AT31+1</f>
        <v>43099</v>
      </c>
      <c r="AU32" s="31"/>
      <c r="AV32" s="31"/>
      <c r="AW32" s="31"/>
    </row>
    <row r="33" spans="1:49" s="15" customFormat="1" ht="45" customHeight="1" x14ac:dyDescent="0.25">
      <c r="A33" s="12">
        <f>A32+1</f>
        <v>42766</v>
      </c>
      <c r="B33" s="31"/>
      <c r="C33" s="31"/>
      <c r="D33" s="31"/>
      <c r="E33" s="26"/>
      <c r="F33" s="9"/>
      <c r="G33" s="16"/>
      <c r="H33" s="16"/>
      <c r="I33" s="16"/>
      <c r="J33" s="12">
        <f>J32+1</f>
        <v>42825</v>
      </c>
      <c r="K33" s="31"/>
      <c r="L33" s="31"/>
      <c r="M33" s="31"/>
      <c r="N33" s="17"/>
      <c r="O33" s="16"/>
      <c r="P33" s="16"/>
      <c r="Q33" s="16"/>
      <c r="R33" s="12">
        <f t="shared" si="2"/>
        <v>42886</v>
      </c>
      <c r="S33" s="31" t="s">
        <v>24</v>
      </c>
      <c r="T33" s="31"/>
      <c r="U33" s="31"/>
      <c r="V33" s="16"/>
      <c r="W33" s="16"/>
      <c r="X33" s="16"/>
      <c r="Y33" s="16"/>
      <c r="Z33" s="12">
        <f t="shared" si="2"/>
        <v>42947</v>
      </c>
      <c r="AA33" s="31"/>
      <c r="AB33" s="31"/>
      <c r="AC33" s="31"/>
      <c r="AD33" s="12">
        <f t="shared" si="2"/>
        <v>42978</v>
      </c>
      <c r="AE33" s="31"/>
      <c r="AF33" s="31"/>
      <c r="AG33" s="31"/>
      <c r="AH33" s="16"/>
      <c r="AI33" s="16"/>
      <c r="AJ33" s="16"/>
      <c r="AK33" s="16"/>
      <c r="AL33" s="12">
        <f>AL32+1</f>
        <v>43039</v>
      </c>
      <c r="AM33" s="31"/>
      <c r="AN33" s="31"/>
      <c r="AO33" s="31"/>
      <c r="AP33" s="16"/>
      <c r="AQ33" s="16"/>
      <c r="AR33" s="16"/>
      <c r="AS33" s="16"/>
      <c r="AT33" s="12">
        <f>AT32+1</f>
        <v>43100</v>
      </c>
      <c r="AU33" s="16"/>
      <c r="AV33" s="16"/>
      <c r="AW33" s="16"/>
    </row>
    <row r="34" spans="1:49" x14ac:dyDescent="0.25">
      <c r="B34" s="8"/>
      <c r="C34" s="8"/>
      <c r="D34" s="8"/>
      <c r="H34" s="8"/>
      <c r="I34" s="8"/>
      <c r="O34" s="8"/>
      <c r="AA34" s="36"/>
      <c r="AB34" s="36"/>
      <c r="AC34" s="36"/>
    </row>
  </sheetData>
  <mergeCells count="364">
    <mergeCell ref="AQ19:AS19"/>
    <mergeCell ref="AQ20:AS20"/>
    <mergeCell ref="AQ27:AS27"/>
    <mergeCell ref="AQ18:AS18"/>
    <mergeCell ref="K33:M33"/>
    <mergeCell ref="G15:G19"/>
    <mergeCell ref="H17:I17"/>
    <mergeCell ref="H24:I24"/>
    <mergeCell ref="H10:I10"/>
    <mergeCell ref="AU28:AW28"/>
    <mergeCell ref="AU29:AW29"/>
    <mergeCell ref="AU30:AW30"/>
    <mergeCell ref="AU31:AW31"/>
    <mergeCell ref="AU32:AW32"/>
    <mergeCell ref="AU23:AW23"/>
    <mergeCell ref="AU24:AW24"/>
    <mergeCell ref="AU25:AW25"/>
    <mergeCell ref="AU26:AW26"/>
    <mergeCell ref="AU27:AW27"/>
    <mergeCell ref="AU18:AW18"/>
    <mergeCell ref="AU19:AW19"/>
    <mergeCell ref="AU20:AW20"/>
    <mergeCell ref="AU21:AW21"/>
    <mergeCell ref="AU22:AW22"/>
    <mergeCell ref="AU13:AW13"/>
    <mergeCell ref="AQ32:AS32"/>
    <mergeCell ref="AM32:AO32"/>
    <mergeCell ref="AM23:AO23"/>
    <mergeCell ref="AU3:AW3"/>
    <mergeCell ref="AU4:AW4"/>
    <mergeCell ref="AU5:AW5"/>
    <mergeCell ref="AU6:AW6"/>
    <mergeCell ref="AU7:AW7"/>
    <mergeCell ref="AQ28:AS28"/>
    <mergeCell ref="AQ29:AS29"/>
    <mergeCell ref="AQ30:AS30"/>
    <mergeCell ref="AQ31:AS31"/>
    <mergeCell ref="AU14:AW14"/>
    <mergeCell ref="AU15:AW15"/>
    <mergeCell ref="AU16:AW16"/>
    <mergeCell ref="AU17:AW17"/>
    <mergeCell ref="AU8:AW8"/>
    <mergeCell ref="AU9:AW9"/>
    <mergeCell ref="AU10:AW10"/>
    <mergeCell ref="AU11:AW11"/>
    <mergeCell ref="AU12:AW12"/>
    <mergeCell ref="AQ23:AS23"/>
    <mergeCell ref="AQ24:AS24"/>
    <mergeCell ref="AQ25:AS25"/>
    <mergeCell ref="AQ26:AS26"/>
    <mergeCell ref="AM18:AO18"/>
    <mergeCell ref="AM19:AO19"/>
    <mergeCell ref="AM20:AO20"/>
    <mergeCell ref="AM21:AO21"/>
    <mergeCell ref="AM22:AO22"/>
    <mergeCell ref="AQ21:AS21"/>
    <mergeCell ref="AQ22:AS22"/>
    <mergeCell ref="AM33:AO33"/>
    <mergeCell ref="AQ3:AS3"/>
    <mergeCell ref="AQ4:AS4"/>
    <mergeCell ref="AQ5:AS5"/>
    <mergeCell ref="AQ6:AS6"/>
    <mergeCell ref="AQ7:AS7"/>
    <mergeCell ref="AQ8:AS8"/>
    <mergeCell ref="AQ9:AS9"/>
    <mergeCell ref="AQ10:AS10"/>
    <mergeCell ref="AQ11:AS11"/>
    <mergeCell ref="AQ12:AS12"/>
    <mergeCell ref="AQ13:AS13"/>
    <mergeCell ref="AQ14:AS14"/>
    <mergeCell ref="AQ15:AS15"/>
    <mergeCell ref="AQ16:AS16"/>
    <mergeCell ref="AQ17:AS17"/>
    <mergeCell ref="AM28:AO28"/>
    <mergeCell ref="AI30:AK30"/>
    <mergeCell ref="AI31:AK31"/>
    <mergeCell ref="AI22:AK22"/>
    <mergeCell ref="AI23:AK23"/>
    <mergeCell ref="AI24:AK24"/>
    <mergeCell ref="AM24:AO24"/>
    <mergeCell ref="AM25:AO25"/>
    <mergeCell ref="AM26:AO26"/>
    <mergeCell ref="AM27:AO27"/>
    <mergeCell ref="AM29:AO29"/>
    <mergeCell ref="AM30:AO30"/>
    <mergeCell ref="AM31:AO31"/>
    <mergeCell ref="AI20:AK20"/>
    <mergeCell ref="AI21:AK21"/>
    <mergeCell ref="AE32:AG32"/>
    <mergeCell ref="AE33:AG33"/>
    <mergeCell ref="AE31:AG31"/>
    <mergeCell ref="AI32:AK32"/>
    <mergeCell ref="AM3:AO3"/>
    <mergeCell ref="AM4:AO4"/>
    <mergeCell ref="AM5:AO5"/>
    <mergeCell ref="AM6:AO6"/>
    <mergeCell ref="AM7:AO7"/>
    <mergeCell ref="AM8:AO8"/>
    <mergeCell ref="AM9:AO9"/>
    <mergeCell ref="AM10:AO10"/>
    <mergeCell ref="AM11:AO11"/>
    <mergeCell ref="AM12:AO12"/>
    <mergeCell ref="AM13:AO13"/>
    <mergeCell ref="AM14:AO14"/>
    <mergeCell ref="AM15:AO15"/>
    <mergeCell ref="AM16:AO16"/>
    <mergeCell ref="AM17:AO17"/>
    <mergeCell ref="AI27:AK27"/>
    <mergeCell ref="AI28:AK28"/>
    <mergeCell ref="AI29:AK29"/>
    <mergeCell ref="AI3:AK3"/>
    <mergeCell ref="AI4:AK4"/>
    <mergeCell ref="AI5:AK5"/>
    <mergeCell ref="AI6:AK6"/>
    <mergeCell ref="AI7:AK7"/>
    <mergeCell ref="AI8:AK8"/>
    <mergeCell ref="AI9:AK9"/>
    <mergeCell ref="AI10:AK10"/>
    <mergeCell ref="AI11:AK11"/>
    <mergeCell ref="AI12:AK12"/>
    <mergeCell ref="AI13:AK13"/>
    <mergeCell ref="AI14:AK14"/>
    <mergeCell ref="AI15:AK15"/>
    <mergeCell ref="AI16:AK16"/>
    <mergeCell ref="AE27:AG27"/>
    <mergeCell ref="AE28:AG28"/>
    <mergeCell ref="AE29:AG29"/>
    <mergeCell ref="AE30:AG30"/>
    <mergeCell ref="AE22:AG22"/>
    <mergeCell ref="AE23:AG23"/>
    <mergeCell ref="AE24:AG24"/>
    <mergeCell ref="AE25:AG25"/>
    <mergeCell ref="AE26:AG26"/>
    <mergeCell ref="AE17:AG17"/>
    <mergeCell ref="AE18:AG18"/>
    <mergeCell ref="AE19:AG19"/>
    <mergeCell ref="AE20:AG20"/>
    <mergeCell ref="AE21:AG21"/>
    <mergeCell ref="AI25:AK25"/>
    <mergeCell ref="AI26:AK26"/>
    <mergeCell ref="AI17:AK17"/>
    <mergeCell ref="AI18:AK18"/>
    <mergeCell ref="AI19:AK19"/>
    <mergeCell ref="AA33:AC33"/>
    <mergeCell ref="AA34:AC34"/>
    <mergeCell ref="AE3:AG3"/>
    <mergeCell ref="AE4:AG4"/>
    <mergeCell ref="AE5:AG5"/>
    <mergeCell ref="AE6:AG6"/>
    <mergeCell ref="AE7:AG7"/>
    <mergeCell ref="AE8:AG8"/>
    <mergeCell ref="AE9:AG9"/>
    <mergeCell ref="AE10:AG10"/>
    <mergeCell ref="AE11:AG11"/>
    <mergeCell ref="AE12:AG12"/>
    <mergeCell ref="AE13:AG13"/>
    <mergeCell ref="AE14:AG14"/>
    <mergeCell ref="AE15:AG15"/>
    <mergeCell ref="AE16:AG16"/>
    <mergeCell ref="AA28:AC28"/>
    <mergeCell ref="AA29:AC29"/>
    <mergeCell ref="AA30:AC30"/>
    <mergeCell ref="AA31:AC31"/>
    <mergeCell ref="AA32:AC32"/>
    <mergeCell ref="AA23:AC23"/>
    <mergeCell ref="AA24:AC24"/>
    <mergeCell ref="AA25:AC25"/>
    <mergeCell ref="AA26:AC26"/>
    <mergeCell ref="AA27:AC27"/>
    <mergeCell ref="AA18:AC18"/>
    <mergeCell ref="AA19:AC19"/>
    <mergeCell ref="AA20:AC20"/>
    <mergeCell ref="AA21:AC21"/>
    <mergeCell ref="AA22:AC22"/>
    <mergeCell ref="AA13:AC13"/>
    <mergeCell ref="AA14:AC14"/>
    <mergeCell ref="AA15:AC15"/>
    <mergeCell ref="AA16:AC16"/>
    <mergeCell ref="AA17:AC17"/>
    <mergeCell ref="AA8:AC8"/>
    <mergeCell ref="AA9:AC9"/>
    <mergeCell ref="AA10:AC10"/>
    <mergeCell ref="AA11:AC11"/>
    <mergeCell ref="AA12:AC12"/>
    <mergeCell ref="AA3:AC3"/>
    <mergeCell ref="AA4:AC4"/>
    <mergeCell ref="AA5:AC5"/>
    <mergeCell ref="AA6:AC6"/>
    <mergeCell ref="AA7:AC7"/>
    <mergeCell ref="W28:Y28"/>
    <mergeCell ref="W29:Y29"/>
    <mergeCell ref="W30:Y30"/>
    <mergeCell ref="W31:Y31"/>
    <mergeCell ref="W32:Y32"/>
    <mergeCell ref="W23:Y23"/>
    <mergeCell ref="W24:Y24"/>
    <mergeCell ref="W25:Y25"/>
    <mergeCell ref="W26:Y26"/>
    <mergeCell ref="W27:Y27"/>
    <mergeCell ref="W18:Y18"/>
    <mergeCell ref="W19:Y19"/>
    <mergeCell ref="W20:Y20"/>
    <mergeCell ref="W21:Y21"/>
    <mergeCell ref="W22:Y22"/>
    <mergeCell ref="S33:U33"/>
    <mergeCell ref="W3:Y3"/>
    <mergeCell ref="W4:Y4"/>
    <mergeCell ref="W5:Y5"/>
    <mergeCell ref="W6:Y6"/>
    <mergeCell ref="W7:Y7"/>
    <mergeCell ref="W8:Y8"/>
    <mergeCell ref="W9:Y9"/>
    <mergeCell ref="W10:Y10"/>
    <mergeCell ref="W11:Y11"/>
    <mergeCell ref="W12:Y12"/>
    <mergeCell ref="W13:Y13"/>
    <mergeCell ref="W14:Y14"/>
    <mergeCell ref="W15:Y15"/>
    <mergeCell ref="W16:Y16"/>
    <mergeCell ref="W17:Y17"/>
    <mergeCell ref="S28:U28"/>
    <mergeCell ref="S29:U29"/>
    <mergeCell ref="S30:U30"/>
    <mergeCell ref="S8:U8"/>
    <mergeCell ref="S9:U9"/>
    <mergeCell ref="S10:U10"/>
    <mergeCell ref="S11:U11"/>
    <mergeCell ref="S12:T12"/>
    <mergeCell ref="S31:U31"/>
    <mergeCell ref="S32:U32"/>
    <mergeCell ref="S24:U24"/>
    <mergeCell ref="S25:U25"/>
    <mergeCell ref="S27:U27"/>
    <mergeCell ref="U21:U23"/>
    <mergeCell ref="T26:U26"/>
    <mergeCell ref="S18:U18"/>
    <mergeCell ref="S20:U20"/>
    <mergeCell ref="T19:U19"/>
    <mergeCell ref="S3:U3"/>
    <mergeCell ref="S4:U4"/>
    <mergeCell ref="S6:U6"/>
    <mergeCell ref="S7:U7"/>
    <mergeCell ref="S5:T5"/>
    <mergeCell ref="O28:Q28"/>
    <mergeCell ref="O29:Q29"/>
    <mergeCell ref="O30:Q30"/>
    <mergeCell ref="O31:Q31"/>
    <mergeCell ref="O17:Q17"/>
    <mergeCell ref="O9:O13"/>
    <mergeCell ref="P12:P16"/>
    <mergeCell ref="Q12:Q16"/>
    <mergeCell ref="O8:Q8"/>
    <mergeCell ref="O3:Q3"/>
    <mergeCell ref="O4:Q4"/>
    <mergeCell ref="O5:Q5"/>
    <mergeCell ref="O6:Q6"/>
    <mergeCell ref="O7:Q7"/>
    <mergeCell ref="S13:U13"/>
    <mergeCell ref="S14:U14"/>
    <mergeCell ref="S15:U15"/>
    <mergeCell ref="S16:U16"/>
    <mergeCell ref="S17:U17"/>
    <mergeCell ref="O32:Q32"/>
    <mergeCell ref="O23:Q23"/>
    <mergeCell ref="O24:Q24"/>
    <mergeCell ref="O25:Q25"/>
    <mergeCell ref="O26:Q26"/>
    <mergeCell ref="O27:Q27"/>
    <mergeCell ref="O18:Q18"/>
    <mergeCell ref="O19:Q19"/>
    <mergeCell ref="O20:Q20"/>
    <mergeCell ref="O21:Q21"/>
    <mergeCell ref="O22:Q22"/>
    <mergeCell ref="K4:M4"/>
    <mergeCell ref="K5:M5"/>
    <mergeCell ref="K6:M6"/>
    <mergeCell ref="K7:M7"/>
    <mergeCell ref="K18:M18"/>
    <mergeCell ref="K19:M19"/>
    <mergeCell ref="K20:M20"/>
    <mergeCell ref="K21:M21"/>
    <mergeCell ref="K22:M22"/>
    <mergeCell ref="K13:M13"/>
    <mergeCell ref="K14:M14"/>
    <mergeCell ref="K15:M15"/>
    <mergeCell ref="K16:M16"/>
    <mergeCell ref="K17:M17"/>
    <mergeCell ref="G31:I31"/>
    <mergeCell ref="G32:I32"/>
    <mergeCell ref="G23:I23"/>
    <mergeCell ref="G25:I25"/>
    <mergeCell ref="G26:I26"/>
    <mergeCell ref="G27:I27"/>
    <mergeCell ref="K8:M8"/>
    <mergeCell ref="K9:M9"/>
    <mergeCell ref="K10:M10"/>
    <mergeCell ref="K11:M11"/>
    <mergeCell ref="K12:M12"/>
    <mergeCell ref="K28:M28"/>
    <mergeCell ref="K29:M29"/>
    <mergeCell ref="K30:M30"/>
    <mergeCell ref="K31:M31"/>
    <mergeCell ref="K32:M32"/>
    <mergeCell ref="K23:M23"/>
    <mergeCell ref="K24:M24"/>
    <mergeCell ref="K25:M25"/>
    <mergeCell ref="K26:M26"/>
    <mergeCell ref="K27:M27"/>
    <mergeCell ref="G21:I21"/>
    <mergeCell ref="G28:I28"/>
    <mergeCell ref="G3:I3"/>
    <mergeCell ref="G4:I4"/>
    <mergeCell ref="G5:I5"/>
    <mergeCell ref="G6:I6"/>
    <mergeCell ref="G7:I7"/>
    <mergeCell ref="G20:I20"/>
    <mergeCell ref="G29:I29"/>
    <mergeCell ref="G30:I30"/>
    <mergeCell ref="B14:D14"/>
    <mergeCell ref="B15:D15"/>
    <mergeCell ref="B16:D16"/>
    <mergeCell ref="B17:D17"/>
    <mergeCell ref="B18:D18"/>
    <mergeCell ref="G22:I22"/>
    <mergeCell ref="G13:I13"/>
    <mergeCell ref="G14:I14"/>
    <mergeCell ref="G8:I8"/>
    <mergeCell ref="G9:I9"/>
    <mergeCell ref="G11:I11"/>
    <mergeCell ref="G12:I12"/>
    <mergeCell ref="B13:D13"/>
    <mergeCell ref="B4:D4"/>
    <mergeCell ref="B5:D5"/>
    <mergeCell ref="B7:D7"/>
    <mergeCell ref="B8:D8"/>
    <mergeCell ref="B9:D9"/>
    <mergeCell ref="B10:D10"/>
    <mergeCell ref="B11:D11"/>
    <mergeCell ref="B12:D12"/>
    <mergeCell ref="B33:D33"/>
    <mergeCell ref="B24:D24"/>
    <mergeCell ref="B25:D25"/>
    <mergeCell ref="B26:D26"/>
    <mergeCell ref="B28:D28"/>
    <mergeCell ref="B19:D19"/>
    <mergeCell ref="B21:D21"/>
    <mergeCell ref="B22:D22"/>
    <mergeCell ref="B23:D23"/>
    <mergeCell ref="B29:D29"/>
    <mergeCell ref="B30:D30"/>
    <mergeCell ref="B31:D31"/>
    <mergeCell ref="B32:D32"/>
    <mergeCell ref="AT2:AU2"/>
    <mergeCell ref="AP2:AQ2"/>
    <mergeCell ref="AL2:AM2"/>
    <mergeCell ref="AH2:AI2"/>
    <mergeCell ref="AD2:AE2"/>
    <mergeCell ref="Z2:AA2"/>
    <mergeCell ref="A2:D2"/>
    <mergeCell ref="F2:I2"/>
    <mergeCell ref="J2:M2"/>
    <mergeCell ref="N2:Q2"/>
    <mergeCell ref="R2:U2"/>
    <mergeCell ref="V2:Y2"/>
  </mergeCells>
  <conditionalFormatting sqref="AD3:AD33 AH3:AH32 A3:A33 F3:F30 AL3:AL33">
    <cfRule type="expression" dxfId="110" priority="162">
      <formula>WEEKDAY(A3,2)&gt;5</formula>
    </cfRule>
  </conditionalFormatting>
  <conditionalFormatting sqref="K33 O33 V33:W33 AU33 AH33:AI33 AP33:AQ33 B3">
    <cfRule type="containsText" dxfId="109" priority="161" operator="containsText" text="MDP">
      <formula>NOT(ISERROR(SEARCH("MDP",B3)))</formula>
    </cfRule>
  </conditionalFormatting>
  <conditionalFormatting sqref="B3">
    <cfRule type="containsText" dxfId="108" priority="160" operator="containsText" text="CDY">
      <formula>NOT(ISERROR(SEARCH("CDY",B3)))</formula>
    </cfRule>
  </conditionalFormatting>
  <conditionalFormatting sqref="K33 O33 V33:W33 AU33 AH33:AI33 AP33:AQ33">
    <cfRule type="containsText" dxfId="107" priority="159" operator="containsText" text="CDY">
      <formula>NOT(ISERROR(SEARCH("CDY",K33)))</formula>
    </cfRule>
  </conditionalFormatting>
  <conditionalFormatting sqref="J3:J33">
    <cfRule type="expression" dxfId="106" priority="152">
      <formula>WEEKDAY(J3,2)&gt;5</formula>
    </cfRule>
  </conditionalFormatting>
  <conditionalFormatting sqref="N3:N32">
    <cfRule type="expression" dxfId="105" priority="151">
      <formula>WEEKDAY(N3,2)&gt;5</formula>
    </cfRule>
  </conditionalFormatting>
  <conditionalFormatting sqref="R3:R25">
    <cfRule type="expression" dxfId="104" priority="150">
      <formula>WEEKDAY(R3,2)&gt;5</formula>
    </cfRule>
  </conditionalFormatting>
  <conditionalFormatting sqref="R26:R33">
    <cfRule type="expression" dxfId="103" priority="149">
      <formula>WEEKDAY(R26,2)&gt;5</formula>
    </cfRule>
  </conditionalFormatting>
  <conditionalFormatting sqref="V3:V32">
    <cfRule type="expression" dxfId="102" priority="148">
      <formula>WEEKDAY(V3,2)&gt;5</formula>
    </cfRule>
  </conditionalFormatting>
  <conditionalFormatting sqref="Z3:Z33">
    <cfRule type="expression" dxfId="101" priority="146">
      <formula>WEEKDAY(Z3,2)&gt;5</formula>
    </cfRule>
  </conditionalFormatting>
  <conditionalFormatting sqref="AP3:AP32">
    <cfRule type="expression" dxfId="100" priority="142">
      <formula>WEEKDAY(AP3,2)&gt;5</formula>
    </cfRule>
  </conditionalFormatting>
  <conditionalFormatting sqref="AT3:AT33">
    <cfRule type="expression" dxfId="99" priority="141">
      <formula>WEEKDAY(AT3,2)&gt;5</formula>
    </cfRule>
  </conditionalFormatting>
  <conditionalFormatting sqref="G33">
    <cfRule type="containsText" dxfId="98" priority="140" operator="containsText" text="MDP">
      <formula>NOT(ISERROR(SEARCH("MDP",G33)))</formula>
    </cfRule>
  </conditionalFormatting>
  <conditionalFormatting sqref="G33">
    <cfRule type="containsText" dxfId="97" priority="139" operator="containsText" text="CDY">
      <formula>NOT(ISERROR(SEARCH("CDY",G33)))</formula>
    </cfRule>
  </conditionalFormatting>
  <conditionalFormatting sqref="H33:I33">
    <cfRule type="containsText" dxfId="96" priority="138" operator="containsText" text="MDP">
      <formula>NOT(ISERROR(SEARCH("MDP",H33)))</formula>
    </cfRule>
  </conditionalFormatting>
  <conditionalFormatting sqref="AR33:AS33">
    <cfRule type="containsText" dxfId="95" priority="115" operator="containsText" text="CDY">
      <formula>NOT(ISERROR(SEARCH("CDY",AR33)))</formula>
    </cfRule>
  </conditionalFormatting>
  <conditionalFormatting sqref="H33:I33">
    <cfRule type="containsText" dxfId="94" priority="136" operator="containsText" text="CDY">
      <formula>NOT(ISERROR(SEARCH("CDY",H33)))</formula>
    </cfRule>
  </conditionalFormatting>
  <conditionalFormatting sqref="AV33:AW33">
    <cfRule type="containsText" dxfId="93" priority="112" operator="containsText" text="CDY">
      <formula>NOT(ISERROR(SEARCH("CDY",AV33)))</formula>
    </cfRule>
  </conditionalFormatting>
  <conditionalFormatting sqref="P33:Q33">
    <cfRule type="containsText" dxfId="92" priority="134" operator="containsText" text="MDP">
      <formula>NOT(ISERROR(SEARCH("MDP",P33)))</formula>
    </cfRule>
  </conditionalFormatting>
  <conditionalFormatting sqref="P33:Q33">
    <cfRule type="containsText" dxfId="91" priority="133" operator="containsText" text="CDY">
      <formula>NOT(ISERROR(SEARCH("CDY",P33)))</formula>
    </cfRule>
  </conditionalFormatting>
  <conditionalFormatting sqref="X33:Y33">
    <cfRule type="containsText" dxfId="90" priority="131" operator="containsText" text="MDP">
      <formula>NOT(ISERROR(SEARCH("MDP",X33)))</formula>
    </cfRule>
  </conditionalFormatting>
  <conditionalFormatting sqref="X33:Y33">
    <cfRule type="containsText" dxfId="89" priority="130" operator="containsText" text="CDY">
      <formula>NOT(ISERROR(SEARCH("CDY",X33)))</formula>
    </cfRule>
  </conditionalFormatting>
  <conditionalFormatting sqref="AR33:AS33">
    <cfRule type="containsText" dxfId="88" priority="116" operator="containsText" text="MDP">
      <formula>NOT(ISERROR(SEARCH("MDP",AR33)))</formula>
    </cfRule>
  </conditionalFormatting>
  <conditionalFormatting sqref="AJ33:AK33">
    <cfRule type="containsText" dxfId="87" priority="122" operator="containsText" text="MDP">
      <formula>NOT(ISERROR(SEARCH("MDP",AJ33)))</formula>
    </cfRule>
  </conditionalFormatting>
  <conditionalFormatting sqref="AJ33:AK33">
    <cfRule type="containsText" dxfId="86" priority="121" operator="containsText" text="CDY">
      <formula>NOT(ISERROR(SEARCH("CDY",AJ33)))</formula>
    </cfRule>
  </conditionalFormatting>
  <conditionalFormatting sqref="AV33:AW33">
    <cfRule type="containsText" dxfId="85" priority="113" operator="containsText" text="MDP">
      <formula>NOT(ISERROR(SEARCH("MDP",AV33)))</formula>
    </cfRule>
  </conditionalFormatting>
  <conditionalFormatting sqref="B4">
    <cfRule type="containsText" dxfId="84" priority="109" operator="containsText" text="CDY">
      <formula>NOT(ISERROR(SEARCH("CDY",B4)))</formula>
    </cfRule>
  </conditionalFormatting>
  <conditionalFormatting sqref="B4">
    <cfRule type="containsText" dxfId="83" priority="110" operator="containsText" text="MDP">
      <formula>NOT(ISERROR(SEARCH("MDP",B4)))</formula>
    </cfRule>
  </conditionalFormatting>
  <conditionalFormatting sqref="B5">
    <cfRule type="containsText" dxfId="82" priority="108" operator="containsText" text="MDP">
      <formula>NOT(ISERROR(SEARCH("MDP",B5)))</formula>
    </cfRule>
  </conditionalFormatting>
  <conditionalFormatting sqref="B5">
    <cfRule type="containsText" dxfId="81" priority="107" operator="containsText" text="CDY">
      <formula>NOT(ISERROR(SEARCH("CDY",B5)))</formula>
    </cfRule>
  </conditionalFormatting>
  <conditionalFormatting sqref="B6:C6">
    <cfRule type="containsText" dxfId="80" priority="106" operator="containsText" text="MDP">
      <formula>NOT(ISERROR(SEARCH("MDP",B6)))</formula>
    </cfRule>
  </conditionalFormatting>
  <conditionalFormatting sqref="B6:C6">
    <cfRule type="containsText" dxfId="79" priority="105" operator="containsText" text="CDY">
      <formula>NOT(ISERROR(SEARCH("CDY",B6)))</formula>
    </cfRule>
  </conditionalFormatting>
  <conditionalFormatting sqref="B7">
    <cfRule type="containsText" dxfId="78" priority="104" operator="containsText" text="MDP">
      <formula>NOT(ISERROR(SEARCH("MDP",B7)))</formula>
    </cfRule>
  </conditionalFormatting>
  <conditionalFormatting sqref="B7">
    <cfRule type="containsText" dxfId="77" priority="103" operator="containsText" text="CDY">
      <formula>NOT(ISERROR(SEARCH("CDY",B7)))</formula>
    </cfRule>
  </conditionalFormatting>
  <conditionalFormatting sqref="B8">
    <cfRule type="containsText" dxfId="76" priority="102" operator="containsText" text="MDP">
      <formula>NOT(ISERROR(SEARCH("MDP",B8)))</formula>
    </cfRule>
  </conditionalFormatting>
  <conditionalFormatting sqref="B8">
    <cfRule type="containsText" dxfId="75" priority="101" operator="containsText" text="CDY">
      <formula>NOT(ISERROR(SEARCH("CDY",B8)))</formula>
    </cfRule>
  </conditionalFormatting>
  <conditionalFormatting sqref="B9">
    <cfRule type="containsText" dxfId="74" priority="100" operator="containsText" text="MDP">
      <formula>NOT(ISERROR(SEARCH("MDP",B9)))</formula>
    </cfRule>
  </conditionalFormatting>
  <conditionalFormatting sqref="B9">
    <cfRule type="containsText" dxfId="73" priority="99" operator="containsText" text="CDY">
      <formula>NOT(ISERROR(SEARCH("CDY",B9)))</formula>
    </cfRule>
  </conditionalFormatting>
  <conditionalFormatting sqref="B10">
    <cfRule type="containsText" dxfId="72" priority="98" operator="containsText" text="MDP">
      <formula>NOT(ISERROR(SEARCH("MDP",B10)))</formula>
    </cfRule>
  </conditionalFormatting>
  <conditionalFormatting sqref="B10">
    <cfRule type="containsText" dxfId="71" priority="97" operator="containsText" text="CDY">
      <formula>NOT(ISERROR(SEARCH("CDY",B10)))</formula>
    </cfRule>
  </conditionalFormatting>
  <conditionalFormatting sqref="B11">
    <cfRule type="containsText" dxfId="70" priority="96" operator="containsText" text="MDP">
      <formula>NOT(ISERROR(SEARCH("MDP",B11)))</formula>
    </cfRule>
  </conditionalFormatting>
  <conditionalFormatting sqref="B11">
    <cfRule type="containsText" dxfId="69" priority="95" operator="containsText" text="CDY">
      <formula>NOT(ISERROR(SEARCH("CDY",B11)))</formula>
    </cfRule>
  </conditionalFormatting>
  <conditionalFormatting sqref="B12:B33">
    <cfRule type="containsText" dxfId="68" priority="94" operator="containsText" text="MDP">
      <formula>NOT(ISERROR(SEARCH("MDP",B12)))</formula>
    </cfRule>
  </conditionalFormatting>
  <conditionalFormatting sqref="B12:B33">
    <cfRule type="containsText" dxfId="67" priority="93" operator="containsText" text="CDY">
      <formula>NOT(ISERROR(SEARCH("CDY",B12)))</formula>
    </cfRule>
  </conditionalFormatting>
  <conditionalFormatting sqref="AU3:AU32">
    <cfRule type="containsText" dxfId="66" priority="70" operator="containsText" text="MDP">
      <formula>NOT(ISERROR(SEARCH("MDP",AU3)))</formula>
    </cfRule>
  </conditionalFormatting>
  <conditionalFormatting sqref="AU3:AU32">
    <cfRule type="containsText" dxfId="65" priority="69" operator="containsText" text="CDY">
      <formula>NOT(ISERROR(SEARCH("CDY",AU3)))</formula>
    </cfRule>
  </conditionalFormatting>
  <conditionalFormatting sqref="G3:G9 G11:G15 G20:G32">
    <cfRule type="containsText" dxfId="64" priority="90" operator="containsText" text="MDP">
      <formula>NOT(ISERROR(SEARCH("MDP",G3)))</formula>
    </cfRule>
  </conditionalFormatting>
  <conditionalFormatting sqref="G3:G9 G11:G15 G20:G32">
    <cfRule type="containsText" dxfId="63" priority="89" operator="containsText" text="CDY">
      <formula>NOT(ISERROR(SEARCH("CDY",G3)))</formula>
    </cfRule>
  </conditionalFormatting>
  <conditionalFormatting sqref="K3:K32">
    <cfRule type="containsText" dxfId="62" priority="88" operator="containsText" text="MDP">
      <formula>NOT(ISERROR(SEARCH("MDP",K3)))</formula>
    </cfRule>
  </conditionalFormatting>
  <conditionalFormatting sqref="K3:K32">
    <cfRule type="containsText" dxfId="61" priority="87" operator="containsText" text="CDY">
      <formula>NOT(ISERROR(SEARCH("CDY",K3)))</formula>
    </cfRule>
  </conditionalFormatting>
  <conditionalFormatting sqref="O3:O9 O14:O30 O32">
    <cfRule type="containsText" dxfId="60" priority="86" operator="containsText" text="MDP">
      <formula>NOT(ISERROR(SEARCH("MDP",O3)))</formula>
    </cfRule>
  </conditionalFormatting>
  <conditionalFormatting sqref="O3:O9 O14:O30 O32">
    <cfRule type="containsText" dxfId="59" priority="85" operator="containsText" text="CDY">
      <formula>NOT(ISERROR(SEARCH("CDY",O3)))</formula>
    </cfRule>
  </conditionalFormatting>
  <conditionalFormatting sqref="S3:S33">
    <cfRule type="containsText" dxfId="58" priority="84" operator="containsText" text="MDP">
      <formula>NOT(ISERROR(SEARCH("MDP",S3)))</formula>
    </cfRule>
  </conditionalFormatting>
  <conditionalFormatting sqref="S3:S33">
    <cfRule type="containsText" dxfId="57" priority="83" operator="containsText" text="CDY">
      <formula>NOT(ISERROR(SEARCH("CDY",S3)))</formula>
    </cfRule>
  </conditionalFormatting>
  <conditionalFormatting sqref="W3:W32">
    <cfRule type="containsText" dxfId="56" priority="82" operator="containsText" text="MDP">
      <formula>NOT(ISERROR(SEARCH("MDP",W3)))</formula>
    </cfRule>
  </conditionalFormatting>
  <conditionalFormatting sqref="W3:W32">
    <cfRule type="containsText" dxfId="55" priority="81" operator="containsText" text="CDY">
      <formula>NOT(ISERROR(SEARCH("CDY",W3)))</formula>
    </cfRule>
  </conditionalFormatting>
  <conditionalFormatting sqref="AA3:AA34">
    <cfRule type="containsText" dxfId="54" priority="80" operator="containsText" text="MDP">
      <formula>NOT(ISERROR(SEARCH("MDP",AA3)))</formula>
    </cfRule>
  </conditionalFormatting>
  <conditionalFormatting sqref="AA3:AA34">
    <cfRule type="containsText" dxfId="53" priority="79" operator="containsText" text="CDY">
      <formula>NOT(ISERROR(SEARCH("CDY",AA3)))</formula>
    </cfRule>
  </conditionalFormatting>
  <conditionalFormatting sqref="AE3:AE33">
    <cfRule type="containsText" dxfId="52" priority="78" operator="containsText" text="MDP">
      <formula>NOT(ISERROR(SEARCH("MDP",AE3)))</formula>
    </cfRule>
  </conditionalFormatting>
  <conditionalFormatting sqref="AE3:AE33">
    <cfRule type="containsText" dxfId="51" priority="77" operator="containsText" text="CDY">
      <formula>NOT(ISERROR(SEARCH("CDY",AE3)))</formula>
    </cfRule>
  </conditionalFormatting>
  <conditionalFormatting sqref="AI3:AI32">
    <cfRule type="containsText" dxfId="50" priority="76" operator="containsText" text="MDP">
      <formula>NOT(ISERROR(SEARCH("MDP",AI3)))</formula>
    </cfRule>
  </conditionalFormatting>
  <conditionalFormatting sqref="AI3:AI32">
    <cfRule type="containsText" dxfId="49" priority="75" operator="containsText" text="CDY">
      <formula>NOT(ISERROR(SEARCH("CDY",AI3)))</formula>
    </cfRule>
  </conditionalFormatting>
  <conditionalFormatting sqref="AM3:AM33">
    <cfRule type="containsText" dxfId="48" priority="74" operator="containsText" text="MDP">
      <formula>NOT(ISERROR(SEARCH("MDP",AM3)))</formula>
    </cfRule>
  </conditionalFormatting>
  <conditionalFormatting sqref="AM3:AM33">
    <cfRule type="containsText" dxfId="47" priority="73" operator="containsText" text="CDY">
      <formula>NOT(ISERROR(SEARCH("CDY",AM3)))</formula>
    </cfRule>
  </conditionalFormatting>
  <conditionalFormatting sqref="AQ3:AQ32">
    <cfRule type="containsText" dxfId="46" priority="72" operator="containsText" text="MDP">
      <formula>NOT(ISERROR(SEARCH("MDP",AQ3)))</formula>
    </cfRule>
  </conditionalFormatting>
  <conditionalFormatting sqref="AQ3:AQ32">
    <cfRule type="containsText" dxfId="45" priority="71" operator="containsText" text="CDY">
      <formula>NOT(ISERROR(SEARCH("CDY",AQ3)))</formula>
    </cfRule>
  </conditionalFormatting>
  <conditionalFormatting sqref="C6">
    <cfRule type="containsText" dxfId="44" priority="66" operator="containsText" text="Tournoi reverdy">
      <formula>NOT(ISERROR(SEARCH("Tournoi reverdy",C6)))</formula>
    </cfRule>
  </conditionalFormatting>
  <conditionalFormatting sqref="G10">
    <cfRule type="containsText" dxfId="43" priority="65" operator="containsText" text="MDP">
      <formula>NOT(ISERROR(SEARCH("MDP",G10)))</formula>
    </cfRule>
  </conditionalFormatting>
  <conditionalFormatting sqref="G10">
    <cfRule type="containsText" dxfId="42" priority="64" operator="containsText" text="CDY">
      <formula>NOT(ISERROR(SEARCH("CDY",G10)))</formula>
    </cfRule>
  </conditionalFormatting>
  <conditionalFormatting sqref="G10">
    <cfRule type="containsText" dxfId="41" priority="63" operator="containsText" text="Tournoi reverdy">
      <formula>NOT(ISERROR(SEARCH("Tournoi reverdy",G10)))</formula>
    </cfRule>
  </conditionalFormatting>
  <conditionalFormatting sqref="C20">
    <cfRule type="containsText" dxfId="40" priority="62" operator="containsText" text="MDP">
      <formula>NOT(ISERROR(SEARCH("MDP",C20)))</formula>
    </cfRule>
  </conditionalFormatting>
  <conditionalFormatting sqref="C20">
    <cfRule type="containsText" dxfId="39" priority="61" operator="containsText" text="CDY">
      <formula>NOT(ISERROR(SEARCH("CDY",C20)))</formula>
    </cfRule>
  </conditionalFormatting>
  <conditionalFormatting sqref="C20">
    <cfRule type="containsText" dxfId="38" priority="60" operator="containsText" text="Tournoi reverdy">
      <formula>NOT(ISERROR(SEARCH("Tournoi reverdy",C20)))</formula>
    </cfRule>
  </conditionalFormatting>
  <conditionalFormatting sqref="C27">
    <cfRule type="containsText" dxfId="37" priority="59" operator="containsText" text="MDP">
      <formula>NOT(ISERROR(SEARCH("MDP",C27)))</formula>
    </cfRule>
  </conditionalFormatting>
  <conditionalFormatting sqref="C27">
    <cfRule type="containsText" dxfId="36" priority="58" operator="containsText" text="CDY">
      <formula>NOT(ISERROR(SEARCH("CDY",C27)))</formula>
    </cfRule>
  </conditionalFormatting>
  <conditionalFormatting sqref="C27">
    <cfRule type="containsText" dxfId="35" priority="57" operator="containsText" text="Tournoi reverdy">
      <formula>NOT(ISERROR(SEARCH("Tournoi reverdy",C27)))</formula>
    </cfRule>
  </conditionalFormatting>
  <conditionalFormatting sqref="H17">
    <cfRule type="containsText" dxfId="34" priority="56" operator="containsText" text="MDP">
      <formula>NOT(ISERROR(SEARCH("MDP",H17)))</formula>
    </cfRule>
  </conditionalFormatting>
  <conditionalFormatting sqref="H17">
    <cfRule type="containsText" dxfId="33" priority="55" operator="containsText" text="CDY">
      <formula>NOT(ISERROR(SEARCH("CDY",H17)))</formula>
    </cfRule>
  </conditionalFormatting>
  <conditionalFormatting sqref="H17">
    <cfRule type="containsText" dxfId="32" priority="54" operator="containsText" text="Tournoi reverdy">
      <formula>NOT(ISERROR(SEARCH("Tournoi reverdy",H17)))</formula>
    </cfRule>
  </conditionalFormatting>
  <conditionalFormatting sqref="H24">
    <cfRule type="containsText" dxfId="31" priority="53" operator="containsText" text="MDP">
      <formula>NOT(ISERROR(SEARCH("MDP",H24)))</formula>
    </cfRule>
  </conditionalFormatting>
  <conditionalFormatting sqref="H24">
    <cfRule type="containsText" dxfId="30" priority="52" operator="containsText" text="CDY">
      <formula>NOT(ISERROR(SEARCH("CDY",H24)))</formula>
    </cfRule>
  </conditionalFormatting>
  <conditionalFormatting sqref="H24">
    <cfRule type="containsText" dxfId="29" priority="51" operator="containsText" text="Tournoi reverdy">
      <formula>NOT(ISERROR(SEARCH("Tournoi reverdy",H24)))</formula>
    </cfRule>
  </conditionalFormatting>
  <conditionalFormatting sqref="G30">
    <cfRule type="containsText" dxfId="28" priority="49" operator="containsText" text="MDP">
      <formula>NOT(ISERROR(SEARCH("MDP",G30)))</formula>
    </cfRule>
  </conditionalFormatting>
  <conditionalFormatting sqref="G30">
    <cfRule type="containsText" dxfId="27" priority="48" operator="containsText" text="CDY">
      <formula>NOT(ISERROR(SEARCH("CDY",G30)))</formula>
    </cfRule>
  </conditionalFormatting>
  <conditionalFormatting sqref="L3">
    <cfRule type="containsText" dxfId="26" priority="47" operator="containsText" text="MDP">
      <formula>NOT(ISERROR(SEARCH("MDP",L3)))</formula>
    </cfRule>
  </conditionalFormatting>
  <conditionalFormatting sqref="L3">
    <cfRule type="containsText" dxfId="25" priority="46" operator="containsText" text="CDY">
      <formula>NOT(ISERROR(SEARCH("CDY",L3)))</formula>
    </cfRule>
  </conditionalFormatting>
  <conditionalFormatting sqref="K4:K7">
    <cfRule type="containsText" dxfId="24" priority="45" operator="containsText" text="MDP">
      <formula>NOT(ISERROR(SEARCH("MDP",K4)))</formula>
    </cfRule>
  </conditionalFormatting>
  <conditionalFormatting sqref="K4:K7">
    <cfRule type="containsText" dxfId="23" priority="44" operator="containsText" text="CDY">
      <formula>NOT(ISERROR(SEARCH("CDY",K4)))</formula>
    </cfRule>
  </conditionalFormatting>
  <conditionalFormatting sqref="R21:XFD21 R28:XFD28 R31:XFD31 A10:H10 U5:XFD5 U12:XFD12 V15:XFD15 V19:XFD19 V22:XFD23 V26:XFD26 V33:XFD33 Z9:XFD9 Z16:XFD16 A3:I9 A2 Z2:XFD2 A11:I1048576 J20:XFD20 J3:XFD4 J16:W16 J9:W9 J33:S33 J34:XFD1048576 J26:T26 J27:XFD27 J22:T23 J19:T19 J15:S15 J17:XFD18 J12:S12 J13:XFD14 J5:S5 J6:XFD6 A1:XFD1 J10:XFD11 J31:N31 J32:XFD32 J28:O28 J29:XFD30 J21:O21 J24:XFD25 J8:XFD8 J7:AI7 AL7:XFD7">
    <cfRule type="containsText" dxfId="22" priority="41" operator="containsText" text="OCIRP">
      <formula>NOT(ISERROR(SEARCH("OCIRP",A1)))</formula>
    </cfRule>
    <cfRule type="containsText" dxfId="21" priority="42" operator="containsText" text="CDY">
      <formula>NOT(ISERROR(SEARCH("CDY",A1)))</formula>
    </cfRule>
    <cfRule type="containsText" dxfId="20" priority="43" operator="containsText" text="MDP">
      <formula>NOT(ISERROR(SEARCH("MDP",A1)))</formula>
    </cfRule>
    <cfRule type="containsText" dxfId="19" priority="50" operator="containsText" text="Tournoi Reverdy">
      <formula>NOT(ISERROR(SEARCH("Tournoi Reverdy",A1)))</formula>
    </cfRule>
  </conditionalFormatting>
  <conditionalFormatting sqref="O31">
    <cfRule type="containsText" dxfId="18" priority="34" operator="containsText" text="MDP">
      <formula>NOT(ISERROR(SEARCH("MDP",O31)))</formula>
    </cfRule>
  </conditionalFormatting>
  <conditionalFormatting sqref="O31">
    <cfRule type="containsText" dxfId="17" priority="33" operator="containsText" text="CDY">
      <formula>NOT(ISERROR(SEARCH("CDY",O31)))</formula>
    </cfRule>
  </conditionalFormatting>
  <conditionalFormatting sqref="O31">
    <cfRule type="containsText" dxfId="16" priority="29" operator="containsText" text="OCIRP">
      <formula>NOT(ISERROR(SEARCH("OCIRP",O31)))</formula>
    </cfRule>
    <cfRule type="containsText" dxfId="15" priority="30" operator="containsText" text="CDY">
      <formula>NOT(ISERROR(SEARCH("CDY",O31)))</formula>
    </cfRule>
    <cfRule type="containsText" dxfId="14" priority="31" operator="containsText" text="MDP">
      <formula>NOT(ISERROR(SEARCH("MDP",O31)))</formula>
    </cfRule>
    <cfRule type="containsText" dxfId="13" priority="32" operator="containsText" text="Tournoi Reverdy">
      <formula>NOT(ISERROR(SEARCH("Tournoi Reverdy",O31)))</formula>
    </cfRule>
  </conditionalFormatting>
  <conditionalFormatting sqref="F2">
    <cfRule type="containsText" dxfId="12" priority="25" operator="containsText" text="OCIRP">
      <formula>NOT(ISERROR(SEARCH("OCIRP",F2)))</formula>
    </cfRule>
    <cfRule type="containsText" dxfId="11" priority="26" operator="containsText" text="CDY">
      <formula>NOT(ISERROR(SEARCH("CDY",F2)))</formula>
    </cfRule>
    <cfRule type="containsText" dxfId="10" priority="27" operator="containsText" text="MDP">
      <formula>NOT(ISERROR(SEARCH("MDP",F2)))</formula>
    </cfRule>
    <cfRule type="containsText" dxfId="9" priority="28" operator="containsText" text="Tournoi Reverdy">
      <formula>NOT(ISERROR(SEARCH("Tournoi Reverdy",F2)))</formula>
    </cfRule>
  </conditionalFormatting>
  <conditionalFormatting sqref="J2">
    <cfRule type="containsText" dxfId="8" priority="17" operator="containsText" text="OCIRP">
      <formula>NOT(ISERROR(SEARCH("OCIRP",J2)))</formula>
    </cfRule>
    <cfRule type="containsText" dxfId="7" priority="18" operator="containsText" text="CDY">
      <formula>NOT(ISERROR(SEARCH("CDY",J2)))</formula>
    </cfRule>
    <cfRule type="containsText" dxfId="6" priority="19" operator="containsText" text="MDP">
      <formula>NOT(ISERROR(SEARCH("MDP",J2)))</formula>
    </cfRule>
    <cfRule type="containsText" dxfId="5" priority="20" operator="containsText" text="Tournoi Reverdy">
      <formula>NOT(ISERROR(SEARCH("Tournoi Reverdy",J2)))</formula>
    </cfRule>
  </conditionalFormatting>
  <conditionalFormatting sqref="N2">
    <cfRule type="containsText" dxfId="4" priority="5" operator="containsText" text="OCIRP">
      <formula>NOT(ISERROR(SEARCH("OCIRP",N2)))</formula>
    </cfRule>
    <cfRule type="containsText" dxfId="3" priority="6" operator="containsText" text="CDY">
      <formula>NOT(ISERROR(SEARCH("CDY",N2)))</formula>
    </cfRule>
    <cfRule type="containsText" dxfId="2" priority="7" operator="containsText" text="MDP">
      <formula>NOT(ISERROR(SEARCH("MDP",N2)))</formula>
    </cfRule>
    <cfRule type="containsText" dxfId="1" priority="8" operator="containsText" text="Tournoi Reverdy">
      <formula>NOT(ISERROR(SEARCH("Tournoi Reverdy",N2)))</formula>
    </cfRule>
  </conditionalFormatting>
  <dataValidations count="1">
    <dataValidation allowBlank="1" showInputMessage="1" sqref="G30:I30 E1:E1048576 K4:M7 U21 G3:I3"/>
  </dataValidations>
  <pageMargins left="0.25" right="0.25" top="0.75" bottom="0.75" header="0.3" footer="0.3"/>
  <pageSetup paperSize="8" scale="50" orientation="landscape" r:id="rId1"/>
  <colBreaks count="1" manualBreakCount="1">
    <brk id="25" max="1048575" man="1"/>
  </colBreaks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'Suivi des engagements'!$A$3:$A$29</xm:f>
          </x14:formula1>
          <xm:sqref>C6 C14:D33 C4:D5 H31:I33 B3:B6 B8:B33 I18:I23 I25:I29 H4:I9 H11:H29 C8:D12 I11:I16</xm:sqref>
        </x14:dataValidation>
        <x14:dataValidation type="list" allowBlank="1" showInputMessage="1" showErrorMessage="1">
          <x14:formula1>
            <xm:f>'Suivi des engagements'!$A$3:$A$32</xm:f>
          </x14:formula1>
          <xm:sqref>G4:G15 G20:G29 G31:G33</xm:sqref>
        </x14:dataValidation>
        <x14:dataValidation type="list" allowBlank="1" showInputMessage="1" showErrorMessage="1">
          <x14:formula1>
            <xm:f>'Suivi des engagements'!$A$3:$A$30</xm:f>
          </x14:formula1>
          <xm:sqref>AU3:AW33 AQ3:AS33 O14:O33 L32:M32 T23:T32 AA3:AC33 AE3:AG33 X17:Y33 AM3:AO33 K8:K33 K3:L3 L8:M9 L11:M16 L18:M23 L25:M30 P3:Q5 O3:O9 P32:Q33 P7:Q12 P17:Q20 P22:Q27 P29:Q30 S23:S33 U20 T3:U4 T6:T11 T13:T14 U6:U14 T16:U17 S3:S17 U27:U32 S19:T21 U24:U25 W3:W33 X3:Y8 X10:Y15 AI3:AI33 AJ3:AK6 AJ8:AK33</xm:sqref>
        </x14:dataValidation>
        <x14:dataValidation type="list" allowBlank="1" showInputMessage="1">
          <x14:formula1>
            <xm:f>'Suivi des engagements'!$A$3:$A$29</xm:f>
          </x14:formula1>
          <xm:sqref>H10 B7:D7</xm:sqref>
        </x14:dataValidation>
        <x14:dataValidation type="list" allowBlank="1" showInputMessage="1">
          <x14:formula1>
            <xm:f>'Suivi des engagements'!$A$3:$A$30</xm:f>
          </x14:formula1>
          <xm:sqref>M3 U5 S18:U18 S22:T22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C6"/>
  <sheetViews>
    <sheetView workbookViewId="0">
      <selection activeCell="C4" sqref="C4:C6"/>
    </sheetView>
  </sheetViews>
  <sheetFormatPr baseColWidth="10" defaultRowHeight="15" x14ac:dyDescent="0.25"/>
  <cols>
    <col min="2" max="3" width="23.85546875" bestFit="1" customWidth="1"/>
    <col min="4" max="4" width="21.85546875" bestFit="1" customWidth="1"/>
    <col min="5" max="5" width="22.28515625" bestFit="1" customWidth="1"/>
  </cols>
  <sheetData>
    <row r="4" spans="3:3" x14ac:dyDescent="0.25">
      <c r="C4">
        <f>SUMIF('2017 calendrier opérations'!B6:D7,"Tournoi reverdy",'2017 calendrier opérations'!B6:E7)</f>
        <v>0</v>
      </c>
    </row>
    <row r="5" spans="3:3" x14ac:dyDescent="0.25">
      <c r="C5">
        <f ca="1">SUMIF('2017 calendrier opérations'!B3:D33,"Tournoi reverdy",'2017 calendrier opérations'!E3:E33)</f>
        <v>128345</v>
      </c>
    </row>
    <row r="6" spans="3:3" x14ac:dyDescent="0.25">
      <c r="C6">
        <f>COUNTIF('2017 calendrier opérations'!B3:D33,"Tournoi reverdy")</f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4"/>
  <sheetViews>
    <sheetView workbookViewId="0">
      <selection activeCell="A3" sqref="A3"/>
    </sheetView>
  </sheetViews>
  <sheetFormatPr baseColWidth="10" defaultColWidth="11.42578125" defaultRowHeight="15" x14ac:dyDescent="0.25"/>
  <cols>
    <col min="1" max="1" width="23.42578125" style="2" customWidth="1"/>
    <col min="2" max="2" width="23.5703125" style="2" customWidth="1"/>
    <col min="3" max="3" width="21.5703125" style="2" customWidth="1"/>
    <col min="4" max="4" width="21.42578125" style="2" customWidth="1"/>
    <col min="5" max="5" width="20.42578125" style="2" customWidth="1"/>
    <col min="6" max="6" width="20.7109375" style="2" customWidth="1"/>
    <col min="7" max="7" width="22.7109375" style="2" customWidth="1"/>
    <col min="8" max="8" width="21.5703125" style="2" customWidth="1"/>
    <col min="9" max="9" width="27.28515625" style="2" customWidth="1"/>
    <col min="10" max="10" width="24.42578125" style="2" customWidth="1"/>
    <col min="11" max="11" width="26.85546875" style="2" customWidth="1"/>
    <col min="12" max="12" width="26.5703125" style="2" customWidth="1"/>
    <col min="13" max="16384" width="11.42578125" style="2"/>
  </cols>
  <sheetData>
    <row r="1" spans="1:12" x14ac:dyDescent="0.25">
      <c r="A1" s="2">
        <v>2017</v>
      </c>
    </row>
    <row r="2" spans="1:12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9</v>
      </c>
      <c r="H2" s="2" t="s">
        <v>10</v>
      </c>
      <c r="I2" s="2" t="s">
        <v>11</v>
      </c>
      <c r="J2" s="2" t="s">
        <v>12</v>
      </c>
      <c r="K2" s="2" t="s">
        <v>13</v>
      </c>
      <c r="L2" s="2" t="s">
        <v>14</v>
      </c>
    </row>
    <row r="3" spans="1:12" s="4" customFormat="1" x14ac:dyDescent="0.25">
      <c r="A3" s="5">
        <f>DATE($A$1,COLUMN(),ROW(1:31))</f>
        <v>42736</v>
      </c>
      <c r="B3" s="5">
        <f>DATE($A$1,COLUMN(),ROW(1:31))</f>
        <v>42767</v>
      </c>
      <c r="C3" s="5">
        <f t="shared" ref="C3:I3" si="0">DATE($A$1,COLUMN(),ROW(1:31))</f>
        <v>42795</v>
      </c>
      <c r="D3" s="5">
        <f t="shared" si="0"/>
        <v>42826</v>
      </c>
      <c r="E3" s="5">
        <f t="shared" si="0"/>
        <v>42856</v>
      </c>
      <c r="F3" s="5">
        <f t="shared" si="0"/>
        <v>42887</v>
      </c>
      <c r="G3" s="5">
        <f t="shared" si="0"/>
        <v>42917</v>
      </c>
      <c r="H3" s="5">
        <f t="shared" si="0"/>
        <v>42948</v>
      </c>
      <c r="I3" s="5">
        <f t="shared" si="0"/>
        <v>42979</v>
      </c>
      <c r="J3" s="5">
        <f t="shared" ref="J3:L3" si="1">DATE($A$1,COLUMN(1:12),ROW(1:31))</f>
        <v>42736</v>
      </c>
      <c r="K3" s="5">
        <f t="shared" si="1"/>
        <v>42736</v>
      </c>
      <c r="L3" s="5">
        <f t="shared" si="1"/>
        <v>42736</v>
      </c>
    </row>
    <row r="4" spans="1:12" s="4" customFormat="1" x14ac:dyDescent="0.25">
      <c r="A4" s="5">
        <f t="shared" ref="A4:L33" si="2">DATE($A$1,COLUMN(2:13),ROW(2:32))</f>
        <v>42737</v>
      </c>
      <c r="B4" s="5">
        <f t="shared" ref="B4" si="3">DATE($A$1,COLUMN(),ROW(2:32))</f>
        <v>42768</v>
      </c>
      <c r="C4" s="5">
        <f t="shared" si="2"/>
        <v>42737</v>
      </c>
      <c r="D4" s="5">
        <f t="shared" si="2"/>
        <v>42737</v>
      </c>
      <c r="E4" s="5">
        <f>DATE($A$1,COLUMN(2:13),ROW(2:32))</f>
        <v>42737</v>
      </c>
      <c r="F4" s="5">
        <f t="shared" si="2"/>
        <v>42737</v>
      </c>
      <c r="G4" s="5">
        <f t="shared" si="2"/>
        <v>42737</v>
      </c>
      <c r="H4" s="5">
        <f t="shared" si="2"/>
        <v>42737</v>
      </c>
      <c r="I4" s="5">
        <f t="shared" ref="I4" si="4">DATE($A$1,COLUMN(),ROW(2:32))</f>
        <v>42980</v>
      </c>
      <c r="J4" s="5">
        <f t="shared" si="2"/>
        <v>42737</v>
      </c>
      <c r="K4" s="5">
        <f t="shared" si="2"/>
        <v>42737</v>
      </c>
      <c r="L4" s="5">
        <f t="shared" si="2"/>
        <v>42737</v>
      </c>
    </row>
    <row r="5" spans="1:12" s="4" customFormat="1" x14ac:dyDescent="0.25">
      <c r="A5" s="5">
        <f t="shared" si="2"/>
        <v>42738</v>
      </c>
      <c r="B5" s="5">
        <f t="shared" ref="B5" si="5">DATE($A$1,COLUMN(),ROW(3:33))</f>
        <v>42769</v>
      </c>
      <c r="C5" s="5">
        <f t="shared" si="2"/>
        <v>42738</v>
      </c>
      <c r="D5" s="5">
        <f t="shared" si="2"/>
        <v>42738</v>
      </c>
      <c r="E5" s="5">
        <f t="shared" si="2"/>
        <v>42738</v>
      </c>
      <c r="F5" s="5">
        <f t="shared" si="2"/>
        <v>42738</v>
      </c>
      <c r="G5" s="5">
        <f t="shared" si="2"/>
        <v>42738</v>
      </c>
      <c r="H5" s="5">
        <f t="shared" si="2"/>
        <v>42738</v>
      </c>
      <c r="I5" s="5">
        <f t="shared" ref="I5" si="6">DATE($A$1,COLUMN(),ROW(3:33))</f>
        <v>42981</v>
      </c>
      <c r="J5" s="5">
        <f t="shared" si="2"/>
        <v>42738</v>
      </c>
      <c r="K5" s="5">
        <f t="shared" si="2"/>
        <v>42738</v>
      </c>
      <c r="L5" s="5">
        <f t="shared" si="2"/>
        <v>42738</v>
      </c>
    </row>
    <row r="6" spans="1:12" s="4" customFormat="1" x14ac:dyDescent="0.25">
      <c r="A6" s="5">
        <f t="shared" si="2"/>
        <v>42739</v>
      </c>
      <c r="B6" s="5">
        <f t="shared" ref="B6" si="7">DATE($A$1,COLUMN(),ROW(4:34))</f>
        <v>42770</v>
      </c>
      <c r="C6" s="5">
        <f t="shared" si="2"/>
        <v>42739</v>
      </c>
      <c r="D6" s="5">
        <f t="shared" si="2"/>
        <v>42739</v>
      </c>
      <c r="E6" s="5">
        <f t="shared" si="2"/>
        <v>42739</v>
      </c>
      <c r="F6" s="5">
        <f t="shared" si="2"/>
        <v>42739</v>
      </c>
      <c r="G6" s="5">
        <f t="shared" si="2"/>
        <v>42739</v>
      </c>
      <c r="H6" s="5">
        <f t="shared" si="2"/>
        <v>42739</v>
      </c>
      <c r="I6" s="5">
        <f t="shared" ref="I6" si="8">DATE($A$1,COLUMN(),ROW(4:34))</f>
        <v>42982</v>
      </c>
      <c r="J6" s="5">
        <f t="shared" si="2"/>
        <v>42739</v>
      </c>
      <c r="K6" s="5">
        <f t="shared" si="2"/>
        <v>42739</v>
      </c>
      <c r="L6" s="5">
        <f t="shared" si="2"/>
        <v>42739</v>
      </c>
    </row>
    <row r="7" spans="1:12" s="4" customFormat="1" x14ac:dyDescent="0.25">
      <c r="A7" s="5">
        <f t="shared" si="2"/>
        <v>42740</v>
      </c>
      <c r="B7" s="5">
        <f t="shared" ref="B7" si="9">DATE($A$1,COLUMN(),ROW(5:35))</f>
        <v>42771</v>
      </c>
      <c r="C7" s="5">
        <f t="shared" si="2"/>
        <v>42740</v>
      </c>
      <c r="D7" s="5">
        <f t="shared" si="2"/>
        <v>42740</v>
      </c>
      <c r="E7" s="5">
        <f t="shared" si="2"/>
        <v>42740</v>
      </c>
      <c r="F7" s="5">
        <f t="shared" si="2"/>
        <v>42740</v>
      </c>
      <c r="G7" s="5">
        <f t="shared" si="2"/>
        <v>42740</v>
      </c>
      <c r="H7" s="5">
        <f t="shared" si="2"/>
        <v>42740</v>
      </c>
      <c r="I7" s="5">
        <f t="shared" ref="I7" si="10">DATE($A$1,COLUMN(),ROW(5:35))</f>
        <v>42983</v>
      </c>
      <c r="J7" s="5">
        <f t="shared" si="2"/>
        <v>42740</v>
      </c>
      <c r="K7" s="5">
        <f t="shared" si="2"/>
        <v>42740</v>
      </c>
      <c r="L7" s="5">
        <f t="shared" si="2"/>
        <v>42740</v>
      </c>
    </row>
    <row r="8" spans="1:12" s="4" customFormat="1" x14ac:dyDescent="0.25">
      <c r="A8" s="5">
        <f t="shared" si="2"/>
        <v>42741</v>
      </c>
      <c r="B8" s="5">
        <f t="shared" ref="B8" si="11">DATE($A$1,COLUMN(),ROW(6:36))</f>
        <v>42772</v>
      </c>
      <c r="C8" s="5">
        <f t="shared" si="2"/>
        <v>42741</v>
      </c>
      <c r="D8" s="5">
        <f t="shared" si="2"/>
        <v>42741</v>
      </c>
      <c r="E8" s="5">
        <f t="shared" si="2"/>
        <v>42741</v>
      </c>
      <c r="F8" s="5">
        <f t="shared" si="2"/>
        <v>42741</v>
      </c>
      <c r="G8" s="5">
        <f t="shared" si="2"/>
        <v>42741</v>
      </c>
      <c r="H8" s="5">
        <f t="shared" si="2"/>
        <v>42741</v>
      </c>
      <c r="I8" s="5">
        <f t="shared" ref="I8" si="12">DATE($A$1,COLUMN(),ROW(6:36))</f>
        <v>42984</v>
      </c>
      <c r="J8" s="5">
        <f t="shared" si="2"/>
        <v>42741</v>
      </c>
      <c r="K8" s="5">
        <f t="shared" si="2"/>
        <v>42741</v>
      </c>
      <c r="L8" s="5">
        <f t="shared" si="2"/>
        <v>42741</v>
      </c>
    </row>
    <row r="9" spans="1:12" s="4" customFormat="1" x14ac:dyDescent="0.25">
      <c r="A9" s="5">
        <f t="shared" si="2"/>
        <v>42742</v>
      </c>
      <c r="B9" s="5">
        <f t="shared" ref="B9" si="13">DATE($A$1,COLUMN(),ROW(7:37))</f>
        <v>42773</v>
      </c>
      <c r="C9" s="5">
        <f t="shared" si="2"/>
        <v>42742</v>
      </c>
      <c r="D9" s="5">
        <f t="shared" si="2"/>
        <v>42742</v>
      </c>
      <c r="E9" s="5">
        <f t="shared" si="2"/>
        <v>42742</v>
      </c>
      <c r="F9" s="5">
        <f t="shared" si="2"/>
        <v>42742</v>
      </c>
      <c r="G9" s="5">
        <f t="shared" si="2"/>
        <v>42742</v>
      </c>
      <c r="H9" s="5">
        <f t="shared" si="2"/>
        <v>42742</v>
      </c>
      <c r="I9" s="5">
        <f t="shared" ref="I9" si="14">DATE($A$1,COLUMN(),ROW(7:37))</f>
        <v>42985</v>
      </c>
      <c r="J9" s="5">
        <f t="shared" si="2"/>
        <v>42742</v>
      </c>
      <c r="K9" s="5">
        <f t="shared" si="2"/>
        <v>42742</v>
      </c>
      <c r="L9" s="5">
        <f t="shared" si="2"/>
        <v>42742</v>
      </c>
    </row>
    <row r="10" spans="1:12" s="4" customFormat="1" x14ac:dyDescent="0.25">
      <c r="A10" s="5">
        <f t="shared" si="2"/>
        <v>42743</v>
      </c>
      <c r="B10" s="5">
        <f t="shared" ref="B10" si="15">DATE($A$1,COLUMN(),ROW(8:38))</f>
        <v>42774</v>
      </c>
      <c r="C10" s="5">
        <f t="shared" si="2"/>
        <v>42743</v>
      </c>
      <c r="D10" s="5">
        <f t="shared" si="2"/>
        <v>42743</v>
      </c>
      <c r="E10" s="5">
        <f t="shared" si="2"/>
        <v>42743</v>
      </c>
      <c r="F10" s="5">
        <f t="shared" si="2"/>
        <v>42743</v>
      </c>
      <c r="G10" s="5">
        <f t="shared" si="2"/>
        <v>42743</v>
      </c>
      <c r="H10" s="5">
        <f t="shared" si="2"/>
        <v>42743</v>
      </c>
      <c r="I10" s="5">
        <f t="shared" ref="I10" si="16">DATE($A$1,COLUMN(),ROW(8:38))</f>
        <v>42986</v>
      </c>
      <c r="J10" s="5">
        <f t="shared" si="2"/>
        <v>42743</v>
      </c>
      <c r="K10" s="5">
        <f t="shared" si="2"/>
        <v>42743</v>
      </c>
      <c r="L10" s="5">
        <f t="shared" si="2"/>
        <v>42743</v>
      </c>
    </row>
    <row r="11" spans="1:12" s="4" customFormat="1" x14ac:dyDescent="0.25">
      <c r="A11" s="5">
        <f t="shared" si="2"/>
        <v>42744</v>
      </c>
      <c r="B11" s="5">
        <f t="shared" ref="B11" si="17">DATE($A$1,COLUMN(),ROW(9:39))</f>
        <v>42775</v>
      </c>
      <c r="C11" s="5">
        <f t="shared" si="2"/>
        <v>42744</v>
      </c>
      <c r="D11" s="5">
        <f t="shared" si="2"/>
        <v>42744</v>
      </c>
      <c r="E11" s="5">
        <f t="shared" si="2"/>
        <v>42744</v>
      </c>
      <c r="F11" s="5">
        <f t="shared" si="2"/>
        <v>42744</v>
      </c>
      <c r="G11" s="5">
        <f t="shared" si="2"/>
        <v>42744</v>
      </c>
      <c r="H11" s="5">
        <f t="shared" si="2"/>
        <v>42744</v>
      </c>
      <c r="I11" s="5">
        <f t="shared" ref="I11" si="18">DATE($A$1,COLUMN(),ROW(9:39))</f>
        <v>42987</v>
      </c>
      <c r="J11" s="5">
        <f t="shared" si="2"/>
        <v>42744</v>
      </c>
      <c r="K11" s="5">
        <f t="shared" si="2"/>
        <v>42744</v>
      </c>
      <c r="L11" s="5">
        <f t="shared" si="2"/>
        <v>42744</v>
      </c>
    </row>
    <row r="12" spans="1:12" s="4" customFormat="1" x14ac:dyDescent="0.25">
      <c r="A12" s="5">
        <f t="shared" si="2"/>
        <v>42745</v>
      </c>
      <c r="B12" s="5">
        <f t="shared" ref="B12" si="19">DATE($A$1,COLUMN(),ROW(10:40))</f>
        <v>42776</v>
      </c>
      <c r="C12" s="5">
        <f t="shared" si="2"/>
        <v>42745</v>
      </c>
      <c r="D12" s="5">
        <f t="shared" si="2"/>
        <v>42745</v>
      </c>
      <c r="E12" s="5">
        <f t="shared" si="2"/>
        <v>42745</v>
      </c>
      <c r="F12" s="5">
        <f t="shared" si="2"/>
        <v>42745</v>
      </c>
      <c r="G12" s="5">
        <f t="shared" si="2"/>
        <v>42745</v>
      </c>
      <c r="H12" s="5">
        <f t="shared" si="2"/>
        <v>42745</v>
      </c>
      <c r="I12" s="5">
        <f t="shared" ref="I12" si="20">DATE($A$1,COLUMN(),ROW(10:40))</f>
        <v>42988</v>
      </c>
      <c r="J12" s="5">
        <f t="shared" si="2"/>
        <v>42745</v>
      </c>
      <c r="K12" s="5">
        <f t="shared" si="2"/>
        <v>42745</v>
      </c>
      <c r="L12" s="5">
        <f t="shared" si="2"/>
        <v>42745</v>
      </c>
    </row>
    <row r="13" spans="1:12" s="4" customFormat="1" x14ac:dyDescent="0.25">
      <c r="A13" s="5">
        <f t="shared" si="2"/>
        <v>42746</v>
      </c>
      <c r="B13" s="5">
        <f t="shared" ref="B13" si="21">DATE($A$1,COLUMN(),ROW(11:41))</f>
        <v>42777</v>
      </c>
      <c r="C13" s="5">
        <f t="shared" si="2"/>
        <v>42746</v>
      </c>
      <c r="D13" s="5">
        <f t="shared" si="2"/>
        <v>42746</v>
      </c>
      <c r="E13" s="5">
        <f t="shared" si="2"/>
        <v>42746</v>
      </c>
      <c r="F13" s="5">
        <f t="shared" si="2"/>
        <v>42746</v>
      </c>
      <c r="G13" s="5">
        <f t="shared" si="2"/>
        <v>42746</v>
      </c>
      <c r="H13" s="5">
        <f t="shared" si="2"/>
        <v>42746</v>
      </c>
      <c r="I13" s="5">
        <f t="shared" ref="I13" si="22">DATE($A$1,COLUMN(),ROW(11:41))</f>
        <v>42989</v>
      </c>
      <c r="J13" s="5">
        <f t="shared" si="2"/>
        <v>42746</v>
      </c>
      <c r="K13" s="5">
        <f t="shared" si="2"/>
        <v>42746</v>
      </c>
      <c r="L13" s="5">
        <f t="shared" si="2"/>
        <v>42746</v>
      </c>
    </row>
    <row r="14" spans="1:12" s="4" customFormat="1" x14ac:dyDescent="0.25">
      <c r="A14" s="5">
        <f t="shared" si="2"/>
        <v>42747</v>
      </c>
      <c r="B14" s="5">
        <f t="shared" ref="B14" si="23">DATE($A$1,COLUMN(),ROW(12:42))</f>
        <v>42778</v>
      </c>
      <c r="C14" s="5">
        <f t="shared" si="2"/>
        <v>42747</v>
      </c>
      <c r="D14" s="5">
        <f t="shared" si="2"/>
        <v>42747</v>
      </c>
      <c r="E14" s="5">
        <f t="shared" si="2"/>
        <v>42747</v>
      </c>
      <c r="F14" s="5">
        <f t="shared" si="2"/>
        <v>42747</v>
      </c>
      <c r="G14" s="5">
        <f t="shared" si="2"/>
        <v>42747</v>
      </c>
      <c r="H14" s="5">
        <f t="shared" si="2"/>
        <v>42747</v>
      </c>
      <c r="I14" s="5">
        <f t="shared" ref="I14" si="24">DATE($A$1,COLUMN(),ROW(12:42))</f>
        <v>42990</v>
      </c>
      <c r="J14" s="5">
        <f t="shared" si="2"/>
        <v>42747</v>
      </c>
      <c r="K14" s="5">
        <f t="shared" si="2"/>
        <v>42747</v>
      </c>
      <c r="L14" s="5">
        <f t="shared" si="2"/>
        <v>42747</v>
      </c>
    </row>
    <row r="15" spans="1:12" s="4" customFormat="1" x14ac:dyDescent="0.25">
      <c r="A15" s="5">
        <f t="shared" si="2"/>
        <v>42748</v>
      </c>
      <c r="B15" s="5">
        <f t="shared" ref="B15" si="25">DATE($A$1,COLUMN(),ROW(13:43))</f>
        <v>42779</v>
      </c>
      <c r="C15" s="5">
        <f t="shared" si="2"/>
        <v>42748</v>
      </c>
      <c r="D15" s="5">
        <f t="shared" si="2"/>
        <v>42748</v>
      </c>
      <c r="E15" s="5">
        <f t="shared" si="2"/>
        <v>42748</v>
      </c>
      <c r="F15" s="5">
        <f t="shared" si="2"/>
        <v>42748</v>
      </c>
      <c r="G15" s="5">
        <f t="shared" si="2"/>
        <v>42748</v>
      </c>
      <c r="H15" s="5">
        <f t="shared" si="2"/>
        <v>42748</v>
      </c>
      <c r="I15" s="5">
        <f t="shared" ref="I15" si="26">DATE($A$1,COLUMN(),ROW(13:43))</f>
        <v>42991</v>
      </c>
      <c r="J15" s="5">
        <f t="shared" si="2"/>
        <v>42748</v>
      </c>
      <c r="K15" s="5">
        <f t="shared" si="2"/>
        <v>42748</v>
      </c>
      <c r="L15" s="5">
        <f t="shared" si="2"/>
        <v>42748</v>
      </c>
    </row>
    <row r="16" spans="1:12" s="4" customFormat="1" x14ac:dyDescent="0.25">
      <c r="A16" s="5">
        <f t="shared" si="2"/>
        <v>42749</v>
      </c>
      <c r="B16" s="5">
        <f t="shared" ref="B16" si="27">DATE($A$1,COLUMN(),ROW(14:44))</f>
        <v>42780</v>
      </c>
      <c r="C16" s="5">
        <f t="shared" si="2"/>
        <v>42749</v>
      </c>
      <c r="D16" s="5">
        <f t="shared" si="2"/>
        <v>42749</v>
      </c>
      <c r="E16" s="5">
        <f t="shared" si="2"/>
        <v>42749</v>
      </c>
      <c r="F16" s="5">
        <f t="shared" si="2"/>
        <v>42749</v>
      </c>
      <c r="G16" s="5">
        <f t="shared" si="2"/>
        <v>42749</v>
      </c>
      <c r="H16" s="5">
        <f t="shared" si="2"/>
        <v>42749</v>
      </c>
      <c r="I16" s="5">
        <f t="shared" ref="I16" si="28">DATE($A$1,COLUMN(),ROW(14:44))</f>
        <v>42992</v>
      </c>
      <c r="J16" s="5">
        <f t="shared" si="2"/>
        <v>42749</v>
      </c>
      <c r="K16" s="5">
        <f t="shared" si="2"/>
        <v>42749</v>
      </c>
      <c r="L16" s="5">
        <f t="shared" si="2"/>
        <v>42749</v>
      </c>
    </row>
    <row r="17" spans="1:12" s="4" customFormat="1" x14ac:dyDescent="0.25">
      <c r="A17" s="5">
        <f t="shared" si="2"/>
        <v>42750</v>
      </c>
      <c r="B17" s="5">
        <f t="shared" ref="B17" si="29">DATE($A$1,COLUMN(),ROW(15:45))</f>
        <v>42781</v>
      </c>
      <c r="C17" s="5">
        <f t="shared" si="2"/>
        <v>42750</v>
      </c>
      <c r="D17" s="5">
        <f t="shared" si="2"/>
        <v>42750</v>
      </c>
      <c r="E17" s="5">
        <f t="shared" si="2"/>
        <v>42750</v>
      </c>
      <c r="F17" s="5">
        <f t="shared" si="2"/>
        <v>42750</v>
      </c>
      <c r="G17" s="5">
        <f t="shared" si="2"/>
        <v>42750</v>
      </c>
      <c r="H17" s="5">
        <f t="shared" si="2"/>
        <v>42750</v>
      </c>
      <c r="I17" s="5">
        <f t="shared" ref="I17" si="30">DATE($A$1,COLUMN(),ROW(15:45))</f>
        <v>42993</v>
      </c>
      <c r="J17" s="5">
        <f t="shared" si="2"/>
        <v>42750</v>
      </c>
      <c r="K17" s="5">
        <f t="shared" si="2"/>
        <v>42750</v>
      </c>
      <c r="L17" s="5">
        <f t="shared" si="2"/>
        <v>42750</v>
      </c>
    </row>
    <row r="18" spans="1:12" s="4" customFormat="1" x14ac:dyDescent="0.25">
      <c r="A18" s="5">
        <f t="shared" si="2"/>
        <v>42751</v>
      </c>
      <c r="B18" s="5">
        <f t="shared" ref="B18" si="31">DATE($A$1,COLUMN(),ROW(16:46))</f>
        <v>42782</v>
      </c>
      <c r="C18" s="5">
        <f t="shared" si="2"/>
        <v>42751</v>
      </c>
      <c r="D18" s="5">
        <f t="shared" si="2"/>
        <v>42751</v>
      </c>
      <c r="E18" s="5">
        <f t="shared" si="2"/>
        <v>42751</v>
      </c>
      <c r="F18" s="5">
        <f t="shared" si="2"/>
        <v>42751</v>
      </c>
      <c r="G18" s="5">
        <f t="shared" si="2"/>
        <v>42751</v>
      </c>
      <c r="H18" s="5">
        <f t="shared" si="2"/>
        <v>42751</v>
      </c>
      <c r="I18" s="5">
        <f t="shared" ref="I18" si="32">DATE($A$1,COLUMN(),ROW(16:46))</f>
        <v>42994</v>
      </c>
      <c r="J18" s="5">
        <f t="shared" si="2"/>
        <v>42751</v>
      </c>
      <c r="K18" s="5">
        <f t="shared" si="2"/>
        <v>42751</v>
      </c>
      <c r="L18" s="5">
        <f t="shared" si="2"/>
        <v>42751</v>
      </c>
    </row>
    <row r="19" spans="1:12" s="4" customFormat="1" x14ac:dyDescent="0.25">
      <c r="A19" s="5">
        <f t="shared" si="2"/>
        <v>42752</v>
      </c>
      <c r="B19" s="5">
        <f t="shared" ref="B19" si="33">DATE($A$1,COLUMN(),ROW(17:47))</f>
        <v>42783</v>
      </c>
      <c r="C19" s="5">
        <f t="shared" si="2"/>
        <v>42752</v>
      </c>
      <c r="D19" s="5">
        <f t="shared" si="2"/>
        <v>42752</v>
      </c>
      <c r="E19" s="5">
        <f t="shared" si="2"/>
        <v>42752</v>
      </c>
      <c r="F19" s="5">
        <f t="shared" si="2"/>
        <v>42752</v>
      </c>
      <c r="G19" s="5">
        <f t="shared" si="2"/>
        <v>42752</v>
      </c>
      <c r="H19" s="5">
        <f t="shared" si="2"/>
        <v>42752</v>
      </c>
      <c r="I19" s="5">
        <f t="shared" ref="I19" si="34">DATE($A$1,COLUMN(),ROW(17:47))</f>
        <v>42995</v>
      </c>
      <c r="J19" s="5">
        <f t="shared" si="2"/>
        <v>42752</v>
      </c>
      <c r="K19" s="5">
        <f t="shared" si="2"/>
        <v>42752</v>
      </c>
      <c r="L19" s="5">
        <f t="shared" si="2"/>
        <v>42752</v>
      </c>
    </row>
    <row r="20" spans="1:12" s="4" customFormat="1" x14ac:dyDescent="0.25">
      <c r="A20" s="5">
        <f t="shared" si="2"/>
        <v>42753</v>
      </c>
      <c r="B20" s="5">
        <f t="shared" ref="B20" si="35">DATE($A$1,COLUMN(),ROW(18:48))</f>
        <v>42784</v>
      </c>
      <c r="C20" s="5">
        <f t="shared" si="2"/>
        <v>42753</v>
      </c>
      <c r="D20" s="5">
        <f t="shared" si="2"/>
        <v>42753</v>
      </c>
      <c r="E20" s="5">
        <f t="shared" si="2"/>
        <v>42753</v>
      </c>
      <c r="F20" s="5">
        <f t="shared" si="2"/>
        <v>42753</v>
      </c>
      <c r="G20" s="5">
        <f t="shared" si="2"/>
        <v>42753</v>
      </c>
      <c r="H20" s="5">
        <f t="shared" si="2"/>
        <v>42753</v>
      </c>
      <c r="I20" s="5">
        <f t="shared" ref="I20" si="36">DATE($A$1,COLUMN(),ROW(18:48))</f>
        <v>42996</v>
      </c>
      <c r="J20" s="5">
        <f t="shared" si="2"/>
        <v>42753</v>
      </c>
      <c r="K20" s="5">
        <f t="shared" si="2"/>
        <v>42753</v>
      </c>
      <c r="L20" s="5">
        <f t="shared" si="2"/>
        <v>42753</v>
      </c>
    </row>
    <row r="21" spans="1:12" s="4" customFormat="1" x14ac:dyDescent="0.25">
      <c r="A21" s="5">
        <f t="shared" si="2"/>
        <v>42754</v>
      </c>
      <c r="B21" s="5">
        <f t="shared" ref="B21" si="37">DATE($A$1,COLUMN(),ROW(19:49))</f>
        <v>42785</v>
      </c>
      <c r="C21" s="5">
        <f t="shared" si="2"/>
        <v>42754</v>
      </c>
      <c r="D21" s="5">
        <f t="shared" si="2"/>
        <v>42754</v>
      </c>
      <c r="E21" s="5">
        <f t="shared" si="2"/>
        <v>42754</v>
      </c>
      <c r="F21" s="5">
        <f t="shared" si="2"/>
        <v>42754</v>
      </c>
      <c r="G21" s="5">
        <f t="shared" si="2"/>
        <v>42754</v>
      </c>
      <c r="H21" s="5">
        <f t="shared" si="2"/>
        <v>42754</v>
      </c>
      <c r="I21" s="5">
        <f t="shared" ref="I21" si="38">DATE($A$1,COLUMN(),ROW(19:49))</f>
        <v>42997</v>
      </c>
      <c r="J21" s="5">
        <f t="shared" si="2"/>
        <v>42754</v>
      </c>
      <c r="K21" s="5">
        <f t="shared" si="2"/>
        <v>42754</v>
      </c>
      <c r="L21" s="5">
        <f t="shared" si="2"/>
        <v>42754</v>
      </c>
    </row>
    <row r="22" spans="1:12" s="4" customFormat="1" x14ac:dyDescent="0.25">
      <c r="A22" s="5">
        <f t="shared" si="2"/>
        <v>42755</v>
      </c>
      <c r="B22" s="5">
        <f t="shared" ref="B22" si="39">DATE($A$1,COLUMN(),ROW(20:50))</f>
        <v>42786</v>
      </c>
      <c r="C22" s="5">
        <f t="shared" si="2"/>
        <v>42755</v>
      </c>
      <c r="D22" s="5">
        <f t="shared" si="2"/>
        <v>42755</v>
      </c>
      <c r="E22" s="5">
        <f t="shared" si="2"/>
        <v>42755</v>
      </c>
      <c r="F22" s="5">
        <f t="shared" si="2"/>
        <v>42755</v>
      </c>
      <c r="G22" s="5">
        <f t="shared" si="2"/>
        <v>42755</v>
      </c>
      <c r="H22" s="5">
        <f t="shared" si="2"/>
        <v>42755</v>
      </c>
      <c r="I22" s="5">
        <f t="shared" ref="I22" si="40">DATE($A$1,COLUMN(),ROW(20:50))</f>
        <v>42998</v>
      </c>
      <c r="J22" s="5">
        <f t="shared" si="2"/>
        <v>42755</v>
      </c>
      <c r="K22" s="5">
        <f t="shared" si="2"/>
        <v>42755</v>
      </c>
      <c r="L22" s="5">
        <f t="shared" si="2"/>
        <v>42755</v>
      </c>
    </row>
    <row r="23" spans="1:12" s="4" customFormat="1" x14ac:dyDescent="0.25">
      <c r="A23" s="5">
        <f t="shared" si="2"/>
        <v>42756</v>
      </c>
      <c r="B23" s="5">
        <f t="shared" ref="B23" si="41">DATE($A$1,COLUMN(),ROW(21:51))</f>
        <v>42787</v>
      </c>
      <c r="C23" s="5">
        <f t="shared" si="2"/>
        <v>42756</v>
      </c>
      <c r="D23" s="5">
        <f t="shared" si="2"/>
        <v>42756</v>
      </c>
      <c r="E23" s="5">
        <f t="shared" si="2"/>
        <v>42756</v>
      </c>
      <c r="F23" s="5">
        <f t="shared" si="2"/>
        <v>42756</v>
      </c>
      <c r="G23" s="5">
        <f t="shared" si="2"/>
        <v>42756</v>
      </c>
      <c r="H23" s="5">
        <f t="shared" si="2"/>
        <v>42756</v>
      </c>
      <c r="I23" s="5">
        <f t="shared" ref="I23" si="42">DATE($A$1,COLUMN(),ROW(21:51))</f>
        <v>42999</v>
      </c>
      <c r="J23" s="5">
        <f t="shared" si="2"/>
        <v>42756</v>
      </c>
      <c r="K23" s="5">
        <f t="shared" si="2"/>
        <v>42756</v>
      </c>
      <c r="L23" s="5">
        <f t="shared" si="2"/>
        <v>42756</v>
      </c>
    </row>
    <row r="24" spans="1:12" s="4" customFormat="1" x14ac:dyDescent="0.25">
      <c r="A24" s="5">
        <f t="shared" si="2"/>
        <v>42757</v>
      </c>
      <c r="B24" s="5">
        <f t="shared" ref="B24" si="43">DATE($A$1,COLUMN(),ROW(22:52))</f>
        <v>42788</v>
      </c>
      <c r="C24" s="5">
        <f t="shared" si="2"/>
        <v>42757</v>
      </c>
      <c r="D24" s="5">
        <f t="shared" si="2"/>
        <v>42757</v>
      </c>
      <c r="E24" s="5">
        <f t="shared" si="2"/>
        <v>42757</v>
      </c>
      <c r="F24" s="5">
        <f t="shared" si="2"/>
        <v>42757</v>
      </c>
      <c r="G24" s="5">
        <f t="shared" ref="C24:L33" si="44">DATE($A$1,COLUMN(22:33),ROW(22:52))</f>
        <v>42757</v>
      </c>
      <c r="H24" s="5">
        <f t="shared" si="44"/>
        <v>42757</v>
      </c>
      <c r="I24" s="5">
        <f t="shared" ref="I24" si="45">DATE($A$1,COLUMN(),ROW(22:52))</f>
        <v>43000</v>
      </c>
      <c r="J24" s="5">
        <f t="shared" si="44"/>
        <v>42757</v>
      </c>
      <c r="K24" s="5">
        <f t="shared" si="44"/>
        <v>42757</v>
      </c>
      <c r="L24" s="5">
        <f t="shared" si="44"/>
        <v>42757</v>
      </c>
    </row>
    <row r="25" spans="1:12" s="4" customFormat="1" x14ac:dyDescent="0.25">
      <c r="A25" s="5">
        <f t="shared" si="2"/>
        <v>42758</v>
      </c>
      <c r="B25" s="5">
        <f t="shared" ref="B25" si="46">DATE($A$1,COLUMN(),ROW(23:53))</f>
        <v>42789</v>
      </c>
      <c r="C25" s="5">
        <f t="shared" si="44"/>
        <v>42758</v>
      </c>
      <c r="D25" s="5">
        <f t="shared" si="44"/>
        <v>42758</v>
      </c>
      <c r="E25" s="5">
        <f t="shared" si="44"/>
        <v>42758</v>
      </c>
      <c r="F25" s="5">
        <f t="shared" si="44"/>
        <v>42758</v>
      </c>
      <c r="G25" s="5">
        <f t="shared" si="44"/>
        <v>42758</v>
      </c>
      <c r="H25" s="5">
        <f t="shared" si="44"/>
        <v>42758</v>
      </c>
      <c r="I25" s="5">
        <f t="shared" ref="I25" si="47">DATE($A$1,COLUMN(),ROW(23:53))</f>
        <v>43001</v>
      </c>
      <c r="J25" s="5">
        <f t="shared" si="44"/>
        <v>42758</v>
      </c>
      <c r="K25" s="5">
        <f t="shared" si="44"/>
        <v>42758</v>
      </c>
      <c r="L25" s="5">
        <f t="shared" si="44"/>
        <v>42758</v>
      </c>
    </row>
    <row r="26" spans="1:12" s="4" customFormat="1" x14ac:dyDescent="0.25">
      <c r="A26" s="5">
        <f t="shared" si="2"/>
        <v>42759</v>
      </c>
      <c r="B26" s="5">
        <f t="shared" ref="B26" si="48">DATE($A$1,COLUMN(),ROW(24:54))</f>
        <v>42790</v>
      </c>
      <c r="C26" s="5">
        <f t="shared" si="44"/>
        <v>42759</v>
      </c>
      <c r="D26" s="5">
        <f t="shared" si="44"/>
        <v>42759</v>
      </c>
      <c r="E26" s="5">
        <f t="shared" si="44"/>
        <v>42759</v>
      </c>
      <c r="F26" s="5">
        <f t="shared" si="44"/>
        <v>42759</v>
      </c>
      <c r="G26" s="5">
        <f t="shared" si="44"/>
        <v>42759</v>
      </c>
      <c r="H26" s="5">
        <f t="shared" si="44"/>
        <v>42759</v>
      </c>
      <c r="I26" s="5">
        <f t="shared" ref="I26" si="49">DATE($A$1,COLUMN(),ROW(24:54))</f>
        <v>43002</v>
      </c>
      <c r="J26" s="5">
        <f t="shared" si="44"/>
        <v>42759</v>
      </c>
      <c r="K26" s="5">
        <f t="shared" si="44"/>
        <v>42759</v>
      </c>
      <c r="L26" s="5">
        <f t="shared" si="44"/>
        <v>42759</v>
      </c>
    </row>
    <row r="27" spans="1:12" s="4" customFormat="1" x14ac:dyDescent="0.25">
      <c r="A27" s="5">
        <f t="shared" si="2"/>
        <v>42760</v>
      </c>
      <c r="B27" s="5">
        <f t="shared" ref="B27" si="50">DATE($A$1,COLUMN(),ROW(25:55))</f>
        <v>42791</v>
      </c>
      <c r="C27" s="5">
        <f t="shared" si="44"/>
        <v>42760</v>
      </c>
      <c r="D27" s="5">
        <f t="shared" si="44"/>
        <v>42760</v>
      </c>
      <c r="E27" s="5">
        <f t="shared" si="44"/>
        <v>42760</v>
      </c>
      <c r="F27" s="5">
        <f t="shared" si="44"/>
        <v>42760</v>
      </c>
      <c r="G27" s="5">
        <f t="shared" si="44"/>
        <v>42760</v>
      </c>
      <c r="H27" s="5">
        <f t="shared" si="44"/>
        <v>42760</v>
      </c>
      <c r="I27" s="5">
        <f t="shared" ref="I27" si="51">DATE($A$1,COLUMN(),ROW(25:55))</f>
        <v>43003</v>
      </c>
      <c r="J27" s="5">
        <f t="shared" si="44"/>
        <v>42760</v>
      </c>
      <c r="K27" s="5">
        <f t="shared" si="44"/>
        <v>42760</v>
      </c>
      <c r="L27" s="5">
        <f t="shared" si="44"/>
        <v>42760</v>
      </c>
    </row>
    <row r="28" spans="1:12" s="4" customFormat="1" x14ac:dyDescent="0.25">
      <c r="A28" s="5">
        <f t="shared" si="2"/>
        <v>42761</v>
      </c>
      <c r="B28" s="5">
        <f t="shared" ref="B28" si="52">DATE($A$1,COLUMN(),ROW(26:56))</f>
        <v>42792</v>
      </c>
      <c r="C28" s="5">
        <f t="shared" si="44"/>
        <v>42761</v>
      </c>
      <c r="D28" s="5">
        <f t="shared" si="44"/>
        <v>42761</v>
      </c>
      <c r="E28" s="5">
        <f t="shared" si="44"/>
        <v>42761</v>
      </c>
      <c r="F28" s="5">
        <f t="shared" si="44"/>
        <v>42761</v>
      </c>
      <c r="G28" s="5">
        <f t="shared" si="44"/>
        <v>42761</v>
      </c>
      <c r="H28" s="5">
        <f t="shared" si="44"/>
        <v>42761</v>
      </c>
      <c r="I28" s="5">
        <f t="shared" ref="I28" si="53">DATE($A$1,COLUMN(),ROW(26:56))</f>
        <v>43004</v>
      </c>
      <c r="J28" s="5">
        <f t="shared" si="44"/>
        <v>42761</v>
      </c>
      <c r="K28" s="5">
        <f t="shared" si="44"/>
        <v>42761</v>
      </c>
      <c r="L28" s="5">
        <f t="shared" si="44"/>
        <v>42761</v>
      </c>
    </row>
    <row r="29" spans="1:12" s="4" customFormat="1" x14ac:dyDescent="0.25">
      <c r="A29" s="5">
        <f t="shared" si="2"/>
        <v>42762</v>
      </c>
      <c r="B29" s="5">
        <f t="shared" ref="B29" si="54">DATE($A$1,COLUMN(),ROW(27:57))</f>
        <v>42793</v>
      </c>
      <c r="C29" s="5">
        <f t="shared" si="44"/>
        <v>42762</v>
      </c>
      <c r="D29" s="5">
        <f t="shared" si="44"/>
        <v>42762</v>
      </c>
      <c r="E29" s="5">
        <f t="shared" si="44"/>
        <v>42762</v>
      </c>
      <c r="F29" s="5">
        <f t="shared" si="44"/>
        <v>42762</v>
      </c>
      <c r="G29" s="5">
        <f t="shared" si="44"/>
        <v>42762</v>
      </c>
      <c r="H29" s="5">
        <f t="shared" si="44"/>
        <v>42762</v>
      </c>
      <c r="I29" s="5">
        <f t="shared" ref="I29" si="55">DATE($A$1,COLUMN(),ROW(27:57))</f>
        <v>43005</v>
      </c>
      <c r="J29" s="5">
        <f t="shared" si="44"/>
        <v>42762</v>
      </c>
      <c r="K29" s="5">
        <f t="shared" si="44"/>
        <v>42762</v>
      </c>
      <c r="L29" s="5">
        <f t="shared" si="44"/>
        <v>42762</v>
      </c>
    </row>
    <row r="30" spans="1:12" s="4" customFormat="1" x14ac:dyDescent="0.25">
      <c r="A30" s="5">
        <f t="shared" si="2"/>
        <v>42763</v>
      </c>
      <c r="B30" s="5">
        <f t="shared" ref="B30" si="56">DATE($A$1,COLUMN(),ROW(28:58))</f>
        <v>42794</v>
      </c>
      <c r="C30" s="5">
        <f>DATE($A$1,COLUMN(28:39),ROW(28:58))</f>
        <v>42763</v>
      </c>
      <c r="D30" s="5">
        <f t="shared" si="44"/>
        <v>42763</v>
      </c>
      <c r="E30" s="5">
        <f t="shared" si="44"/>
        <v>42763</v>
      </c>
      <c r="F30" s="5">
        <f t="shared" si="44"/>
        <v>42763</v>
      </c>
      <c r="G30" s="5">
        <f t="shared" si="44"/>
        <v>42763</v>
      </c>
      <c r="H30" s="5">
        <f t="shared" si="44"/>
        <v>42763</v>
      </c>
      <c r="I30" s="5">
        <f t="shared" ref="I30" si="57">DATE($A$1,COLUMN(),ROW(28:58))</f>
        <v>43006</v>
      </c>
      <c r="J30" s="5">
        <f t="shared" si="44"/>
        <v>42763</v>
      </c>
      <c r="K30" s="5">
        <f t="shared" si="44"/>
        <v>42763</v>
      </c>
      <c r="L30" s="5">
        <f t="shared" si="44"/>
        <v>42763</v>
      </c>
    </row>
    <row r="31" spans="1:12" s="4" customFormat="1" x14ac:dyDescent="0.25">
      <c r="A31" s="5">
        <f t="shared" si="2"/>
        <v>42764</v>
      </c>
      <c r="B31" s="5">
        <f t="shared" ref="B31" si="58">DATE($A$1,COLUMN(),ROW(29:59))</f>
        <v>42795</v>
      </c>
      <c r="C31" s="5">
        <f t="shared" si="44"/>
        <v>42764</v>
      </c>
      <c r="D31" s="5">
        <f t="shared" si="44"/>
        <v>42764</v>
      </c>
      <c r="E31" s="5">
        <f t="shared" si="44"/>
        <v>42764</v>
      </c>
      <c r="F31" s="5">
        <f t="shared" si="44"/>
        <v>42764</v>
      </c>
      <c r="G31" s="5">
        <f t="shared" si="44"/>
        <v>42764</v>
      </c>
      <c r="H31" s="5">
        <f t="shared" si="44"/>
        <v>42764</v>
      </c>
      <c r="I31" s="5">
        <f t="shared" ref="I31" si="59">DATE($A$1,COLUMN(),ROW(29:59))</f>
        <v>43007</v>
      </c>
      <c r="J31" s="5">
        <f t="shared" si="44"/>
        <v>42764</v>
      </c>
      <c r="K31" s="5">
        <f t="shared" si="44"/>
        <v>42764</v>
      </c>
      <c r="L31" s="5">
        <f t="shared" si="44"/>
        <v>42764</v>
      </c>
    </row>
    <row r="32" spans="1:12" s="4" customFormat="1" x14ac:dyDescent="0.25">
      <c r="A32" s="5">
        <f t="shared" si="2"/>
        <v>42765</v>
      </c>
      <c r="B32" s="5">
        <f t="shared" ref="B32" si="60">DATE($A$1,COLUMN(),ROW(30:60))</f>
        <v>42796</v>
      </c>
      <c r="C32" s="5">
        <f t="shared" si="44"/>
        <v>42765</v>
      </c>
      <c r="D32" s="5">
        <f t="shared" si="44"/>
        <v>42765</v>
      </c>
      <c r="E32" s="5">
        <f t="shared" si="44"/>
        <v>42765</v>
      </c>
      <c r="F32" s="5">
        <f t="shared" si="44"/>
        <v>42765</v>
      </c>
      <c r="G32" s="5">
        <f t="shared" si="44"/>
        <v>42765</v>
      </c>
      <c r="H32" s="5">
        <f t="shared" si="44"/>
        <v>42765</v>
      </c>
      <c r="I32" s="5">
        <f t="shared" ref="I32" si="61">DATE($A$1,COLUMN(),ROW(30:60))</f>
        <v>43008</v>
      </c>
      <c r="J32" s="5">
        <f t="shared" si="44"/>
        <v>42765</v>
      </c>
      <c r="K32" s="5">
        <f t="shared" si="44"/>
        <v>42765</v>
      </c>
      <c r="L32" s="5">
        <f t="shared" si="44"/>
        <v>42765</v>
      </c>
    </row>
    <row r="33" spans="1:12" s="4" customFormat="1" x14ac:dyDescent="0.25">
      <c r="A33" s="5">
        <f t="shared" si="2"/>
        <v>42766</v>
      </c>
      <c r="B33" s="5">
        <f t="shared" ref="B33" si="62">DATE($A$1,COLUMN(),ROW(31:61))</f>
        <v>42797</v>
      </c>
      <c r="C33" s="5">
        <f t="shared" si="44"/>
        <v>42766</v>
      </c>
      <c r="D33" s="5">
        <f t="shared" si="44"/>
        <v>42766</v>
      </c>
      <c r="E33" s="5">
        <f t="shared" si="44"/>
        <v>42766</v>
      </c>
      <c r="F33" s="5">
        <f t="shared" si="44"/>
        <v>42766</v>
      </c>
      <c r="G33" s="5">
        <f t="shared" si="44"/>
        <v>42766</v>
      </c>
      <c r="H33" s="5">
        <f t="shared" si="44"/>
        <v>42766</v>
      </c>
      <c r="I33" s="5">
        <f t="shared" ref="I33" si="63">DATE($A$1,COLUMN(),ROW(31:61))</f>
        <v>43009</v>
      </c>
      <c r="J33" s="5">
        <f t="shared" si="44"/>
        <v>42766</v>
      </c>
      <c r="K33" s="5">
        <f t="shared" si="44"/>
        <v>42766</v>
      </c>
      <c r="L33" s="5">
        <f t="shared" si="44"/>
        <v>42766</v>
      </c>
    </row>
    <row r="34" spans="1:12" x14ac:dyDescent="0.25">
      <c r="A34" s="3"/>
      <c r="D34" s="3"/>
    </row>
  </sheetData>
  <conditionalFormatting sqref="A3:L33">
    <cfRule type="expression" dxfId="0" priority="1">
      <formula>WEEKDAY(A3,2)&gt;5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Suivi des engagements</vt:lpstr>
      <vt:lpstr>2017 calendrier opérations</vt:lpstr>
      <vt:lpstr>CHIFFRES CLES</vt:lpstr>
      <vt:lpstr>essai</vt:lpstr>
      <vt:lpstr>'2017 calendrier opérations'!Zone_d_impression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DELANNOY Sabrina</dc:creator>
  <cp:lastModifiedBy>DELANNOY Sabrina</cp:lastModifiedBy>
  <cp:lastPrinted>2017-08-21T15:47:21Z</cp:lastPrinted>
  <dcterms:created xsi:type="dcterms:W3CDTF">2017-08-18T14:47:15Z</dcterms:created>
  <dcterms:modified xsi:type="dcterms:W3CDTF">2017-08-25T07:35:01Z</dcterms:modified>
</cp:coreProperties>
</file>