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risma\Downloads\"/>
    </mc:Choice>
  </mc:AlternateContent>
  <bookViews>
    <workbookView xWindow="0" yWindow="0" windowWidth="20490" windowHeight="8610"/>
  </bookViews>
  <sheets>
    <sheet name="Base de travail" sheetId="1" r:id="rId1"/>
    <sheet name="Evénement" sheetId="2" r:id="rId2"/>
    <sheet name="Action" sheetId="3" r:id="rId3"/>
  </sheets>
  <calcPr calcId="162913" iterate="1" iterateDelta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3" l="1"/>
  <c r="C19" i="2" l="1"/>
  <c r="C20" i="2"/>
  <c r="C21" i="2"/>
  <c r="C22" i="2"/>
  <c r="C4" i="2"/>
  <c r="C5" i="2"/>
  <c r="C6" i="2"/>
  <c r="C7" i="2"/>
  <c r="C8" i="2"/>
  <c r="C9" i="2"/>
  <c r="C10" i="2"/>
  <c r="C12" i="2"/>
  <c r="C13" i="2"/>
  <c r="C14" i="2"/>
  <c r="C15" i="2"/>
  <c r="C16" i="2"/>
  <c r="C17" i="2"/>
  <c r="C18" i="2"/>
  <c r="C3" i="2"/>
  <c r="H17" i="1"/>
  <c r="H16" i="1"/>
  <c r="H14" i="1"/>
  <c r="H13" i="1"/>
  <c r="H12" i="1"/>
  <c r="H3" i="1"/>
  <c r="H4" i="1" s="1"/>
  <c r="H5" i="1" s="1"/>
  <c r="H6" i="1" s="1"/>
  <c r="H7" i="1" s="1"/>
  <c r="H8" i="1" s="1"/>
  <c r="H9" i="1" s="1"/>
  <c r="H10" i="1" s="1"/>
  <c r="H11" i="1" s="1"/>
  <c r="C11" i="2" s="1"/>
</calcChain>
</file>

<file path=xl/comments1.xml><?xml version="1.0" encoding="utf-8"?>
<comments xmlns="http://schemas.openxmlformats.org/spreadsheetml/2006/main">
  <authors>
    <author>JF BIRON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Cotation : 1, 3 ou 10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Cotation : 1, 3 ou 10</t>
        </r>
      </text>
    </comment>
    <comment ref="P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Score IC = Impact * Occurrence</t>
        </r>
      </text>
    </comment>
    <comment ref="Q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Si IC &gt; ou = 9 : CAPA obligatoire
Si IC &lt; 9 : Pas d'obligation de lancer une CAPA, mais possibilité lancer une CAPA quand même
Attribution automatique d'un numéro de CAPA dans tous les cas
POSSIBILITE DE LANCER PLUSIEURS CAPA A PARTIR DE LA MEME FE
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Attribution automatique numéro CAPA
</t>
        </r>
      </text>
    </comment>
    <comment ref="AE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Si pas clôture avant J+20 j / Date ouverture : orange
Si pas clôture avant J + 30 j / Date ouverture : Rouge</t>
        </r>
      </text>
    </comment>
  </commentList>
</comments>
</file>

<file path=xl/sharedStrings.xml><?xml version="1.0" encoding="utf-8"?>
<sst xmlns="http://schemas.openxmlformats.org/spreadsheetml/2006/main" count="87" uniqueCount="52">
  <si>
    <t>Type d'événements à répertorier</t>
  </si>
  <si>
    <t>A</t>
  </si>
  <si>
    <t>Audits clients</t>
  </si>
  <si>
    <t>B</t>
  </si>
  <si>
    <t>Audits internes</t>
  </si>
  <si>
    <t>C</t>
  </si>
  <si>
    <t>D</t>
  </si>
  <si>
    <t>Indicateurs</t>
  </si>
  <si>
    <t>E</t>
  </si>
  <si>
    <t>Inspections réglementaires</t>
  </si>
  <si>
    <t>F</t>
  </si>
  <si>
    <t>G</t>
  </si>
  <si>
    <t>H</t>
  </si>
  <si>
    <t>Réclamations clients</t>
  </si>
  <si>
    <t>I</t>
  </si>
  <si>
    <t>Rappels produits</t>
  </si>
  <si>
    <t>Lettre événement</t>
  </si>
  <si>
    <t>Lettre événement affectée</t>
  </si>
  <si>
    <t>Emplacement</t>
  </si>
  <si>
    <t>Date ouverture FE</t>
  </si>
  <si>
    <t>Date attribution N°</t>
  </si>
  <si>
    <t>Service Emetteur</t>
  </si>
  <si>
    <t>Type</t>
  </si>
  <si>
    <t>N° ORDRE</t>
  </si>
  <si>
    <t>Statut</t>
  </si>
  <si>
    <t>N° Ordre événement</t>
  </si>
  <si>
    <t>Intitulé de l'événement</t>
  </si>
  <si>
    <t>Décision investigation</t>
  </si>
  <si>
    <t>Cause racine / Cause probable</t>
  </si>
  <si>
    <t>Délai additionnel autorisé ?</t>
  </si>
  <si>
    <t>Nouvelle date limite</t>
  </si>
  <si>
    <t>Score impact (Gravité)</t>
  </si>
  <si>
    <t>Score Occurrence</t>
  </si>
  <si>
    <t>Score
IC</t>
  </si>
  <si>
    <t>Date de cloture de l'écart</t>
  </si>
  <si>
    <t>Service concerné par  l'événément</t>
  </si>
  <si>
    <t>Décision Action</t>
  </si>
  <si>
    <t>Nombre Actions créées</t>
  </si>
  <si>
    <t>N° Action</t>
  </si>
  <si>
    <t>Source Action</t>
  </si>
  <si>
    <t>N°Ordre Evénement correspondante (si applicable)</t>
  </si>
  <si>
    <t>Référence sources autres que Evénement</t>
  </si>
  <si>
    <t>Date ouverture Action</t>
  </si>
  <si>
    <t>Libellé action</t>
  </si>
  <si>
    <t>Mise en place : 
Date prévisionnelle</t>
  </si>
  <si>
    <t>Mise en place : 
Date effective</t>
  </si>
  <si>
    <t>Vérification d'efficacité :
Date prévisionnelle</t>
  </si>
  <si>
    <t>Vérification d'efficacité : 
Date effective</t>
  </si>
  <si>
    <t>Date de clôture</t>
  </si>
  <si>
    <t>APR</t>
  </si>
  <si>
    <t>Fiche Anomalies</t>
  </si>
  <si>
    <t>Invalidés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</si>
</sst>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name val="Arial"/>
      <family val="2"/>
    </font>
    <font>
      <b/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2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2" xfId="0" applyNumberFormat="1" applyFont="1" applyFill="1" applyBorder="1" applyAlignment="1" applyProtection="1">
      <alignment horizontal="center" vertical="center" wrapText="1"/>
    </xf>
    <xf numFmtId="0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0" xfId="0" applyNumberFormat="1" applyFont="1" applyBorder="1" applyAlignment="1" applyProtection="1">
      <alignment horizontal="center" vertical="center"/>
    </xf>
    <xf numFmtId="0" fontId="0" fillId="0" borderId="0" xfId="0" applyBorder="1"/>
    <xf numFmtId="0" fontId="6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 applyProtection="1">
      <alignment horizontal="center" vertical="center" wrapText="1"/>
      <protection locked="0"/>
    </xf>
    <xf numFmtId="0" fontId="3" fillId="5" borderId="2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 applyProtection="1">
      <alignment horizontal="center" vertical="center"/>
    </xf>
    <xf numFmtId="49" fontId="7" fillId="6" borderId="2" xfId="0" applyNumberFormat="1" applyFont="1" applyFill="1" applyBorder="1" applyAlignment="1" applyProtection="1">
      <alignment horizontal="center" vertical="center" wrapText="1"/>
      <protection locked="0"/>
    </xf>
    <xf numFmtId="14" fontId="7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6" borderId="2" xfId="0" applyFont="1" applyFill="1" applyBorder="1" applyAlignment="1" applyProtection="1">
      <alignment horizontal="center" vertical="center" wrapText="1"/>
      <protection locked="0"/>
    </xf>
    <xf numFmtId="0" fontId="7" fillId="6" borderId="2" xfId="0" applyFont="1" applyFill="1" applyBorder="1" applyAlignment="1" applyProtection="1">
      <alignment horizontal="center" vertical="center" wrapText="1"/>
    </xf>
    <xf numFmtId="49" fontId="7" fillId="6" borderId="2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9">
    <dxf>
      <font>
        <b/>
        <i val="0"/>
        <color theme="1"/>
      </font>
      <fill>
        <patternFill patternType="lightUp">
          <bgColor theme="9" tint="0.7999816888943144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266700</xdr:colOff>
      <xdr:row>8</xdr:row>
      <xdr:rowOff>114300</xdr:rowOff>
    </xdr:from>
    <xdr:to>
      <xdr:col>20</xdr:col>
      <xdr:colOff>276225</xdr:colOff>
      <xdr:row>18</xdr:row>
      <xdr:rowOff>142875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58C9F37-DAEA-43F6-9956-342186C99A1C}"/>
            </a:ext>
          </a:extLst>
        </xdr:cNvPr>
        <xdr:cNvSpPr/>
      </xdr:nvSpPr>
      <xdr:spPr>
        <a:xfrm>
          <a:off x="8429625" y="1876425"/>
          <a:ext cx="7629525" cy="19335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Si </a:t>
          </a:r>
          <a:r>
            <a:rPr lang="fr-FR" sz="1100" b="1" baseline="0">
              <a:solidFill>
                <a:schemeClr val="tx1"/>
              </a:solidFill>
            </a:rPr>
            <a:t> J = 0, pas de numéro d'action à créer pour  K à V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1, </a:t>
          </a:r>
          <a:r>
            <a:rPr lang="fr-FR" sz="1100" b="1">
              <a:solidFill>
                <a:schemeClr val="tx1"/>
              </a:solidFill>
            </a:rPr>
            <a:t>K </a:t>
          </a:r>
          <a:r>
            <a:rPr lang="fr-FR" sz="1100" b="1" baseline="0">
              <a:solidFill>
                <a:schemeClr val="tx1"/>
              </a:solidFill>
            </a:rPr>
            <a:t>= CONCATENER("ACTION-";ANNEE(AUJOURDHUI());"-";'Base de travail'!H;"-";"1"), L à V vides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2, K = 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CONCATENER("ACTION-";ANNEE(AUJOURDHUI());"-";'Base de travail'!H;"-";"1"), L = K+1, M à V vides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Ainsi de suite, jusqu'à J = 12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 J = 12, K = CONCATENER("ACTION-";ANNEE(AUJOURDHUI());"-";'Base de travail'!H;"-";"1"), L = K+1, M = K+2 ou L+1 ainsi de suite jusqu'à V = K+11 ou U+1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190500</xdr:colOff>
      <xdr:row>2</xdr:row>
      <xdr:rowOff>38100</xdr:rowOff>
    </xdr:from>
    <xdr:to>
      <xdr:col>21</xdr:col>
      <xdr:colOff>657225</xdr:colOff>
      <xdr:row>2</xdr:row>
      <xdr:rowOff>152400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B852386-01DC-450B-AA76-EF3E99E4A7A7}"/>
            </a:ext>
          </a:extLst>
        </xdr:cNvPr>
        <xdr:cNvSpPr/>
      </xdr:nvSpPr>
      <xdr:spPr>
        <a:xfrm>
          <a:off x="8353425" y="657225"/>
          <a:ext cx="884872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66675</xdr:colOff>
      <xdr:row>2</xdr:row>
      <xdr:rowOff>152400</xdr:rowOff>
    </xdr:from>
    <xdr:to>
      <xdr:col>16</xdr:col>
      <xdr:colOff>42863</xdr:colOff>
      <xdr:row>8</xdr:row>
      <xdr:rowOff>152400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E844933-149F-49AC-9AD5-DFF1485490FD}"/>
            </a:ext>
          </a:extLst>
        </xdr:cNvPr>
        <xdr:cNvCxnSpPr>
          <a:endCxn id="3" idx="2"/>
        </xdr:cNvCxnSpPr>
      </xdr:nvCxnSpPr>
      <xdr:spPr>
        <a:xfrm flipV="1">
          <a:off x="12039600" y="771525"/>
          <a:ext cx="738188" cy="1143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104775</xdr:colOff>
      <xdr:row>2</xdr:row>
      <xdr:rowOff>28575</xdr:rowOff>
    </xdr:from>
    <xdr:to>
      <xdr:col>9</xdr:col>
      <xdr:colOff>742950</xdr:colOff>
      <xdr:row>11</xdr:row>
      <xdr:rowOff>28575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06E85B7-AF6C-4EE5-97FC-1DCA6F31E3FD}"/>
            </a:ext>
          </a:extLst>
        </xdr:cNvPr>
        <xdr:cNvSpPr/>
      </xdr:nvSpPr>
      <xdr:spPr>
        <a:xfrm>
          <a:off x="7505700" y="647700"/>
          <a:ext cx="638175" cy="1714500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361950</xdr:colOff>
      <xdr:row>11</xdr:row>
      <xdr:rowOff>95250</xdr:rowOff>
    </xdr:from>
    <xdr:to>
      <xdr:col>3</xdr:col>
      <xdr:colOff>809625</xdr:colOff>
      <xdr:row>12</xdr:row>
      <xdr:rowOff>161925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887248D9-BC57-461F-BC50-775EB5B6F9DE}"/>
            </a:ext>
          </a:extLst>
        </xdr:cNvPr>
        <xdr:cNvSpPr/>
      </xdr:nvSpPr>
      <xdr:spPr>
        <a:xfrm>
          <a:off x="609600" y="2428875"/>
          <a:ext cx="27336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Partie fixe</a:t>
          </a:r>
          <a:r>
            <a:rPr lang="fr-FR" sz="1100" baseline="0"/>
            <a:t> non modifiable sans mot de passe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5</xdr:row>
      <xdr:rowOff>28575</xdr:rowOff>
    </xdr:from>
    <xdr:to>
      <xdr:col>3</xdr:col>
      <xdr:colOff>0</xdr:colOff>
      <xdr:row>6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90FB2CF-967D-4740-A161-DDD4CB8B91B5}"/>
            </a:ext>
          </a:extLst>
        </xdr:cNvPr>
        <xdr:cNvSpPr/>
      </xdr:nvSpPr>
      <xdr:spPr>
        <a:xfrm>
          <a:off x="1533525" y="1219200"/>
          <a:ext cx="752475" cy="1714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9</xdr:row>
      <xdr:rowOff>190499</xdr:rowOff>
    </xdr:from>
    <xdr:to>
      <xdr:col>3</xdr:col>
      <xdr:colOff>0</xdr:colOff>
      <xdr:row>11</xdr:row>
      <xdr:rowOff>9524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9FD0CF5-B539-4275-8532-E5B6E388E007}"/>
            </a:ext>
          </a:extLst>
        </xdr:cNvPr>
        <xdr:cNvSpPr/>
      </xdr:nvSpPr>
      <xdr:spPr>
        <a:xfrm>
          <a:off x="1571625" y="2143124"/>
          <a:ext cx="714375" cy="2000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133349</xdr:colOff>
      <xdr:row>5</xdr:row>
      <xdr:rowOff>161924</xdr:rowOff>
    </xdr:from>
    <xdr:to>
      <xdr:col>8</xdr:col>
      <xdr:colOff>9524</xdr:colOff>
      <xdr:row>10</xdr:row>
      <xdr:rowOff>38099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DD38D20A-C53C-4D98-A572-124AE2147029}"/>
            </a:ext>
          </a:extLst>
        </xdr:cNvPr>
        <xdr:cNvSpPr/>
      </xdr:nvSpPr>
      <xdr:spPr>
        <a:xfrm>
          <a:off x="2419349" y="1352549"/>
          <a:ext cx="3686175" cy="8286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Je voudrais que les valeurs</a:t>
          </a:r>
          <a:r>
            <a:rPr lang="fr-FR" sz="1100" b="1" baseline="0">
              <a:solidFill>
                <a:schemeClr val="tx1"/>
              </a:solidFill>
            </a:rPr>
            <a:t> s'affichent les unes à la suite de l'autre, du genre 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FX-2017-1 dans la cellule C3 (ok), </a:t>
          </a:r>
          <a:r>
            <a:rPr lang="fr-FR" sz="1100" b="1" baseline="0">
              <a:solidFill>
                <a:schemeClr val="tx1"/>
              </a:solidFill>
            </a:rPr>
            <a:t>FX-2017-4 dans la cellule C4 et non C6, 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FX-2017-9 dans la cellule C7 et non C11 puis</a:t>
          </a:r>
          <a:r>
            <a:rPr lang="fr-FR" sz="1100" b="1" baseline="0">
              <a:solidFill>
                <a:schemeClr val="tx1"/>
              </a:solidFill>
            </a:rPr>
            <a:t> ainsi de suite.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390525</xdr:colOff>
      <xdr:row>13</xdr:row>
      <xdr:rowOff>142875</xdr:rowOff>
    </xdr:from>
    <xdr:to>
      <xdr:col>19</xdr:col>
      <xdr:colOff>419100</xdr:colOff>
      <xdr:row>17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BEBD631-1415-4979-9673-A487CF2972F0}"/>
            </a:ext>
          </a:extLst>
        </xdr:cNvPr>
        <xdr:cNvSpPr/>
      </xdr:nvSpPr>
      <xdr:spPr>
        <a:xfrm>
          <a:off x="5724525" y="2857500"/>
          <a:ext cx="3076575" cy="6191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Reporter les valeurs mentionnées</a:t>
          </a:r>
          <a:r>
            <a:rPr lang="fr-FR" sz="1100" b="1" baseline="0">
              <a:solidFill>
                <a:schemeClr val="tx1"/>
              </a:solidFill>
            </a:rPr>
            <a:t> dans 'Base de travail'!colonne J en fonction des valeurs mentionnées dans 'Evénement'!colonne C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685800</xdr:colOff>
      <xdr:row>2</xdr:row>
      <xdr:rowOff>161925</xdr:rowOff>
    </xdr:from>
    <xdr:to>
      <xdr:col>17</xdr:col>
      <xdr:colOff>276225</xdr:colOff>
      <xdr:row>13</xdr:row>
      <xdr:rowOff>161925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6D14D88-736D-424C-BCB2-80D3CBDD3BAC}"/>
            </a:ext>
          </a:extLst>
        </xdr:cNvPr>
        <xdr:cNvCxnSpPr/>
      </xdr:nvCxnSpPr>
      <xdr:spPr>
        <a:xfrm flipV="1">
          <a:off x="6781800" y="781050"/>
          <a:ext cx="352425" cy="2095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400050</xdr:colOff>
      <xdr:row>15</xdr:row>
      <xdr:rowOff>1</xdr:rowOff>
    </xdr:from>
    <xdr:to>
      <xdr:col>24</xdr:col>
      <xdr:colOff>428625</xdr:colOff>
      <xdr:row>18</xdr:row>
      <xdr:rowOff>38100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85FCEDA-C6CD-4B0E-897C-612264B44750}"/>
            </a:ext>
          </a:extLst>
        </xdr:cNvPr>
        <xdr:cNvSpPr/>
      </xdr:nvSpPr>
      <xdr:spPr>
        <a:xfrm>
          <a:off x="9544050" y="3095626"/>
          <a:ext cx="3076575" cy="60959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Reporter les valeurs mentionnées</a:t>
          </a:r>
          <a:r>
            <a:rPr lang="fr-FR" sz="1100" b="1" baseline="0">
              <a:solidFill>
                <a:schemeClr val="tx1"/>
              </a:solidFill>
            </a:rPr>
            <a:t> dans 'Base de travail'!colonnes K à V en fonction des valeurs mentionnées dans 'Evénement'!colonne C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414338</xdr:colOff>
      <xdr:row>3</xdr:row>
      <xdr:rowOff>19051</xdr:rowOff>
    </xdr:from>
    <xdr:to>
      <xdr:col>22</xdr:col>
      <xdr:colOff>533400</xdr:colOff>
      <xdr:row>15</xdr:row>
      <xdr:rowOff>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C2003D5-D455-4B99-ADC2-066511DB7506}"/>
            </a:ext>
          </a:extLst>
        </xdr:cNvPr>
        <xdr:cNvCxnSpPr>
          <a:stCxn id="8" idx="0"/>
        </xdr:cNvCxnSpPr>
      </xdr:nvCxnSpPr>
      <xdr:spPr>
        <a:xfrm flipV="1">
          <a:off x="11082338" y="828676"/>
          <a:ext cx="119062" cy="2266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66675</xdr:colOff>
      <xdr:row>2</xdr:row>
      <xdr:rowOff>57149</xdr:rowOff>
    </xdr:from>
    <xdr:to>
      <xdr:col>17</xdr:col>
      <xdr:colOff>752475</xdr:colOff>
      <xdr:row>3</xdr:row>
      <xdr:rowOff>47624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F8C52A7-2EA4-4C1E-9B4E-D14DD4BFD3E7}"/>
            </a:ext>
          </a:extLst>
        </xdr:cNvPr>
        <xdr:cNvSpPr/>
      </xdr:nvSpPr>
      <xdr:spPr>
        <a:xfrm>
          <a:off x="6924675" y="676274"/>
          <a:ext cx="685800" cy="1809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142875</xdr:colOff>
      <xdr:row>2</xdr:row>
      <xdr:rowOff>28575</xdr:rowOff>
    </xdr:from>
    <xdr:to>
      <xdr:col>29</xdr:col>
      <xdr:colOff>676275</xdr:colOff>
      <xdr:row>2</xdr:row>
      <xdr:rowOff>171450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ABB2C64C-2B68-4FBE-95F8-E7A228F884B5}"/>
            </a:ext>
          </a:extLst>
        </xdr:cNvPr>
        <xdr:cNvSpPr/>
      </xdr:nvSpPr>
      <xdr:spPr>
        <a:xfrm>
          <a:off x="7762875" y="647700"/>
          <a:ext cx="8915400" cy="142875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</xdr:colOff>
      <xdr:row>2</xdr:row>
      <xdr:rowOff>9525</xdr:rowOff>
    </xdr:from>
    <xdr:to>
      <xdr:col>0</xdr:col>
      <xdr:colOff>676274</xdr:colOff>
      <xdr:row>20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829AFCD-F2C5-400D-8C95-55A8D50935BD}"/>
            </a:ext>
          </a:extLst>
        </xdr:cNvPr>
        <xdr:cNvSpPr/>
      </xdr:nvSpPr>
      <xdr:spPr>
        <a:xfrm>
          <a:off x="38099" y="1171575"/>
          <a:ext cx="638175" cy="35718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590550</xdr:colOff>
      <xdr:row>3</xdr:row>
      <xdr:rowOff>133350</xdr:rowOff>
    </xdr:from>
    <xdr:to>
      <xdr:col>11</xdr:col>
      <xdr:colOff>371475</xdr:colOff>
      <xdr:row>19</xdr:row>
      <xdr:rowOff>180975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B93D4D6-94DE-4D8E-BA5D-8E526F7C0350}"/>
            </a:ext>
          </a:extLst>
        </xdr:cNvPr>
        <xdr:cNvSpPr/>
      </xdr:nvSpPr>
      <xdr:spPr>
        <a:xfrm>
          <a:off x="2114550" y="1485900"/>
          <a:ext cx="6638925" cy="30956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Reporter les valeurs mentionnées dans '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Base de travail'!colonnes K à V en 'Action'!colonne A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Du genre: Insérer toutes les valeurs de K3 à V3</a:t>
          </a: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travail'!K3 en 'Action'!A3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travail'!L3 en 'Action'!A4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travail'!M3 en 'Action'!A5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travail'!N3 en 'Action'!A6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travail'!O3 en 'Action'!A7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travail'!P3 en 'Action'!A8</a:t>
          </a: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travail'!Q3 en 'Action'!A9</a:t>
          </a: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travail'!R3 en 'Action'!A10</a:t>
          </a: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travail'!S3 en 'Action'!A11</a:t>
          </a: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travail'!T3 en 'Action'!A12</a:t>
          </a: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travail'!U3 en 'Action'!A13</a:t>
          </a: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'Base de travail'!V3 en 'Action'!A14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Une fois toutes les valeurs mentionnées dans K3 à V3 insérées, passées à K4 à V4 puis ainsi de suite</a:t>
          </a: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chemeClr val="tx1"/>
            </a:solidFill>
            <a:effectLst/>
          </a:endParaRPr>
        </a:p>
        <a:p>
          <a:pPr algn="l"/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714376</xdr:colOff>
      <xdr:row>7</xdr:row>
      <xdr:rowOff>152403</xdr:rowOff>
    </xdr:from>
    <xdr:to>
      <xdr:col>2</xdr:col>
      <xdr:colOff>590550</xdr:colOff>
      <xdr:row>11</xdr:row>
      <xdr:rowOff>157163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2FBB845D-9223-49D6-898A-8F8D9F898B2E}"/>
            </a:ext>
          </a:extLst>
        </xdr:cNvPr>
        <xdr:cNvCxnSpPr>
          <a:stCxn id="3" idx="1"/>
        </xdr:cNvCxnSpPr>
      </xdr:nvCxnSpPr>
      <xdr:spPr>
        <a:xfrm flipH="1" flipV="1">
          <a:off x="714376" y="2266953"/>
          <a:ext cx="1400174" cy="7667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V17"/>
  <sheetViews>
    <sheetView tabSelected="1" workbookViewId="0">
      <selection activeCell="H15" sqref="H15"/>
    </sheetView>
  </sheetViews>
  <sheetFormatPr baseColWidth="10" defaultRowHeight="15" x14ac:dyDescent="0.25"/>
  <cols>
    <col min="1" max="1" width="3.7109375" customWidth="1"/>
    <col min="2" max="2" width="30.5703125" hidden="1" customWidth="1"/>
    <col min="3" max="3" width="3.7109375" style="8" hidden="1" customWidth="1"/>
    <col min="4" max="4" width="17.140625" hidden="1" customWidth="1"/>
    <col min="5" max="5" width="3.7109375" customWidth="1"/>
    <col min="6" max="6" width="25.140625" style="3" bestFit="1" customWidth="1"/>
    <col min="7" max="7" width="3.7109375" customWidth="1"/>
    <col min="8" max="8" width="19.5703125" bestFit="1" customWidth="1"/>
    <col min="9" max="9" width="3.7109375" customWidth="1"/>
    <col min="10" max="10" width="11.42578125" style="3"/>
  </cols>
  <sheetData>
    <row r="2" spans="2:22" ht="33.75" x14ac:dyDescent="0.25">
      <c r="B2" s="12" t="s">
        <v>0</v>
      </c>
      <c r="C2" s="13"/>
      <c r="D2" s="12" t="s">
        <v>16</v>
      </c>
      <c r="E2" s="14"/>
      <c r="F2" s="15" t="s">
        <v>17</v>
      </c>
      <c r="G2" s="14"/>
      <c r="H2" s="16" t="s">
        <v>25</v>
      </c>
      <c r="J2" s="17" t="s">
        <v>37</v>
      </c>
      <c r="K2" s="17" t="s">
        <v>38</v>
      </c>
      <c r="L2" s="17" t="s">
        <v>38</v>
      </c>
      <c r="M2" s="17" t="s">
        <v>38</v>
      </c>
      <c r="N2" s="17" t="s">
        <v>38</v>
      </c>
      <c r="O2" s="17" t="s">
        <v>38</v>
      </c>
      <c r="P2" s="17" t="s">
        <v>38</v>
      </c>
      <c r="Q2" s="17" t="s">
        <v>38</v>
      </c>
      <c r="R2" s="17" t="s">
        <v>38</v>
      </c>
      <c r="S2" s="17" t="s">
        <v>38</v>
      </c>
      <c r="T2" s="17" t="s">
        <v>38</v>
      </c>
      <c r="U2" s="17" t="s">
        <v>38</v>
      </c>
      <c r="V2" s="17" t="s">
        <v>38</v>
      </c>
    </row>
    <row r="3" spans="2:22" x14ac:dyDescent="0.25">
      <c r="B3" s="1" t="s">
        <v>49</v>
      </c>
      <c r="C3" s="7"/>
      <c r="D3" s="2" t="s">
        <v>1</v>
      </c>
      <c r="F3" s="3" t="s">
        <v>6</v>
      </c>
      <c r="H3" s="3" t="str">
        <f>"1"</f>
        <v>1</v>
      </c>
      <c r="J3" s="3">
        <v>0</v>
      </c>
    </row>
    <row r="4" spans="2:22" x14ac:dyDescent="0.25">
      <c r="B4" s="1" t="s">
        <v>2</v>
      </c>
      <c r="C4" s="7"/>
      <c r="D4" s="2" t="s">
        <v>3</v>
      </c>
      <c r="F4" s="3" t="s">
        <v>3</v>
      </c>
      <c r="H4" s="3">
        <f>IF(F4&lt;&gt;"",H3+1,"")</f>
        <v>2</v>
      </c>
      <c r="J4" s="3">
        <v>2</v>
      </c>
    </row>
    <row r="5" spans="2:22" x14ac:dyDescent="0.25">
      <c r="B5" s="1" t="s">
        <v>4</v>
      </c>
      <c r="C5" s="7"/>
      <c r="D5" s="2" t="s">
        <v>5</v>
      </c>
      <c r="F5" s="3" t="s">
        <v>8</v>
      </c>
      <c r="H5" s="3">
        <f>IF(F5&lt;&gt;"",H4+1,"")</f>
        <v>3</v>
      </c>
      <c r="J5" s="3">
        <v>4</v>
      </c>
    </row>
    <row r="6" spans="2:22" x14ac:dyDescent="0.25">
      <c r="B6" s="1" t="s">
        <v>50</v>
      </c>
      <c r="C6" s="7"/>
      <c r="D6" s="2" t="s">
        <v>6</v>
      </c>
      <c r="F6" s="3" t="s">
        <v>6</v>
      </c>
      <c r="H6" s="3">
        <f>IF(F6&lt;&gt;"",H5+1,"")</f>
        <v>4</v>
      </c>
      <c r="J6" s="3">
        <v>6</v>
      </c>
    </row>
    <row r="7" spans="2:22" x14ac:dyDescent="0.25">
      <c r="B7" s="1" t="s">
        <v>7</v>
      </c>
      <c r="C7" s="7"/>
      <c r="D7" s="2" t="s">
        <v>8</v>
      </c>
      <c r="F7" s="3" t="s">
        <v>14</v>
      </c>
      <c r="H7" s="3">
        <f>IF(F7&lt;&gt;"",H6+1,"")</f>
        <v>5</v>
      </c>
      <c r="J7" s="3">
        <v>1</v>
      </c>
    </row>
    <row r="8" spans="2:22" x14ac:dyDescent="0.25">
      <c r="B8" s="1" t="s">
        <v>9</v>
      </c>
      <c r="C8" s="7"/>
      <c r="D8" s="2" t="s">
        <v>10</v>
      </c>
      <c r="F8" s="3" t="s">
        <v>12</v>
      </c>
      <c r="H8" s="3">
        <f>IF(F8&lt;&gt;"",H7+1,"")</f>
        <v>6</v>
      </c>
      <c r="J8" s="3">
        <v>9</v>
      </c>
    </row>
    <row r="9" spans="2:22" x14ac:dyDescent="0.25">
      <c r="B9" s="1" t="s">
        <v>51</v>
      </c>
      <c r="C9" s="7"/>
      <c r="D9" s="2" t="s">
        <v>11</v>
      </c>
      <c r="F9" s="3" t="s">
        <v>5</v>
      </c>
      <c r="H9" s="3">
        <f>IF(F9&lt;&gt;"",H8+1,"")</f>
        <v>7</v>
      </c>
      <c r="J9" s="3">
        <v>12</v>
      </c>
    </row>
    <row r="10" spans="2:22" x14ac:dyDescent="0.25">
      <c r="B10" s="1" t="s">
        <v>15</v>
      </c>
      <c r="C10" s="7"/>
      <c r="D10" s="2" t="s">
        <v>12</v>
      </c>
      <c r="F10" s="3" t="s">
        <v>11</v>
      </c>
      <c r="H10" s="3">
        <f>IF(F10&lt;&gt;"",H9+1,"")</f>
        <v>8</v>
      </c>
      <c r="J10" s="3">
        <v>10</v>
      </c>
    </row>
    <row r="11" spans="2:22" x14ac:dyDescent="0.25">
      <c r="B11" s="1" t="s">
        <v>13</v>
      </c>
      <c r="C11" s="7"/>
      <c r="D11" s="2" t="s">
        <v>14</v>
      </c>
      <c r="F11" s="3" t="s">
        <v>6</v>
      </c>
      <c r="H11" s="3">
        <f>IF(F11&lt;&gt;"",H10+1,"")</f>
        <v>9</v>
      </c>
      <c r="J11" s="3">
        <v>11</v>
      </c>
    </row>
    <row r="12" spans="2:22" x14ac:dyDescent="0.25">
      <c r="H12" s="3" t="str">
        <f>IF(F12&lt;&gt;"",H11+1,"")</f>
        <v/>
      </c>
    </row>
    <row r="13" spans="2:22" x14ac:dyDescent="0.25">
      <c r="H13" s="3" t="str">
        <f>IF(F13&lt;&gt;"",H12+1,"")</f>
        <v/>
      </c>
    </row>
    <row r="14" spans="2:22" x14ac:dyDescent="0.25">
      <c r="H14" s="3" t="str">
        <f>IF(F14&lt;&gt;"",H13+1,"")</f>
        <v/>
      </c>
    </row>
    <row r="15" spans="2:22" x14ac:dyDescent="0.25">
      <c r="H15" s="3"/>
    </row>
    <row r="16" spans="2:22" x14ac:dyDescent="0.25">
      <c r="H16" s="3" t="str">
        <f>IF(F16&lt;&gt;"",H15+1,"")</f>
        <v/>
      </c>
    </row>
    <row r="17" spans="8:8" x14ac:dyDescent="0.25">
      <c r="H17" s="3" t="str">
        <f>IF(F17&lt;&gt;"",H16+1,"")</f>
        <v/>
      </c>
    </row>
  </sheetData>
  <dataValidations count="1">
    <dataValidation type="list" allowBlank="1" showInputMessage="1" showErrorMessage="1" sqref="F3:F11">
      <formula1>$D$3:$D$22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E22"/>
  <sheetViews>
    <sheetView zoomScaleNormal="100" workbookViewId="0">
      <selection activeCell="T8" sqref="T8"/>
    </sheetView>
  </sheetViews>
  <sheetFormatPr baseColWidth="10" defaultRowHeight="15" x14ac:dyDescent="0.25"/>
  <cols>
    <col min="1" max="2" width="11.42578125" customWidth="1"/>
    <col min="3" max="3" width="11.42578125" style="3" customWidth="1"/>
    <col min="4" max="9" width="11.42578125" customWidth="1"/>
    <col min="10" max="17" width="11.42578125" hidden="1" customWidth="1"/>
  </cols>
  <sheetData>
    <row r="2" spans="1:31" ht="33.75" x14ac:dyDescent="0.25">
      <c r="A2" s="4" t="s">
        <v>18</v>
      </c>
      <c r="B2" s="4" t="s">
        <v>24</v>
      </c>
      <c r="C2" s="5" t="s">
        <v>23</v>
      </c>
      <c r="D2" s="6" t="s">
        <v>19</v>
      </c>
      <c r="E2" s="6" t="s">
        <v>20</v>
      </c>
      <c r="F2" s="4" t="s">
        <v>21</v>
      </c>
      <c r="G2" s="4" t="s">
        <v>22</v>
      </c>
      <c r="H2" s="4" t="s">
        <v>26</v>
      </c>
      <c r="I2" s="4" t="s">
        <v>35</v>
      </c>
      <c r="J2" s="9" t="s">
        <v>27</v>
      </c>
      <c r="K2" s="10" t="s">
        <v>28</v>
      </c>
      <c r="L2" s="10" t="s">
        <v>29</v>
      </c>
      <c r="M2" s="10" t="s">
        <v>30</v>
      </c>
      <c r="N2" s="10" t="s">
        <v>31</v>
      </c>
      <c r="O2" s="10" t="s">
        <v>32</v>
      </c>
      <c r="P2" s="10" t="s">
        <v>33</v>
      </c>
      <c r="Q2" s="10" t="s">
        <v>36</v>
      </c>
      <c r="R2" s="10" t="s">
        <v>37</v>
      </c>
      <c r="S2" s="10" t="s">
        <v>38</v>
      </c>
      <c r="T2" s="10" t="s">
        <v>38</v>
      </c>
      <c r="U2" s="10" t="s">
        <v>38</v>
      </c>
      <c r="V2" s="10" t="s">
        <v>38</v>
      </c>
      <c r="W2" s="10" t="s">
        <v>38</v>
      </c>
      <c r="X2" s="10" t="s">
        <v>38</v>
      </c>
      <c r="Y2" s="10" t="s">
        <v>38</v>
      </c>
      <c r="Z2" s="10" t="s">
        <v>38</v>
      </c>
      <c r="AA2" s="10" t="s">
        <v>38</v>
      </c>
      <c r="AB2" s="10" t="s">
        <v>38</v>
      </c>
      <c r="AC2" s="10" t="s">
        <v>38</v>
      </c>
      <c r="AD2" s="10" t="s">
        <v>38</v>
      </c>
      <c r="AE2" s="11" t="s">
        <v>34</v>
      </c>
    </row>
    <row r="3" spans="1:31" x14ac:dyDescent="0.25">
      <c r="C3" s="3" t="str">
        <f ca="1">IF('Base de travail'!$F3="D","FX-"&amp;YEAR(TODAY())&amp;-'Base de travail'!$H3,"")</f>
        <v>FX-2017-1</v>
      </c>
    </row>
    <row r="4" spans="1:31" x14ac:dyDescent="0.25">
      <c r="C4" s="3" t="str">
        <f ca="1">IF('Base de travail'!$F4="D","FX-"&amp;YEAR(TODAY())&amp;-'Base de travail'!$H4,"")</f>
        <v/>
      </c>
    </row>
    <row r="5" spans="1:31" x14ac:dyDescent="0.25">
      <c r="C5" s="3" t="str">
        <f ca="1">IF('Base de travail'!$F5="D","FX-"&amp;YEAR(TODAY())&amp;-'Base de travail'!$H5,"")</f>
        <v/>
      </c>
    </row>
    <row r="6" spans="1:31" x14ac:dyDescent="0.25">
      <c r="C6" s="3" t="str">
        <f ca="1">IF('Base de travail'!$F6="D","FX-"&amp;YEAR(TODAY())&amp;-'Base de travail'!$H6,"")</f>
        <v>FX-2017-4</v>
      </c>
    </row>
    <row r="7" spans="1:31" x14ac:dyDescent="0.25">
      <c r="C7" s="3" t="str">
        <f ca="1">IF('Base de travail'!$F7="D","FX-"&amp;YEAR(TODAY())&amp;-'Base de travail'!$H7,"")</f>
        <v/>
      </c>
    </row>
    <row r="8" spans="1:31" x14ac:dyDescent="0.25">
      <c r="C8" s="3" t="str">
        <f ca="1">IF('Base de travail'!$F8="D","FX-"&amp;YEAR(TODAY())&amp;-'Base de travail'!$H8,"")</f>
        <v/>
      </c>
    </row>
    <row r="9" spans="1:31" x14ac:dyDescent="0.25">
      <c r="C9" s="3" t="str">
        <f ca="1">IF('Base de travail'!$F9="D","FX-"&amp;YEAR(TODAY())&amp;-'Base de travail'!$H9,"")</f>
        <v/>
      </c>
    </row>
    <row r="10" spans="1:31" x14ac:dyDescent="0.25">
      <c r="C10" s="3" t="str">
        <f ca="1">IF('Base de travail'!$F10="D","FX-"&amp;YEAR(TODAY())&amp;-'Base de travail'!$H10,"")</f>
        <v/>
      </c>
    </row>
    <row r="11" spans="1:31" x14ac:dyDescent="0.25">
      <c r="C11" s="3" t="str">
        <f ca="1">IF('Base de travail'!$F11="D","FX-"&amp;YEAR(TODAY())&amp;-'Base de travail'!$H11,"")</f>
        <v>FX-2017-9</v>
      </c>
    </row>
    <row r="12" spans="1:31" x14ac:dyDescent="0.25">
      <c r="C12" s="3" t="str">
        <f ca="1">IF('Base de travail'!$F12="D","FX-"&amp;YEAR(TODAY())&amp;-'Base de travail'!$H12,"")</f>
        <v/>
      </c>
    </row>
    <row r="13" spans="1:31" x14ac:dyDescent="0.25">
      <c r="C13" s="3" t="str">
        <f ca="1">IF('Base de travail'!$F13="D","FX-"&amp;YEAR(TODAY())&amp;-'Base de travail'!$H13,"")</f>
        <v/>
      </c>
    </row>
    <row r="14" spans="1:31" x14ac:dyDescent="0.25">
      <c r="C14" s="3" t="str">
        <f ca="1">IF('Base de travail'!$F14="D","FX-"&amp;YEAR(TODAY())&amp;-'Base de travail'!$H14,"")</f>
        <v/>
      </c>
    </row>
    <row r="15" spans="1:31" x14ac:dyDescent="0.25">
      <c r="C15" s="3" t="str">
        <f ca="1">IF('Base de travail'!$F15="D","FX-"&amp;YEAR(TODAY())&amp;-'Base de travail'!$H15,"")</f>
        <v/>
      </c>
    </row>
    <row r="16" spans="1:31" x14ac:dyDescent="0.25">
      <c r="C16" s="3" t="str">
        <f ca="1">IF('Base de travail'!$F16="D","FX-"&amp;YEAR(TODAY())&amp;-'Base de travail'!$H16,"")</f>
        <v/>
      </c>
    </row>
    <row r="17" spans="3:3" x14ac:dyDescent="0.25">
      <c r="C17" s="3" t="str">
        <f ca="1">IF('Base de travail'!$F17="D","FX-"&amp;YEAR(TODAY())&amp;-'Base de travail'!$H17,"")</f>
        <v/>
      </c>
    </row>
    <row r="18" spans="3:3" x14ac:dyDescent="0.25">
      <c r="C18" s="3" t="str">
        <f ca="1">IF('Base de travail'!$F18="D","FX-"&amp;YEAR(TODAY())&amp;-'Base de travail'!$H18,"")</f>
        <v/>
      </c>
    </row>
    <row r="19" spans="3:3" x14ac:dyDescent="0.25">
      <c r="C19" s="3" t="str">
        <f ca="1">IF('Base de travail'!$F19="D","FX-"&amp;YEAR(TODAY())&amp;-'Base de travail'!$H19,"")</f>
        <v/>
      </c>
    </row>
    <row r="20" spans="3:3" x14ac:dyDescent="0.25">
      <c r="C20" s="3" t="str">
        <f ca="1">IF('Base de travail'!$F20="D","FX-"&amp;YEAR(TODAY())&amp;-'Base de travail'!$H20,"")</f>
        <v/>
      </c>
    </row>
    <row r="21" spans="3:3" x14ac:dyDescent="0.25">
      <c r="C21" s="3" t="str">
        <f ca="1">IF('Base de travail'!$F21="D","FX-"&amp;YEAR(TODAY())&amp;-'Base de travail'!$H21,"")</f>
        <v/>
      </c>
    </row>
    <row r="22" spans="3:3" x14ac:dyDescent="0.25">
      <c r="C22" s="3" t="str">
        <f ca="1">IF('Base de travail'!$F22="D","FX-"&amp;YEAR(TODAY())&amp;-'Base de travail'!$H22,"")</f>
        <v/>
      </c>
    </row>
  </sheetData>
  <conditionalFormatting sqref="B2">
    <cfRule type="expression" dxfId="8" priority="2">
      <formula>$B2="Investigation"</formula>
    </cfRule>
    <cfRule type="expression" dxfId="7" priority="3">
      <formula>$B2="Evaluation"</formula>
    </cfRule>
    <cfRule type="expression" dxfId="6" priority="4">
      <formula>$B2="Clôturé"</formula>
    </cfRule>
  </conditionalFormatting>
  <conditionalFormatting sqref="E2">
    <cfRule type="expression" dxfId="5" priority="1">
      <formula>$E2&gt;$D2+2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7"/>
  <sheetViews>
    <sheetView workbookViewId="0">
      <selection activeCell="N8" sqref="N8"/>
    </sheetView>
  </sheetViews>
  <sheetFormatPr baseColWidth="10" defaultRowHeight="15" x14ac:dyDescent="0.25"/>
  <sheetData>
    <row r="2" spans="1:14" ht="76.5" x14ac:dyDescent="0.25">
      <c r="A2" s="18" t="s">
        <v>38</v>
      </c>
      <c r="B2" s="22" t="s">
        <v>24</v>
      </c>
      <c r="C2" s="19" t="s">
        <v>39</v>
      </c>
      <c r="D2" s="23" t="s">
        <v>40</v>
      </c>
      <c r="E2" s="19" t="s">
        <v>41</v>
      </c>
      <c r="F2" s="20" t="s">
        <v>42</v>
      </c>
      <c r="G2" s="21" t="s">
        <v>43</v>
      </c>
      <c r="H2" s="21" t="s">
        <v>44</v>
      </c>
      <c r="I2" s="21" t="s">
        <v>45</v>
      </c>
      <c r="J2" s="21" t="s">
        <v>46</v>
      </c>
      <c r="K2" s="21" t="s">
        <v>47</v>
      </c>
      <c r="L2" s="20" t="s">
        <v>48</v>
      </c>
    </row>
    <row r="7" spans="1:14" x14ac:dyDescent="0.25">
      <c r="N7">
        <f>3.94+2.73+7.05</f>
        <v>13.719999999999999</v>
      </c>
    </row>
  </sheetData>
  <conditionalFormatting sqref="B2">
    <cfRule type="expression" dxfId="4" priority="3">
      <formula>$B2="En cours (hors délai)"</formula>
    </cfRule>
    <cfRule type="expression" dxfId="3" priority="4">
      <formula>$B2="En cours"</formula>
    </cfRule>
    <cfRule type="expression" dxfId="2" priority="5">
      <formula>$B2="Clôturé"</formula>
    </cfRule>
  </conditionalFormatting>
  <conditionalFormatting sqref="A2:F2">
    <cfRule type="expression" dxfId="0" priority="1">
      <formula>ISNUMBER($AF2)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travail</vt:lpstr>
      <vt:lpstr>Evénement</vt:lpstr>
      <vt:lpstr>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DERISMA Ernstley</dc:creator>
  <cp:lastModifiedBy>DERISMA Ernstley</cp:lastModifiedBy>
  <dcterms:created xsi:type="dcterms:W3CDTF">2017-08-23T13:09:16Z</dcterms:created>
  <dcterms:modified xsi:type="dcterms:W3CDTF">2017-08-23T14:34:58Z</dcterms:modified>
</cp:coreProperties>
</file>